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35" windowWidth="19440" windowHeight="11970" activeTab="3"/>
  </bookViews>
  <sheets>
    <sheet name="Readme" sheetId="12" r:id="rId1"/>
    <sheet name="Monthlydat83b" sheetId="16" r:id="rId2"/>
    <sheet name="Monthlydat83" sheetId="15" r:id="rId3"/>
    <sheet name="Monthlydat6907" sheetId="14" r:id="rId4"/>
    <sheet name="Monthly" sheetId="2" r:id="rId5"/>
    <sheet name="Monthlydat6996" sheetId="18" r:id="rId6"/>
    <sheet name="Coibion_update" sheetId="1" r:id="rId7"/>
    <sheet name="misc" sheetId="6" r:id="rId8"/>
    <sheet name="pcom" sheetId="13" r:id="rId9"/>
    <sheet name="Factors" sheetId="17" r:id="rId10"/>
    <sheet name="Table 2.8.3A" sheetId="3" r:id="rId11"/>
    <sheet name="Table 2.8.3B" sheetId="4" r:id="rId12"/>
    <sheet name="Table 2.8.3C" sheetId="5" r:id="rId13"/>
    <sheet name="Wieland" sheetId="9" r:id="rId14"/>
    <sheet name="Barakchian_Crowe" sheetId="7" r:id="rId15"/>
    <sheet name="Gertler_Karadi" sheetId="8" r:id="rId16"/>
    <sheet name="Gilchrist_Zak" sheetId="10" r:id="rId17"/>
    <sheet name="Sims_Zha" sheetId="11" r:id="rId18"/>
  </sheets>
  <externalReferences>
    <externalReference r:id="rId19"/>
  </externalReferences>
  <calcPr calcId="145621"/>
</workbook>
</file>

<file path=xl/calcChain.xml><?xml version="1.0" encoding="utf-8"?>
<calcChain xmlns="http://schemas.openxmlformats.org/spreadsheetml/2006/main">
  <c r="K337" i="18" l="1"/>
  <c r="J337" i="18"/>
  <c r="I337" i="18"/>
  <c r="H337" i="18"/>
  <c r="G337" i="18"/>
  <c r="F337" i="18"/>
  <c r="E337" i="18"/>
  <c r="D337" i="18"/>
  <c r="C337" i="18"/>
  <c r="B337" i="18"/>
  <c r="K336" i="18"/>
  <c r="J336" i="18"/>
  <c r="I336" i="18"/>
  <c r="H336" i="18"/>
  <c r="G336" i="18"/>
  <c r="F336" i="18"/>
  <c r="E336" i="18"/>
  <c r="D336" i="18"/>
  <c r="C336" i="18"/>
  <c r="B336" i="18"/>
  <c r="K335" i="18"/>
  <c r="J335" i="18"/>
  <c r="I335" i="18"/>
  <c r="H335" i="18"/>
  <c r="G335" i="18"/>
  <c r="F335" i="18"/>
  <c r="E335" i="18"/>
  <c r="D335" i="18"/>
  <c r="C335" i="18"/>
  <c r="B335" i="18"/>
  <c r="K334" i="18"/>
  <c r="J334" i="18"/>
  <c r="I334" i="18"/>
  <c r="H334" i="18"/>
  <c r="G334" i="18"/>
  <c r="F334" i="18"/>
  <c r="E334" i="18"/>
  <c r="D334" i="18"/>
  <c r="C334" i="18"/>
  <c r="B334" i="18"/>
  <c r="K333" i="18"/>
  <c r="J333" i="18"/>
  <c r="I333" i="18"/>
  <c r="H333" i="18"/>
  <c r="G333" i="18"/>
  <c r="F333" i="18"/>
  <c r="E333" i="18"/>
  <c r="D333" i="18"/>
  <c r="C333" i="18"/>
  <c r="B333" i="18"/>
  <c r="K332" i="18"/>
  <c r="J332" i="18"/>
  <c r="I332" i="18"/>
  <c r="H332" i="18"/>
  <c r="G332" i="18"/>
  <c r="F332" i="18"/>
  <c r="E332" i="18"/>
  <c r="D332" i="18"/>
  <c r="C332" i="18"/>
  <c r="B332" i="18"/>
  <c r="K331" i="18"/>
  <c r="J331" i="18"/>
  <c r="I331" i="18"/>
  <c r="H331" i="18"/>
  <c r="G331" i="18"/>
  <c r="F331" i="18"/>
  <c r="E331" i="18"/>
  <c r="D331" i="18"/>
  <c r="C331" i="18"/>
  <c r="B331" i="18"/>
  <c r="K330" i="18"/>
  <c r="J330" i="18"/>
  <c r="I330" i="18"/>
  <c r="H330" i="18"/>
  <c r="G330" i="18"/>
  <c r="F330" i="18"/>
  <c r="E330" i="18"/>
  <c r="D330" i="18"/>
  <c r="C330" i="18"/>
  <c r="B330" i="18"/>
  <c r="K329" i="18"/>
  <c r="J329" i="18"/>
  <c r="I329" i="18"/>
  <c r="H329" i="18"/>
  <c r="G329" i="18"/>
  <c r="F329" i="18"/>
  <c r="E329" i="18"/>
  <c r="D329" i="18"/>
  <c r="C329" i="18"/>
  <c r="B329" i="18"/>
  <c r="K328" i="18"/>
  <c r="J328" i="18"/>
  <c r="I328" i="18"/>
  <c r="H328" i="18"/>
  <c r="G328" i="18"/>
  <c r="F328" i="18"/>
  <c r="E328" i="18"/>
  <c r="D328" i="18"/>
  <c r="C328" i="18"/>
  <c r="B328" i="18"/>
  <c r="K327" i="18"/>
  <c r="J327" i="18"/>
  <c r="I327" i="18"/>
  <c r="H327" i="18"/>
  <c r="G327" i="18"/>
  <c r="F327" i="18"/>
  <c r="E327" i="18"/>
  <c r="D327" i="18"/>
  <c r="C327" i="18"/>
  <c r="B327" i="18"/>
  <c r="K326" i="18"/>
  <c r="J326" i="18"/>
  <c r="I326" i="18"/>
  <c r="H326" i="18"/>
  <c r="G326" i="18"/>
  <c r="F326" i="18"/>
  <c r="E326" i="18"/>
  <c r="D326" i="18"/>
  <c r="C326" i="18"/>
  <c r="B326" i="18"/>
  <c r="K325" i="18"/>
  <c r="J325" i="18"/>
  <c r="I325" i="18"/>
  <c r="H325" i="18"/>
  <c r="G325" i="18"/>
  <c r="F325" i="18"/>
  <c r="E325" i="18"/>
  <c r="D325" i="18"/>
  <c r="C325" i="18"/>
  <c r="B325" i="18"/>
  <c r="K324" i="18"/>
  <c r="J324" i="18"/>
  <c r="I324" i="18"/>
  <c r="H324" i="18"/>
  <c r="G324" i="18"/>
  <c r="F324" i="18"/>
  <c r="E324" i="18"/>
  <c r="D324" i="18"/>
  <c r="C324" i="18"/>
  <c r="B324" i="18"/>
  <c r="K323" i="18"/>
  <c r="J323" i="18"/>
  <c r="I323" i="18"/>
  <c r="H323" i="18"/>
  <c r="G323" i="18"/>
  <c r="F323" i="18"/>
  <c r="E323" i="18"/>
  <c r="D323" i="18"/>
  <c r="C323" i="18"/>
  <c r="B323" i="18"/>
  <c r="K322" i="18"/>
  <c r="J322" i="18"/>
  <c r="I322" i="18"/>
  <c r="H322" i="18"/>
  <c r="G322" i="18"/>
  <c r="F322" i="18"/>
  <c r="E322" i="18"/>
  <c r="D322" i="18"/>
  <c r="C322" i="18"/>
  <c r="B322" i="18"/>
  <c r="K321" i="18"/>
  <c r="J321" i="18"/>
  <c r="I321" i="18"/>
  <c r="H321" i="18"/>
  <c r="G321" i="18"/>
  <c r="F321" i="18"/>
  <c r="E321" i="18"/>
  <c r="D321" i="18"/>
  <c r="C321" i="18"/>
  <c r="B321" i="18"/>
  <c r="K320" i="18"/>
  <c r="J320" i="18"/>
  <c r="I320" i="18"/>
  <c r="H320" i="18"/>
  <c r="G320" i="18"/>
  <c r="F320" i="18"/>
  <c r="E320" i="18"/>
  <c r="D320" i="18"/>
  <c r="C320" i="18"/>
  <c r="B320" i="18"/>
  <c r="K319" i="18"/>
  <c r="J319" i="18"/>
  <c r="I319" i="18"/>
  <c r="H319" i="18"/>
  <c r="G319" i="18"/>
  <c r="F319" i="18"/>
  <c r="E319" i="18"/>
  <c r="D319" i="18"/>
  <c r="C319" i="18"/>
  <c r="B319" i="18"/>
  <c r="K318" i="18"/>
  <c r="J318" i="18"/>
  <c r="I318" i="18"/>
  <c r="H318" i="18"/>
  <c r="G318" i="18"/>
  <c r="F318" i="18"/>
  <c r="E318" i="18"/>
  <c r="D318" i="18"/>
  <c r="C318" i="18"/>
  <c r="B318" i="18"/>
  <c r="K317" i="18"/>
  <c r="J317" i="18"/>
  <c r="I317" i="18"/>
  <c r="H317" i="18"/>
  <c r="G317" i="18"/>
  <c r="F317" i="18"/>
  <c r="E317" i="18"/>
  <c r="D317" i="18"/>
  <c r="C317" i="18"/>
  <c r="B317" i="18"/>
  <c r="K316" i="18"/>
  <c r="J316" i="18"/>
  <c r="I316" i="18"/>
  <c r="H316" i="18"/>
  <c r="G316" i="18"/>
  <c r="F316" i="18"/>
  <c r="E316" i="18"/>
  <c r="D316" i="18"/>
  <c r="C316" i="18"/>
  <c r="B316" i="18"/>
  <c r="K315" i="18"/>
  <c r="J315" i="18"/>
  <c r="I315" i="18"/>
  <c r="H315" i="18"/>
  <c r="G315" i="18"/>
  <c r="F315" i="18"/>
  <c r="E315" i="18"/>
  <c r="D315" i="18"/>
  <c r="C315" i="18"/>
  <c r="B315" i="18"/>
  <c r="K314" i="18"/>
  <c r="J314" i="18"/>
  <c r="I314" i="18"/>
  <c r="H314" i="18"/>
  <c r="G314" i="18"/>
  <c r="F314" i="18"/>
  <c r="E314" i="18"/>
  <c r="D314" i="18"/>
  <c r="C314" i="18"/>
  <c r="B314" i="18"/>
  <c r="K313" i="18"/>
  <c r="J313" i="18"/>
  <c r="I313" i="18"/>
  <c r="H313" i="18"/>
  <c r="G313" i="18"/>
  <c r="F313" i="18"/>
  <c r="E313" i="18"/>
  <c r="D313" i="18"/>
  <c r="C313" i="18"/>
  <c r="B313" i="18"/>
  <c r="K312" i="18"/>
  <c r="J312" i="18"/>
  <c r="I312" i="18"/>
  <c r="H312" i="18"/>
  <c r="G312" i="18"/>
  <c r="F312" i="18"/>
  <c r="E312" i="18"/>
  <c r="D312" i="18"/>
  <c r="C312" i="18"/>
  <c r="B312" i="18"/>
  <c r="K311" i="18"/>
  <c r="J311" i="18"/>
  <c r="I311" i="18"/>
  <c r="H311" i="18"/>
  <c r="G311" i="18"/>
  <c r="F311" i="18"/>
  <c r="E311" i="18"/>
  <c r="D311" i="18"/>
  <c r="C311" i="18"/>
  <c r="B311" i="18"/>
  <c r="K310" i="18"/>
  <c r="J310" i="18"/>
  <c r="I310" i="18"/>
  <c r="H310" i="18"/>
  <c r="G310" i="18"/>
  <c r="F310" i="18"/>
  <c r="E310" i="18"/>
  <c r="D310" i="18"/>
  <c r="C310" i="18"/>
  <c r="B310" i="18"/>
  <c r="K309" i="18"/>
  <c r="J309" i="18"/>
  <c r="I309" i="18"/>
  <c r="H309" i="18"/>
  <c r="G309" i="18"/>
  <c r="F309" i="18"/>
  <c r="E309" i="18"/>
  <c r="D309" i="18"/>
  <c r="C309" i="18"/>
  <c r="B309" i="18"/>
  <c r="K308" i="18"/>
  <c r="J308" i="18"/>
  <c r="I308" i="18"/>
  <c r="H308" i="18"/>
  <c r="G308" i="18"/>
  <c r="F308" i="18"/>
  <c r="E308" i="18"/>
  <c r="D308" i="18"/>
  <c r="C308" i="18"/>
  <c r="B308" i="18"/>
  <c r="K307" i="18"/>
  <c r="J307" i="18"/>
  <c r="I307" i="18"/>
  <c r="H307" i="18"/>
  <c r="G307" i="18"/>
  <c r="F307" i="18"/>
  <c r="E307" i="18"/>
  <c r="D307" i="18"/>
  <c r="C307" i="18"/>
  <c r="B307" i="18"/>
  <c r="K306" i="18"/>
  <c r="J306" i="18"/>
  <c r="I306" i="18"/>
  <c r="H306" i="18"/>
  <c r="G306" i="18"/>
  <c r="F306" i="18"/>
  <c r="E306" i="18"/>
  <c r="D306" i="18"/>
  <c r="C306" i="18"/>
  <c r="B306" i="18"/>
  <c r="K305" i="18"/>
  <c r="J305" i="18"/>
  <c r="I305" i="18"/>
  <c r="H305" i="18"/>
  <c r="G305" i="18"/>
  <c r="F305" i="18"/>
  <c r="E305" i="18"/>
  <c r="D305" i="18"/>
  <c r="C305" i="18"/>
  <c r="B305" i="18"/>
  <c r="K304" i="18"/>
  <c r="J304" i="18"/>
  <c r="I304" i="18"/>
  <c r="H304" i="18"/>
  <c r="G304" i="18"/>
  <c r="F304" i="18"/>
  <c r="E304" i="18"/>
  <c r="D304" i="18"/>
  <c r="C304" i="18"/>
  <c r="B304" i="18"/>
  <c r="K303" i="18"/>
  <c r="J303" i="18"/>
  <c r="I303" i="18"/>
  <c r="H303" i="18"/>
  <c r="G303" i="18"/>
  <c r="F303" i="18"/>
  <c r="E303" i="18"/>
  <c r="D303" i="18"/>
  <c r="C303" i="18"/>
  <c r="B303" i="18"/>
  <c r="K302" i="18"/>
  <c r="J302" i="18"/>
  <c r="I302" i="18"/>
  <c r="H302" i="18"/>
  <c r="G302" i="18"/>
  <c r="F302" i="18"/>
  <c r="E302" i="18"/>
  <c r="D302" i="18"/>
  <c r="C302" i="18"/>
  <c r="B302" i="18"/>
  <c r="K301" i="18"/>
  <c r="J301" i="18"/>
  <c r="I301" i="18"/>
  <c r="H301" i="18"/>
  <c r="G301" i="18"/>
  <c r="F301" i="18"/>
  <c r="E301" i="18"/>
  <c r="D301" i="18"/>
  <c r="C301" i="18"/>
  <c r="B301" i="18"/>
  <c r="K300" i="18"/>
  <c r="J300" i="18"/>
  <c r="I300" i="18"/>
  <c r="H300" i="18"/>
  <c r="G300" i="18"/>
  <c r="F300" i="18"/>
  <c r="E300" i="18"/>
  <c r="D300" i="18"/>
  <c r="C300" i="18"/>
  <c r="B300" i="18"/>
  <c r="K299" i="18"/>
  <c r="J299" i="18"/>
  <c r="I299" i="18"/>
  <c r="H299" i="18"/>
  <c r="G299" i="18"/>
  <c r="F299" i="18"/>
  <c r="E299" i="18"/>
  <c r="D299" i="18"/>
  <c r="C299" i="18"/>
  <c r="B299" i="18"/>
  <c r="K298" i="18"/>
  <c r="J298" i="18"/>
  <c r="I298" i="18"/>
  <c r="H298" i="18"/>
  <c r="G298" i="18"/>
  <c r="F298" i="18"/>
  <c r="E298" i="18"/>
  <c r="D298" i="18"/>
  <c r="C298" i="18"/>
  <c r="B298" i="18"/>
  <c r="K297" i="18"/>
  <c r="J297" i="18"/>
  <c r="I297" i="18"/>
  <c r="H297" i="18"/>
  <c r="G297" i="18"/>
  <c r="F297" i="18"/>
  <c r="E297" i="18"/>
  <c r="D297" i="18"/>
  <c r="C297" i="18"/>
  <c r="B297" i="18"/>
  <c r="K296" i="18"/>
  <c r="J296" i="18"/>
  <c r="I296" i="18"/>
  <c r="H296" i="18"/>
  <c r="G296" i="18"/>
  <c r="F296" i="18"/>
  <c r="E296" i="18"/>
  <c r="D296" i="18"/>
  <c r="C296" i="18"/>
  <c r="B296" i="18"/>
  <c r="K295" i="18"/>
  <c r="J295" i="18"/>
  <c r="I295" i="18"/>
  <c r="H295" i="18"/>
  <c r="G295" i="18"/>
  <c r="F295" i="18"/>
  <c r="E295" i="18"/>
  <c r="D295" i="18"/>
  <c r="C295" i="18"/>
  <c r="B295" i="18"/>
  <c r="K294" i="18"/>
  <c r="J294" i="18"/>
  <c r="I294" i="18"/>
  <c r="H294" i="18"/>
  <c r="G294" i="18"/>
  <c r="F294" i="18"/>
  <c r="E294" i="18"/>
  <c r="D294" i="18"/>
  <c r="C294" i="18"/>
  <c r="B294" i="18"/>
  <c r="K293" i="18"/>
  <c r="J293" i="18"/>
  <c r="I293" i="18"/>
  <c r="H293" i="18"/>
  <c r="G293" i="18"/>
  <c r="F293" i="18"/>
  <c r="E293" i="18"/>
  <c r="D293" i="18"/>
  <c r="C293" i="18"/>
  <c r="B293" i="18"/>
  <c r="K292" i="18"/>
  <c r="J292" i="18"/>
  <c r="I292" i="18"/>
  <c r="H292" i="18"/>
  <c r="G292" i="18"/>
  <c r="F292" i="18"/>
  <c r="E292" i="18"/>
  <c r="D292" i="18"/>
  <c r="C292" i="18"/>
  <c r="B292" i="18"/>
  <c r="K291" i="18"/>
  <c r="J291" i="18"/>
  <c r="I291" i="18"/>
  <c r="H291" i="18"/>
  <c r="G291" i="18"/>
  <c r="F291" i="18"/>
  <c r="E291" i="18"/>
  <c r="D291" i="18"/>
  <c r="C291" i="18"/>
  <c r="B291" i="18"/>
  <c r="K290" i="18"/>
  <c r="J290" i="18"/>
  <c r="I290" i="18"/>
  <c r="H290" i="18"/>
  <c r="G290" i="18"/>
  <c r="F290" i="18"/>
  <c r="E290" i="18"/>
  <c r="D290" i="18"/>
  <c r="C290" i="18"/>
  <c r="B290" i="18"/>
  <c r="K289" i="18"/>
  <c r="J289" i="18"/>
  <c r="I289" i="18"/>
  <c r="H289" i="18"/>
  <c r="G289" i="18"/>
  <c r="F289" i="18"/>
  <c r="E289" i="18"/>
  <c r="D289" i="18"/>
  <c r="C289" i="18"/>
  <c r="B289" i="18"/>
  <c r="K288" i="18"/>
  <c r="J288" i="18"/>
  <c r="I288" i="18"/>
  <c r="H288" i="18"/>
  <c r="G288" i="18"/>
  <c r="F288" i="18"/>
  <c r="E288" i="18"/>
  <c r="D288" i="18"/>
  <c r="C288" i="18"/>
  <c r="B288" i="18"/>
  <c r="K287" i="18"/>
  <c r="J287" i="18"/>
  <c r="I287" i="18"/>
  <c r="H287" i="18"/>
  <c r="G287" i="18"/>
  <c r="F287" i="18"/>
  <c r="E287" i="18"/>
  <c r="D287" i="18"/>
  <c r="C287" i="18"/>
  <c r="B287" i="18"/>
  <c r="K286" i="18"/>
  <c r="J286" i="18"/>
  <c r="I286" i="18"/>
  <c r="H286" i="18"/>
  <c r="G286" i="18"/>
  <c r="F286" i="18"/>
  <c r="E286" i="18"/>
  <c r="D286" i="18"/>
  <c r="C286" i="18"/>
  <c r="B286" i="18"/>
  <c r="K285" i="18"/>
  <c r="J285" i="18"/>
  <c r="I285" i="18"/>
  <c r="H285" i="18"/>
  <c r="G285" i="18"/>
  <c r="F285" i="18"/>
  <c r="E285" i="18"/>
  <c r="D285" i="18"/>
  <c r="C285" i="18"/>
  <c r="B285" i="18"/>
  <c r="K284" i="18"/>
  <c r="J284" i="18"/>
  <c r="I284" i="18"/>
  <c r="H284" i="18"/>
  <c r="G284" i="18"/>
  <c r="F284" i="18"/>
  <c r="E284" i="18"/>
  <c r="D284" i="18"/>
  <c r="C284" i="18"/>
  <c r="B284" i="18"/>
  <c r="K283" i="18"/>
  <c r="J283" i="18"/>
  <c r="I283" i="18"/>
  <c r="H283" i="18"/>
  <c r="G283" i="18"/>
  <c r="F283" i="18"/>
  <c r="E283" i="18"/>
  <c r="D283" i="18"/>
  <c r="C283" i="18"/>
  <c r="B283" i="18"/>
  <c r="K282" i="18"/>
  <c r="J282" i="18"/>
  <c r="I282" i="18"/>
  <c r="H282" i="18"/>
  <c r="G282" i="18"/>
  <c r="F282" i="18"/>
  <c r="E282" i="18"/>
  <c r="D282" i="18"/>
  <c r="C282" i="18"/>
  <c r="B282" i="18"/>
  <c r="K281" i="18"/>
  <c r="J281" i="18"/>
  <c r="I281" i="18"/>
  <c r="H281" i="18"/>
  <c r="G281" i="18"/>
  <c r="F281" i="18"/>
  <c r="E281" i="18"/>
  <c r="D281" i="18"/>
  <c r="C281" i="18"/>
  <c r="B281" i="18"/>
  <c r="K280" i="18"/>
  <c r="J280" i="18"/>
  <c r="I280" i="18"/>
  <c r="H280" i="18"/>
  <c r="G280" i="18"/>
  <c r="F280" i="18"/>
  <c r="E280" i="18"/>
  <c r="D280" i="18"/>
  <c r="C280" i="18"/>
  <c r="B280" i="18"/>
  <c r="K279" i="18"/>
  <c r="J279" i="18"/>
  <c r="I279" i="18"/>
  <c r="H279" i="18"/>
  <c r="G279" i="18"/>
  <c r="F279" i="18"/>
  <c r="E279" i="18"/>
  <c r="D279" i="18"/>
  <c r="C279" i="18"/>
  <c r="B279" i="18"/>
  <c r="K278" i="18"/>
  <c r="J278" i="18"/>
  <c r="I278" i="18"/>
  <c r="H278" i="18"/>
  <c r="G278" i="18"/>
  <c r="F278" i="18"/>
  <c r="E278" i="18"/>
  <c r="D278" i="18"/>
  <c r="C278" i="18"/>
  <c r="B278" i="18"/>
  <c r="K277" i="18"/>
  <c r="J277" i="18"/>
  <c r="I277" i="18"/>
  <c r="H277" i="18"/>
  <c r="G277" i="18"/>
  <c r="F277" i="18"/>
  <c r="E277" i="18"/>
  <c r="D277" i="18"/>
  <c r="C277" i="18"/>
  <c r="B277" i="18"/>
  <c r="K276" i="18"/>
  <c r="J276" i="18"/>
  <c r="I276" i="18"/>
  <c r="H276" i="18"/>
  <c r="G276" i="18"/>
  <c r="F276" i="18"/>
  <c r="E276" i="18"/>
  <c r="D276" i="18"/>
  <c r="C276" i="18"/>
  <c r="B276" i="18"/>
  <c r="K275" i="18"/>
  <c r="J275" i="18"/>
  <c r="I275" i="18"/>
  <c r="H275" i="18"/>
  <c r="G275" i="18"/>
  <c r="F275" i="18"/>
  <c r="E275" i="18"/>
  <c r="D275" i="18"/>
  <c r="C275" i="18"/>
  <c r="B275" i="18"/>
  <c r="K274" i="18"/>
  <c r="J274" i="18"/>
  <c r="I274" i="18"/>
  <c r="H274" i="18"/>
  <c r="G274" i="18"/>
  <c r="F274" i="18"/>
  <c r="E274" i="18"/>
  <c r="D274" i="18"/>
  <c r="C274" i="18"/>
  <c r="B274" i="18"/>
  <c r="K273" i="18"/>
  <c r="J273" i="18"/>
  <c r="I273" i="18"/>
  <c r="H273" i="18"/>
  <c r="G273" i="18"/>
  <c r="F273" i="18"/>
  <c r="E273" i="18"/>
  <c r="D273" i="18"/>
  <c r="C273" i="18"/>
  <c r="B273" i="18"/>
  <c r="K272" i="18"/>
  <c r="J272" i="18"/>
  <c r="I272" i="18"/>
  <c r="H272" i="18"/>
  <c r="G272" i="18"/>
  <c r="F272" i="18"/>
  <c r="E272" i="18"/>
  <c r="D272" i="18"/>
  <c r="C272" i="18"/>
  <c r="B272" i="18"/>
  <c r="K271" i="18"/>
  <c r="J271" i="18"/>
  <c r="I271" i="18"/>
  <c r="H271" i="18"/>
  <c r="G271" i="18"/>
  <c r="F271" i="18"/>
  <c r="E271" i="18"/>
  <c r="D271" i="18"/>
  <c r="C271" i="18"/>
  <c r="B271" i="18"/>
  <c r="K270" i="18"/>
  <c r="J270" i="18"/>
  <c r="I270" i="18"/>
  <c r="H270" i="18"/>
  <c r="G270" i="18"/>
  <c r="F270" i="18"/>
  <c r="E270" i="18"/>
  <c r="D270" i="18"/>
  <c r="C270" i="18"/>
  <c r="B270" i="18"/>
  <c r="K269" i="18"/>
  <c r="J269" i="18"/>
  <c r="I269" i="18"/>
  <c r="H269" i="18"/>
  <c r="G269" i="18"/>
  <c r="F269" i="18"/>
  <c r="E269" i="18"/>
  <c r="D269" i="18"/>
  <c r="C269" i="18"/>
  <c r="B269" i="18"/>
  <c r="K268" i="18"/>
  <c r="J268" i="18"/>
  <c r="I268" i="18"/>
  <c r="H268" i="18"/>
  <c r="G268" i="18"/>
  <c r="F268" i="18"/>
  <c r="E268" i="18"/>
  <c r="D268" i="18"/>
  <c r="C268" i="18"/>
  <c r="B268" i="18"/>
  <c r="K267" i="18"/>
  <c r="J267" i="18"/>
  <c r="I267" i="18"/>
  <c r="H267" i="18"/>
  <c r="G267" i="18"/>
  <c r="F267" i="18"/>
  <c r="E267" i="18"/>
  <c r="D267" i="18"/>
  <c r="C267" i="18"/>
  <c r="B267" i="18"/>
  <c r="K266" i="18"/>
  <c r="J266" i="18"/>
  <c r="I266" i="18"/>
  <c r="H266" i="18"/>
  <c r="G266" i="18"/>
  <c r="F266" i="18"/>
  <c r="E266" i="18"/>
  <c r="D266" i="18"/>
  <c r="C266" i="18"/>
  <c r="B266" i="18"/>
  <c r="K265" i="18"/>
  <c r="J265" i="18"/>
  <c r="I265" i="18"/>
  <c r="H265" i="18"/>
  <c r="G265" i="18"/>
  <c r="F265" i="18"/>
  <c r="E265" i="18"/>
  <c r="D265" i="18"/>
  <c r="C265" i="18"/>
  <c r="B265" i="18"/>
  <c r="K264" i="18"/>
  <c r="J264" i="18"/>
  <c r="I264" i="18"/>
  <c r="H264" i="18"/>
  <c r="G264" i="18"/>
  <c r="F264" i="18"/>
  <c r="E264" i="18"/>
  <c r="D264" i="18"/>
  <c r="C264" i="18"/>
  <c r="B264" i="18"/>
  <c r="K263" i="18"/>
  <c r="J263" i="18"/>
  <c r="I263" i="18"/>
  <c r="H263" i="18"/>
  <c r="G263" i="18"/>
  <c r="F263" i="18"/>
  <c r="E263" i="18"/>
  <c r="D263" i="18"/>
  <c r="C263" i="18"/>
  <c r="B263" i="18"/>
  <c r="K262" i="18"/>
  <c r="J262" i="18"/>
  <c r="I262" i="18"/>
  <c r="H262" i="18"/>
  <c r="G262" i="18"/>
  <c r="F262" i="18"/>
  <c r="E262" i="18"/>
  <c r="D262" i="18"/>
  <c r="C262" i="18"/>
  <c r="B262" i="18"/>
  <c r="K261" i="18"/>
  <c r="J261" i="18"/>
  <c r="I261" i="18"/>
  <c r="H261" i="18"/>
  <c r="G261" i="18"/>
  <c r="F261" i="18"/>
  <c r="E261" i="18"/>
  <c r="D261" i="18"/>
  <c r="C261" i="18"/>
  <c r="B261" i="18"/>
  <c r="K260" i="18"/>
  <c r="J260" i="18"/>
  <c r="I260" i="18"/>
  <c r="H260" i="18"/>
  <c r="G260" i="18"/>
  <c r="F260" i="18"/>
  <c r="E260" i="18"/>
  <c r="D260" i="18"/>
  <c r="C260" i="18"/>
  <c r="B260" i="18"/>
  <c r="K259" i="18"/>
  <c r="J259" i="18"/>
  <c r="I259" i="18"/>
  <c r="H259" i="18"/>
  <c r="G259" i="18"/>
  <c r="F259" i="18"/>
  <c r="E259" i="18"/>
  <c r="D259" i="18"/>
  <c r="C259" i="18"/>
  <c r="B259" i="18"/>
  <c r="K258" i="18"/>
  <c r="J258" i="18"/>
  <c r="I258" i="18"/>
  <c r="H258" i="18"/>
  <c r="G258" i="18"/>
  <c r="F258" i="18"/>
  <c r="E258" i="18"/>
  <c r="D258" i="18"/>
  <c r="C258" i="18"/>
  <c r="B258" i="18"/>
  <c r="K257" i="18"/>
  <c r="J257" i="18"/>
  <c r="I257" i="18"/>
  <c r="H257" i="18"/>
  <c r="G257" i="18"/>
  <c r="F257" i="18"/>
  <c r="E257" i="18"/>
  <c r="D257" i="18"/>
  <c r="C257" i="18"/>
  <c r="B257" i="18"/>
  <c r="K256" i="18"/>
  <c r="J256" i="18"/>
  <c r="I256" i="18"/>
  <c r="H256" i="18"/>
  <c r="G256" i="18"/>
  <c r="F256" i="18"/>
  <c r="E256" i="18"/>
  <c r="D256" i="18"/>
  <c r="C256" i="18"/>
  <c r="B256" i="18"/>
  <c r="K255" i="18"/>
  <c r="J255" i="18"/>
  <c r="I255" i="18"/>
  <c r="H255" i="18"/>
  <c r="G255" i="18"/>
  <c r="F255" i="18"/>
  <c r="E255" i="18"/>
  <c r="D255" i="18"/>
  <c r="C255" i="18"/>
  <c r="B255" i="18"/>
  <c r="K254" i="18"/>
  <c r="J254" i="18"/>
  <c r="I254" i="18"/>
  <c r="H254" i="18"/>
  <c r="G254" i="18"/>
  <c r="F254" i="18"/>
  <c r="E254" i="18"/>
  <c r="D254" i="18"/>
  <c r="C254" i="18"/>
  <c r="B254" i="18"/>
  <c r="K253" i="18"/>
  <c r="J253" i="18"/>
  <c r="I253" i="18"/>
  <c r="H253" i="18"/>
  <c r="G253" i="18"/>
  <c r="F253" i="18"/>
  <c r="E253" i="18"/>
  <c r="D253" i="18"/>
  <c r="C253" i="18"/>
  <c r="B253" i="18"/>
  <c r="K252" i="18"/>
  <c r="J252" i="18"/>
  <c r="I252" i="18"/>
  <c r="H252" i="18"/>
  <c r="G252" i="18"/>
  <c r="F252" i="18"/>
  <c r="E252" i="18"/>
  <c r="D252" i="18"/>
  <c r="C252" i="18"/>
  <c r="B252" i="18"/>
  <c r="K251" i="18"/>
  <c r="J251" i="18"/>
  <c r="I251" i="18"/>
  <c r="H251" i="18"/>
  <c r="G251" i="18"/>
  <c r="F251" i="18"/>
  <c r="E251" i="18"/>
  <c r="D251" i="18"/>
  <c r="C251" i="18"/>
  <c r="B251" i="18"/>
  <c r="K250" i="18"/>
  <c r="J250" i="18"/>
  <c r="I250" i="18"/>
  <c r="H250" i="18"/>
  <c r="G250" i="18"/>
  <c r="F250" i="18"/>
  <c r="E250" i="18"/>
  <c r="D250" i="18"/>
  <c r="C250" i="18"/>
  <c r="B250" i="18"/>
  <c r="K249" i="18"/>
  <c r="J249" i="18"/>
  <c r="I249" i="18"/>
  <c r="H249" i="18"/>
  <c r="G249" i="18"/>
  <c r="F249" i="18"/>
  <c r="E249" i="18"/>
  <c r="D249" i="18"/>
  <c r="C249" i="18"/>
  <c r="B249" i="18"/>
  <c r="K248" i="18"/>
  <c r="J248" i="18"/>
  <c r="I248" i="18"/>
  <c r="H248" i="18"/>
  <c r="G248" i="18"/>
  <c r="F248" i="18"/>
  <c r="E248" i="18"/>
  <c r="D248" i="18"/>
  <c r="C248" i="18"/>
  <c r="B248" i="18"/>
  <c r="K247" i="18"/>
  <c r="J247" i="18"/>
  <c r="I247" i="18"/>
  <c r="H247" i="18"/>
  <c r="G247" i="18"/>
  <c r="F247" i="18"/>
  <c r="E247" i="18"/>
  <c r="D247" i="18"/>
  <c r="C247" i="18"/>
  <c r="B247" i="18"/>
  <c r="K246" i="18"/>
  <c r="J246" i="18"/>
  <c r="I246" i="18"/>
  <c r="H246" i="18"/>
  <c r="G246" i="18"/>
  <c r="F246" i="18"/>
  <c r="E246" i="18"/>
  <c r="D246" i="18"/>
  <c r="C246" i="18"/>
  <c r="B246" i="18"/>
  <c r="K245" i="18"/>
  <c r="J245" i="18"/>
  <c r="I245" i="18"/>
  <c r="H245" i="18"/>
  <c r="G245" i="18"/>
  <c r="F245" i="18"/>
  <c r="E245" i="18"/>
  <c r="D245" i="18"/>
  <c r="C245" i="18"/>
  <c r="B245" i="18"/>
  <c r="K244" i="18"/>
  <c r="J244" i="18"/>
  <c r="I244" i="18"/>
  <c r="H244" i="18"/>
  <c r="G244" i="18"/>
  <c r="F244" i="18"/>
  <c r="E244" i="18"/>
  <c r="D244" i="18"/>
  <c r="C244" i="18"/>
  <c r="B244" i="18"/>
  <c r="K243" i="18"/>
  <c r="J243" i="18"/>
  <c r="I243" i="18"/>
  <c r="H243" i="18"/>
  <c r="G243" i="18"/>
  <c r="F243" i="18"/>
  <c r="E243" i="18"/>
  <c r="D243" i="18"/>
  <c r="C243" i="18"/>
  <c r="B243" i="18"/>
  <c r="K242" i="18"/>
  <c r="J242" i="18"/>
  <c r="I242" i="18"/>
  <c r="H242" i="18"/>
  <c r="G242" i="18"/>
  <c r="F242" i="18"/>
  <c r="E242" i="18"/>
  <c r="D242" i="18"/>
  <c r="C242" i="18"/>
  <c r="B242" i="18"/>
  <c r="K241" i="18"/>
  <c r="J241" i="18"/>
  <c r="I241" i="18"/>
  <c r="H241" i="18"/>
  <c r="G241" i="18"/>
  <c r="F241" i="18"/>
  <c r="E241" i="18"/>
  <c r="D241" i="18"/>
  <c r="C241" i="18"/>
  <c r="B241" i="18"/>
  <c r="K240" i="18"/>
  <c r="J240" i="18"/>
  <c r="I240" i="18"/>
  <c r="H240" i="18"/>
  <c r="G240" i="18"/>
  <c r="F240" i="18"/>
  <c r="E240" i="18"/>
  <c r="D240" i="18"/>
  <c r="C240" i="18"/>
  <c r="B240" i="18"/>
  <c r="K239" i="18"/>
  <c r="J239" i="18"/>
  <c r="I239" i="18"/>
  <c r="H239" i="18"/>
  <c r="G239" i="18"/>
  <c r="F239" i="18"/>
  <c r="E239" i="18"/>
  <c r="D239" i="18"/>
  <c r="C239" i="18"/>
  <c r="B239" i="18"/>
  <c r="K238" i="18"/>
  <c r="J238" i="18"/>
  <c r="I238" i="18"/>
  <c r="H238" i="18"/>
  <c r="G238" i="18"/>
  <c r="F238" i="18"/>
  <c r="E238" i="18"/>
  <c r="D238" i="18"/>
  <c r="C238" i="18"/>
  <c r="B238" i="18"/>
  <c r="K237" i="18"/>
  <c r="J237" i="18"/>
  <c r="I237" i="18"/>
  <c r="H237" i="18"/>
  <c r="G237" i="18"/>
  <c r="F237" i="18"/>
  <c r="E237" i="18"/>
  <c r="D237" i="18"/>
  <c r="C237" i="18"/>
  <c r="B237" i="18"/>
  <c r="K236" i="18"/>
  <c r="J236" i="18"/>
  <c r="I236" i="18"/>
  <c r="H236" i="18"/>
  <c r="G236" i="18"/>
  <c r="F236" i="18"/>
  <c r="E236" i="18"/>
  <c r="D236" i="18"/>
  <c r="C236" i="18"/>
  <c r="B236" i="18"/>
  <c r="K235" i="18"/>
  <c r="J235" i="18"/>
  <c r="I235" i="18"/>
  <c r="H235" i="18"/>
  <c r="G235" i="18"/>
  <c r="F235" i="18"/>
  <c r="E235" i="18"/>
  <c r="D235" i="18"/>
  <c r="C235" i="18"/>
  <c r="B235" i="18"/>
  <c r="K234" i="18"/>
  <c r="J234" i="18"/>
  <c r="I234" i="18"/>
  <c r="H234" i="18"/>
  <c r="G234" i="18"/>
  <c r="F234" i="18"/>
  <c r="E234" i="18"/>
  <c r="D234" i="18"/>
  <c r="C234" i="18"/>
  <c r="B234" i="18"/>
  <c r="K233" i="18"/>
  <c r="J233" i="18"/>
  <c r="I233" i="18"/>
  <c r="H233" i="18"/>
  <c r="G233" i="18"/>
  <c r="F233" i="18"/>
  <c r="E233" i="18"/>
  <c r="D233" i="18"/>
  <c r="C233" i="18"/>
  <c r="B233" i="18"/>
  <c r="K232" i="18"/>
  <c r="J232" i="18"/>
  <c r="I232" i="18"/>
  <c r="H232" i="18"/>
  <c r="G232" i="18"/>
  <c r="F232" i="18"/>
  <c r="E232" i="18"/>
  <c r="D232" i="18"/>
  <c r="C232" i="18"/>
  <c r="B232" i="18"/>
  <c r="K231" i="18"/>
  <c r="J231" i="18"/>
  <c r="I231" i="18"/>
  <c r="H231" i="18"/>
  <c r="G231" i="18"/>
  <c r="F231" i="18"/>
  <c r="E231" i="18"/>
  <c r="D231" i="18"/>
  <c r="C231" i="18"/>
  <c r="B231" i="18"/>
  <c r="K230" i="18"/>
  <c r="J230" i="18"/>
  <c r="I230" i="18"/>
  <c r="H230" i="18"/>
  <c r="G230" i="18"/>
  <c r="F230" i="18"/>
  <c r="E230" i="18"/>
  <c r="D230" i="18"/>
  <c r="C230" i="18"/>
  <c r="B230" i="18"/>
  <c r="K229" i="18"/>
  <c r="J229" i="18"/>
  <c r="I229" i="18"/>
  <c r="H229" i="18"/>
  <c r="G229" i="18"/>
  <c r="F229" i="18"/>
  <c r="E229" i="18"/>
  <c r="D229" i="18"/>
  <c r="C229" i="18"/>
  <c r="B229" i="18"/>
  <c r="K228" i="18"/>
  <c r="J228" i="18"/>
  <c r="I228" i="18"/>
  <c r="H228" i="18"/>
  <c r="G228" i="18"/>
  <c r="F228" i="18"/>
  <c r="E228" i="18"/>
  <c r="D228" i="18"/>
  <c r="C228" i="18"/>
  <c r="B228" i="18"/>
  <c r="K227" i="18"/>
  <c r="J227" i="18"/>
  <c r="I227" i="18"/>
  <c r="H227" i="18"/>
  <c r="G227" i="18"/>
  <c r="F227" i="18"/>
  <c r="E227" i="18"/>
  <c r="D227" i="18"/>
  <c r="C227" i="18"/>
  <c r="B227" i="18"/>
  <c r="K226" i="18"/>
  <c r="J226" i="18"/>
  <c r="I226" i="18"/>
  <c r="H226" i="18"/>
  <c r="G226" i="18"/>
  <c r="F226" i="18"/>
  <c r="E226" i="18"/>
  <c r="D226" i="18"/>
  <c r="C226" i="18"/>
  <c r="B226" i="18"/>
  <c r="K225" i="18"/>
  <c r="J225" i="18"/>
  <c r="I225" i="18"/>
  <c r="H225" i="18"/>
  <c r="G225" i="18"/>
  <c r="F225" i="18"/>
  <c r="E225" i="18"/>
  <c r="D225" i="18"/>
  <c r="C225" i="18"/>
  <c r="B225" i="18"/>
  <c r="K224" i="18"/>
  <c r="J224" i="18"/>
  <c r="I224" i="18"/>
  <c r="H224" i="18"/>
  <c r="G224" i="18"/>
  <c r="F224" i="18"/>
  <c r="E224" i="18"/>
  <c r="D224" i="18"/>
  <c r="C224" i="18"/>
  <c r="B224" i="18"/>
  <c r="K223" i="18"/>
  <c r="J223" i="18"/>
  <c r="I223" i="18"/>
  <c r="H223" i="18"/>
  <c r="G223" i="18"/>
  <c r="F223" i="18"/>
  <c r="E223" i="18"/>
  <c r="D223" i="18"/>
  <c r="C223" i="18"/>
  <c r="B223" i="18"/>
  <c r="K222" i="18"/>
  <c r="J222" i="18"/>
  <c r="I222" i="18"/>
  <c r="H222" i="18"/>
  <c r="G222" i="18"/>
  <c r="F222" i="18"/>
  <c r="E222" i="18"/>
  <c r="D222" i="18"/>
  <c r="C222" i="18"/>
  <c r="B222" i="18"/>
  <c r="K221" i="18"/>
  <c r="J221" i="18"/>
  <c r="I221" i="18"/>
  <c r="H221" i="18"/>
  <c r="G221" i="18"/>
  <c r="F221" i="18"/>
  <c r="E221" i="18"/>
  <c r="D221" i="18"/>
  <c r="C221" i="18"/>
  <c r="B221" i="18"/>
  <c r="K220" i="18"/>
  <c r="J220" i="18"/>
  <c r="I220" i="18"/>
  <c r="H220" i="18"/>
  <c r="G220" i="18"/>
  <c r="F220" i="18"/>
  <c r="E220" i="18"/>
  <c r="D220" i="18"/>
  <c r="C220" i="18"/>
  <c r="B220" i="18"/>
  <c r="K219" i="18"/>
  <c r="J219" i="18"/>
  <c r="I219" i="18"/>
  <c r="H219" i="18"/>
  <c r="G219" i="18"/>
  <c r="F219" i="18"/>
  <c r="E219" i="18"/>
  <c r="D219" i="18"/>
  <c r="C219" i="18"/>
  <c r="B219" i="18"/>
  <c r="K218" i="18"/>
  <c r="J218" i="18"/>
  <c r="I218" i="18"/>
  <c r="H218" i="18"/>
  <c r="G218" i="18"/>
  <c r="F218" i="18"/>
  <c r="E218" i="18"/>
  <c r="D218" i="18"/>
  <c r="C218" i="18"/>
  <c r="B218" i="18"/>
  <c r="K217" i="18"/>
  <c r="J217" i="18"/>
  <c r="I217" i="18"/>
  <c r="H217" i="18"/>
  <c r="G217" i="18"/>
  <c r="F217" i="18"/>
  <c r="E217" i="18"/>
  <c r="D217" i="18"/>
  <c r="C217" i="18"/>
  <c r="B217" i="18"/>
  <c r="K216" i="18"/>
  <c r="J216" i="18"/>
  <c r="I216" i="18"/>
  <c r="H216" i="18"/>
  <c r="G216" i="18"/>
  <c r="F216" i="18"/>
  <c r="E216" i="18"/>
  <c r="D216" i="18"/>
  <c r="C216" i="18"/>
  <c r="B216" i="18"/>
  <c r="K215" i="18"/>
  <c r="J215" i="18"/>
  <c r="I215" i="18"/>
  <c r="H215" i="18"/>
  <c r="G215" i="18"/>
  <c r="F215" i="18"/>
  <c r="E215" i="18"/>
  <c r="D215" i="18"/>
  <c r="C215" i="18"/>
  <c r="B215" i="18"/>
  <c r="K214" i="18"/>
  <c r="J214" i="18"/>
  <c r="I214" i="18"/>
  <c r="H214" i="18"/>
  <c r="G214" i="18"/>
  <c r="F214" i="18"/>
  <c r="E214" i="18"/>
  <c r="D214" i="18"/>
  <c r="C214" i="18"/>
  <c r="B214" i="18"/>
  <c r="K213" i="18"/>
  <c r="J213" i="18"/>
  <c r="I213" i="18"/>
  <c r="H213" i="18"/>
  <c r="G213" i="18"/>
  <c r="F213" i="18"/>
  <c r="E213" i="18"/>
  <c r="D213" i="18"/>
  <c r="C213" i="18"/>
  <c r="B213" i="18"/>
  <c r="K212" i="18"/>
  <c r="J212" i="18"/>
  <c r="I212" i="18"/>
  <c r="H212" i="18"/>
  <c r="G212" i="18"/>
  <c r="F212" i="18"/>
  <c r="E212" i="18"/>
  <c r="D212" i="18"/>
  <c r="C212" i="18"/>
  <c r="B212" i="18"/>
  <c r="K211" i="18"/>
  <c r="J211" i="18"/>
  <c r="I211" i="18"/>
  <c r="H211" i="18"/>
  <c r="G211" i="18"/>
  <c r="F211" i="18"/>
  <c r="E211" i="18"/>
  <c r="D211" i="18"/>
  <c r="C211" i="18"/>
  <c r="B211" i="18"/>
  <c r="K210" i="18"/>
  <c r="J210" i="18"/>
  <c r="I210" i="18"/>
  <c r="H210" i="18"/>
  <c r="G210" i="18"/>
  <c r="F210" i="18"/>
  <c r="E210" i="18"/>
  <c r="D210" i="18"/>
  <c r="C210" i="18"/>
  <c r="B210" i="18"/>
  <c r="K209" i="18"/>
  <c r="J209" i="18"/>
  <c r="I209" i="18"/>
  <c r="H209" i="18"/>
  <c r="G209" i="18"/>
  <c r="F209" i="18"/>
  <c r="E209" i="18"/>
  <c r="D209" i="18"/>
  <c r="C209" i="18"/>
  <c r="B209" i="18"/>
  <c r="K208" i="18"/>
  <c r="J208" i="18"/>
  <c r="I208" i="18"/>
  <c r="H208" i="18"/>
  <c r="G208" i="18"/>
  <c r="F208" i="18"/>
  <c r="E208" i="18"/>
  <c r="D208" i="18"/>
  <c r="C208" i="18"/>
  <c r="B208" i="18"/>
  <c r="K207" i="18"/>
  <c r="J207" i="18"/>
  <c r="I207" i="18"/>
  <c r="H207" i="18"/>
  <c r="G207" i="18"/>
  <c r="F207" i="18"/>
  <c r="E207" i="18"/>
  <c r="D207" i="18"/>
  <c r="C207" i="18"/>
  <c r="B207" i="18"/>
  <c r="K206" i="18"/>
  <c r="J206" i="18"/>
  <c r="I206" i="18"/>
  <c r="H206" i="18"/>
  <c r="G206" i="18"/>
  <c r="F206" i="18"/>
  <c r="E206" i="18"/>
  <c r="D206" i="18"/>
  <c r="C206" i="18"/>
  <c r="B206" i="18"/>
  <c r="K205" i="18"/>
  <c r="J205" i="18"/>
  <c r="I205" i="18"/>
  <c r="H205" i="18"/>
  <c r="G205" i="18"/>
  <c r="F205" i="18"/>
  <c r="E205" i="18"/>
  <c r="D205" i="18"/>
  <c r="C205" i="18"/>
  <c r="B205" i="18"/>
  <c r="K204" i="18"/>
  <c r="J204" i="18"/>
  <c r="I204" i="18"/>
  <c r="H204" i="18"/>
  <c r="G204" i="18"/>
  <c r="F204" i="18"/>
  <c r="E204" i="18"/>
  <c r="D204" i="18"/>
  <c r="C204" i="18"/>
  <c r="B204" i="18"/>
  <c r="K203" i="18"/>
  <c r="J203" i="18"/>
  <c r="I203" i="18"/>
  <c r="H203" i="18"/>
  <c r="G203" i="18"/>
  <c r="F203" i="18"/>
  <c r="E203" i="18"/>
  <c r="D203" i="18"/>
  <c r="C203" i="18"/>
  <c r="B203" i="18"/>
  <c r="K202" i="18"/>
  <c r="J202" i="18"/>
  <c r="I202" i="18"/>
  <c r="H202" i="18"/>
  <c r="G202" i="18"/>
  <c r="F202" i="18"/>
  <c r="E202" i="18"/>
  <c r="D202" i="18"/>
  <c r="C202" i="18"/>
  <c r="B202" i="18"/>
  <c r="K201" i="18"/>
  <c r="J201" i="18"/>
  <c r="I201" i="18"/>
  <c r="H201" i="18"/>
  <c r="G201" i="18"/>
  <c r="F201" i="18"/>
  <c r="E201" i="18"/>
  <c r="D201" i="18"/>
  <c r="C201" i="18"/>
  <c r="B201" i="18"/>
  <c r="K200" i="18"/>
  <c r="J200" i="18"/>
  <c r="I200" i="18"/>
  <c r="H200" i="18"/>
  <c r="G200" i="18"/>
  <c r="F200" i="18"/>
  <c r="E200" i="18"/>
  <c r="D200" i="18"/>
  <c r="C200" i="18"/>
  <c r="B200" i="18"/>
  <c r="K199" i="18"/>
  <c r="J199" i="18"/>
  <c r="I199" i="18"/>
  <c r="H199" i="18"/>
  <c r="G199" i="18"/>
  <c r="F199" i="18"/>
  <c r="E199" i="18"/>
  <c r="D199" i="18"/>
  <c r="C199" i="18"/>
  <c r="B199" i="18"/>
  <c r="K198" i="18"/>
  <c r="J198" i="18"/>
  <c r="I198" i="18"/>
  <c r="H198" i="18"/>
  <c r="G198" i="18"/>
  <c r="F198" i="18"/>
  <c r="E198" i="18"/>
  <c r="D198" i="18"/>
  <c r="C198" i="18"/>
  <c r="B198" i="18"/>
  <c r="K197" i="18"/>
  <c r="J197" i="18"/>
  <c r="I197" i="18"/>
  <c r="H197" i="18"/>
  <c r="G197" i="18"/>
  <c r="F197" i="18"/>
  <c r="E197" i="18"/>
  <c r="D197" i="18"/>
  <c r="C197" i="18"/>
  <c r="B197" i="18"/>
  <c r="K196" i="18"/>
  <c r="J196" i="18"/>
  <c r="I196" i="18"/>
  <c r="H196" i="18"/>
  <c r="G196" i="18"/>
  <c r="F196" i="18"/>
  <c r="E196" i="18"/>
  <c r="D196" i="18"/>
  <c r="C196" i="18"/>
  <c r="B196" i="18"/>
  <c r="K195" i="18"/>
  <c r="J195" i="18"/>
  <c r="I195" i="18"/>
  <c r="H195" i="18"/>
  <c r="G195" i="18"/>
  <c r="F195" i="18"/>
  <c r="E195" i="18"/>
  <c r="D195" i="18"/>
  <c r="C195" i="18"/>
  <c r="B195" i="18"/>
  <c r="K194" i="18"/>
  <c r="J194" i="18"/>
  <c r="I194" i="18"/>
  <c r="H194" i="18"/>
  <c r="G194" i="18"/>
  <c r="F194" i="18"/>
  <c r="E194" i="18"/>
  <c r="D194" i="18"/>
  <c r="C194" i="18"/>
  <c r="B194" i="18"/>
  <c r="K193" i="18"/>
  <c r="J193" i="18"/>
  <c r="I193" i="18"/>
  <c r="H193" i="18"/>
  <c r="G193" i="18"/>
  <c r="F193" i="18"/>
  <c r="E193" i="18"/>
  <c r="D193" i="18"/>
  <c r="C193" i="18"/>
  <c r="B193" i="18"/>
  <c r="K192" i="18"/>
  <c r="J192" i="18"/>
  <c r="I192" i="18"/>
  <c r="H192" i="18"/>
  <c r="G192" i="18"/>
  <c r="F192" i="18"/>
  <c r="E192" i="18"/>
  <c r="D192" i="18"/>
  <c r="C192" i="18"/>
  <c r="B192" i="18"/>
  <c r="K191" i="18"/>
  <c r="J191" i="18"/>
  <c r="I191" i="18"/>
  <c r="H191" i="18"/>
  <c r="G191" i="18"/>
  <c r="F191" i="18"/>
  <c r="E191" i="18"/>
  <c r="D191" i="18"/>
  <c r="C191" i="18"/>
  <c r="B191" i="18"/>
  <c r="K190" i="18"/>
  <c r="J190" i="18"/>
  <c r="I190" i="18"/>
  <c r="H190" i="18"/>
  <c r="G190" i="18"/>
  <c r="F190" i="18"/>
  <c r="E190" i="18"/>
  <c r="D190" i="18"/>
  <c r="C190" i="18"/>
  <c r="B190" i="18"/>
  <c r="K189" i="18"/>
  <c r="J189" i="18"/>
  <c r="I189" i="18"/>
  <c r="H189" i="18"/>
  <c r="G189" i="18"/>
  <c r="F189" i="18"/>
  <c r="E189" i="18"/>
  <c r="D189" i="18"/>
  <c r="C189" i="18"/>
  <c r="B189" i="18"/>
  <c r="K188" i="18"/>
  <c r="J188" i="18"/>
  <c r="I188" i="18"/>
  <c r="H188" i="18"/>
  <c r="G188" i="18"/>
  <c r="F188" i="18"/>
  <c r="E188" i="18"/>
  <c r="D188" i="18"/>
  <c r="C188" i="18"/>
  <c r="B188" i="18"/>
  <c r="K187" i="18"/>
  <c r="J187" i="18"/>
  <c r="I187" i="18"/>
  <c r="H187" i="18"/>
  <c r="G187" i="18"/>
  <c r="F187" i="18"/>
  <c r="E187" i="18"/>
  <c r="D187" i="18"/>
  <c r="C187" i="18"/>
  <c r="B187" i="18"/>
  <c r="K186" i="18"/>
  <c r="J186" i="18"/>
  <c r="I186" i="18"/>
  <c r="H186" i="18"/>
  <c r="G186" i="18"/>
  <c r="F186" i="18"/>
  <c r="E186" i="18"/>
  <c r="D186" i="18"/>
  <c r="C186" i="18"/>
  <c r="B186" i="18"/>
  <c r="K185" i="18"/>
  <c r="J185" i="18"/>
  <c r="I185" i="18"/>
  <c r="H185" i="18"/>
  <c r="G185" i="18"/>
  <c r="F185" i="18"/>
  <c r="E185" i="18"/>
  <c r="D185" i="18"/>
  <c r="C185" i="18"/>
  <c r="B185" i="18"/>
  <c r="K184" i="18"/>
  <c r="J184" i="18"/>
  <c r="I184" i="18"/>
  <c r="H184" i="18"/>
  <c r="G184" i="18"/>
  <c r="F184" i="18"/>
  <c r="E184" i="18"/>
  <c r="D184" i="18"/>
  <c r="C184" i="18"/>
  <c r="B184" i="18"/>
  <c r="K183" i="18"/>
  <c r="J183" i="18"/>
  <c r="I183" i="18"/>
  <c r="H183" i="18"/>
  <c r="G183" i="18"/>
  <c r="F183" i="18"/>
  <c r="E183" i="18"/>
  <c r="D183" i="18"/>
  <c r="C183" i="18"/>
  <c r="B183" i="18"/>
  <c r="K182" i="18"/>
  <c r="J182" i="18"/>
  <c r="I182" i="18"/>
  <c r="H182" i="18"/>
  <c r="G182" i="18"/>
  <c r="F182" i="18"/>
  <c r="E182" i="18"/>
  <c r="D182" i="18"/>
  <c r="C182" i="18"/>
  <c r="B182" i="18"/>
  <c r="K181" i="18"/>
  <c r="J181" i="18"/>
  <c r="I181" i="18"/>
  <c r="H181" i="18"/>
  <c r="G181" i="18"/>
  <c r="F181" i="18"/>
  <c r="E181" i="18"/>
  <c r="D181" i="18"/>
  <c r="C181" i="18"/>
  <c r="B181" i="18"/>
  <c r="K180" i="18"/>
  <c r="J180" i="18"/>
  <c r="I180" i="18"/>
  <c r="H180" i="18"/>
  <c r="G180" i="18"/>
  <c r="F180" i="18"/>
  <c r="E180" i="18"/>
  <c r="D180" i="18"/>
  <c r="C180" i="18"/>
  <c r="B180" i="18"/>
  <c r="K179" i="18"/>
  <c r="J179" i="18"/>
  <c r="I179" i="18"/>
  <c r="H179" i="18"/>
  <c r="G179" i="18"/>
  <c r="F179" i="18"/>
  <c r="E179" i="18"/>
  <c r="D179" i="18"/>
  <c r="C179" i="18"/>
  <c r="B179" i="18"/>
  <c r="K178" i="18"/>
  <c r="J178" i="18"/>
  <c r="I178" i="18"/>
  <c r="H178" i="18"/>
  <c r="G178" i="18"/>
  <c r="F178" i="18"/>
  <c r="E178" i="18"/>
  <c r="D178" i="18"/>
  <c r="C178" i="18"/>
  <c r="B178" i="18"/>
  <c r="K177" i="18"/>
  <c r="J177" i="18"/>
  <c r="I177" i="18"/>
  <c r="H177" i="18"/>
  <c r="G177" i="18"/>
  <c r="F177" i="18"/>
  <c r="E177" i="18"/>
  <c r="D177" i="18"/>
  <c r="C177" i="18"/>
  <c r="B177" i="18"/>
  <c r="K176" i="18"/>
  <c r="J176" i="18"/>
  <c r="I176" i="18"/>
  <c r="H176" i="18"/>
  <c r="G176" i="18"/>
  <c r="F176" i="18"/>
  <c r="E176" i="18"/>
  <c r="D176" i="18"/>
  <c r="C176" i="18"/>
  <c r="B176" i="18"/>
  <c r="K175" i="18"/>
  <c r="J175" i="18"/>
  <c r="I175" i="18"/>
  <c r="H175" i="18"/>
  <c r="G175" i="18"/>
  <c r="F175" i="18"/>
  <c r="E175" i="18"/>
  <c r="D175" i="18"/>
  <c r="C175" i="18"/>
  <c r="B175" i="18"/>
  <c r="K174" i="18"/>
  <c r="J174" i="18"/>
  <c r="I174" i="18"/>
  <c r="H174" i="18"/>
  <c r="G174" i="18"/>
  <c r="F174" i="18"/>
  <c r="E174" i="18"/>
  <c r="D174" i="18"/>
  <c r="C174" i="18"/>
  <c r="B174" i="18"/>
  <c r="K173" i="18"/>
  <c r="J173" i="18"/>
  <c r="I173" i="18"/>
  <c r="H173" i="18"/>
  <c r="G173" i="18"/>
  <c r="F173" i="18"/>
  <c r="E173" i="18"/>
  <c r="D173" i="18"/>
  <c r="C173" i="18"/>
  <c r="B173" i="18"/>
  <c r="K172" i="18"/>
  <c r="J172" i="18"/>
  <c r="I172" i="18"/>
  <c r="H172" i="18"/>
  <c r="G172" i="18"/>
  <c r="F172" i="18"/>
  <c r="E172" i="18"/>
  <c r="D172" i="18"/>
  <c r="C172" i="18"/>
  <c r="B172" i="18"/>
  <c r="K171" i="18"/>
  <c r="J171" i="18"/>
  <c r="I171" i="18"/>
  <c r="H171" i="18"/>
  <c r="G171" i="18"/>
  <c r="F171" i="18"/>
  <c r="E171" i="18"/>
  <c r="D171" i="18"/>
  <c r="C171" i="18"/>
  <c r="B171" i="18"/>
  <c r="K170" i="18"/>
  <c r="J170" i="18"/>
  <c r="I170" i="18"/>
  <c r="H170" i="18"/>
  <c r="G170" i="18"/>
  <c r="F170" i="18"/>
  <c r="E170" i="18"/>
  <c r="D170" i="18"/>
  <c r="C170" i="18"/>
  <c r="B170" i="18"/>
  <c r="K169" i="18"/>
  <c r="J169" i="18"/>
  <c r="I169" i="18"/>
  <c r="H169" i="18"/>
  <c r="G169" i="18"/>
  <c r="F169" i="18"/>
  <c r="E169" i="18"/>
  <c r="D169" i="18"/>
  <c r="C169" i="18"/>
  <c r="B169" i="18"/>
  <c r="K168" i="18"/>
  <c r="J168" i="18"/>
  <c r="I168" i="18"/>
  <c r="H168" i="18"/>
  <c r="G168" i="18"/>
  <c r="F168" i="18"/>
  <c r="E168" i="18"/>
  <c r="D168" i="18"/>
  <c r="C168" i="18"/>
  <c r="B168" i="18"/>
  <c r="K167" i="18"/>
  <c r="J167" i="18"/>
  <c r="I167" i="18"/>
  <c r="H167" i="18"/>
  <c r="G167" i="18"/>
  <c r="F167" i="18"/>
  <c r="E167" i="18"/>
  <c r="D167" i="18"/>
  <c r="C167" i="18"/>
  <c r="B167" i="18"/>
  <c r="K166" i="18"/>
  <c r="J166" i="18"/>
  <c r="I166" i="18"/>
  <c r="H166" i="18"/>
  <c r="G166" i="18"/>
  <c r="F166" i="18"/>
  <c r="E166" i="18"/>
  <c r="D166" i="18"/>
  <c r="C166" i="18"/>
  <c r="B166" i="18"/>
  <c r="K165" i="18"/>
  <c r="J165" i="18"/>
  <c r="I165" i="18"/>
  <c r="H165" i="18"/>
  <c r="G165" i="18"/>
  <c r="F165" i="18"/>
  <c r="E165" i="18"/>
  <c r="D165" i="18"/>
  <c r="C165" i="18"/>
  <c r="B165" i="18"/>
  <c r="K164" i="18"/>
  <c r="J164" i="18"/>
  <c r="I164" i="18"/>
  <c r="H164" i="18"/>
  <c r="G164" i="18"/>
  <c r="F164" i="18"/>
  <c r="E164" i="18"/>
  <c r="D164" i="18"/>
  <c r="C164" i="18"/>
  <c r="B164" i="18"/>
  <c r="K163" i="18"/>
  <c r="J163" i="18"/>
  <c r="I163" i="18"/>
  <c r="H163" i="18"/>
  <c r="G163" i="18"/>
  <c r="F163" i="18"/>
  <c r="E163" i="18"/>
  <c r="D163" i="18"/>
  <c r="C163" i="18"/>
  <c r="B163" i="18"/>
  <c r="K162" i="18"/>
  <c r="J162" i="18"/>
  <c r="I162" i="18"/>
  <c r="H162" i="18"/>
  <c r="G162" i="18"/>
  <c r="F162" i="18"/>
  <c r="E162" i="18"/>
  <c r="D162" i="18"/>
  <c r="C162" i="18"/>
  <c r="B162" i="18"/>
  <c r="K161" i="18"/>
  <c r="J161" i="18"/>
  <c r="I161" i="18"/>
  <c r="H161" i="18"/>
  <c r="G161" i="18"/>
  <c r="F161" i="18"/>
  <c r="E161" i="18"/>
  <c r="D161" i="18"/>
  <c r="C161" i="18"/>
  <c r="B161" i="18"/>
  <c r="K160" i="18"/>
  <c r="J160" i="18"/>
  <c r="I160" i="18"/>
  <c r="H160" i="18"/>
  <c r="G160" i="18"/>
  <c r="F160" i="18"/>
  <c r="E160" i="18"/>
  <c r="D160" i="18"/>
  <c r="C160" i="18"/>
  <c r="B160" i="18"/>
  <c r="K159" i="18"/>
  <c r="J159" i="18"/>
  <c r="I159" i="18"/>
  <c r="H159" i="18"/>
  <c r="G159" i="18"/>
  <c r="F159" i="18"/>
  <c r="E159" i="18"/>
  <c r="D159" i="18"/>
  <c r="C159" i="18"/>
  <c r="B159" i="18"/>
  <c r="K158" i="18"/>
  <c r="J158" i="18"/>
  <c r="I158" i="18"/>
  <c r="H158" i="18"/>
  <c r="G158" i="18"/>
  <c r="F158" i="18"/>
  <c r="E158" i="18"/>
  <c r="D158" i="18"/>
  <c r="C158" i="18"/>
  <c r="B158" i="18"/>
  <c r="K157" i="18"/>
  <c r="J157" i="18"/>
  <c r="I157" i="18"/>
  <c r="H157" i="18"/>
  <c r="G157" i="18"/>
  <c r="F157" i="18"/>
  <c r="E157" i="18"/>
  <c r="D157" i="18"/>
  <c r="C157" i="18"/>
  <c r="B157" i="18"/>
  <c r="K156" i="18"/>
  <c r="J156" i="18"/>
  <c r="I156" i="18"/>
  <c r="H156" i="18"/>
  <c r="G156" i="18"/>
  <c r="F156" i="18"/>
  <c r="E156" i="18"/>
  <c r="D156" i="18"/>
  <c r="C156" i="18"/>
  <c r="B156" i="18"/>
  <c r="K155" i="18"/>
  <c r="J155" i="18"/>
  <c r="I155" i="18"/>
  <c r="H155" i="18"/>
  <c r="G155" i="18"/>
  <c r="F155" i="18"/>
  <c r="E155" i="18"/>
  <c r="D155" i="18"/>
  <c r="C155" i="18"/>
  <c r="B155" i="18"/>
  <c r="K154" i="18"/>
  <c r="J154" i="18"/>
  <c r="I154" i="18"/>
  <c r="H154" i="18"/>
  <c r="G154" i="18"/>
  <c r="F154" i="18"/>
  <c r="E154" i="18"/>
  <c r="D154" i="18"/>
  <c r="C154" i="18"/>
  <c r="B154" i="18"/>
  <c r="K153" i="18"/>
  <c r="J153" i="18"/>
  <c r="I153" i="18"/>
  <c r="H153" i="18"/>
  <c r="G153" i="18"/>
  <c r="F153" i="18"/>
  <c r="E153" i="18"/>
  <c r="D153" i="18"/>
  <c r="C153" i="18"/>
  <c r="B153" i="18"/>
  <c r="K152" i="18"/>
  <c r="J152" i="18"/>
  <c r="I152" i="18"/>
  <c r="H152" i="18"/>
  <c r="G152" i="18"/>
  <c r="F152" i="18"/>
  <c r="E152" i="18"/>
  <c r="D152" i="18"/>
  <c r="C152" i="18"/>
  <c r="B152" i="18"/>
  <c r="K151" i="18"/>
  <c r="J151" i="18"/>
  <c r="I151" i="18"/>
  <c r="H151" i="18"/>
  <c r="G151" i="18"/>
  <c r="F151" i="18"/>
  <c r="E151" i="18"/>
  <c r="D151" i="18"/>
  <c r="C151" i="18"/>
  <c r="B151" i="18"/>
  <c r="K150" i="18"/>
  <c r="J150" i="18"/>
  <c r="I150" i="18"/>
  <c r="H150" i="18"/>
  <c r="G150" i="18"/>
  <c r="F150" i="18"/>
  <c r="E150" i="18"/>
  <c r="D150" i="18"/>
  <c r="C150" i="18"/>
  <c r="B150" i="18"/>
  <c r="K149" i="18"/>
  <c r="J149" i="18"/>
  <c r="I149" i="18"/>
  <c r="H149" i="18"/>
  <c r="G149" i="18"/>
  <c r="F149" i="18"/>
  <c r="E149" i="18"/>
  <c r="D149" i="18"/>
  <c r="C149" i="18"/>
  <c r="B149" i="18"/>
  <c r="K148" i="18"/>
  <c r="J148" i="18"/>
  <c r="I148" i="18"/>
  <c r="H148" i="18"/>
  <c r="G148" i="18"/>
  <c r="F148" i="18"/>
  <c r="E148" i="18"/>
  <c r="D148" i="18"/>
  <c r="C148" i="18"/>
  <c r="B148" i="18"/>
  <c r="K147" i="18"/>
  <c r="J147" i="18"/>
  <c r="I147" i="18"/>
  <c r="H147" i="18"/>
  <c r="G147" i="18"/>
  <c r="F147" i="18"/>
  <c r="E147" i="18"/>
  <c r="D147" i="18"/>
  <c r="C147" i="18"/>
  <c r="B147" i="18"/>
  <c r="K146" i="18"/>
  <c r="J146" i="18"/>
  <c r="I146" i="18"/>
  <c r="H146" i="18"/>
  <c r="G146" i="18"/>
  <c r="F146" i="18"/>
  <c r="E146" i="18"/>
  <c r="D146" i="18"/>
  <c r="C146" i="18"/>
  <c r="B146" i="18"/>
  <c r="K145" i="18"/>
  <c r="J145" i="18"/>
  <c r="I145" i="18"/>
  <c r="H145" i="18"/>
  <c r="G145" i="18"/>
  <c r="F145" i="18"/>
  <c r="E145" i="18"/>
  <c r="D145" i="18"/>
  <c r="C145" i="18"/>
  <c r="B145" i="18"/>
  <c r="K144" i="18"/>
  <c r="J144" i="18"/>
  <c r="I144" i="18"/>
  <c r="H144" i="18"/>
  <c r="G144" i="18"/>
  <c r="F144" i="18"/>
  <c r="E144" i="18"/>
  <c r="D144" i="18"/>
  <c r="C144" i="18"/>
  <c r="B144" i="18"/>
  <c r="K143" i="18"/>
  <c r="J143" i="18"/>
  <c r="I143" i="18"/>
  <c r="H143" i="18"/>
  <c r="G143" i="18"/>
  <c r="F143" i="18"/>
  <c r="E143" i="18"/>
  <c r="D143" i="18"/>
  <c r="C143" i="18"/>
  <c r="B143" i="18"/>
  <c r="K142" i="18"/>
  <c r="J142" i="18"/>
  <c r="I142" i="18"/>
  <c r="H142" i="18"/>
  <c r="G142" i="18"/>
  <c r="F142" i="18"/>
  <c r="E142" i="18"/>
  <c r="D142" i="18"/>
  <c r="C142" i="18"/>
  <c r="B142" i="18"/>
  <c r="K141" i="18"/>
  <c r="J141" i="18"/>
  <c r="I141" i="18"/>
  <c r="H141" i="18"/>
  <c r="G141" i="18"/>
  <c r="F141" i="18"/>
  <c r="E141" i="18"/>
  <c r="D141" i="18"/>
  <c r="C141" i="18"/>
  <c r="B141" i="18"/>
  <c r="K140" i="18"/>
  <c r="J140" i="18"/>
  <c r="I140" i="18"/>
  <c r="H140" i="18"/>
  <c r="G140" i="18"/>
  <c r="F140" i="18"/>
  <c r="E140" i="18"/>
  <c r="D140" i="18"/>
  <c r="C140" i="18"/>
  <c r="B140" i="18"/>
  <c r="K139" i="18"/>
  <c r="J139" i="18"/>
  <c r="I139" i="18"/>
  <c r="H139" i="18"/>
  <c r="G139" i="18"/>
  <c r="F139" i="18"/>
  <c r="E139" i="18"/>
  <c r="D139" i="18"/>
  <c r="C139" i="18"/>
  <c r="B139" i="18"/>
  <c r="K138" i="18"/>
  <c r="J138" i="18"/>
  <c r="I138" i="18"/>
  <c r="H138" i="18"/>
  <c r="G138" i="18"/>
  <c r="F138" i="18"/>
  <c r="E138" i="18"/>
  <c r="D138" i="18"/>
  <c r="C138" i="18"/>
  <c r="B138" i="18"/>
  <c r="K137" i="18"/>
  <c r="J137" i="18"/>
  <c r="I137" i="18"/>
  <c r="H137" i="18"/>
  <c r="G137" i="18"/>
  <c r="F137" i="18"/>
  <c r="E137" i="18"/>
  <c r="D137" i="18"/>
  <c r="C137" i="18"/>
  <c r="B137" i="18"/>
  <c r="K136" i="18"/>
  <c r="J136" i="18"/>
  <c r="I136" i="18"/>
  <c r="H136" i="18"/>
  <c r="G136" i="18"/>
  <c r="F136" i="18"/>
  <c r="E136" i="18"/>
  <c r="D136" i="18"/>
  <c r="C136" i="18"/>
  <c r="B136" i="18"/>
  <c r="K135" i="18"/>
  <c r="J135" i="18"/>
  <c r="I135" i="18"/>
  <c r="H135" i="18"/>
  <c r="G135" i="18"/>
  <c r="F135" i="18"/>
  <c r="E135" i="18"/>
  <c r="D135" i="18"/>
  <c r="C135" i="18"/>
  <c r="B135" i="18"/>
  <c r="K134" i="18"/>
  <c r="J134" i="18"/>
  <c r="I134" i="18"/>
  <c r="H134" i="18"/>
  <c r="G134" i="18"/>
  <c r="F134" i="18"/>
  <c r="E134" i="18"/>
  <c r="D134" i="18"/>
  <c r="C134" i="18"/>
  <c r="B134" i="18"/>
  <c r="K133" i="18"/>
  <c r="J133" i="18"/>
  <c r="I133" i="18"/>
  <c r="H133" i="18"/>
  <c r="G133" i="18"/>
  <c r="F133" i="18"/>
  <c r="E133" i="18"/>
  <c r="D133" i="18"/>
  <c r="C133" i="18"/>
  <c r="B133" i="18"/>
  <c r="K132" i="18"/>
  <c r="J132" i="18"/>
  <c r="I132" i="18"/>
  <c r="H132" i="18"/>
  <c r="G132" i="18"/>
  <c r="F132" i="18"/>
  <c r="E132" i="18"/>
  <c r="D132" i="18"/>
  <c r="C132" i="18"/>
  <c r="B132" i="18"/>
  <c r="K131" i="18"/>
  <c r="J131" i="18"/>
  <c r="I131" i="18"/>
  <c r="H131" i="18"/>
  <c r="G131" i="18"/>
  <c r="F131" i="18"/>
  <c r="E131" i="18"/>
  <c r="D131" i="18"/>
  <c r="C131" i="18"/>
  <c r="B131" i="18"/>
  <c r="K130" i="18"/>
  <c r="J130" i="18"/>
  <c r="I130" i="18"/>
  <c r="H130" i="18"/>
  <c r="G130" i="18"/>
  <c r="F130" i="18"/>
  <c r="E130" i="18"/>
  <c r="D130" i="18"/>
  <c r="C130" i="18"/>
  <c r="B130" i="18"/>
  <c r="K129" i="18"/>
  <c r="J129" i="18"/>
  <c r="I129" i="18"/>
  <c r="H129" i="18"/>
  <c r="G129" i="18"/>
  <c r="F129" i="18"/>
  <c r="E129" i="18"/>
  <c r="D129" i="18"/>
  <c r="C129" i="18"/>
  <c r="B129" i="18"/>
  <c r="K128" i="18"/>
  <c r="J128" i="18"/>
  <c r="I128" i="18"/>
  <c r="H128" i="18"/>
  <c r="G128" i="18"/>
  <c r="F128" i="18"/>
  <c r="E128" i="18"/>
  <c r="D128" i="18"/>
  <c r="C128" i="18"/>
  <c r="B128" i="18"/>
  <c r="K127" i="18"/>
  <c r="J127" i="18"/>
  <c r="I127" i="18"/>
  <c r="H127" i="18"/>
  <c r="G127" i="18"/>
  <c r="F127" i="18"/>
  <c r="E127" i="18"/>
  <c r="D127" i="18"/>
  <c r="C127" i="18"/>
  <c r="B127" i="18"/>
  <c r="K126" i="18"/>
  <c r="J126" i="18"/>
  <c r="I126" i="18"/>
  <c r="H126" i="18"/>
  <c r="G126" i="18"/>
  <c r="F126" i="18"/>
  <c r="E126" i="18"/>
  <c r="D126" i="18"/>
  <c r="C126" i="18"/>
  <c r="B126" i="18"/>
  <c r="K125" i="18"/>
  <c r="J125" i="18"/>
  <c r="I125" i="18"/>
  <c r="H125" i="18"/>
  <c r="G125" i="18"/>
  <c r="F125" i="18"/>
  <c r="E125" i="18"/>
  <c r="D125" i="18"/>
  <c r="C125" i="18"/>
  <c r="B125" i="18"/>
  <c r="K124" i="18"/>
  <c r="J124" i="18"/>
  <c r="I124" i="18"/>
  <c r="H124" i="18"/>
  <c r="G124" i="18"/>
  <c r="F124" i="18"/>
  <c r="E124" i="18"/>
  <c r="D124" i="18"/>
  <c r="C124" i="18"/>
  <c r="B124" i="18"/>
  <c r="K123" i="18"/>
  <c r="J123" i="18"/>
  <c r="I123" i="18"/>
  <c r="H123" i="18"/>
  <c r="G123" i="18"/>
  <c r="F123" i="18"/>
  <c r="E123" i="18"/>
  <c r="D123" i="18"/>
  <c r="C123" i="18"/>
  <c r="B123" i="18"/>
  <c r="K122" i="18"/>
  <c r="J122" i="18"/>
  <c r="I122" i="18"/>
  <c r="H122" i="18"/>
  <c r="G122" i="18"/>
  <c r="F122" i="18"/>
  <c r="E122" i="18"/>
  <c r="D122" i="18"/>
  <c r="C122" i="18"/>
  <c r="B122" i="18"/>
  <c r="K121" i="18"/>
  <c r="J121" i="18"/>
  <c r="I121" i="18"/>
  <c r="H121" i="18"/>
  <c r="G121" i="18"/>
  <c r="F121" i="18"/>
  <c r="E121" i="18"/>
  <c r="D121" i="18"/>
  <c r="C121" i="18"/>
  <c r="B121" i="18"/>
  <c r="K120" i="18"/>
  <c r="J120" i="18"/>
  <c r="I120" i="18"/>
  <c r="H120" i="18"/>
  <c r="G120" i="18"/>
  <c r="F120" i="18"/>
  <c r="E120" i="18"/>
  <c r="D120" i="18"/>
  <c r="C120" i="18"/>
  <c r="B120" i="18"/>
  <c r="K119" i="18"/>
  <c r="J119" i="18"/>
  <c r="I119" i="18"/>
  <c r="H119" i="18"/>
  <c r="G119" i="18"/>
  <c r="F119" i="18"/>
  <c r="E119" i="18"/>
  <c r="D119" i="18"/>
  <c r="C119" i="18"/>
  <c r="B119" i="18"/>
  <c r="K118" i="18"/>
  <c r="J118" i="18"/>
  <c r="I118" i="18"/>
  <c r="H118" i="18"/>
  <c r="G118" i="18"/>
  <c r="F118" i="18"/>
  <c r="E118" i="18"/>
  <c r="D118" i="18"/>
  <c r="C118" i="18"/>
  <c r="B118" i="18"/>
  <c r="K117" i="18"/>
  <c r="J117" i="18"/>
  <c r="I117" i="18"/>
  <c r="H117" i="18"/>
  <c r="G117" i="18"/>
  <c r="F117" i="18"/>
  <c r="E117" i="18"/>
  <c r="D117" i="18"/>
  <c r="C117" i="18"/>
  <c r="B117" i="18"/>
  <c r="K116" i="18"/>
  <c r="J116" i="18"/>
  <c r="I116" i="18"/>
  <c r="H116" i="18"/>
  <c r="G116" i="18"/>
  <c r="F116" i="18"/>
  <c r="E116" i="18"/>
  <c r="D116" i="18"/>
  <c r="C116" i="18"/>
  <c r="B116" i="18"/>
  <c r="K115" i="18"/>
  <c r="J115" i="18"/>
  <c r="I115" i="18"/>
  <c r="H115" i="18"/>
  <c r="G115" i="18"/>
  <c r="F115" i="18"/>
  <c r="E115" i="18"/>
  <c r="D115" i="18"/>
  <c r="C115" i="18"/>
  <c r="B115" i="18"/>
  <c r="K114" i="18"/>
  <c r="J114" i="18"/>
  <c r="I114" i="18"/>
  <c r="H114" i="18"/>
  <c r="G114" i="18"/>
  <c r="F114" i="18"/>
  <c r="E114" i="18"/>
  <c r="D114" i="18"/>
  <c r="C114" i="18"/>
  <c r="B114" i="18"/>
  <c r="K113" i="18"/>
  <c r="J113" i="18"/>
  <c r="I113" i="18"/>
  <c r="H113" i="18"/>
  <c r="G113" i="18"/>
  <c r="F113" i="18"/>
  <c r="E113" i="18"/>
  <c r="D113" i="18"/>
  <c r="C113" i="18"/>
  <c r="B113" i="18"/>
  <c r="K112" i="18"/>
  <c r="J112" i="18"/>
  <c r="I112" i="18"/>
  <c r="H112" i="18"/>
  <c r="G112" i="18"/>
  <c r="F112" i="18"/>
  <c r="E112" i="18"/>
  <c r="D112" i="18"/>
  <c r="C112" i="18"/>
  <c r="B112" i="18"/>
  <c r="K111" i="18"/>
  <c r="J111" i="18"/>
  <c r="I111" i="18"/>
  <c r="H111" i="18"/>
  <c r="G111" i="18"/>
  <c r="F111" i="18"/>
  <c r="E111" i="18"/>
  <c r="D111" i="18"/>
  <c r="C111" i="18"/>
  <c r="B111" i="18"/>
  <c r="K110" i="18"/>
  <c r="J110" i="18"/>
  <c r="I110" i="18"/>
  <c r="H110" i="18"/>
  <c r="G110" i="18"/>
  <c r="F110" i="18"/>
  <c r="E110" i="18"/>
  <c r="D110" i="18"/>
  <c r="C110" i="18"/>
  <c r="B110" i="18"/>
  <c r="K109" i="18"/>
  <c r="J109" i="18"/>
  <c r="I109" i="18"/>
  <c r="H109" i="18"/>
  <c r="G109" i="18"/>
  <c r="F109" i="18"/>
  <c r="E109" i="18"/>
  <c r="D109" i="18"/>
  <c r="C109" i="18"/>
  <c r="B109" i="18"/>
  <c r="K108" i="18"/>
  <c r="J108" i="18"/>
  <c r="I108" i="18"/>
  <c r="H108" i="18"/>
  <c r="G108" i="18"/>
  <c r="F108" i="18"/>
  <c r="E108" i="18"/>
  <c r="D108" i="18"/>
  <c r="C108" i="18"/>
  <c r="B108" i="18"/>
  <c r="K107" i="18"/>
  <c r="J107" i="18"/>
  <c r="I107" i="18"/>
  <c r="H107" i="18"/>
  <c r="G107" i="18"/>
  <c r="F107" i="18"/>
  <c r="E107" i="18"/>
  <c r="D107" i="18"/>
  <c r="C107" i="18"/>
  <c r="B107" i="18"/>
  <c r="K106" i="18"/>
  <c r="J106" i="18"/>
  <c r="I106" i="18"/>
  <c r="H106" i="18"/>
  <c r="G106" i="18"/>
  <c r="F106" i="18"/>
  <c r="E106" i="18"/>
  <c r="D106" i="18"/>
  <c r="C106" i="18"/>
  <c r="B106" i="18"/>
  <c r="K105" i="18"/>
  <c r="J105" i="18"/>
  <c r="I105" i="18"/>
  <c r="H105" i="18"/>
  <c r="G105" i="18"/>
  <c r="F105" i="18"/>
  <c r="E105" i="18"/>
  <c r="D105" i="18"/>
  <c r="C105" i="18"/>
  <c r="B105" i="18"/>
  <c r="K104" i="18"/>
  <c r="J104" i="18"/>
  <c r="I104" i="18"/>
  <c r="H104" i="18"/>
  <c r="G104" i="18"/>
  <c r="F104" i="18"/>
  <c r="E104" i="18"/>
  <c r="D104" i="18"/>
  <c r="C104" i="18"/>
  <c r="B104" i="18"/>
  <c r="K103" i="18"/>
  <c r="J103" i="18"/>
  <c r="I103" i="18"/>
  <c r="H103" i="18"/>
  <c r="G103" i="18"/>
  <c r="F103" i="18"/>
  <c r="E103" i="18"/>
  <c r="D103" i="18"/>
  <c r="C103" i="18"/>
  <c r="B103" i="18"/>
  <c r="K102" i="18"/>
  <c r="J102" i="18"/>
  <c r="I102" i="18"/>
  <c r="H102" i="18"/>
  <c r="G102" i="18"/>
  <c r="F102" i="18"/>
  <c r="E102" i="18"/>
  <c r="D102" i="18"/>
  <c r="C102" i="18"/>
  <c r="B102" i="18"/>
  <c r="K101" i="18"/>
  <c r="J101" i="18"/>
  <c r="I101" i="18"/>
  <c r="H101" i="18"/>
  <c r="G101" i="18"/>
  <c r="F101" i="18"/>
  <c r="E101" i="18"/>
  <c r="D101" i="18"/>
  <c r="C101" i="18"/>
  <c r="B101" i="18"/>
  <c r="K100" i="18"/>
  <c r="J100" i="18"/>
  <c r="I100" i="18"/>
  <c r="H100" i="18"/>
  <c r="G100" i="18"/>
  <c r="F100" i="18"/>
  <c r="E100" i="18"/>
  <c r="D100" i="18"/>
  <c r="C100" i="18"/>
  <c r="B100" i="18"/>
  <c r="K99" i="18"/>
  <c r="J99" i="18"/>
  <c r="I99" i="18"/>
  <c r="H99" i="18"/>
  <c r="G99" i="18"/>
  <c r="F99" i="18"/>
  <c r="E99" i="18"/>
  <c r="D99" i="18"/>
  <c r="C99" i="18"/>
  <c r="B99" i="18"/>
  <c r="K98" i="18"/>
  <c r="J98" i="18"/>
  <c r="I98" i="18"/>
  <c r="H98" i="18"/>
  <c r="G98" i="18"/>
  <c r="F98" i="18"/>
  <c r="E98" i="18"/>
  <c r="D98" i="18"/>
  <c r="C98" i="18"/>
  <c r="B98" i="18"/>
  <c r="K97" i="18"/>
  <c r="J97" i="18"/>
  <c r="I97" i="18"/>
  <c r="H97" i="18"/>
  <c r="G97" i="18"/>
  <c r="F97" i="18"/>
  <c r="E97" i="18"/>
  <c r="D97" i="18"/>
  <c r="C97" i="18"/>
  <c r="B97" i="18"/>
  <c r="K96" i="18"/>
  <c r="J96" i="18"/>
  <c r="I96" i="18"/>
  <c r="H96" i="18"/>
  <c r="G96" i="18"/>
  <c r="F96" i="18"/>
  <c r="E96" i="18"/>
  <c r="D96" i="18"/>
  <c r="C96" i="18"/>
  <c r="B96" i="18"/>
  <c r="K95" i="18"/>
  <c r="J95" i="18"/>
  <c r="I95" i="18"/>
  <c r="H95" i="18"/>
  <c r="G95" i="18"/>
  <c r="F95" i="18"/>
  <c r="E95" i="18"/>
  <c r="D95" i="18"/>
  <c r="C95" i="18"/>
  <c r="B95" i="18"/>
  <c r="K94" i="18"/>
  <c r="J94" i="18"/>
  <c r="I94" i="18"/>
  <c r="H94" i="18"/>
  <c r="G94" i="18"/>
  <c r="F94" i="18"/>
  <c r="E94" i="18"/>
  <c r="D94" i="18"/>
  <c r="C94" i="18"/>
  <c r="B94" i="18"/>
  <c r="K93" i="18"/>
  <c r="J93" i="18"/>
  <c r="I93" i="18"/>
  <c r="H93" i="18"/>
  <c r="G93" i="18"/>
  <c r="F93" i="18"/>
  <c r="E93" i="18"/>
  <c r="D93" i="18"/>
  <c r="C93" i="18"/>
  <c r="B93" i="18"/>
  <c r="K92" i="18"/>
  <c r="J92" i="18"/>
  <c r="I92" i="18"/>
  <c r="H92" i="18"/>
  <c r="G92" i="18"/>
  <c r="F92" i="18"/>
  <c r="E92" i="18"/>
  <c r="D92" i="18"/>
  <c r="C92" i="18"/>
  <c r="B92" i="18"/>
  <c r="K91" i="18"/>
  <c r="J91" i="18"/>
  <c r="I91" i="18"/>
  <c r="H91" i="18"/>
  <c r="G91" i="18"/>
  <c r="F91" i="18"/>
  <c r="E91" i="18"/>
  <c r="D91" i="18"/>
  <c r="C91" i="18"/>
  <c r="B91" i="18"/>
  <c r="K90" i="18"/>
  <c r="J90" i="18"/>
  <c r="I90" i="18"/>
  <c r="H90" i="18"/>
  <c r="G90" i="18"/>
  <c r="F90" i="18"/>
  <c r="E90" i="18"/>
  <c r="D90" i="18"/>
  <c r="C90" i="18"/>
  <c r="B90" i="18"/>
  <c r="K89" i="18"/>
  <c r="J89" i="18"/>
  <c r="I89" i="18"/>
  <c r="H89" i="18"/>
  <c r="G89" i="18"/>
  <c r="F89" i="18"/>
  <c r="E89" i="18"/>
  <c r="D89" i="18"/>
  <c r="C89" i="18"/>
  <c r="B89" i="18"/>
  <c r="K88" i="18"/>
  <c r="J88" i="18"/>
  <c r="I88" i="18"/>
  <c r="H88" i="18"/>
  <c r="G88" i="18"/>
  <c r="F88" i="18"/>
  <c r="E88" i="18"/>
  <c r="D88" i="18"/>
  <c r="C88" i="18"/>
  <c r="B88" i="18"/>
  <c r="K87" i="18"/>
  <c r="J87" i="18"/>
  <c r="I87" i="18"/>
  <c r="H87" i="18"/>
  <c r="G87" i="18"/>
  <c r="F87" i="18"/>
  <c r="E87" i="18"/>
  <c r="D87" i="18"/>
  <c r="C87" i="18"/>
  <c r="B87" i="18"/>
  <c r="K86" i="18"/>
  <c r="J86" i="18"/>
  <c r="I86" i="18"/>
  <c r="H86" i="18"/>
  <c r="G86" i="18"/>
  <c r="F86" i="18"/>
  <c r="E86" i="18"/>
  <c r="D86" i="18"/>
  <c r="C86" i="18"/>
  <c r="B86" i="18"/>
  <c r="K85" i="18"/>
  <c r="J85" i="18"/>
  <c r="I85" i="18"/>
  <c r="H85" i="18"/>
  <c r="G85" i="18"/>
  <c r="F85" i="18"/>
  <c r="E85" i="18"/>
  <c r="D85" i="18"/>
  <c r="C85" i="18"/>
  <c r="B85" i="18"/>
  <c r="K84" i="18"/>
  <c r="J84" i="18"/>
  <c r="I84" i="18"/>
  <c r="H84" i="18"/>
  <c r="G84" i="18"/>
  <c r="F84" i="18"/>
  <c r="E84" i="18"/>
  <c r="D84" i="18"/>
  <c r="C84" i="18"/>
  <c r="B84" i="18"/>
  <c r="K83" i="18"/>
  <c r="J83" i="18"/>
  <c r="I83" i="18"/>
  <c r="H83" i="18"/>
  <c r="G83" i="18"/>
  <c r="F83" i="18"/>
  <c r="E83" i="18"/>
  <c r="D83" i="18"/>
  <c r="C83" i="18"/>
  <c r="B83" i="18"/>
  <c r="K82" i="18"/>
  <c r="J82" i="18"/>
  <c r="I82" i="18"/>
  <c r="H82" i="18"/>
  <c r="G82" i="18"/>
  <c r="F82" i="18"/>
  <c r="E82" i="18"/>
  <c r="D82" i="18"/>
  <c r="C82" i="18"/>
  <c r="B82" i="18"/>
  <c r="K81" i="18"/>
  <c r="J81" i="18"/>
  <c r="I81" i="18"/>
  <c r="H81" i="18"/>
  <c r="G81" i="18"/>
  <c r="F81" i="18"/>
  <c r="E81" i="18"/>
  <c r="D81" i="18"/>
  <c r="C81" i="18"/>
  <c r="B81" i="18"/>
  <c r="K80" i="18"/>
  <c r="J80" i="18"/>
  <c r="I80" i="18"/>
  <c r="H80" i="18"/>
  <c r="G80" i="18"/>
  <c r="F80" i="18"/>
  <c r="E80" i="18"/>
  <c r="D80" i="18"/>
  <c r="C80" i="18"/>
  <c r="B80" i="18"/>
  <c r="K79" i="18"/>
  <c r="J79" i="18"/>
  <c r="I79" i="18"/>
  <c r="H79" i="18"/>
  <c r="G79" i="18"/>
  <c r="F79" i="18"/>
  <c r="E79" i="18"/>
  <c r="D79" i="18"/>
  <c r="C79" i="18"/>
  <c r="B79" i="18"/>
  <c r="K78" i="18"/>
  <c r="J78" i="18"/>
  <c r="I78" i="18"/>
  <c r="H78" i="18"/>
  <c r="G78" i="18"/>
  <c r="F78" i="18"/>
  <c r="E78" i="18"/>
  <c r="D78" i="18"/>
  <c r="C78" i="18"/>
  <c r="B78" i="18"/>
  <c r="K77" i="18"/>
  <c r="J77" i="18"/>
  <c r="I77" i="18"/>
  <c r="H77" i="18"/>
  <c r="G77" i="18"/>
  <c r="F77" i="18"/>
  <c r="E77" i="18"/>
  <c r="D77" i="18"/>
  <c r="C77" i="18"/>
  <c r="B77" i="18"/>
  <c r="K76" i="18"/>
  <c r="J76" i="18"/>
  <c r="I76" i="18"/>
  <c r="H76" i="18"/>
  <c r="G76" i="18"/>
  <c r="F76" i="18"/>
  <c r="E76" i="18"/>
  <c r="D76" i="18"/>
  <c r="C76" i="18"/>
  <c r="B76" i="18"/>
  <c r="K75" i="18"/>
  <c r="J75" i="18"/>
  <c r="I75" i="18"/>
  <c r="H75" i="18"/>
  <c r="G75" i="18"/>
  <c r="F75" i="18"/>
  <c r="E75" i="18"/>
  <c r="D75" i="18"/>
  <c r="C75" i="18"/>
  <c r="B75" i="18"/>
  <c r="K74" i="18"/>
  <c r="J74" i="18"/>
  <c r="I74" i="18"/>
  <c r="H74" i="18"/>
  <c r="G74" i="18"/>
  <c r="F74" i="18"/>
  <c r="E74" i="18"/>
  <c r="D74" i="18"/>
  <c r="C74" i="18"/>
  <c r="B74" i="18"/>
  <c r="K73" i="18"/>
  <c r="J73" i="18"/>
  <c r="I73" i="18"/>
  <c r="H73" i="18"/>
  <c r="G73" i="18"/>
  <c r="F73" i="18"/>
  <c r="E73" i="18"/>
  <c r="D73" i="18"/>
  <c r="C73" i="18"/>
  <c r="B73" i="18"/>
  <c r="K72" i="18"/>
  <c r="J72" i="18"/>
  <c r="I72" i="18"/>
  <c r="H72" i="18"/>
  <c r="G72" i="18"/>
  <c r="F72" i="18"/>
  <c r="E72" i="18"/>
  <c r="D72" i="18"/>
  <c r="C72" i="18"/>
  <c r="B72" i="18"/>
  <c r="K71" i="18"/>
  <c r="J71" i="18"/>
  <c r="I71" i="18"/>
  <c r="H71" i="18"/>
  <c r="G71" i="18"/>
  <c r="F71" i="18"/>
  <c r="E71" i="18"/>
  <c r="D71" i="18"/>
  <c r="C71" i="18"/>
  <c r="B71" i="18"/>
  <c r="K70" i="18"/>
  <c r="J70" i="18"/>
  <c r="I70" i="18"/>
  <c r="H70" i="18"/>
  <c r="G70" i="18"/>
  <c r="F70" i="18"/>
  <c r="E70" i="18"/>
  <c r="D70" i="18"/>
  <c r="C70" i="18"/>
  <c r="B70" i="18"/>
  <c r="K69" i="18"/>
  <c r="J69" i="18"/>
  <c r="I69" i="18"/>
  <c r="H69" i="18"/>
  <c r="G69" i="18"/>
  <c r="F69" i="18"/>
  <c r="E69" i="18"/>
  <c r="D69" i="18"/>
  <c r="C69" i="18"/>
  <c r="B69" i="18"/>
  <c r="K68" i="18"/>
  <c r="J68" i="18"/>
  <c r="I68" i="18"/>
  <c r="H68" i="18"/>
  <c r="G68" i="18"/>
  <c r="F68" i="18"/>
  <c r="E68" i="18"/>
  <c r="D68" i="18"/>
  <c r="C68" i="18"/>
  <c r="B68" i="18"/>
  <c r="K67" i="18"/>
  <c r="J67" i="18"/>
  <c r="I67" i="18"/>
  <c r="H67" i="18"/>
  <c r="G67" i="18"/>
  <c r="F67" i="18"/>
  <c r="E67" i="18"/>
  <c r="D67" i="18"/>
  <c r="C67" i="18"/>
  <c r="B67" i="18"/>
  <c r="K66" i="18"/>
  <c r="J66" i="18"/>
  <c r="I66" i="18"/>
  <c r="H66" i="18"/>
  <c r="G66" i="18"/>
  <c r="F66" i="18"/>
  <c r="E66" i="18"/>
  <c r="D66" i="18"/>
  <c r="C66" i="18"/>
  <c r="B66" i="18"/>
  <c r="K65" i="18"/>
  <c r="J65" i="18"/>
  <c r="I65" i="18"/>
  <c r="H65" i="18"/>
  <c r="G65" i="18"/>
  <c r="F65" i="18"/>
  <c r="E65" i="18"/>
  <c r="D65" i="18"/>
  <c r="C65" i="18"/>
  <c r="B65" i="18"/>
  <c r="K64" i="18"/>
  <c r="J64" i="18"/>
  <c r="I64" i="18"/>
  <c r="H64" i="18"/>
  <c r="G64" i="18"/>
  <c r="F64" i="18"/>
  <c r="E64" i="18"/>
  <c r="D64" i="18"/>
  <c r="C64" i="18"/>
  <c r="B64" i="18"/>
  <c r="K63" i="18"/>
  <c r="J63" i="18"/>
  <c r="I63" i="18"/>
  <c r="H63" i="18"/>
  <c r="G63" i="18"/>
  <c r="F63" i="18"/>
  <c r="E63" i="18"/>
  <c r="D63" i="18"/>
  <c r="C63" i="18"/>
  <c r="B63" i="18"/>
  <c r="K62" i="18"/>
  <c r="J62" i="18"/>
  <c r="I62" i="18"/>
  <c r="H62" i="18"/>
  <c r="G62" i="18"/>
  <c r="F62" i="18"/>
  <c r="E62" i="18"/>
  <c r="D62" i="18"/>
  <c r="C62" i="18"/>
  <c r="B62" i="18"/>
  <c r="K61" i="18"/>
  <c r="J61" i="18"/>
  <c r="I61" i="18"/>
  <c r="H61" i="18"/>
  <c r="G61" i="18"/>
  <c r="F61" i="18"/>
  <c r="E61" i="18"/>
  <c r="D61" i="18"/>
  <c r="C61" i="18"/>
  <c r="B61" i="18"/>
  <c r="K60" i="18"/>
  <c r="J60" i="18"/>
  <c r="I60" i="18"/>
  <c r="H60" i="18"/>
  <c r="G60" i="18"/>
  <c r="F60" i="18"/>
  <c r="E60" i="18"/>
  <c r="D60" i="18"/>
  <c r="C60" i="18"/>
  <c r="B60" i="18"/>
  <c r="K59" i="18"/>
  <c r="J59" i="18"/>
  <c r="I59" i="18"/>
  <c r="H59" i="18"/>
  <c r="G59" i="18"/>
  <c r="F59" i="18"/>
  <c r="E59" i="18"/>
  <c r="D59" i="18"/>
  <c r="C59" i="18"/>
  <c r="B59" i="18"/>
  <c r="K58" i="18"/>
  <c r="J58" i="18"/>
  <c r="I58" i="18"/>
  <c r="H58" i="18"/>
  <c r="G58" i="18"/>
  <c r="F58" i="18"/>
  <c r="E58" i="18"/>
  <c r="D58" i="18"/>
  <c r="C58" i="18"/>
  <c r="B58" i="18"/>
  <c r="K57" i="18"/>
  <c r="J57" i="18"/>
  <c r="I57" i="18"/>
  <c r="H57" i="18"/>
  <c r="G57" i="18"/>
  <c r="F57" i="18"/>
  <c r="E57" i="18"/>
  <c r="D57" i="18"/>
  <c r="C57" i="18"/>
  <c r="B57" i="18"/>
  <c r="K56" i="18"/>
  <c r="J56" i="18"/>
  <c r="I56" i="18"/>
  <c r="H56" i="18"/>
  <c r="G56" i="18"/>
  <c r="F56" i="18"/>
  <c r="E56" i="18"/>
  <c r="D56" i="18"/>
  <c r="C56" i="18"/>
  <c r="B56" i="18"/>
  <c r="K55" i="18"/>
  <c r="J55" i="18"/>
  <c r="I55" i="18"/>
  <c r="H55" i="18"/>
  <c r="G55" i="18"/>
  <c r="F55" i="18"/>
  <c r="E55" i="18"/>
  <c r="D55" i="18"/>
  <c r="C55" i="18"/>
  <c r="B55" i="18"/>
  <c r="K54" i="18"/>
  <c r="J54" i="18"/>
  <c r="I54" i="18"/>
  <c r="H54" i="18"/>
  <c r="G54" i="18"/>
  <c r="F54" i="18"/>
  <c r="E54" i="18"/>
  <c r="D54" i="18"/>
  <c r="C54" i="18"/>
  <c r="B54" i="18"/>
  <c r="K53" i="18"/>
  <c r="J53" i="18"/>
  <c r="I53" i="18"/>
  <c r="H53" i="18"/>
  <c r="G53" i="18"/>
  <c r="F53" i="18"/>
  <c r="E53" i="18"/>
  <c r="D53" i="18"/>
  <c r="C53" i="18"/>
  <c r="B53" i="18"/>
  <c r="K52" i="18"/>
  <c r="J52" i="18"/>
  <c r="I52" i="18"/>
  <c r="H52" i="18"/>
  <c r="G52" i="18"/>
  <c r="F52" i="18"/>
  <c r="E52" i="18"/>
  <c r="D52" i="18"/>
  <c r="C52" i="18"/>
  <c r="B52" i="18"/>
  <c r="K51" i="18"/>
  <c r="J51" i="18"/>
  <c r="I51" i="18"/>
  <c r="H51" i="18"/>
  <c r="G51" i="18"/>
  <c r="F51" i="18"/>
  <c r="E51" i="18"/>
  <c r="D51" i="18"/>
  <c r="C51" i="18"/>
  <c r="B51" i="18"/>
  <c r="K50" i="18"/>
  <c r="J50" i="18"/>
  <c r="I50" i="18"/>
  <c r="H50" i="18"/>
  <c r="G50" i="18"/>
  <c r="F50" i="18"/>
  <c r="E50" i="18"/>
  <c r="D50" i="18"/>
  <c r="C50" i="18"/>
  <c r="B50" i="18"/>
  <c r="K49" i="18"/>
  <c r="J49" i="18"/>
  <c r="I49" i="18"/>
  <c r="H49" i="18"/>
  <c r="G49" i="18"/>
  <c r="F49" i="18"/>
  <c r="E49" i="18"/>
  <c r="D49" i="18"/>
  <c r="C49" i="18"/>
  <c r="B49" i="18"/>
  <c r="K48" i="18"/>
  <c r="J48" i="18"/>
  <c r="I48" i="18"/>
  <c r="H48" i="18"/>
  <c r="G48" i="18"/>
  <c r="F48" i="18"/>
  <c r="E48" i="18"/>
  <c r="D48" i="18"/>
  <c r="C48" i="18"/>
  <c r="B48" i="18"/>
  <c r="K47" i="18"/>
  <c r="J47" i="18"/>
  <c r="I47" i="18"/>
  <c r="H47" i="18"/>
  <c r="G47" i="18"/>
  <c r="F47" i="18"/>
  <c r="E47" i="18"/>
  <c r="D47" i="18"/>
  <c r="C47" i="18"/>
  <c r="B47" i="18"/>
  <c r="K46" i="18"/>
  <c r="J46" i="18"/>
  <c r="I46" i="18"/>
  <c r="H46" i="18"/>
  <c r="G46" i="18"/>
  <c r="F46" i="18"/>
  <c r="E46" i="18"/>
  <c r="D46" i="18"/>
  <c r="C46" i="18"/>
  <c r="B46" i="18"/>
  <c r="K45" i="18"/>
  <c r="J45" i="18"/>
  <c r="I45" i="18"/>
  <c r="H45" i="18"/>
  <c r="G45" i="18"/>
  <c r="F45" i="18"/>
  <c r="E45" i="18"/>
  <c r="D45" i="18"/>
  <c r="C45" i="18"/>
  <c r="B45" i="18"/>
  <c r="K44" i="18"/>
  <c r="J44" i="18"/>
  <c r="I44" i="18"/>
  <c r="H44" i="18"/>
  <c r="G44" i="18"/>
  <c r="F44" i="18"/>
  <c r="E44" i="18"/>
  <c r="D44" i="18"/>
  <c r="C44" i="18"/>
  <c r="B44" i="18"/>
  <c r="K43" i="18"/>
  <c r="J43" i="18"/>
  <c r="I43" i="18"/>
  <c r="H43" i="18"/>
  <c r="G43" i="18"/>
  <c r="F43" i="18"/>
  <c r="E43" i="18"/>
  <c r="D43" i="18"/>
  <c r="C43" i="18"/>
  <c r="B43" i="18"/>
  <c r="K42" i="18"/>
  <c r="J42" i="18"/>
  <c r="I42" i="18"/>
  <c r="H42" i="18"/>
  <c r="G42" i="18"/>
  <c r="F42" i="18"/>
  <c r="E42" i="18"/>
  <c r="D42" i="18"/>
  <c r="C42" i="18"/>
  <c r="B42" i="18"/>
  <c r="K41" i="18"/>
  <c r="J41" i="18"/>
  <c r="I41" i="18"/>
  <c r="H41" i="18"/>
  <c r="G41" i="18"/>
  <c r="F41" i="18"/>
  <c r="E41" i="18"/>
  <c r="D41" i="18"/>
  <c r="C41" i="18"/>
  <c r="B41" i="18"/>
  <c r="K40" i="18"/>
  <c r="J40" i="18"/>
  <c r="I40" i="18"/>
  <c r="H40" i="18"/>
  <c r="G40" i="18"/>
  <c r="F40" i="18"/>
  <c r="E40" i="18"/>
  <c r="D40" i="18"/>
  <c r="C40" i="18"/>
  <c r="B40" i="18"/>
  <c r="K39" i="18"/>
  <c r="J39" i="18"/>
  <c r="I39" i="18"/>
  <c r="H39" i="18"/>
  <c r="G39" i="18"/>
  <c r="F39" i="18"/>
  <c r="E39" i="18"/>
  <c r="D39" i="18"/>
  <c r="C39" i="18"/>
  <c r="B39" i="18"/>
  <c r="K38" i="18"/>
  <c r="J38" i="18"/>
  <c r="I38" i="18"/>
  <c r="H38" i="18"/>
  <c r="G38" i="18"/>
  <c r="F38" i="18"/>
  <c r="E38" i="18"/>
  <c r="D38" i="18"/>
  <c r="C38" i="18"/>
  <c r="B38" i="18"/>
  <c r="K37" i="18"/>
  <c r="J37" i="18"/>
  <c r="I37" i="18"/>
  <c r="H37" i="18"/>
  <c r="G37" i="18"/>
  <c r="F37" i="18"/>
  <c r="E37" i="18"/>
  <c r="D37" i="18"/>
  <c r="C37" i="18"/>
  <c r="B37" i="18"/>
  <c r="K36" i="18"/>
  <c r="J36" i="18"/>
  <c r="I36" i="18"/>
  <c r="H36" i="18"/>
  <c r="G36" i="18"/>
  <c r="F36" i="18"/>
  <c r="E36" i="18"/>
  <c r="D36" i="18"/>
  <c r="C36" i="18"/>
  <c r="B36" i="18"/>
  <c r="K35" i="18"/>
  <c r="J35" i="18"/>
  <c r="I35" i="18"/>
  <c r="H35" i="18"/>
  <c r="G35" i="18"/>
  <c r="F35" i="18"/>
  <c r="E35" i="18"/>
  <c r="D35" i="18"/>
  <c r="C35" i="18"/>
  <c r="B35" i="18"/>
  <c r="K34" i="18"/>
  <c r="J34" i="18"/>
  <c r="I34" i="18"/>
  <c r="H34" i="18"/>
  <c r="G34" i="18"/>
  <c r="F34" i="18"/>
  <c r="E34" i="18"/>
  <c r="D34" i="18"/>
  <c r="C34" i="18"/>
  <c r="B34" i="18"/>
  <c r="K33" i="18"/>
  <c r="J33" i="18"/>
  <c r="I33" i="18"/>
  <c r="H33" i="18"/>
  <c r="G33" i="18"/>
  <c r="F33" i="18"/>
  <c r="E33" i="18"/>
  <c r="D33" i="18"/>
  <c r="C33" i="18"/>
  <c r="B33" i="18"/>
  <c r="K32" i="18"/>
  <c r="J32" i="18"/>
  <c r="I32" i="18"/>
  <c r="H32" i="18"/>
  <c r="G32" i="18"/>
  <c r="F32" i="18"/>
  <c r="E32" i="18"/>
  <c r="D32" i="18"/>
  <c r="C32" i="18"/>
  <c r="B32" i="18"/>
  <c r="K31" i="18"/>
  <c r="J31" i="18"/>
  <c r="I31" i="18"/>
  <c r="H31" i="18"/>
  <c r="G31" i="18"/>
  <c r="F31" i="18"/>
  <c r="E31" i="18"/>
  <c r="D31" i="18"/>
  <c r="C31" i="18"/>
  <c r="B31" i="18"/>
  <c r="K30" i="18"/>
  <c r="J30" i="18"/>
  <c r="I30" i="18"/>
  <c r="H30" i="18"/>
  <c r="G30" i="18"/>
  <c r="F30" i="18"/>
  <c r="E30" i="18"/>
  <c r="D30" i="18"/>
  <c r="C30" i="18"/>
  <c r="B30" i="18"/>
  <c r="K29" i="18"/>
  <c r="J29" i="18"/>
  <c r="I29" i="18"/>
  <c r="H29" i="18"/>
  <c r="G29" i="18"/>
  <c r="F29" i="18"/>
  <c r="E29" i="18"/>
  <c r="D29" i="18"/>
  <c r="C29" i="18"/>
  <c r="B29" i="18"/>
  <c r="K28" i="18"/>
  <c r="J28" i="18"/>
  <c r="I28" i="18"/>
  <c r="H28" i="18"/>
  <c r="G28" i="18"/>
  <c r="F28" i="18"/>
  <c r="E28" i="18"/>
  <c r="D28" i="18"/>
  <c r="C28" i="18"/>
  <c r="B28" i="18"/>
  <c r="K27" i="18"/>
  <c r="J27" i="18"/>
  <c r="I27" i="18"/>
  <c r="H27" i="18"/>
  <c r="G27" i="18"/>
  <c r="F27" i="18"/>
  <c r="E27" i="18"/>
  <c r="D27" i="18"/>
  <c r="C27" i="18"/>
  <c r="B27" i="18"/>
  <c r="K26" i="18"/>
  <c r="J26" i="18"/>
  <c r="I26" i="18"/>
  <c r="H26" i="18"/>
  <c r="G26" i="18"/>
  <c r="F26" i="18"/>
  <c r="E26" i="18"/>
  <c r="D26" i="18"/>
  <c r="C26" i="18"/>
  <c r="B26" i="18"/>
  <c r="K25" i="18"/>
  <c r="J25" i="18"/>
  <c r="I25" i="18"/>
  <c r="H25" i="18"/>
  <c r="G25" i="18"/>
  <c r="F25" i="18"/>
  <c r="E25" i="18"/>
  <c r="D25" i="18"/>
  <c r="C25" i="18"/>
  <c r="B25" i="18"/>
  <c r="K24" i="18"/>
  <c r="J24" i="18"/>
  <c r="I24" i="18"/>
  <c r="H24" i="18"/>
  <c r="G24" i="18"/>
  <c r="F24" i="18"/>
  <c r="E24" i="18"/>
  <c r="D24" i="18"/>
  <c r="C24" i="18"/>
  <c r="B24" i="18"/>
  <c r="K23" i="18"/>
  <c r="J23" i="18"/>
  <c r="I23" i="18"/>
  <c r="H23" i="18"/>
  <c r="G23" i="18"/>
  <c r="F23" i="18"/>
  <c r="E23" i="18"/>
  <c r="D23" i="18"/>
  <c r="C23" i="18"/>
  <c r="B23" i="18"/>
  <c r="K22" i="18"/>
  <c r="J22" i="18"/>
  <c r="I22" i="18"/>
  <c r="H22" i="18"/>
  <c r="G22" i="18"/>
  <c r="F22" i="18"/>
  <c r="E22" i="18"/>
  <c r="D22" i="18"/>
  <c r="C22" i="18"/>
  <c r="B22" i="18"/>
  <c r="K21" i="18"/>
  <c r="J21" i="18"/>
  <c r="I21" i="18"/>
  <c r="H21" i="18"/>
  <c r="G21" i="18"/>
  <c r="F21" i="18"/>
  <c r="E21" i="18"/>
  <c r="D21" i="18"/>
  <c r="C21" i="18"/>
  <c r="B21" i="18"/>
  <c r="K20" i="18"/>
  <c r="J20" i="18"/>
  <c r="I20" i="18"/>
  <c r="H20" i="18"/>
  <c r="G20" i="18"/>
  <c r="F20" i="18"/>
  <c r="E20" i="18"/>
  <c r="D20" i="18"/>
  <c r="C20" i="18"/>
  <c r="B20" i="18"/>
  <c r="K19" i="18"/>
  <c r="J19" i="18"/>
  <c r="I19" i="18"/>
  <c r="H19" i="18"/>
  <c r="G19" i="18"/>
  <c r="F19" i="18"/>
  <c r="E19" i="18"/>
  <c r="D19" i="18"/>
  <c r="C19" i="18"/>
  <c r="B19" i="18"/>
  <c r="K18" i="18"/>
  <c r="J18" i="18"/>
  <c r="I18" i="18"/>
  <c r="H18" i="18"/>
  <c r="G18" i="18"/>
  <c r="F18" i="18"/>
  <c r="E18" i="18"/>
  <c r="D18" i="18"/>
  <c r="C18" i="18"/>
  <c r="B18" i="18"/>
  <c r="K17" i="18"/>
  <c r="J17" i="18"/>
  <c r="I17" i="18"/>
  <c r="H17" i="18"/>
  <c r="G17" i="18"/>
  <c r="F17" i="18"/>
  <c r="E17" i="18"/>
  <c r="D17" i="18"/>
  <c r="C17" i="18"/>
  <c r="B17" i="18"/>
  <c r="K16" i="18"/>
  <c r="J16" i="18"/>
  <c r="I16" i="18"/>
  <c r="H16" i="18"/>
  <c r="G16" i="18"/>
  <c r="F16" i="18"/>
  <c r="E16" i="18"/>
  <c r="D16" i="18"/>
  <c r="C16" i="18"/>
  <c r="B16" i="18"/>
  <c r="K15" i="18"/>
  <c r="J15" i="18"/>
  <c r="I15" i="18"/>
  <c r="H15" i="18"/>
  <c r="G15" i="18"/>
  <c r="F15" i="18"/>
  <c r="E15" i="18"/>
  <c r="D15" i="18"/>
  <c r="C15" i="18"/>
  <c r="B15" i="18"/>
  <c r="K14" i="18"/>
  <c r="J14" i="18"/>
  <c r="I14" i="18"/>
  <c r="H14" i="18"/>
  <c r="G14" i="18"/>
  <c r="F14" i="18"/>
  <c r="E14" i="18"/>
  <c r="D14" i="18"/>
  <c r="C14" i="18"/>
  <c r="B14" i="18"/>
  <c r="K13" i="18"/>
  <c r="J13" i="18"/>
  <c r="I13" i="18"/>
  <c r="H13" i="18"/>
  <c r="G13" i="18"/>
  <c r="F13" i="18"/>
  <c r="E13" i="18"/>
  <c r="D13" i="18"/>
  <c r="C13" i="18"/>
  <c r="B13" i="18"/>
  <c r="K12" i="18"/>
  <c r="J12" i="18"/>
  <c r="I12" i="18"/>
  <c r="H12" i="18"/>
  <c r="G12" i="18"/>
  <c r="F12" i="18"/>
  <c r="E12" i="18"/>
  <c r="D12" i="18"/>
  <c r="C12" i="18"/>
  <c r="B12" i="18"/>
  <c r="K11" i="18"/>
  <c r="J11" i="18"/>
  <c r="I11" i="18"/>
  <c r="H11" i="18"/>
  <c r="G11" i="18"/>
  <c r="F11" i="18"/>
  <c r="E11" i="18"/>
  <c r="D11" i="18"/>
  <c r="C11" i="18"/>
  <c r="B11" i="18"/>
  <c r="K10" i="18"/>
  <c r="J10" i="18"/>
  <c r="I10" i="18"/>
  <c r="H10" i="18"/>
  <c r="G10" i="18"/>
  <c r="F10" i="18"/>
  <c r="E10" i="18"/>
  <c r="D10" i="18"/>
  <c r="C10" i="18"/>
  <c r="B10" i="18"/>
  <c r="K9" i="18"/>
  <c r="J9" i="18"/>
  <c r="I9" i="18"/>
  <c r="H9" i="18"/>
  <c r="G9" i="18"/>
  <c r="F9" i="18"/>
  <c r="E9" i="18"/>
  <c r="D9" i="18"/>
  <c r="C9" i="18"/>
  <c r="B9" i="18"/>
  <c r="K8" i="18"/>
  <c r="J8" i="18"/>
  <c r="I8" i="18"/>
  <c r="H8" i="18"/>
  <c r="G8" i="18"/>
  <c r="F8" i="18"/>
  <c r="E8" i="18"/>
  <c r="D8" i="18"/>
  <c r="C8" i="18"/>
  <c r="B8" i="18"/>
  <c r="K7" i="18"/>
  <c r="J7" i="18"/>
  <c r="I7" i="18"/>
  <c r="H7" i="18"/>
  <c r="G7" i="18"/>
  <c r="F7" i="18"/>
  <c r="E7" i="18"/>
  <c r="D7" i="18"/>
  <c r="C7" i="18"/>
  <c r="B7" i="18"/>
  <c r="K6" i="18"/>
  <c r="J6" i="18"/>
  <c r="I6" i="18"/>
  <c r="H6" i="18"/>
  <c r="G6" i="18"/>
  <c r="F6" i="18"/>
  <c r="E6" i="18"/>
  <c r="D6" i="18"/>
  <c r="C6" i="18"/>
  <c r="B6" i="18"/>
  <c r="A6" i="18"/>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K5" i="18"/>
  <c r="J5" i="18"/>
  <c r="I5" i="18"/>
  <c r="H5" i="18"/>
  <c r="G5" i="18"/>
  <c r="F5" i="18"/>
  <c r="E5" i="18"/>
  <c r="D5" i="18"/>
  <c r="C5" i="18"/>
  <c r="B5" i="18"/>
  <c r="A5" i="18"/>
  <c r="K4" i="18"/>
  <c r="J4" i="18"/>
  <c r="I4" i="18"/>
  <c r="H4" i="18"/>
  <c r="G4" i="18"/>
  <c r="F4" i="18"/>
  <c r="E4" i="18"/>
  <c r="D4" i="18"/>
  <c r="C4" i="18"/>
  <c r="B4" i="18"/>
  <c r="A4" i="18"/>
  <c r="K3" i="18"/>
  <c r="J3" i="18"/>
  <c r="I3" i="18"/>
  <c r="H3" i="18"/>
  <c r="G3" i="18"/>
  <c r="F3" i="18"/>
  <c r="E3" i="18"/>
  <c r="D3" i="18"/>
  <c r="C3" i="18"/>
  <c r="B3" i="18"/>
  <c r="A3" i="18"/>
  <c r="K2" i="18"/>
  <c r="J2" i="18"/>
  <c r="I2" i="18"/>
  <c r="H2" i="18"/>
  <c r="G2" i="18"/>
  <c r="F2" i="18"/>
  <c r="E2" i="18"/>
  <c r="D2" i="18"/>
  <c r="C2" i="18"/>
  <c r="B2" i="18"/>
  <c r="AL14" i="2" l="1"/>
  <c r="AM14" i="2"/>
  <c r="AN14" i="2"/>
  <c r="AO14" i="2"/>
  <c r="AP14" i="2"/>
  <c r="AL15" i="2"/>
  <c r="AM15" i="2"/>
  <c r="AN15" i="2"/>
  <c r="AO15" i="2"/>
  <c r="AP15" i="2"/>
  <c r="AL16" i="2"/>
  <c r="AM16" i="2"/>
  <c r="AN16" i="2"/>
  <c r="AO16" i="2"/>
  <c r="AP16" i="2"/>
  <c r="AL17" i="2"/>
  <c r="AM17" i="2"/>
  <c r="AN17" i="2"/>
  <c r="AO17" i="2"/>
  <c r="AP17" i="2"/>
  <c r="AL18" i="2"/>
  <c r="AM18" i="2"/>
  <c r="AN18" i="2"/>
  <c r="AO18" i="2"/>
  <c r="AP18" i="2"/>
  <c r="AL19" i="2"/>
  <c r="AM19" i="2"/>
  <c r="AN19" i="2"/>
  <c r="AO19" i="2"/>
  <c r="AP19" i="2"/>
  <c r="AL20" i="2"/>
  <c r="AM20" i="2"/>
  <c r="AN20" i="2"/>
  <c r="AO20" i="2"/>
  <c r="AP20" i="2"/>
  <c r="AL21" i="2"/>
  <c r="AM21" i="2"/>
  <c r="AN21" i="2"/>
  <c r="AO21" i="2"/>
  <c r="AP21" i="2"/>
  <c r="AL22" i="2"/>
  <c r="AM22" i="2"/>
  <c r="AN22" i="2"/>
  <c r="AO22" i="2"/>
  <c r="AP22" i="2"/>
  <c r="AL23" i="2"/>
  <c r="AM23" i="2"/>
  <c r="AN23" i="2"/>
  <c r="AO23" i="2"/>
  <c r="AP23" i="2"/>
  <c r="AL24" i="2"/>
  <c r="AM24" i="2"/>
  <c r="AN24" i="2"/>
  <c r="AO24" i="2"/>
  <c r="AP24" i="2"/>
  <c r="AL25" i="2"/>
  <c r="AM25" i="2"/>
  <c r="AN25" i="2"/>
  <c r="AO25" i="2"/>
  <c r="AP25" i="2"/>
  <c r="AL26" i="2"/>
  <c r="AM26" i="2"/>
  <c r="AN26" i="2"/>
  <c r="AO26" i="2"/>
  <c r="AP26" i="2"/>
  <c r="AL27" i="2"/>
  <c r="AM27" i="2"/>
  <c r="AN27" i="2"/>
  <c r="AO27" i="2"/>
  <c r="AP27" i="2"/>
  <c r="AL28" i="2"/>
  <c r="AM28" i="2"/>
  <c r="AN28" i="2"/>
  <c r="AO28" i="2"/>
  <c r="AP28" i="2"/>
  <c r="AL29" i="2"/>
  <c r="AM29" i="2"/>
  <c r="AN29" i="2"/>
  <c r="AO29" i="2"/>
  <c r="AP29" i="2"/>
  <c r="AL30" i="2"/>
  <c r="AM30" i="2"/>
  <c r="AN30" i="2"/>
  <c r="AO30" i="2"/>
  <c r="AP30" i="2"/>
  <c r="AL31" i="2"/>
  <c r="AM31" i="2"/>
  <c r="AN31" i="2"/>
  <c r="AO31" i="2"/>
  <c r="AP31" i="2"/>
  <c r="AL32" i="2"/>
  <c r="AM32" i="2"/>
  <c r="AN32" i="2"/>
  <c r="AO32" i="2"/>
  <c r="AP32" i="2"/>
  <c r="AL33" i="2"/>
  <c r="AM33" i="2"/>
  <c r="AN33" i="2"/>
  <c r="AO33" i="2"/>
  <c r="AP33" i="2"/>
  <c r="AL34" i="2"/>
  <c r="AM34" i="2"/>
  <c r="AN34" i="2"/>
  <c r="AO34" i="2"/>
  <c r="AP34" i="2"/>
  <c r="AL35" i="2"/>
  <c r="AM35" i="2"/>
  <c r="AN35" i="2"/>
  <c r="AO35" i="2"/>
  <c r="AP35" i="2"/>
  <c r="AL36" i="2"/>
  <c r="AM36" i="2"/>
  <c r="AN36" i="2"/>
  <c r="AO36" i="2"/>
  <c r="AP36" i="2"/>
  <c r="AL37" i="2"/>
  <c r="AM37" i="2"/>
  <c r="AN37" i="2"/>
  <c r="AO37" i="2"/>
  <c r="AP37" i="2"/>
  <c r="AL38" i="2"/>
  <c r="AM38" i="2"/>
  <c r="AN38" i="2"/>
  <c r="AO38" i="2"/>
  <c r="AP38" i="2"/>
  <c r="AL39" i="2"/>
  <c r="AM39" i="2"/>
  <c r="AN39" i="2"/>
  <c r="AO39" i="2"/>
  <c r="AP39" i="2"/>
  <c r="AL40" i="2"/>
  <c r="AM40" i="2"/>
  <c r="AN40" i="2"/>
  <c r="AO40" i="2"/>
  <c r="AP40" i="2"/>
  <c r="AL41" i="2"/>
  <c r="AM41" i="2"/>
  <c r="AN41" i="2"/>
  <c r="AO41" i="2"/>
  <c r="AP41" i="2"/>
  <c r="AL42" i="2"/>
  <c r="AM42" i="2"/>
  <c r="AN42" i="2"/>
  <c r="AO42" i="2"/>
  <c r="AP42" i="2"/>
  <c r="AL43" i="2"/>
  <c r="AM43" i="2"/>
  <c r="AN43" i="2"/>
  <c r="AO43" i="2"/>
  <c r="AP43" i="2"/>
  <c r="AL44" i="2"/>
  <c r="AM44" i="2"/>
  <c r="AN44" i="2"/>
  <c r="AO44" i="2"/>
  <c r="AP44" i="2"/>
  <c r="AL45" i="2"/>
  <c r="AM45" i="2"/>
  <c r="AN45" i="2"/>
  <c r="AO45" i="2"/>
  <c r="AP45" i="2"/>
  <c r="AL46" i="2"/>
  <c r="AM46" i="2"/>
  <c r="AN46" i="2"/>
  <c r="AO46" i="2"/>
  <c r="AP46" i="2"/>
  <c r="AL47" i="2"/>
  <c r="AM47" i="2"/>
  <c r="AN47" i="2"/>
  <c r="AO47" i="2"/>
  <c r="AP47" i="2"/>
  <c r="AL48" i="2"/>
  <c r="AM48" i="2"/>
  <c r="AN48" i="2"/>
  <c r="AO48" i="2"/>
  <c r="AP48" i="2"/>
  <c r="AL49" i="2"/>
  <c r="AM49" i="2"/>
  <c r="AN49" i="2"/>
  <c r="AO49" i="2"/>
  <c r="AP49" i="2"/>
  <c r="AL50" i="2"/>
  <c r="AM50" i="2"/>
  <c r="AN50" i="2"/>
  <c r="AO50" i="2"/>
  <c r="AP50" i="2"/>
  <c r="AL51" i="2"/>
  <c r="AM51" i="2"/>
  <c r="AN51" i="2"/>
  <c r="AO51" i="2"/>
  <c r="AP51" i="2"/>
  <c r="AL52" i="2"/>
  <c r="AM52" i="2"/>
  <c r="AN52" i="2"/>
  <c r="AO52" i="2"/>
  <c r="AP52" i="2"/>
  <c r="AL53" i="2"/>
  <c r="AM53" i="2"/>
  <c r="AN53" i="2"/>
  <c r="AO53" i="2"/>
  <c r="AP53" i="2"/>
  <c r="AL54" i="2"/>
  <c r="AM54" i="2"/>
  <c r="AN54" i="2"/>
  <c r="AO54" i="2"/>
  <c r="AP54" i="2"/>
  <c r="AL55" i="2"/>
  <c r="AM55" i="2"/>
  <c r="AN55" i="2"/>
  <c r="AO55" i="2"/>
  <c r="AP55" i="2"/>
  <c r="AL56" i="2"/>
  <c r="AM56" i="2"/>
  <c r="AN56" i="2"/>
  <c r="AO56" i="2"/>
  <c r="AP56" i="2"/>
  <c r="AL57" i="2"/>
  <c r="AM57" i="2"/>
  <c r="AN57" i="2"/>
  <c r="AO57" i="2"/>
  <c r="AP57" i="2"/>
  <c r="AL58" i="2"/>
  <c r="AM58" i="2"/>
  <c r="AN58" i="2"/>
  <c r="AO58" i="2"/>
  <c r="AP58" i="2"/>
  <c r="AL59" i="2"/>
  <c r="AM59" i="2"/>
  <c r="AN59" i="2"/>
  <c r="AO59" i="2"/>
  <c r="AP59" i="2"/>
  <c r="AL60" i="2"/>
  <c r="AM60" i="2"/>
  <c r="AN60" i="2"/>
  <c r="AO60" i="2"/>
  <c r="AP60" i="2"/>
  <c r="AL61" i="2"/>
  <c r="AM61" i="2"/>
  <c r="AN61" i="2"/>
  <c r="AO61" i="2"/>
  <c r="AP61" i="2"/>
  <c r="AL62" i="2"/>
  <c r="AM62" i="2"/>
  <c r="AN62" i="2"/>
  <c r="AO62" i="2"/>
  <c r="AP62" i="2"/>
  <c r="AL63" i="2"/>
  <c r="AM63" i="2"/>
  <c r="AN63" i="2"/>
  <c r="AO63" i="2"/>
  <c r="AP63" i="2"/>
  <c r="AL64" i="2"/>
  <c r="AM64" i="2"/>
  <c r="AN64" i="2"/>
  <c r="AO64" i="2"/>
  <c r="AP64" i="2"/>
  <c r="AL65" i="2"/>
  <c r="AM65" i="2"/>
  <c r="AN65" i="2"/>
  <c r="AO65" i="2"/>
  <c r="AP65" i="2"/>
  <c r="AL66" i="2"/>
  <c r="AM66" i="2"/>
  <c r="AN66" i="2"/>
  <c r="AO66" i="2"/>
  <c r="AP66" i="2"/>
  <c r="AL67" i="2"/>
  <c r="AM67" i="2"/>
  <c r="AN67" i="2"/>
  <c r="AO67" i="2"/>
  <c r="AP67" i="2"/>
  <c r="AL68" i="2"/>
  <c r="AM68" i="2"/>
  <c r="AN68" i="2"/>
  <c r="AO68" i="2"/>
  <c r="AP68" i="2"/>
  <c r="AL69" i="2"/>
  <c r="AM69" i="2"/>
  <c r="AN69" i="2"/>
  <c r="AO69" i="2"/>
  <c r="AP69" i="2"/>
  <c r="AL70" i="2"/>
  <c r="AM70" i="2"/>
  <c r="AN70" i="2"/>
  <c r="AO70" i="2"/>
  <c r="AP70" i="2"/>
  <c r="AL71" i="2"/>
  <c r="AM71" i="2"/>
  <c r="AN71" i="2"/>
  <c r="AO71" i="2"/>
  <c r="AP71" i="2"/>
  <c r="AL72" i="2"/>
  <c r="AM72" i="2"/>
  <c r="AN72" i="2"/>
  <c r="AO72" i="2"/>
  <c r="AP72" i="2"/>
  <c r="AL73" i="2"/>
  <c r="AM73" i="2"/>
  <c r="AN73" i="2"/>
  <c r="AO73" i="2"/>
  <c r="AP73" i="2"/>
  <c r="AL74" i="2"/>
  <c r="AM74" i="2"/>
  <c r="AN74" i="2"/>
  <c r="AO74" i="2"/>
  <c r="AP74" i="2"/>
  <c r="AL75" i="2"/>
  <c r="AM75" i="2"/>
  <c r="AN75" i="2"/>
  <c r="AO75" i="2"/>
  <c r="AP75" i="2"/>
  <c r="AL76" i="2"/>
  <c r="AM76" i="2"/>
  <c r="AN76" i="2"/>
  <c r="AO76" i="2"/>
  <c r="AP76" i="2"/>
  <c r="AL77" i="2"/>
  <c r="AM77" i="2"/>
  <c r="AN77" i="2"/>
  <c r="AO77" i="2"/>
  <c r="AP77" i="2"/>
  <c r="AL78" i="2"/>
  <c r="AM78" i="2"/>
  <c r="AN78" i="2"/>
  <c r="AO78" i="2"/>
  <c r="AP78" i="2"/>
  <c r="AL79" i="2"/>
  <c r="AM79" i="2"/>
  <c r="AN79" i="2"/>
  <c r="AO79" i="2"/>
  <c r="AP79" i="2"/>
  <c r="AL80" i="2"/>
  <c r="AM80" i="2"/>
  <c r="AN80" i="2"/>
  <c r="AO80" i="2"/>
  <c r="AP80" i="2"/>
  <c r="AL81" i="2"/>
  <c r="AM81" i="2"/>
  <c r="AN81" i="2"/>
  <c r="AO81" i="2"/>
  <c r="AP81" i="2"/>
  <c r="AL82" i="2"/>
  <c r="AM82" i="2"/>
  <c r="AN82" i="2"/>
  <c r="AO82" i="2"/>
  <c r="AP82" i="2"/>
  <c r="AL83" i="2"/>
  <c r="AM83" i="2"/>
  <c r="AN83" i="2"/>
  <c r="AO83" i="2"/>
  <c r="AP83" i="2"/>
  <c r="AL84" i="2"/>
  <c r="AM84" i="2"/>
  <c r="AN84" i="2"/>
  <c r="AO84" i="2"/>
  <c r="AP84" i="2"/>
  <c r="AL85" i="2"/>
  <c r="AM85" i="2"/>
  <c r="AN85" i="2"/>
  <c r="AO85" i="2"/>
  <c r="AP85" i="2"/>
  <c r="AL86" i="2"/>
  <c r="AM86" i="2"/>
  <c r="AN86" i="2"/>
  <c r="AO86" i="2"/>
  <c r="AP86" i="2"/>
  <c r="AL87" i="2"/>
  <c r="AM87" i="2"/>
  <c r="AN87" i="2"/>
  <c r="AO87" i="2"/>
  <c r="AP87" i="2"/>
  <c r="AL88" i="2"/>
  <c r="AM88" i="2"/>
  <c r="AN88" i="2"/>
  <c r="AO88" i="2"/>
  <c r="AP88" i="2"/>
  <c r="AL89" i="2"/>
  <c r="AM89" i="2"/>
  <c r="AN89" i="2"/>
  <c r="AO89" i="2"/>
  <c r="AP89" i="2"/>
  <c r="AL90" i="2"/>
  <c r="AM90" i="2"/>
  <c r="AN90" i="2"/>
  <c r="AO90" i="2"/>
  <c r="AP90" i="2"/>
  <c r="AL91" i="2"/>
  <c r="AM91" i="2"/>
  <c r="AN91" i="2"/>
  <c r="AO91" i="2"/>
  <c r="AP91" i="2"/>
  <c r="AL92" i="2"/>
  <c r="AM92" i="2"/>
  <c r="AN92" i="2"/>
  <c r="AO92" i="2"/>
  <c r="AP92" i="2"/>
  <c r="AL93" i="2"/>
  <c r="AM93" i="2"/>
  <c r="AN93" i="2"/>
  <c r="AO93" i="2"/>
  <c r="AP93" i="2"/>
  <c r="AL94" i="2"/>
  <c r="AM94" i="2"/>
  <c r="AN94" i="2"/>
  <c r="AO94" i="2"/>
  <c r="AP94" i="2"/>
  <c r="AL95" i="2"/>
  <c r="AM95" i="2"/>
  <c r="AN95" i="2"/>
  <c r="AO95" i="2"/>
  <c r="AP95" i="2"/>
  <c r="AL96" i="2"/>
  <c r="AM96" i="2"/>
  <c r="AN96" i="2"/>
  <c r="AO96" i="2"/>
  <c r="AP96" i="2"/>
  <c r="AL97" i="2"/>
  <c r="AM97" i="2"/>
  <c r="AN97" i="2"/>
  <c r="AO97" i="2"/>
  <c r="AP97" i="2"/>
  <c r="AL98" i="2"/>
  <c r="AM98" i="2"/>
  <c r="AN98" i="2"/>
  <c r="AO98" i="2"/>
  <c r="AP98" i="2"/>
  <c r="AL99" i="2"/>
  <c r="AM99" i="2"/>
  <c r="AN99" i="2"/>
  <c r="AO99" i="2"/>
  <c r="AP99" i="2"/>
  <c r="AL100" i="2"/>
  <c r="AM100" i="2"/>
  <c r="AN100" i="2"/>
  <c r="AO100" i="2"/>
  <c r="AP100" i="2"/>
  <c r="AL101" i="2"/>
  <c r="AM101" i="2"/>
  <c r="AN101" i="2"/>
  <c r="AO101" i="2"/>
  <c r="AP101" i="2"/>
  <c r="AL102" i="2"/>
  <c r="AM102" i="2"/>
  <c r="AN102" i="2"/>
  <c r="AO102" i="2"/>
  <c r="AP102" i="2"/>
  <c r="AL103" i="2"/>
  <c r="AM103" i="2"/>
  <c r="AN103" i="2"/>
  <c r="AO103" i="2"/>
  <c r="AP103" i="2"/>
  <c r="AL104" i="2"/>
  <c r="AM104" i="2"/>
  <c r="AN104" i="2"/>
  <c r="AO104" i="2"/>
  <c r="AP104" i="2"/>
  <c r="AL105" i="2"/>
  <c r="AM105" i="2"/>
  <c r="AN105" i="2"/>
  <c r="AO105" i="2"/>
  <c r="AP105" i="2"/>
  <c r="AL106" i="2"/>
  <c r="AM106" i="2"/>
  <c r="AN106" i="2"/>
  <c r="AO106" i="2"/>
  <c r="AP106" i="2"/>
  <c r="AL107" i="2"/>
  <c r="AM107" i="2"/>
  <c r="AN107" i="2"/>
  <c r="AO107" i="2"/>
  <c r="AP107" i="2"/>
  <c r="AL108" i="2"/>
  <c r="AM108" i="2"/>
  <c r="AN108" i="2"/>
  <c r="AO108" i="2"/>
  <c r="AP108" i="2"/>
  <c r="AL109" i="2"/>
  <c r="AM109" i="2"/>
  <c r="AN109" i="2"/>
  <c r="AO109" i="2"/>
  <c r="AP109" i="2"/>
  <c r="AL110" i="2"/>
  <c r="AM110" i="2"/>
  <c r="AN110" i="2"/>
  <c r="AO110" i="2"/>
  <c r="AP110" i="2"/>
  <c r="AL111" i="2"/>
  <c r="AM111" i="2"/>
  <c r="AN111" i="2"/>
  <c r="AO111" i="2"/>
  <c r="AP111" i="2"/>
  <c r="AL112" i="2"/>
  <c r="AM112" i="2"/>
  <c r="AN112" i="2"/>
  <c r="AO112" i="2"/>
  <c r="AP112" i="2"/>
  <c r="AL113" i="2"/>
  <c r="AM113" i="2"/>
  <c r="AN113" i="2"/>
  <c r="AO113" i="2"/>
  <c r="AP113" i="2"/>
  <c r="AL114" i="2"/>
  <c r="AM114" i="2"/>
  <c r="AN114" i="2"/>
  <c r="AO114" i="2"/>
  <c r="AP114" i="2"/>
  <c r="AL115" i="2"/>
  <c r="AM115" i="2"/>
  <c r="AN115" i="2"/>
  <c r="AO115" i="2"/>
  <c r="AP115" i="2"/>
  <c r="AL116" i="2"/>
  <c r="AM116" i="2"/>
  <c r="AN116" i="2"/>
  <c r="AO116" i="2"/>
  <c r="AP116" i="2"/>
  <c r="AL117" i="2"/>
  <c r="AM117" i="2"/>
  <c r="AN117" i="2"/>
  <c r="AO117" i="2"/>
  <c r="AP117" i="2"/>
  <c r="AL118" i="2"/>
  <c r="AM118" i="2"/>
  <c r="AN118" i="2"/>
  <c r="AO118" i="2"/>
  <c r="AP118" i="2"/>
  <c r="AL119" i="2"/>
  <c r="AM119" i="2"/>
  <c r="AN119" i="2"/>
  <c r="AO119" i="2"/>
  <c r="AP119" i="2"/>
  <c r="AL120" i="2"/>
  <c r="AM120" i="2"/>
  <c r="AN120" i="2"/>
  <c r="AO120" i="2"/>
  <c r="AP120" i="2"/>
  <c r="AL121" i="2"/>
  <c r="AM121" i="2"/>
  <c r="AN121" i="2"/>
  <c r="AO121" i="2"/>
  <c r="AP121" i="2"/>
  <c r="AL122" i="2"/>
  <c r="AM122" i="2"/>
  <c r="AN122" i="2"/>
  <c r="AO122" i="2"/>
  <c r="AP122" i="2"/>
  <c r="AL123" i="2"/>
  <c r="AM123" i="2"/>
  <c r="AN123" i="2"/>
  <c r="AO123" i="2"/>
  <c r="AP123" i="2"/>
  <c r="AL124" i="2"/>
  <c r="AM124" i="2"/>
  <c r="AN124" i="2"/>
  <c r="AO124" i="2"/>
  <c r="AP124" i="2"/>
  <c r="AL125" i="2"/>
  <c r="AM125" i="2"/>
  <c r="AN125" i="2"/>
  <c r="AO125" i="2"/>
  <c r="AP125" i="2"/>
  <c r="AL126" i="2"/>
  <c r="AM126" i="2"/>
  <c r="AN126" i="2"/>
  <c r="AO126" i="2"/>
  <c r="AP126" i="2"/>
  <c r="AL127" i="2"/>
  <c r="AM127" i="2"/>
  <c r="AN127" i="2"/>
  <c r="AO127" i="2"/>
  <c r="AP127" i="2"/>
  <c r="AL128" i="2"/>
  <c r="AM128" i="2"/>
  <c r="AN128" i="2"/>
  <c r="AO128" i="2"/>
  <c r="AP128" i="2"/>
  <c r="AL129" i="2"/>
  <c r="AM129" i="2"/>
  <c r="AN129" i="2"/>
  <c r="AO129" i="2"/>
  <c r="AP129" i="2"/>
  <c r="AL130" i="2"/>
  <c r="AM130" i="2"/>
  <c r="AN130" i="2"/>
  <c r="AO130" i="2"/>
  <c r="AP130" i="2"/>
  <c r="AL131" i="2"/>
  <c r="AM131" i="2"/>
  <c r="AN131" i="2"/>
  <c r="AO131" i="2"/>
  <c r="AP131" i="2"/>
  <c r="AL132" i="2"/>
  <c r="AM132" i="2"/>
  <c r="AN132" i="2"/>
  <c r="AO132" i="2"/>
  <c r="AP132" i="2"/>
  <c r="AL133" i="2"/>
  <c r="AM133" i="2"/>
  <c r="AN133" i="2"/>
  <c r="AO133" i="2"/>
  <c r="AP133" i="2"/>
  <c r="AL134" i="2"/>
  <c r="AM134" i="2"/>
  <c r="AN134" i="2"/>
  <c r="AO134" i="2"/>
  <c r="AP134" i="2"/>
  <c r="AL135" i="2"/>
  <c r="AM135" i="2"/>
  <c r="AN135" i="2"/>
  <c r="AO135" i="2"/>
  <c r="AP135" i="2"/>
  <c r="AL136" i="2"/>
  <c r="AM136" i="2"/>
  <c r="AN136" i="2"/>
  <c r="AO136" i="2"/>
  <c r="AP136" i="2"/>
  <c r="AL137" i="2"/>
  <c r="AM137" i="2"/>
  <c r="AN137" i="2"/>
  <c r="AO137" i="2"/>
  <c r="AP137" i="2"/>
  <c r="AL138" i="2"/>
  <c r="AM138" i="2"/>
  <c r="AN138" i="2"/>
  <c r="AO138" i="2"/>
  <c r="AP138" i="2"/>
  <c r="AL139" i="2"/>
  <c r="AM139" i="2"/>
  <c r="AN139" i="2"/>
  <c r="AO139" i="2"/>
  <c r="AP139" i="2"/>
  <c r="AL140" i="2"/>
  <c r="AM140" i="2"/>
  <c r="AN140" i="2"/>
  <c r="AO140" i="2"/>
  <c r="AP140" i="2"/>
  <c r="AL141" i="2"/>
  <c r="AM141" i="2"/>
  <c r="AN141" i="2"/>
  <c r="AO141" i="2"/>
  <c r="AP141" i="2"/>
  <c r="AL142" i="2"/>
  <c r="AM142" i="2"/>
  <c r="AN142" i="2"/>
  <c r="AO142" i="2"/>
  <c r="AP142" i="2"/>
  <c r="AL143" i="2"/>
  <c r="AM143" i="2"/>
  <c r="AN143" i="2"/>
  <c r="AO143" i="2"/>
  <c r="AP143" i="2"/>
  <c r="AL144" i="2"/>
  <c r="AM144" i="2"/>
  <c r="AN144" i="2"/>
  <c r="AO144" i="2"/>
  <c r="AP144" i="2"/>
  <c r="AL145" i="2"/>
  <c r="AM145" i="2"/>
  <c r="AN145" i="2"/>
  <c r="AO145" i="2"/>
  <c r="AP145" i="2"/>
  <c r="AL146" i="2"/>
  <c r="AM146" i="2"/>
  <c r="AN146" i="2"/>
  <c r="AO146" i="2"/>
  <c r="AP146" i="2"/>
  <c r="AL147" i="2"/>
  <c r="AM147" i="2"/>
  <c r="AN147" i="2"/>
  <c r="AO147" i="2"/>
  <c r="AP147" i="2"/>
  <c r="AL148" i="2"/>
  <c r="AM148" i="2"/>
  <c r="AN148" i="2"/>
  <c r="AO148" i="2"/>
  <c r="AP148" i="2"/>
  <c r="AL149" i="2"/>
  <c r="AM149" i="2"/>
  <c r="AN149" i="2"/>
  <c r="AO149" i="2"/>
  <c r="AP149" i="2"/>
  <c r="AL150" i="2"/>
  <c r="AM150" i="2"/>
  <c r="AN150" i="2"/>
  <c r="AO150" i="2"/>
  <c r="AP150" i="2"/>
  <c r="AL151" i="2"/>
  <c r="AM151" i="2"/>
  <c r="AN151" i="2"/>
  <c r="AO151" i="2"/>
  <c r="AP151" i="2"/>
  <c r="AL152" i="2"/>
  <c r="AM152" i="2"/>
  <c r="AN152" i="2"/>
  <c r="AO152" i="2"/>
  <c r="AP152" i="2"/>
  <c r="AL153" i="2"/>
  <c r="AM153" i="2"/>
  <c r="AN153" i="2"/>
  <c r="AO153" i="2"/>
  <c r="AP153" i="2"/>
  <c r="AL154" i="2"/>
  <c r="AM154" i="2"/>
  <c r="AN154" i="2"/>
  <c r="AO154" i="2"/>
  <c r="AP154" i="2"/>
  <c r="AL155" i="2"/>
  <c r="AM155" i="2"/>
  <c r="AN155" i="2"/>
  <c r="AO155" i="2"/>
  <c r="AP155" i="2"/>
  <c r="AL156" i="2"/>
  <c r="AM156" i="2"/>
  <c r="AN156" i="2"/>
  <c r="AO156" i="2"/>
  <c r="AP156" i="2"/>
  <c r="AL157" i="2"/>
  <c r="AM157" i="2"/>
  <c r="AN157" i="2"/>
  <c r="AO157" i="2"/>
  <c r="AP157" i="2"/>
  <c r="AL158" i="2"/>
  <c r="AM158" i="2"/>
  <c r="AN158" i="2"/>
  <c r="AO158" i="2"/>
  <c r="AP158" i="2"/>
  <c r="AL159" i="2"/>
  <c r="AM159" i="2"/>
  <c r="AN159" i="2"/>
  <c r="AO159" i="2"/>
  <c r="AP159" i="2"/>
  <c r="AL160" i="2"/>
  <c r="AM160" i="2"/>
  <c r="AN160" i="2"/>
  <c r="AO160" i="2"/>
  <c r="AP160" i="2"/>
  <c r="AL161" i="2"/>
  <c r="AM161" i="2"/>
  <c r="AN161" i="2"/>
  <c r="AO161" i="2"/>
  <c r="AP161" i="2"/>
  <c r="AL162" i="2"/>
  <c r="AM162" i="2"/>
  <c r="AN162" i="2"/>
  <c r="AO162" i="2"/>
  <c r="AP162" i="2"/>
  <c r="AL163" i="2"/>
  <c r="AM163" i="2"/>
  <c r="AN163" i="2"/>
  <c r="AO163" i="2"/>
  <c r="AP163" i="2"/>
  <c r="AL164" i="2"/>
  <c r="AM164" i="2"/>
  <c r="AN164" i="2"/>
  <c r="AO164" i="2"/>
  <c r="AP164" i="2"/>
  <c r="AL165" i="2"/>
  <c r="AM165" i="2"/>
  <c r="AN165" i="2"/>
  <c r="AO165" i="2"/>
  <c r="AP165" i="2"/>
  <c r="AL166" i="2"/>
  <c r="AM166" i="2"/>
  <c r="AN166" i="2"/>
  <c r="AO166" i="2"/>
  <c r="AP166" i="2"/>
  <c r="AL167" i="2"/>
  <c r="AM167" i="2"/>
  <c r="AN167" i="2"/>
  <c r="AO167" i="2"/>
  <c r="AP167" i="2"/>
  <c r="AL168" i="2"/>
  <c r="AM168" i="2"/>
  <c r="AN168" i="2"/>
  <c r="AO168" i="2"/>
  <c r="AP168" i="2"/>
  <c r="AL169" i="2"/>
  <c r="AM169" i="2"/>
  <c r="AN169" i="2"/>
  <c r="AO169" i="2"/>
  <c r="AP169" i="2"/>
  <c r="AL170" i="2"/>
  <c r="AM170" i="2"/>
  <c r="AN170" i="2"/>
  <c r="AO170" i="2"/>
  <c r="AP170" i="2"/>
  <c r="AL171" i="2"/>
  <c r="AM171" i="2"/>
  <c r="AN171" i="2"/>
  <c r="AO171" i="2"/>
  <c r="AP171" i="2"/>
  <c r="AL172" i="2"/>
  <c r="AM172" i="2"/>
  <c r="AN172" i="2"/>
  <c r="AO172" i="2"/>
  <c r="AP172" i="2"/>
  <c r="AL173" i="2"/>
  <c r="AM173" i="2"/>
  <c r="AN173" i="2"/>
  <c r="AO173" i="2"/>
  <c r="AP173" i="2"/>
  <c r="AL174" i="2"/>
  <c r="AM174" i="2"/>
  <c r="AN174" i="2"/>
  <c r="AO174" i="2"/>
  <c r="AP174" i="2"/>
  <c r="AL175" i="2"/>
  <c r="AM175" i="2"/>
  <c r="AN175" i="2"/>
  <c r="AO175" i="2"/>
  <c r="AP175" i="2"/>
  <c r="AL176" i="2"/>
  <c r="AM176" i="2"/>
  <c r="AN176" i="2"/>
  <c r="AO176" i="2"/>
  <c r="AP176" i="2"/>
  <c r="AL177" i="2"/>
  <c r="AM177" i="2"/>
  <c r="AN177" i="2"/>
  <c r="AO177" i="2"/>
  <c r="AP177" i="2"/>
  <c r="AL178" i="2"/>
  <c r="AM178" i="2"/>
  <c r="AN178" i="2"/>
  <c r="AO178" i="2"/>
  <c r="AP178" i="2"/>
  <c r="AL179" i="2"/>
  <c r="AM179" i="2"/>
  <c r="AN179" i="2"/>
  <c r="AO179" i="2"/>
  <c r="AP179" i="2"/>
  <c r="AL180" i="2"/>
  <c r="AM180" i="2"/>
  <c r="AN180" i="2"/>
  <c r="AO180" i="2"/>
  <c r="AP180" i="2"/>
  <c r="AL181" i="2"/>
  <c r="AM181" i="2"/>
  <c r="AN181" i="2"/>
  <c r="AO181" i="2"/>
  <c r="AP181" i="2"/>
  <c r="AL182" i="2"/>
  <c r="AM182" i="2"/>
  <c r="AN182" i="2"/>
  <c r="AO182" i="2"/>
  <c r="AP182" i="2"/>
  <c r="AL183" i="2"/>
  <c r="AM183" i="2"/>
  <c r="AN183" i="2"/>
  <c r="AO183" i="2"/>
  <c r="AP183" i="2"/>
  <c r="AL184" i="2"/>
  <c r="AM184" i="2"/>
  <c r="AN184" i="2"/>
  <c r="AO184" i="2"/>
  <c r="AP184" i="2"/>
  <c r="AL185" i="2"/>
  <c r="AM185" i="2"/>
  <c r="AN185" i="2"/>
  <c r="AO185" i="2"/>
  <c r="AP185" i="2"/>
  <c r="AL186" i="2"/>
  <c r="AM186" i="2"/>
  <c r="AN186" i="2"/>
  <c r="AO186" i="2"/>
  <c r="AP186" i="2"/>
  <c r="AL187" i="2"/>
  <c r="AM187" i="2"/>
  <c r="AN187" i="2"/>
  <c r="AO187" i="2"/>
  <c r="AP187" i="2"/>
  <c r="AL188" i="2"/>
  <c r="AM188" i="2"/>
  <c r="AN188" i="2"/>
  <c r="AO188" i="2"/>
  <c r="AP188" i="2"/>
  <c r="AL189" i="2"/>
  <c r="AM189" i="2"/>
  <c r="AN189" i="2"/>
  <c r="AO189" i="2"/>
  <c r="AP189" i="2"/>
  <c r="AL190" i="2"/>
  <c r="AM190" i="2"/>
  <c r="AN190" i="2"/>
  <c r="AO190" i="2"/>
  <c r="AP190" i="2"/>
  <c r="AL191" i="2"/>
  <c r="AM191" i="2"/>
  <c r="AN191" i="2"/>
  <c r="AO191" i="2"/>
  <c r="AP191" i="2"/>
  <c r="AL192" i="2"/>
  <c r="AM192" i="2"/>
  <c r="AN192" i="2"/>
  <c r="AO192" i="2"/>
  <c r="AP192" i="2"/>
  <c r="AL193" i="2"/>
  <c r="AM193" i="2"/>
  <c r="AN193" i="2"/>
  <c r="AO193" i="2"/>
  <c r="AP193" i="2"/>
  <c r="AL194" i="2"/>
  <c r="AM194" i="2"/>
  <c r="AN194" i="2"/>
  <c r="AO194" i="2"/>
  <c r="AP194" i="2"/>
  <c r="AL195" i="2"/>
  <c r="AM195" i="2"/>
  <c r="AN195" i="2"/>
  <c r="AO195" i="2"/>
  <c r="AP195" i="2"/>
  <c r="AL196" i="2"/>
  <c r="AM196" i="2"/>
  <c r="AN196" i="2"/>
  <c r="AO196" i="2"/>
  <c r="AP196" i="2"/>
  <c r="AL197" i="2"/>
  <c r="AM197" i="2"/>
  <c r="AN197" i="2"/>
  <c r="AO197" i="2"/>
  <c r="AP197" i="2"/>
  <c r="AL198" i="2"/>
  <c r="AM198" i="2"/>
  <c r="AN198" i="2"/>
  <c r="AO198" i="2"/>
  <c r="AP198" i="2"/>
  <c r="AL199" i="2"/>
  <c r="AM199" i="2"/>
  <c r="AN199" i="2"/>
  <c r="AO199" i="2"/>
  <c r="AP199" i="2"/>
  <c r="AL200" i="2"/>
  <c r="AM200" i="2"/>
  <c r="AN200" i="2"/>
  <c r="AO200" i="2"/>
  <c r="AP200" i="2"/>
  <c r="AL201" i="2"/>
  <c r="AM201" i="2"/>
  <c r="AN201" i="2"/>
  <c r="AO201" i="2"/>
  <c r="AP201" i="2"/>
  <c r="AL202" i="2"/>
  <c r="AM202" i="2"/>
  <c r="AN202" i="2"/>
  <c r="AO202" i="2"/>
  <c r="AP202" i="2"/>
  <c r="AL203" i="2"/>
  <c r="AM203" i="2"/>
  <c r="AN203" i="2"/>
  <c r="AO203" i="2"/>
  <c r="AP203" i="2"/>
  <c r="AL204" i="2"/>
  <c r="AM204" i="2"/>
  <c r="AN204" i="2"/>
  <c r="AO204" i="2"/>
  <c r="AP204" i="2"/>
  <c r="AL205" i="2"/>
  <c r="AM205" i="2"/>
  <c r="AN205" i="2"/>
  <c r="AO205" i="2"/>
  <c r="AP205" i="2"/>
  <c r="AL206" i="2"/>
  <c r="AM206" i="2"/>
  <c r="AN206" i="2"/>
  <c r="AO206" i="2"/>
  <c r="AP206" i="2"/>
  <c r="AL207" i="2"/>
  <c r="AM207" i="2"/>
  <c r="AN207" i="2"/>
  <c r="AO207" i="2"/>
  <c r="AP207" i="2"/>
  <c r="AL208" i="2"/>
  <c r="AM208" i="2"/>
  <c r="AN208" i="2"/>
  <c r="AO208" i="2"/>
  <c r="AP208" i="2"/>
  <c r="AL209" i="2"/>
  <c r="AM209" i="2"/>
  <c r="AN209" i="2"/>
  <c r="AO209" i="2"/>
  <c r="AP209" i="2"/>
  <c r="AL210" i="2"/>
  <c r="AM210" i="2"/>
  <c r="AN210" i="2"/>
  <c r="AO210" i="2"/>
  <c r="AP210" i="2"/>
  <c r="AL211" i="2"/>
  <c r="AM211" i="2"/>
  <c r="AN211" i="2"/>
  <c r="AO211" i="2"/>
  <c r="AP211" i="2"/>
  <c r="AL212" i="2"/>
  <c r="AM212" i="2"/>
  <c r="AN212" i="2"/>
  <c r="AO212" i="2"/>
  <c r="AP212" i="2"/>
  <c r="AL213" i="2"/>
  <c r="AM213" i="2"/>
  <c r="AN213" i="2"/>
  <c r="AO213" i="2"/>
  <c r="AP213" i="2"/>
  <c r="AL214" i="2"/>
  <c r="AM214" i="2"/>
  <c r="AN214" i="2"/>
  <c r="AO214" i="2"/>
  <c r="AP214" i="2"/>
  <c r="AL215" i="2"/>
  <c r="AM215" i="2"/>
  <c r="AN215" i="2"/>
  <c r="AO215" i="2"/>
  <c r="AP215" i="2"/>
  <c r="AL216" i="2"/>
  <c r="AM216" i="2"/>
  <c r="AN216" i="2"/>
  <c r="AO216" i="2"/>
  <c r="AP216" i="2"/>
  <c r="AL217" i="2"/>
  <c r="AM217" i="2"/>
  <c r="AN217" i="2"/>
  <c r="AO217" i="2"/>
  <c r="AP217" i="2"/>
  <c r="AL218" i="2"/>
  <c r="AM218" i="2"/>
  <c r="AN218" i="2"/>
  <c r="AO218" i="2"/>
  <c r="AP218" i="2"/>
  <c r="AL219" i="2"/>
  <c r="AM219" i="2"/>
  <c r="AN219" i="2"/>
  <c r="AO219" i="2"/>
  <c r="AP219" i="2"/>
  <c r="AL220" i="2"/>
  <c r="AM220" i="2"/>
  <c r="AN220" i="2"/>
  <c r="AO220" i="2"/>
  <c r="AP220" i="2"/>
  <c r="AL221" i="2"/>
  <c r="AM221" i="2"/>
  <c r="AN221" i="2"/>
  <c r="AO221" i="2"/>
  <c r="AP221" i="2"/>
  <c r="AL222" i="2"/>
  <c r="AM222" i="2"/>
  <c r="AN222" i="2"/>
  <c r="AO222" i="2"/>
  <c r="AP222" i="2"/>
  <c r="AL223" i="2"/>
  <c r="AM223" i="2"/>
  <c r="AN223" i="2"/>
  <c r="AO223" i="2"/>
  <c r="AP223" i="2"/>
  <c r="AL224" i="2"/>
  <c r="AM224" i="2"/>
  <c r="AN224" i="2"/>
  <c r="AO224" i="2"/>
  <c r="AP224" i="2"/>
  <c r="AL225" i="2"/>
  <c r="AM225" i="2"/>
  <c r="AN225" i="2"/>
  <c r="AO225" i="2"/>
  <c r="AP225" i="2"/>
  <c r="AL226" i="2"/>
  <c r="AM226" i="2"/>
  <c r="AN226" i="2"/>
  <c r="AO226" i="2"/>
  <c r="AP226" i="2"/>
  <c r="AL227" i="2"/>
  <c r="AM227" i="2"/>
  <c r="AN227" i="2"/>
  <c r="AO227" i="2"/>
  <c r="AP227" i="2"/>
  <c r="AL228" i="2"/>
  <c r="AM228" i="2"/>
  <c r="AN228" i="2"/>
  <c r="AO228" i="2"/>
  <c r="AP228" i="2"/>
  <c r="AL229" i="2"/>
  <c r="AM229" i="2"/>
  <c r="AN229" i="2"/>
  <c r="AO229" i="2"/>
  <c r="AP229" i="2"/>
  <c r="AL230" i="2"/>
  <c r="AM230" i="2"/>
  <c r="AN230" i="2"/>
  <c r="AO230" i="2"/>
  <c r="AP230" i="2"/>
  <c r="AL231" i="2"/>
  <c r="AM231" i="2"/>
  <c r="AN231" i="2"/>
  <c r="AO231" i="2"/>
  <c r="AP231" i="2"/>
  <c r="AL232" i="2"/>
  <c r="AM232" i="2"/>
  <c r="AN232" i="2"/>
  <c r="AO232" i="2"/>
  <c r="AP232" i="2"/>
  <c r="AL233" i="2"/>
  <c r="AM233" i="2"/>
  <c r="AN233" i="2"/>
  <c r="AO233" i="2"/>
  <c r="AP233" i="2"/>
  <c r="AL234" i="2"/>
  <c r="AM234" i="2"/>
  <c r="AN234" i="2"/>
  <c r="AO234" i="2"/>
  <c r="AP234" i="2"/>
  <c r="AL235" i="2"/>
  <c r="AM235" i="2"/>
  <c r="AN235" i="2"/>
  <c r="AO235" i="2"/>
  <c r="AP235" i="2"/>
  <c r="AL236" i="2"/>
  <c r="AM236" i="2"/>
  <c r="AN236" i="2"/>
  <c r="AO236" i="2"/>
  <c r="AP236" i="2"/>
  <c r="AL237" i="2"/>
  <c r="AM237" i="2"/>
  <c r="AN237" i="2"/>
  <c r="AO237" i="2"/>
  <c r="AP237" i="2"/>
  <c r="AL238" i="2"/>
  <c r="AM238" i="2"/>
  <c r="AN238" i="2"/>
  <c r="AO238" i="2"/>
  <c r="AP238" i="2"/>
  <c r="AL239" i="2"/>
  <c r="AM239" i="2"/>
  <c r="AN239" i="2"/>
  <c r="AO239" i="2"/>
  <c r="AP239" i="2"/>
  <c r="AL240" i="2"/>
  <c r="AM240" i="2"/>
  <c r="AN240" i="2"/>
  <c r="AO240" i="2"/>
  <c r="AP240" i="2"/>
  <c r="AL241" i="2"/>
  <c r="AM241" i="2"/>
  <c r="AN241" i="2"/>
  <c r="AO241" i="2"/>
  <c r="AP241" i="2"/>
  <c r="AL242" i="2"/>
  <c r="AM242" i="2"/>
  <c r="AN242" i="2"/>
  <c r="AO242" i="2"/>
  <c r="AP242" i="2"/>
  <c r="AL243" i="2"/>
  <c r="AM243" i="2"/>
  <c r="AN243" i="2"/>
  <c r="AO243" i="2"/>
  <c r="AP243" i="2"/>
  <c r="AL244" i="2"/>
  <c r="AM244" i="2"/>
  <c r="AN244" i="2"/>
  <c r="AO244" i="2"/>
  <c r="AP244" i="2"/>
  <c r="AL245" i="2"/>
  <c r="AM245" i="2"/>
  <c r="AN245" i="2"/>
  <c r="AO245" i="2"/>
  <c r="AP245" i="2"/>
  <c r="AL246" i="2"/>
  <c r="AM246" i="2"/>
  <c r="AN246" i="2"/>
  <c r="AO246" i="2"/>
  <c r="AP246" i="2"/>
  <c r="AL247" i="2"/>
  <c r="AM247" i="2"/>
  <c r="AN247" i="2"/>
  <c r="AO247" i="2"/>
  <c r="AP247" i="2"/>
  <c r="AL248" i="2"/>
  <c r="AM248" i="2"/>
  <c r="AN248" i="2"/>
  <c r="AO248" i="2"/>
  <c r="AP248" i="2"/>
  <c r="AL249" i="2"/>
  <c r="AM249" i="2"/>
  <c r="AN249" i="2"/>
  <c r="AO249" i="2"/>
  <c r="AP249" i="2"/>
  <c r="AL250" i="2"/>
  <c r="AM250" i="2"/>
  <c r="AN250" i="2"/>
  <c r="AO250" i="2"/>
  <c r="AP250" i="2"/>
  <c r="AL251" i="2"/>
  <c r="AM251" i="2"/>
  <c r="AN251" i="2"/>
  <c r="AO251" i="2"/>
  <c r="AP251" i="2"/>
  <c r="AL252" i="2"/>
  <c r="AM252" i="2"/>
  <c r="AN252" i="2"/>
  <c r="AO252" i="2"/>
  <c r="AP252" i="2"/>
  <c r="AL253" i="2"/>
  <c r="AM253" i="2"/>
  <c r="AN253" i="2"/>
  <c r="AO253" i="2"/>
  <c r="AP253" i="2"/>
  <c r="AL254" i="2"/>
  <c r="AM254" i="2"/>
  <c r="AN254" i="2"/>
  <c r="AO254" i="2"/>
  <c r="AP254" i="2"/>
  <c r="AL255" i="2"/>
  <c r="AM255" i="2"/>
  <c r="AN255" i="2"/>
  <c r="AO255" i="2"/>
  <c r="AP255" i="2"/>
  <c r="AL256" i="2"/>
  <c r="AM256" i="2"/>
  <c r="AN256" i="2"/>
  <c r="AO256" i="2"/>
  <c r="AP256" i="2"/>
  <c r="AL257" i="2"/>
  <c r="AM257" i="2"/>
  <c r="AN257" i="2"/>
  <c r="AO257" i="2"/>
  <c r="AP257" i="2"/>
  <c r="AL258" i="2"/>
  <c r="AM258" i="2"/>
  <c r="AN258" i="2"/>
  <c r="AO258" i="2"/>
  <c r="AP258" i="2"/>
  <c r="AL259" i="2"/>
  <c r="AM259" i="2"/>
  <c r="AN259" i="2"/>
  <c r="AO259" i="2"/>
  <c r="AP259" i="2"/>
  <c r="AL260" i="2"/>
  <c r="AM260" i="2"/>
  <c r="AN260" i="2"/>
  <c r="AO260" i="2"/>
  <c r="AP260" i="2"/>
  <c r="AL261" i="2"/>
  <c r="AM261" i="2"/>
  <c r="AN261" i="2"/>
  <c r="AO261" i="2"/>
  <c r="AP261" i="2"/>
  <c r="AL262" i="2"/>
  <c r="AM262" i="2"/>
  <c r="AN262" i="2"/>
  <c r="AO262" i="2"/>
  <c r="AP262" i="2"/>
  <c r="AL263" i="2"/>
  <c r="AM263" i="2"/>
  <c r="AN263" i="2"/>
  <c r="AO263" i="2"/>
  <c r="AP263" i="2"/>
  <c r="AL264" i="2"/>
  <c r="AM264" i="2"/>
  <c r="AN264" i="2"/>
  <c r="AO264" i="2"/>
  <c r="AP264" i="2"/>
  <c r="AL265" i="2"/>
  <c r="AM265" i="2"/>
  <c r="AN265" i="2"/>
  <c r="AO265" i="2"/>
  <c r="AP265" i="2"/>
  <c r="AL266" i="2"/>
  <c r="AM266" i="2"/>
  <c r="AN266" i="2"/>
  <c r="AO266" i="2"/>
  <c r="AP266" i="2"/>
  <c r="AL267" i="2"/>
  <c r="AM267" i="2"/>
  <c r="AN267" i="2"/>
  <c r="AO267" i="2"/>
  <c r="AP267" i="2"/>
  <c r="AL268" i="2"/>
  <c r="AM268" i="2"/>
  <c r="AN268" i="2"/>
  <c r="AO268" i="2"/>
  <c r="AP268" i="2"/>
  <c r="AL269" i="2"/>
  <c r="AM269" i="2"/>
  <c r="AN269" i="2"/>
  <c r="AO269" i="2"/>
  <c r="AP269" i="2"/>
  <c r="AL270" i="2"/>
  <c r="AM270" i="2"/>
  <c r="AN270" i="2"/>
  <c r="AO270" i="2"/>
  <c r="AP270" i="2"/>
  <c r="AL271" i="2"/>
  <c r="AM271" i="2"/>
  <c r="AN271" i="2"/>
  <c r="AO271" i="2"/>
  <c r="AP271" i="2"/>
  <c r="AL272" i="2"/>
  <c r="AM272" i="2"/>
  <c r="AN272" i="2"/>
  <c r="AO272" i="2"/>
  <c r="AP272" i="2"/>
  <c r="AL273" i="2"/>
  <c r="AM273" i="2"/>
  <c r="AN273" i="2"/>
  <c r="AO273" i="2"/>
  <c r="AP273" i="2"/>
  <c r="AL274" i="2"/>
  <c r="AM274" i="2"/>
  <c r="AN274" i="2"/>
  <c r="AO274" i="2"/>
  <c r="AP274" i="2"/>
  <c r="AL275" i="2"/>
  <c r="AM275" i="2"/>
  <c r="AN275" i="2"/>
  <c r="AO275" i="2"/>
  <c r="AP275" i="2"/>
  <c r="AL276" i="2"/>
  <c r="AM276" i="2"/>
  <c r="AN276" i="2"/>
  <c r="AO276" i="2"/>
  <c r="AP276" i="2"/>
  <c r="AL277" i="2"/>
  <c r="AM277" i="2"/>
  <c r="AN277" i="2"/>
  <c r="AO277" i="2"/>
  <c r="AP277" i="2"/>
  <c r="AL278" i="2"/>
  <c r="AM278" i="2"/>
  <c r="AN278" i="2"/>
  <c r="AO278" i="2"/>
  <c r="AP278" i="2"/>
  <c r="AL279" i="2"/>
  <c r="AM279" i="2"/>
  <c r="AN279" i="2"/>
  <c r="AO279" i="2"/>
  <c r="AP279" i="2"/>
  <c r="AL280" i="2"/>
  <c r="AM280" i="2"/>
  <c r="AN280" i="2"/>
  <c r="AO280" i="2"/>
  <c r="AP280" i="2"/>
  <c r="AL281" i="2"/>
  <c r="AM281" i="2"/>
  <c r="AN281" i="2"/>
  <c r="AO281" i="2"/>
  <c r="AP281" i="2"/>
  <c r="AL282" i="2"/>
  <c r="AM282" i="2"/>
  <c r="AN282" i="2"/>
  <c r="AO282" i="2"/>
  <c r="AP282" i="2"/>
  <c r="AL283" i="2"/>
  <c r="AM283" i="2"/>
  <c r="AN283" i="2"/>
  <c r="AO283" i="2"/>
  <c r="AP283" i="2"/>
  <c r="AL284" i="2"/>
  <c r="AM284" i="2"/>
  <c r="AN284" i="2"/>
  <c r="AO284" i="2"/>
  <c r="AP284" i="2"/>
  <c r="AL285" i="2"/>
  <c r="AM285" i="2"/>
  <c r="AN285" i="2"/>
  <c r="AO285" i="2"/>
  <c r="AP285" i="2"/>
  <c r="AL286" i="2"/>
  <c r="AM286" i="2"/>
  <c r="AN286" i="2"/>
  <c r="AO286" i="2"/>
  <c r="AP286" i="2"/>
  <c r="AL287" i="2"/>
  <c r="AM287" i="2"/>
  <c r="AN287" i="2"/>
  <c r="AO287" i="2"/>
  <c r="AP287" i="2"/>
  <c r="AL288" i="2"/>
  <c r="AM288" i="2"/>
  <c r="AN288" i="2"/>
  <c r="AO288" i="2"/>
  <c r="AP288" i="2"/>
  <c r="AL289" i="2"/>
  <c r="AM289" i="2"/>
  <c r="AN289" i="2"/>
  <c r="AO289" i="2"/>
  <c r="AP289" i="2"/>
  <c r="AL290" i="2"/>
  <c r="AM290" i="2"/>
  <c r="AN290" i="2"/>
  <c r="AO290" i="2"/>
  <c r="AP290" i="2"/>
  <c r="AL291" i="2"/>
  <c r="AM291" i="2"/>
  <c r="AN291" i="2"/>
  <c r="AO291" i="2"/>
  <c r="AP291" i="2"/>
  <c r="AL292" i="2"/>
  <c r="AM292" i="2"/>
  <c r="AN292" i="2"/>
  <c r="AO292" i="2"/>
  <c r="AP292" i="2"/>
  <c r="AL293" i="2"/>
  <c r="AM293" i="2"/>
  <c r="AN293" i="2"/>
  <c r="AO293" i="2"/>
  <c r="AP293" i="2"/>
  <c r="AL294" i="2"/>
  <c r="AM294" i="2"/>
  <c r="AN294" i="2"/>
  <c r="AO294" i="2"/>
  <c r="AP294" i="2"/>
  <c r="AL295" i="2"/>
  <c r="AM295" i="2"/>
  <c r="AN295" i="2"/>
  <c r="AO295" i="2"/>
  <c r="AP295" i="2"/>
  <c r="AL296" i="2"/>
  <c r="AM296" i="2"/>
  <c r="AN296" i="2"/>
  <c r="AO296" i="2"/>
  <c r="AP296" i="2"/>
  <c r="AL297" i="2"/>
  <c r="AM297" i="2"/>
  <c r="AN297" i="2"/>
  <c r="AO297" i="2"/>
  <c r="AP297" i="2"/>
  <c r="AL298" i="2"/>
  <c r="AM298" i="2"/>
  <c r="AN298" i="2"/>
  <c r="AO298" i="2"/>
  <c r="AP298" i="2"/>
  <c r="AL299" i="2"/>
  <c r="AM299" i="2"/>
  <c r="AN299" i="2"/>
  <c r="AO299" i="2"/>
  <c r="AP299" i="2"/>
  <c r="AL300" i="2"/>
  <c r="AM300" i="2"/>
  <c r="AN300" i="2"/>
  <c r="AO300" i="2"/>
  <c r="AP300" i="2"/>
  <c r="AL301" i="2"/>
  <c r="AM301" i="2"/>
  <c r="AN301" i="2"/>
  <c r="AO301" i="2"/>
  <c r="AP301" i="2"/>
  <c r="AL302" i="2"/>
  <c r="AM302" i="2"/>
  <c r="AN302" i="2"/>
  <c r="AO302" i="2"/>
  <c r="AP302" i="2"/>
  <c r="AL303" i="2"/>
  <c r="AM303" i="2"/>
  <c r="AN303" i="2"/>
  <c r="AO303" i="2"/>
  <c r="AP303" i="2"/>
  <c r="AL304" i="2"/>
  <c r="AM304" i="2"/>
  <c r="AN304" i="2"/>
  <c r="AO304" i="2"/>
  <c r="AP304" i="2"/>
  <c r="AL305" i="2"/>
  <c r="AM305" i="2"/>
  <c r="AN305" i="2"/>
  <c r="AO305" i="2"/>
  <c r="AP305" i="2"/>
  <c r="AL306" i="2"/>
  <c r="AM306" i="2"/>
  <c r="AN306" i="2"/>
  <c r="AO306" i="2"/>
  <c r="AP306" i="2"/>
  <c r="AL307" i="2"/>
  <c r="AM307" i="2"/>
  <c r="AN307" i="2"/>
  <c r="AO307" i="2"/>
  <c r="AP307" i="2"/>
  <c r="AL308" i="2"/>
  <c r="AM308" i="2"/>
  <c r="AN308" i="2"/>
  <c r="AO308" i="2"/>
  <c r="AP308" i="2"/>
  <c r="AL309" i="2"/>
  <c r="AM309" i="2"/>
  <c r="AN309" i="2"/>
  <c r="AO309" i="2"/>
  <c r="AP309" i="2"/>
  <c r="AL310" i="2"/>
  <c r="AM310" i="2"/>
  <c r="AN310" i="2"/>
  <c r="AO310" i="2"/>
  <c r="AP310" i="2"/>
  <c r="AL311" i="2"/>
  <c r="AM311" i="2"/>
  <c r="AN311" i="2"/>
  <c r="AO311" i="2"/>
  <c r="AP311" i="2"/>
  <c r="AL312" i="2"/>
  <c r="AM312" i="2"/>
  <c r="AN312" i="2"/>
  <c r="AO312" i="2"/>
  <c r="AP312" i="2"/>
  <c r="AL313" i="2"/>
  <c r="AM313" i="2"/>
  <c r="AN313" i="2"/>
  <c r="AO313" i="2"/>
  <c r="AP313" i="2"/>
  <c r="AL314" i="2"/>
  <c r="AM314" i="2"/>
  <c r="AN314" i="2"/>
  <c r="AO314" i="2"/>
  <c r="AP314" i="2"/>
  <c r="AL315" i="2"/>
  <c r="AM315" i="2"/>
  <c r="AN315" i="2"/>
  <c r="AO315" i="2"/>
  <c r="AP315" i="2"/>
  <c r="AL316" i="2"/>
  <c r="AM316" i="2"/>
  <c r="AN316" i="2"/>
  <c r="AO316" i="2"/>
  <c r="AP316" i="2"/>
  <c r="AL317" i="2"/>
  <c r="AM317" i="2"/>
  <c r="AN317" i="2"/>
  <c r="AO317" i="2"/>
  <c r="AP317" i="2"/>
  <c r="AL318" i="2"/>
  <c r="AM318" i="2"/>
  <c r="AN318" i="2"/>
  <c r="AO318" i="2"/>
  <c r="AP318" i="2"/>
  <c r="AL319" i="2"/>
  <c r="AM319" i="2"/>
  <c r="AN319" i="2"/>
  <c r="AO319" i="2"/>
  <c r="AP319" i="2"/>
  <c r="AL320" i="2"/>
  <c r="AM320" i="2"/>
  <c r="AN320" i="2"/>
  <c r="AO320" i="2"/>
  <c r="AP320" i="2"/>
  <c r="AL321" i="2"/>
  <c r="AM321" i="2"/>
  <c r="AN321" i="2"/>
  <c r="AO321" i="2"/>
  <c r="AP321" i="2"/>
  <c r="AL322" i="2"/>
  <c r="AM322" i="2"/>
  <c r="AN322" i="2"/>
  <c r="AO322" i="2"/>
  <c r="AP322" i="2"/>
  <c r="AL323" i="2"/>
  <c r="AM323" i="2"/>
  <c r="AN323" i="2"/>
  <c r="AO323" i="2"/>
  <c r="AP323" i="2"/>
  <c r="AL324" i="2"/>
  <c r="AM324" i="2"/>
  <c r="AN324" i="2"/>
  <c r="AO324" i="2"/>
  <c r="AP324" i="2"/>
  <c r="AL325" i="2"/>
  <c r="AM325" i="2"/>
  <c r="AN325" i="2"/>
  <c r="AO325" i="2"/>
  <c r="AP325" i="2"/>
  <c r="AL326" i="2"/>
  <c r="AM326" i="2"/>
  <c r="AN326" i="2"/>
  <c r="AO326" i="2"/>
  <c r="AP326" i="2"/>
  <c r="AL327" i="2"/>
  <c r="AM327" i="2"/>
  <c r="AN327" i="2"/>
  <c r="AO327" i="2"/>
  <c r="AP327" i="2"/>
  <c r="AL328" i="2"/>
  <c r="AM328" i="2"/>
  <c r="AN328" i="2"/>
  <c r="AO328" i="2"/>
  <c r="AP328" i="2"/>
  <c r="AL329" i="2"/>
  <c r="AM329" i="2"/>
  <c r="AN329" i="2"/>
  <c r="AO329" i="2"/>
  <c r="AP329" i="2"/>
  <c r="AL330" i="2"/>
  <c r="AM330" i="2"/>
  <c r="AN330" i="2"/>
  <c r="AO330" i="2"/>
  <c r="AP330" i="2"/>
  <c r="AL331" i="2"/>
  <c r="AM331" i="2"/>
  <c r="AN331" i="2"/>
  <c r="AO331" i="2"/>
  <c r="AP331" i="2"/>
  <c r="AL332" i="2"/>
  <c r="AM332" i="2"/>
  <c r="AN332" i="2"/>
  <c r="AO332" i="2"/>
  <c r="AP332" i="2"/>
  <c r="AL333" i="2"/>
  <c r="AM333" i="2"/>
  <c r="AN333" i="2"/>
  <c r="AO333" i="2"/>
  <c r="AP333" i="2"/>
  <c r="AL334" i="2"/>
  <c r="AM334" i="2"/>
  <c r="AN334" i="2"/>
  <c r="AO334" i="2"/>
  <c r="AP334" i="2"/>
  <c r="AL335" i="2"/>
  <c r="AM335" i="2"/>
  <c r="AN335" i="2"/>
  <c r="AO335" i="2"/>
  <c r="AP335" i="2"/>
  <c r="AL336" i="2"/>
  <c r="AM336" i="2"/>
  <c r="AN336" i="2"/>
  <c r="AO336" i="2"/>
  <c r="AP336" i="2"/>
  <c r="AL337" i="2"/>
  <c r="AM337" i="2"/>
  <c r="AN337" i="2"/>
  <c r="AO337" i="2"/>
  <c r="AP337" i="2"/>
  <c r="AL338" i="2"/>
  <c r="AM338" i="2"/>
  <c r="AN338" i="2"/>
  <c r="AO338" i="2"/>
  <c r="AP338" i="2"/>
  <c r="AL339" i="2"/>
  <c r="AM339" i="2"/>
  <c r="AN339" i="2"/>
  <c r="AO339" i="2"/>
  <c r="AP339" i="2"/>
  <c r="AL340" i="2"/>
  <c r="AM340" i="2"/>
  <c r="AN340" i="2"/>
  <c r="AO340" i="2"/>
  <c r="AP340" i="2"/>
  <c r="AL341" i="2"/>
  <c r="AM341" i="2"/>
  <c r="AN341" i="2"/>
  <c r="AO341" i="2"/>
  <c r="AP341" i="2"/>
  <c r="AL342" i="2"/>
  <c r="AM342" i="2"/>
  <c r="AN342" i="2"/>
  <c r="AO342" i="2"/>
  <c r="AP342" i="2"/>
  <c r="AL343" i="2"/>
  <c r="AM343" i="2"/>
  <c r="AN343" i="2"/>
  <c r="AO343" i="2"/>
  <c r="AP343" i="2"/>
  <c r="AL344" i="2"/>
  <c r="AM344" i="2"/>
  <c r="AN344" i="2"/>
  <c r="AO344" i="2"/>
  <c r="AP344" i="2"/>
  <c r="AL345" i="2"/>
  <c r="AM345" i="2"/>
  <c r="AN345" i="2"/>
  <c r="AO345" i="2"/>
  <c r="AP345" i="2"/>
  <c r="AL346" i="2"/>
  <c r="AM346" i="2"/>
  <c r="AN346" i="2"/>
  <c r="AO346" i="2"/>
  <c r="AP346" i="2"/>
  <c r="AL347" i="2"/>
  <c r="AM347" i="2"/>
  <c r="AN347" i="2"/>
  <c r="AO347" i="2"/>
  <c r="AP347" i="2"/>
  <c r="AL348" i="2"/>
  <c r="AM348" i="2"/>
  <c r="AN348" i="2"/>
  <c r="AO348" i="2"/>
  <c r="AP348" i="2"/>
  <c r="AL349" i="2"/>
  <c r="AM349" i="2"/>
  <c r="AN349" i="2"/>
  <c r="AO349" i="2"/>
  <c r="AP349" i="2"/>
  <c r="AL350" i="2"/>
  <c r="AM350" i="2"/>
  <c r="AN350" i="2"/>
  <c r="AO350" i="2"/>
  <c r="AP350" i="2"/>
  <c r="AL351" i="2"/>
  <c r="AM351" i="2"/>
  <c r="AN351" i="2"/>
  <c r="AO351" i="2"/>
  <c r="AP351" i="2"/>
  <c r="AL352" i="2"/>
  <c r="AM352" i="2"/>
  <c r="AN352" i="2"/>
  <c r="AO352" i="2"/>
  <c r="AP352" i="2"/>
  <c r="AL353" i="2"/>
  <c r="AM353" i="2"/>
  <c r="AN353" i="2"/>
  <c r="AO353" i="2"/>
  <c r="AP353" i="2"/>
  <c r="AL354" i="2"/>
  <c r="AM354" i="2"/>
  <c r="AN354" i="2"/>
  <c r="AO354" i="2"/>
  <c r="AP354" i="2"/>
  <c r="AL355" i="2"/>
  <c r="AM355" i="2"/>
  <c r="AN355" i="2"/>
  <c r="AO355" i="2"/>
  <c r="AP355" i="2"/>
  <c r="AL356" i="2"/>
  <c r="AM356" i="2"/>
  <c r="AN356" i="2"/>
  <c r="AO356" i="2"/>
  <c r="AP356" i="2"/>
  <c r="AL357" i="2"/>
  <c r="AM357" i="2"/>
  <c r="AN357" i="2"/>
  <c r="AO357" i="2"/>
  <c r="AP357" i="2"/>
  <c r="AL358" i="2"/>
  <c r="AM358" i="2"/>
  <c r="AN358" i="2"/>
  <c r="AO358" i="2"/>
  <c r="AP358" i="2"/>
  <c r="AL359" i="2"/>
  <c r="AM359" i="2"/>
  <c r="AN359" i="2"/>
  <c r="AO359" i="2"/>
  <c r="AP359" i="2"/>
  <c r="AL360" i="2"/>
  <c r="AM360" i="2"/>
  <c r="AN360" i="2"/>
  <c r="AO360" i="2"/>
  <c r="AP360" i="2"/>
  <c r="AL361" i="2"/>
  <c r="AM361" i="2"/>
  <c r="AN361" i="2"/>
  <c r="AO361" i="2"/>
  <c r="AP361" i="2"/>
  <c r="AL362" i="2"/>
  <c r="AM362" i="2"/>
  <c r="AN362" i="2"/>
  <c r="AO362" i="2"/>
  <c r="AP362" i="2"/>
  <c r="AL363" i="2"/>
  <c r="AM363" i="2"/>
  <c r="AN363" i="2"/>
  <c r="AO363" i="2"/>
  <c r="AP363" i="2"/>
  <c r="AL364" i="2"/>
  <c r="AM364" i="2"/>
  <c r="AN364" i="2"/>
  <c r="AO364" i="2"/>
  <c r="AP364" i="2"/>
  <c r="AL365" i="2"/>
  <c r="AM365" i="2"/>
  <c r="AN365" i="2"/>
  <c r="AO365" i="2"/>
  <c r="AP365" i="2"/>
  <c r="AL366" i="2"/>
  <c r="AM366" i="2"/>
  <c r="AN366" i="2"/>
  <c r="AO366" i="2"/>
  <c r="AP366" i="2"/>
  <c r="AL367" i="2"/>
  <c r="AM367" i="2"/>
  <c r="AN367" i="2"/>
  <c r="AO367" i="2"/>
  <c r="AP367" i="2"/>
  <c r="AL368" i="2"/>
  <c r="AM368" i="2"/>
  <c r="AN368" i="2"/>
  <c r="AO368" i="2"/>
  <c r="AP368" i="2"/>
  <c r="AL369" i="2"/>
  <c r="AM369" i="2"/>
  <c r="AN369" i="2"/>
  <c r="AO369" i="2"/>
  <c r="AP369" i="2"/>
  <c r="AL370" i="2"/>
  <c r="AM370" i="2"/>
  <c r="AN370" i="2"/>
  <c r="AO370" i="2"/>
  <c r="AP370" i="2"/>
  <c r="AL371" i="2"/>
  <c r="AM371" i="2"/>
  <c r="AN371" i="2"/>
  <c r="AO371" i="2"/>
  <c r="AP371" i="2"/>
  <c r="AL372" i="2"/>
  <c r="AM372" i="2"/>
  <c r="AN372" i="2"/>
  <c r="AO372" i="2"/>
  <c r="AP372" i="2"/>
  <c r="AL373" i="2"/>
  <c r="AM373" i="2"/>
  <c r="AN373" i="2"/>
  <c r="AO373" i="2"/>
  <c r="AP373" i="2"/>
  <c r="AL374" i="2"/>
  <c r="AM374" i="2"/>
  <c r="AN374" i="2"/>
  <c r="AO374" i="2"/>
  <c r="AP374" i="2"/>
  <c r="AL375" i="2"/>
  <c r="AM375" i="2"/>
  <c r="AN375" i="2"/>
  <c r="AO375" i="2"/>
  <c r="AP375" i="2"/>
  <c r="AL376" i="2"/>
  <c r="AM376" i="2"/>
  <c r="AN376" i="2"/>
  <c r="AO376" i="2"/>
  <c r="AP376" i="2"/>
  <c r="AL377" i="2"/>
  <c r="AM377" i="2"/>
  <c r="AN377" i="2"/>
  <c r="AO377" i="2"/>
  <c r="AP377" i="2"/>
  <c r="AL378" i="2"/>
  <c r="AM378" i="2"/>
  <c r="AN378" i="2"/>
  <c r="AO378" i="2"/>
  <c r="AP378" i="2"/>
  <c r="AL379" i="2"/>
  <c r="AM379" i="2"/>
  <c r="AN379" i="2"/>
  <c r="AO379" i="2"/>
  <c r="AP379" i="2"/>
  <c r="AL380" i="2"/>
  <c r="AM380" i="2"/>
  <c r="AN380" i="2"/>
  <c r="AO380" i="2"/>
  <c r="AP380" i="2"/>
  <c r="AL381" i="2"/>
  <c r="AM381" i="2"/>
  <c r="AN381" i="2"/>
  <c r="AO381" i="2"/>
  <c r="AP381" i="2"/>
  <c r="AL382" i="2"/>
  <c r="AM382" i="2"/>
  <c r="AN382" i="2"/>
  <c r="AO382" i="2"/>
  <c r="AP382" i="2"/>
  <c r="AL383" i="2"/>
  <c r="AM383" i="2"/>
  <c r="AN383" i="2"/>
  <c r="AO383" i="2"/>
  <c r="AP383" i="2"/>
  <c r="AL384" i="2"/>
  <c r="AM384" i="2"/>
  <c r="AN384" i="2"/>
  <c r="AO384" i="2"/>
  <c r="AP384" i="2"/>
  <c r="AL385" i="2"/>
  <c r="AM385" i="2"/>
  <c r="AN385" i="2"/>
  <c r="AO385" i="2"/>
  <c r="AP385" i="2"/>
  <c r="AL386" i="2"/>
  <c r="AM386" i="2"/>
  <c r="AN386" i="2"/>
  <c r="AO386" i="2"/>
  <c r="AP386" i="2"/>
  <c r="AL387" i="2"/>
  <c r="AM387" i="2"/>
  <c r="AN387" i="2"/>
  <c r="AO387" i="2"/>
  <c r="AP387" i="2"/>
  <c r="AL388" i="2"/>
  <c r="AM388" i="2"/>
  <c r="AN388" i="2"/>
  <c r="AO388" i="2"/>
  <c r="AP388" i="2"/>
  <c r="AL389" i="2"/>
  <c r="AM389" i="2"/>
  <c r="AN389" i="2"/>
  <c r="AO389" i="2"/>
  <c r="AP389" i="2"/>
  <c r="AL390" i="2"/>
  <c r="AM390" i="2"/>
  <c r="AN390" i="2"/>
  <c r="AO390" i="2"/>
  <c r="AP390" i="2"/>
  <c r="AL391" i="2"/>
  <c r="AM391" i="2"/>
  <c r="AN391" i="2"/>
  <c r="AO391" i="2"/>
  <c r="AP391" i="2"/>
  <c r="AL392" i="2"/>
  <c r="AM392" i="2"/>
  <c r="AN392" i="2"/>
  <c r="AO392" i="2"/>
  <c r="AP392" i="2"/>
  <c r="AL393" i="2"/>
  <c r="AM393" i="2"/>
  <c r="AN393" i="2"/>
  <c r="AO393" i="2"/>
  <c r="AP393" i="2"/>
  <c r="AL394" i="2"/>
  <c r="AM394" i="2"/>
  <c r="AN394" i="2"/>
  <c r="AO394" i="2"/>
  <c r="AP394" i="2"/>
  <c r="AL395" i="2"/>
  <c r="AM395" i="2"/>
  <c r="AN395" i="2"/>
  <c r="AO395" i="2"/>
  <c r="AP395" i="2"/>
  <c r="AL396" i="2"/>
  <c r="AM396" i="2"/>
  <c r="AN396" i="2"/>
  <c r="AO396" i="2"/>
  <c r="AP396" i="2"/>
  <c r="AL397" i="2"/>
  <c r="AM397" i="2"/>
  <c r="AN397" i="2"/>
  <c r="AO397" i="2"/>
  <c r="AP397" i="2"/>
  <c r="AL398" i="2"/>
  <c r="AM398" i="2"/>
  <c r="AN398" i="2"/>
  <c r="AO398" i="2"/>
  <c r="AP398" i="2"/>
  <c r="AL399" i="2"/>
  <c r="AM399" i="2"/>
  <c r="AN399" i="2"/>
  <c r="AO399" i="2"/>
  <c r="AP399" i="2"/>
  <c r="AL400" i="2"/>
  <c r="AM400" i="2"/>
  <c r="AN400" i="2"/>
  <c r="AO400" i="2"/>
  <c r="AP400" i="2"/>
  <c r="AL401" i="2"/>
  <c r="AM401" i="2"/>
  <c r="AN401" i="2"/>
  <c r="AO401" i="2"/>
  <c r="AP401" i="2"/>
  <c r="AL402" i="2"/>
  <c r="AM402" i="2"/>
  <c r="AN402" i="2"/>
  <c r="AO402" i="2"/>
  <c r="AP402" i="2"/>
  <c r="AL403" i="2"/>
  <c r="AM403" i="2"/>
  <c r="AN403" i="2"/>
  <c r="AO403" i="2"/>
  <c r="AP403" i="2"/>
  <c r="AL404" i="2"/>
  <c r="AM404" i="2"/>
  <c r="AN404" i="2"/>
  <c r="AO404" i="2"/>
  <c r="AP404" i="2"/>
  <c r="AL405" i="2"/>
  <c r="AM405" i="2"/>
  <c r="AN405" i="2"/>
  <c r="AO405" i="2"/>
  <c r="AP405" i="2"/>
  <c r="AL406" i="2"/>
  <c r="AM406" i="2"/>
  <c r="AN406" i="2"/>
  <c r="AO406" i="2"/>
  <c r="AP406" i="2"/>
  <c r="AL407" i="2"/>
  <c r="AM407" i="2"/>
  <c r="AN407" i="2"/>
  <c r="AO407" i="2"/>
  <c r="AP407" i="2"/>
  <c r="AL408" i="2"/>
  <c r="AM408" i="2"/>
  <c r="AN408" i="2"/>
  <c r="AO408" i="2"/>
  <c r="AP408" i="2"/>
  <c r="AL409" i="2"/>
  <c r="AM409" i="2"/>
  <c r="AN409" i="2"/>
  <c r="AO409" i="2"/>
  <c r="AP409" i="2"/>
  <c r="AL410" i="2"/>
  <c r="AM410" i="2"/>
  <c r="AN410" i="2"/>
  <c r="AO410" i="2"/>
  <c r="AP410" i="2"/>
  <c r="AL411" i="2"/>
  <c r="AM411" i="2"/>
  <c r="AN411" i="2"/>
  <c r="AO411" i="2"/>
  <c r="AP411" i="2"/>
  <c r="AL412" i="2"/>
  <c r="AM412" i="2"/>
  <c r="AN412" i="2"/>
  <c r="AO412" i="2"/>
  <c r="AP412" i="2"/>
  <c r="AL413" i="2"/>
  <c r="AM413" i="2"/>
  <c r="AN413" i="2"/>
  <c r="AO413" i="2"/>
  <c r="AP413" i="2"/>
  <c r="AL414" i="2"/>
  <c r="AM414" i="2"/>
  <c r="AN414" i="2"/>
  <c r="AO414" i="2"/>
  <c r="AP414" i="2"/>
  <c r="AL415" i="2"/>
  <c r="AM415" i="2"/>
  <c r="AN415" i="2"/>
  <c r="AO415" i="2"/>
  <c r="AP415" i="2"/>
  <c r="AL416" i="2"/>
  <c r="AM416" i="2"/>
  <c r="AN416" i="2"/>
  <c r="AO416" i="2"/>
  <c r="AP416" i="2"/>
  <c r="AL417" i="2"/>
  <c r="AM417" i="2"/>
  <c r="AN417" i="2"/>
  <c r="AO417" i="2"/>
  <c r="AP417" i="2"/>
  <c r="AL418" i="2"/>
  <c r="AM418" i="2"/>
  <c r="AN418" i="2"/>
  <c r="AO418" i="2"/>
  <c r="AP418" i="2"/>
  <c r="AL419" i="2"/>
  <c r="AM419" i="2"/>
  <c r="AN419" i="2"/>
  <c r="AO419" i="2"/>
  <c r="AP419" i="2"/>
  <c r="AL420" i="2"/>
  <c r="AM420" i="2"/>
  <c r="AN420" i="2"/>
  <c r="AO420" i="2"/>
  <c r="AP420" i="2"/>
  <c r="AL421" i="2"/>
  <c r="AM421" i="2"/>
  <c r="AN421" i="2"/>
  <c r="AO421" i="2"/>
  <c r="AP421" i="2"/>
  <c r="AL422" i="2"/>
  <c r="AM422" i="2"/>
  <c r="AN422" i="2"/>
  <c r="AO422" i="2"/>
  <c r="AP422" i="2"/>
  <c r="AL423" i="2"/>
  <c r="AM423" i="2"/>
  <c r="AN423" i="2"/>
  <c r="AO423" i="2"/>
  <c r="AP423" i="2"/>
  <c r="AL424" i="2"/>
  <c r="AM424" i="2"/>
  <c r="AN424" i="2"/>
  <c r="AO424" i="2"/>
  <c r="AP424" i="2"/>
  <c r="AL425" i="2"/>
  <c r="AM425" i="2"/>
  <c r="AN425" i="2"/>
  <c r="AO425" i="2"/>
  <c r="AP425" i="2"/>
  <c r="AL426" i="2"/>
  <c r="AM426" i="2"/>
  <c r="AN426" i="2"/>
  <c r="AO426" i="2"/>
  <c r="AP426" i="2"/>
  <c r="AL427" i="2"/>
  <c r="AM427" i="2"/>
  <c r="AN427" i="2"/>
  <c r="AO427" i="2"/>
  <c r="AP427" i="2"/>
  <c r="AL428" i="2"/>
  <c r="AM428" i="2"/>
  <c r="AN428" i="2"/>
  <c r="AO428" i="2"/>
  <c r="AP428" i="2"/>
  <c r="AL429" i="2"/>
  <c r="AM429" i="2"/>
  <c r="AN429" i="2"/>
  <c r="AO429" i="2"/>
  <c r="AP429" i="2"/>
  <c r="AL430" i="2"/>
  <c r="AM430" i="2"/>
  <c r="AN430" i="2"/>
  <c r="AO430" i="2"/>
  <c r="AP430" i="2"/>
  <c r="AL431" i="2"/>
  <c r="AM431" i="2"/>
  <c r="AN431" i="2"/>
  <c r="AO431" i="2"/>
  <c r="AP431" i="2"/>
  <c r="AL432" i="2"/>
  <c r="AM432" i="2"/>
  <c r="AN432" i="2"/>
  <c r="AO432" i="2"/>
  <c r="AP432" i="2"/>
  <c r="AL433" i="2"/>
  <c r="AM433" i="2"/>
  <c r="AN433" i="2"/>
  <c r="AO433" i="2"/>
  <c r="AP433" i="2"/>
  <c r="AL434" i="2"/>
  <c r="AM434" i="2"/>
  <c r="AN434" i="2"/>
  <c r="AO434" i="2"/>
  <c r="AP434" i="2"/>
  <c r="AL435" i="2"/>
  <c r="AM435" i="2"/>
  <c r="AN435" i="2"/>
  <c r="AO435" i="2"/>
  <c r="AP435" i="2"/>
  <c r="AL436" i="2"/>
  <c r="AM436" i="2"/>
  <c r="AN436" i="2"/>
  <c r="AO436" i="2"/>
  <c r="AP436" i="2"/>
  <c r="AL437" i="2"/>
  <c r="AM437" i="2"/>
  <c r="AN437" i="2"/>
  <c r="AO437" i="2"/>
  <c r="AP437" i="2"/>
  <c r="AL438" i="2"/>
  <c r="AM438" i="2"/>
  <c r="AN438" i="2"/>
  <c r="AO438" i="2"/>
  <c r="AP438" i="2"/>
  <c r="AL439" i="2"/>
  <c r="AM439" i="2"/>
  <c r="AN439" i="2"/>
  <c r="AO439" i="2"/>
  <c r="AP439" i="2"/>
  <c r="AL440" i="2"/>
  <c r="AM440" i="2"/>
  <c r="AN440" i="2"/>
  <c r="AO440" i="2"/>
  <c r="AP440" i="2"/>
  <c r="AL441" i="2"/>
  <c r="AM441" i="2"/>
  <c r="AN441" i="2"/>
  <c r="AO441" i="2"/>
  <c r="AP441" i="2"/>
  <c r="AL442" i="2"/>
  <c r="AM442" i="2"/>
  <c r="AN442" i="2"/>
  <c r="AO442" i="2"/>
  <c r="AP442" i="2"/>
  <c r="AL443" i="2"/>
  <c r="AM443" i="2"/>
  <c r="AN443" i="2"/>
  <c r="AO443" i="2"/>
  <c r="AP443" i="2"/>
  <c r="AL444" i="2"/>
  <c r="AM444" i="2"/>
  <c r="AN444" i="2"/>
  <c r="AO444" i="2"/>
  <c r="AP444" i="2"/>
  <c r="AL445" i="2"/>
  <c r="AM445" i="2"/>
  <c r="AN445" i="2"/>
  <c r="AO445" i="2"/>
  <c r="AP445" i="2"/>
  <c r="AL446" i="2"/>
  <c r="AM446" i="2"/>
  <c r="AN446" i="2"/>
  <c r="AO446" i="2"/>
  <c r="AP446" i="2"/>
  <c r="AL447" i="2"/>
  <c r="AM447" i="2"/>
  <c r="AN447" i="2"/>
  <c r="AO447" i="2"/>
  <c r="AP447" i="2"/>
  <c r="AL448" i="2"/>
  <c r="AM448" i="2"/>
  <c r="AN448" i="2"/>
  <c r="AO448" i="2"/>
  <c r="AP448" i="2"/>
  <c r="AL449" i="2"/>
  <c r="AM449" i="2"/>
  <c r="AN449" i="2"/>
  <c r="AO449" i="2"/>
  <c r="AP449" i="2"/>
  <c r="AL450" i="2"/>
  <c r="AM450" i="2"/>
  <c r="AN450" i="2"/>
  <c r="AO450" i="2"/>
  <c r="AP450" i="2"/>
  <c r="AL451" i="2"/>
  <c r="AM451" i="2"/>
  <c r="AN451" i="2"/>
  <c r="AO451" i="2"/>
  <c r="AP451" i="2"/>
  <c r="AL452" i="2"/>
  <c r="AM452" i="2"/>
  <c r="AN452" i="2"/>
  <c r="AO452" i="2"/>
  <c r="AP452" i="2"/>
  <c r="AL453" i="2"/>
  <c r="AM453" i="2"/>
  <c r="AN453" i="2"/>
  <c r="AO453" i="2"/>
  <c r="AP453" i="2"/>
  <c r="AL454" i="2"/>
  <c r="AM454" i="2"/>
  <c r="AN454" i="2"/>
  <c r="AO454" i="2"/>
  <c r="AP454" i="2"/>
  <c r="AL455" i="2"/>
  <c r="AM455" i="2"/>
  <c r="AN455" i="2"/>
  <c r="AO455" i="2"/>
  <c r="AP455" i="2"/>
  <c r="AL456" i="2"/>
  <c r="AM456" i="2"/>
  <c r="AN456" i="2"/>
  <c r="AO456" i="2"/>
  <c r="AP456" i="2"/>
  <c r="AL457" i="2"/>
  <c r="AM457" i="2"/>
  <c r="AN457" i="2"/>
  <c r="AO457" i="2"/>
  <c r="AP457" i="2"/>
  <c r="AL458" i="2"/>
  <c r="AM458" i="2"/>
  <c r="AN458" i="2"/>
  <c r="AO458" i="2"/>
  <c r="AP458" i="2"/>
  <c r="AL459" i="2"/>
  <c r="AM459" i="2"/>
  <c r="AN459" i="2"/>
  <c r="AO459" i="2"/>
  <c r="AP459" i="2"/>
  <c r="AL460" i="2"/>
  <c r="AM460" i="2"/>
  <c r="AN460" i="2"/>
  <c r="AO460" i="2"/>
  <c r="AP460" i="2"/>
  <c r="AL461" i="2"/>
  <c r="AM461" i="2"/>
  <c r="AN461" i="2"/>
  <c r="AO461" i="2"/>
  <c r="AP461" i="2"/>
  <c r="AL462" i="2"/>
  <c r="AM462" i="2"/>
  <c r="AN462" i="2"/>
  <c r="AO462" i="2"/>
  <c r="AP462" i="2"/>
  <c r="AL463" i="2"/>
  <c r="AM463" i="2"/>
  <c r="AN463" i="2"/>
  <c r="AO463" i="2"/>
  <c r="AP463" i="2"/>
  <c r="AL464" i="2"/>
  <c r="AM464" i="2"/>
  <c r="AN464" i="2"/>
  <c r="AO464" i="2"/>
  <c r="AP464" i="2"/>
  <c r="AL465" i="2"/>
  <c r="AM465" i="2"/>
  <c r="AN465" i="2"/>
  <c r="AO465" i="2"/>
  <c r="AP465" i="2"/>
  <c r="AL466" i="2"/>
  <c r="AM466" i="2"/>
  <c r="AN466" i="2"/>
  <c r="AO466" i="2"/>
  <c r="AP466" i="2"/>
  <c r="AL467" i="2"/>
  <c r="AM467" i="2"/>
  <c r="AN467" i="2"/>
  <c r="AO467" i="2"/>
  <c r="AP467" i="2"/>
  <c r="AL468" i="2"/>
  <c r="AM468" i="2"/>
  <c r="AN468" i="2"/>
  <c r="AO468" i="2"/>
  <c r="AP468" i="2"/>
  <c r="AL469" i="2"/>
  <c r="AM469" i="2"/>
  <c r="AN469" i="2"/>
  <c r="AO469" i="2"/>
  <c r="AP469" i="2"/>
  <c r="AL470" i="2"/>
  <c r="AM470" i="2"/>
  <c r="AN470" i="2"/>
  <c r="AO470" i="2"/>
  <c r="AP470" i="2"/>
  <c r="AL471" i="2"/>
  <c r="AM471" i="2"/>
  <c r="AN471" i="2"/>
  <c r="AO471" i="2"/>
  <c r="AP471" i="2"/>
  <c r="AL472" i="2"/>
  <c r="AM472" i="2"/>
  <c r="AN472" i="2"/>
  <c r="AO472" i="2"/>
  <c r="AP472" i="2"/>
  <c r="AL473" i="2"/>
  <c r="AM473" i="2"/>
  <c r="AN473" i="2"/>
  <c r="AO473" i="2"/>
  <c r="AP473" i="2"/>
  <c r="AL474" i="2"/>
  <c r="AM474" i="2"/>
  <c r="AN474" i="2"/>
  <c r="AO474" i="2"/>
  <c r="AP474" i="2"/>
  <c r="AL475" i="2"/>
  <c r="AM475" i="2"/>
  <c r="AN475" i="2"/>
  <c r="AO475" i="2"/>
  <c r="AP475" i="2"/>
  <c r="AL476" i="2"/>
  <c r="AM476" i="2"/>
  <c r="AN476" i="2"/>
  <c r="AO476" i="2"/>
  <c r="AP476" i="2"/>
  <c r="AL477" i="2"/>
  <c r="AM477" i="2"/>
  <c r="AN477" i="2"/>
  <c r="AO477" i="2"/>
  <c r="AP477" i="2"/>
  <c r="AL478" i="2"/>
  <c r="AM478" i="2"/>
  <c r="AN478" i="2"/>
  <c r="AO478" i="2"/>
  <c r="AP478" i="2"/>
  <c r="AL479" i="2"/>
  <c r="AM479" i="2"/>
  <c r="AN479" i="2"/>
  <c r="AO479" i="2"/>
  <c r="AP479" i="2"/>
  <c r="AL480" i="2"/>
  <c r="AM480" i="2"/>
  <c r="AN480" i="2"/>
  <c r="AO480" i="2"/>
  <c r="AP480" i="2"/>
  <c r="AL481" i="2"/>
  <c r="AM481" i="2"/>
  <c r="AN481" i="2"/>
  <c r="AO481" i="2"/>
  <c r="AP481" i="2"/>
  <c r="AL482" i="2"/>
  <c r="AM482" i="2"/>
  <c r="AN482" i="2"/>
  <c r="AO482" i="2"/>
  <c r="AP482" i="2"/>
  <c r="AL483" i="2"/>
  <c r="AM483" i="2"/>
  <c r="AN483" i="2"/>
  <c r="AO483" i="2"/>
  <c r="AP483" i="2"/>
  <c r="AL484" i="2"/>
  <c r="AM484" i="2"/>
  <c r="AN484" i="2"/>
  <c r="AO484" i="2"/>
  <c r="AP484" i="2"/>
  <c r="AL485" i="2"/>
  <c r="AM485" i="2"/>
  <c r="AN485" i="2"/>
  <c r="AO485" i="2"/>
  <c r="AP485" i="2"/>
  <c r="AL486" i="2"/>
  <c r="AM486" i="2"/>
  <c r="AN486" i="2"/>
  <c r="AO486" i="2"/>
  <c r="AP486" i="2"/>
  <c r="AL487" i="2"/>
  <c r="AM487" i="2"/>
  <c r="AN487" i="2"/>
  <c r="AO487" i="2"/>
  <c r="AP487" i="2"/>
  <c r="AL488" i="2"/>
  <c r="AM488" i="2"/>
  <c r="AN488" i="2"/>
  <c r="AO488" i="2"/>
  <c r="AP488" i="2"/>
  <c r="AL489" i="2"/>
  <c r="AM489" i="2"/>
  <c r="AN489" i="2"/>
  <c r="AO489" i="2"/>
  <c r="AP489" i="2"/>
  <c r="AL490" i="2"/>
  <c r="AM490" i="2"/>
  <c r="AN490" i="2"/>
  <c r="AO490" i="2"/>
  <c r="AP490" i="2"/>
  <c r="AL491" i="2"/>
  <c r="AM491" i="2"/>
  <c r="AN491" i="2"/>
  <c r="AO491" i="2"/>
  <c r="AP491" i="2"/>
  <c r="AL492" i="2"/>
  <c r="AM492" i="2"/>
  <c r="AN492" i="2"/>
  <c r="AO492" i="2"/>
  <c r="AP492" i="2"/>
  <c r="AL493" i="2"/>
  <c r="AM493" i="2"/>
  <c r="AN493" i="2"/>
  <c r="AO493" i="2"/>
  <c r="AP493" i="2"/>
  <c r="AL494" i="2"/>
  <c r="AM494" i="2"/>
  <c r="AN494" i="2"/>
  <c r="AO494" i="2"/>
  <c r="AP494" i="2"/>
  <c r="AL495" i="2"/>
  <c r="AM495" i="2"/>
  <c r="AN495" i="2"/>
  <c r="AO495" i="2"/>
  <c r="AP495" i="2"/>
  <c r="AL496" i="2"/>
  <c r="AM496" i="2"/>
  <c r="AN496" i="2"/>
  <c r="AO496" i="2"/>
  <c r="AP496" i="2"/>
  <c r="AL497" i="2"/>
  <c r="AM497" i="2"/>
  <c r="AN497" i="2"/>
  <c r="AO497" i="2"/>
  <c r="AP497" i="2"/>
  <c r="AL498" i="2"/>
  <c r="AM498" i="2"/>
  <c r="AN498" i="2"/>
  <c r="AO498" i="2"/>
  <c r="AP498" i="2"/>
  <c r="AL499" i="2"/>
  <c r="AM499" i="2"/>
  <c r="AN499" i="2"/>
  <c r="AO499" i="2"/>
  <c r="AP499" i="2"/>
  <c r="AL500" i="2"/>
  <c r="AM500" i="2"/>
  <c r="AN500" i="2"/>
  <c r="AO500" i="2"/>
  <c r="AP500" i="2"/>
  <c r="AL501" i="2"/>
  <c r="AM501" i="2"/>
  <c r="AN501" i="2"/>
  <c r="AO501" i="2"/>
  <c r="AP501" i="2"/>
  <c r="AL502" i="2"/>
  <c r="AM502" i="2"/>
  <c r="AN502" i="2"/>
  <c r="AO502" i="2"/>
  <c r="AP502" i="2"/>
  <c r="AL503" i="2"/>
  <c r="AM503" i="2"/>
  <c r="AN503" i="2"/>
  <c r="AO503" i="2"/>
  <c r="AP503" i="2"/>
  <c r="AL504" i="2"/>
  <c r="AM504" i="2"/>
  <c r="AN504" i="2"/>
  <c r="AO504" i="2"/>
  <c r="AP504" i="2"/>
  <c r="AL505" i="2"/>
  <c r="AM505" i="2"/>
  <c r="AN505" i="2"/>
  <c r="AO505" i="2"/>
  <c r="AP505" i="2"/>
  <c r="AL506" i="2"/>
  <c r="AM506" i="2"/>
  <c r="AN506" i="2"/>
  <c r="AO506" i="2"/>
  <c r="AP506" i="2"/>
  <c r="AL507" i="2"/>
  <c r="AM507" i="2"/>
  <c r="AN507" i="2"/>
  <c r="AO507" i="2"/>
  <c r="AP507" i="2"/>
  <c r="AL508" i="2"/>
  <c r="AM508" i="2"/>
  <c r="AN508" i="2"/>
  <c r="AO508" i="2"/>
  <c r="AP508" i="2"/>
  <c r="AL509" i="2"/>
  <c r="AM509" i="2"/>
  <c r="AN509" i="2"/>
  <c r="AO509" i="2"/>
  <c r="AP509" i="2"/>
  <c r="AL510" i="2"/>
  <c r="AM510" i="2"/>
  <c r="AN510" i="2"/>
  <c r="AO510" i="2"/>
  <c r="AP510" i="2"/>
  <c r="AL511" i="2"/>
  <c r="AM511" i="2"/>
  <c r="AN511" i="2"/>
  <c r="AO511" i="2"/>
  <c r="AP511" i="2"/>
  <c r="AL512" i="2"/>
  <c r="AM512" i="2"/>
  <c r="AN512" i="2"/>
  <c r="AO512" i="2"/>
  <c r="AP512" i="2"/>
  <c r="AL513" i="2"/>
  <c r="AM513" i="2"/>
  <c r="AN513" i="2"/>
  <c r="AO513" i="2"/>
  <c r="AP513" i="2"/>
  <c r="AL514" i="2"/>
  <c r="AM514" i="2"/>
  <c r="AN514" i="2"/>
  <c r="AO514" i="2"/>
  <c r="AP514" i="2"/>
  <c r="AL515" i="2"/>
  <c r="AM515" i="2"/>
  <c r="AN515" i="2"/>
  <c r="AO515" i="2"/>
  <c r="AP515" i="2"/>
  <c r="AL516" i="2"/>
  <c r="AM516" i="2"/>
  <c r="AN516" i="2"/>
  <c r="AO516" i="2"/>
  <c r="AP516" i="2"/>
  <c r="AL517" i="2"/>
  <c r="AM517" i="2"/>
  <c r="AN517" i="2"/>
  <c r="AO517" i="2"/>
  <c r="AP517" i="2"/>
  <c r="AL518" i="2"/>
  <c r="AM518" i="2"/>
  <c r="AN518" i="2"/>
  <c r="AO518" i="2"/>
  <c r="AP518" i="2"/>
  <c r="AL519" i="2"/>
  <c r="AM519" i="2"/>
  <c r="AN519" i="2"/>
  <c r="AO519" i="2"/>
  <c r="AP519" i="2"/>
  <c r="AL520" i="2"/>
  <c r="AM520" i="2"/>
  <c r="AN520" i="2"/>
  <c r="AO520" i="2"/>
  <c r="AP520" i="2"/>
  <c r="AL521" i="2"/>
  <c r="AM521" i="2"/>
  <c r="AN521" i="2"/>
  <c r="AO521" i="2"/>
  <c r="AP521" i="2"/>
  <c r="AL522" i="2"/>
  <c r="AM522" i="2"/>
  <c r="AN522" i="2"/>
  <c r="AO522" i="2"/>
  <c r="AP522" i="2"/>
  <c r="AL523" i="2"/>
  <c r="AM523" i="2"/>
  <c r="AN523" i="2"/>
  <c r="AO523" i="2"/>
  <c r="AP523" i="2"/>
  <c r="AL524" i="2"/>
  <c r="AM524" i="2"/>
  <c r="AN524" i="2"/>
  <c r="AO524" i="2"/>
  <c r="AP524" i="2"/>
  <c r="AL525" i="2"/>
  <c r="AM525" i="2"/>
  <c r="AN525" i="2"/>
  <c r="AO525" i="2"/>
  <c r="AP525" i="2"/>
  <c r="AL526" i="2"/>
  <c r="AM526" i="2"/>
  <c r="AN526" i="2"/>
  <c r="AO526" i="2"/>
  <c r="AP526" i="2"/>
  <c r="AL527" i="2"/>
  <c r="AM527" i="2"/>
  <c r="AN527" i="2"/>
  <c r="AO527" i="2"/>
  <c r="AP527" i="2"/>
  <c r="AL528" i="2"/>
  <c r="AM528" i="2"/>
  <c r="AN528" i="2"/>
  <c r="AO528" i="2"/>
  <c r="AP528" i="2"/>
  <c r="AL529" i="2"/>
  <c r="AM529" i="2"/>
  <c r="AN529" i="2"/>
  <c r="AO529" i="2"/>
  <c r="AP529" i="2"/>
  <c r="AL530" i="2"/>
  <c r="AM530" i="2"/>
  <c r="AN530" i="2"/>
  <c r="AO530" i="2"/>
  <c r="AP530" i="2"/>
  <c r="AL531" i="2"/>
  <c r="AM531" i="2"/>
  <c r="AN531" i="2"/>
  <c r="AO531" i="2"/>
  <c r="AP531" i="2"/>
  <c r="AL532" i="2"/>
  <c r="AM532" i="2"/>
  <c r="AN532" i="2"/>
  <c r="AO532" i="2"/>
  <c r="AP532" i="2"/>
  <c r="AL533" i="2"/>
  <c r="AM533" i="2"/>
  <c r="AN533" i="2"/>
  <c r="AO533" i="2"/>
  <c r="AP533" i="2"/>
  <c r="AL534" i="2"/>
  <c r="AM534" i="2"/>
  <c r="AN534" i="2"/>
  <c r="AO534" i="2"/>
  <c r="AP534" i="2"/>
  <c r="AL535" i="2"/>
  <c r="AM535" i="2"/>
  <c r="AN535" i="2"/>
  <c r="AO535" i="2"/>
  <c r="AP535" i="2"/>
  <c r="AL536" i="2"/>
  <c r="AM536" i="2"/>
  <c r="AN536" i="2"/>
  <c r="AO536" i="2"/>
  <c r="AP536" i="2"/>
  <c r="AL537" i="2"/>
  <c r="AM537" i="2"/>
  <c r="AN537" i="2"/>
  <c r="AO537" i="2"/>
  <c r="AP537" i="2"/>
  <c r="AL538" i="2"/>
  <c r="AM538" i="2"/>
  <c r="AN538" i="2"/>
  <c r="AO538" i="2"/>
  <c r="AP538" i="2"/>
  <c r="AL539" i="2"/>
  <c r="AM539" i="2"/>
  <c r="AN539" i="2"/>
  <c r="AO539" i="2"/>
  <c r="AP539" i="2"/>
  <c r="AL540" i="2"/>
  <c r="AM540" i="2"/>
  <c r="AN540" i="2"/>
  <c r="AO540" i="2"/>
  <c r="AP540" i="2"/>
  <c r="AL541" i="2"/>
  <c r="AM541" i="2"/>
  <c r="AN541" i="2"/>
  <c r="AO541" i="2"/>
  <c r="AP541" i="2"/>
  <c r="AL542" i="2"/>
  <c r="AM542" i="2"/>
  <c r="AN542" i="2"/>
  <c r="AO542" i="2"/>
  <c r="AP542" i="2"/>
  <c r="AL543" i="2"/>
  <c r="AM543" i="2"/>
  <c r="AN543" i="2"/>
  <c r="AO543" i="2"/>
  <c r="AP543" i="2"/>
  <c r="AL544" i="2"/>
  <c r="AM544" i="2"/>
  <c r="AN544" i="2"/>
  <c r="AO544" i="2"/>
  <c r="AP544" i="2"/>
  <c r="AL545" i="2"/>
  <c r="AM545" i="2"/>
  <c r="AN545" i="2"/>
  <c r="AO545" i="2"/>
  <c r="AP545" i="2"/>
  <c r="AL546" i="2"/>
  <c r="AM546" i="2"/>
  <c r="AN546" i="2"/>
  <c r="AO546" i="2"/>
  <c r="AP546" i="2"/>
  <c r="AL547" i="2"/>
  <c r="AM547" i="2"/>
  <c r="AN547" i="2"/>
  <c r="AO547" i="2"/>
  <c r="AP547" i="2"/>
  <c r="AL548" i="2"/>
  <c r="AM548" i="2"/>
  <c r="AN548" i="2"/>
  <c r="AO548" i="2"/>
  <c r="AP548" i="2"/>
  <c r="AL549" i="2"/>
  <c r="AM549" i="2"/>
  <c r="AN549" i="2"/>
  <c r="AO549" i="2"/>
  <c r="AP549" i="2"/>
  <c r="AL550" i="2"/>
  <c r="AM550" i="2"/>
  <c r="AN550" i="2"/>
  <c r="AO550" i="2"/>
  <c r="AP550" i="2"/>
  <c r="AL551" i="2"/>
  <c r="AM551" i="2"/>
  <c r="AN551" i="2"/>
  <c r="AO551" i="2"/>
  <c r="AP551" i="2"/>
  <c r="AL552" i="2"/>
  <c r="AM552" i="2"/>
  <c r="AN552" i="2"/>
  <c r="AO552" i="2"/>
  <c r="AP552" i="2"/>
  <c r="AL553" i="2"/>
  <c r="AM553" i="2"/>
  <c r="AN553" i="2"/>
  <c r="AO553" i="2"/>
  <c r="AP553" i="2"/>
  <c r="AL554" i="2"/>
  <c r="AM554" i="2"/>
  <c r="AN554" i="2"/>
  <c r="AO554" i="2"/>
  <c r="AP554" i="2"/>
  <c r="AL555" i="2"/>
  <c r="AM555" i="2"/>
  <c r="AN555" i="2"/>
  <c r="AO555" i="2"/>
  <c r="AP555" i="2"/>
  <c r="AL556" i="2"/>
  <c r="AM556" i="2"/>
  <c r="AN556" i="2"/>
  <c r="AO556" i="2"/>
  <c r="AP556" i="2"/>
  <c r="AL557" i="2"/>
  <c r="AM557" i="2"/>
  <c r="AN557" i="2"/>
  <c r="AO557" i="2"/>
  <c r="AP557" i="2"/>
  <c r="AL558" i="2"/>
  <c r="AM558" i="2"/>
  <c r="AN558" i="2"/>
  <c r="AO558" i="2"/>
  <c r="AP558" i="2"/>
  <c r="AL559" i="2"/>
  <c r="AM559" i="2"/>
  <c r="AN559" i="2"/>
  <c r="AO559" i="2"/>
  <c r="AP559" i="2"/>
  <c r="AL560" i="2"/>
  <c r="AM560" i="2"/>
  <c r="AN560" i="2"/>
  <c r="AO560" i="2"/>
  <c r="AP560" i="2"/>
  <c r="AL561" i="2"/>
  <c r="AM561" i="2"/>
  <c r="AN561" i="2"/>
  <c r="AO561" i="2"/>
  <c r="AP561" i="2"/>
  <c r="AL562" i="2"/>
  <c r="AM562" i="2"/>
  <c r="AN562" i="2"/>
  <c r="AO562" i="2"/>
  <c r="AP562" i="2"/>
  <c r="AL563" i="2"/>
  <c r="AM563" i="2"/>
  <c r="AN563" i="2"/>
  <c r="AO563" i="2"/>
  <c r="AP563" i="2"/>
  <c r="AL564" i="2"/>
  <c r="AM564" i="2"/>
  <c r="AN564" i="2"/>
  <c r="AO564" i="2"/>
  <c r="AP564" i="2"/>
  <c r="AL565" i="2"/>
  <c r="AM565" i="2"/>
  <c r="AN565" i="2"/>
  <c r="AO565" i="2"/>
  <c r="AP565" i="2"/>
  <c r="AL566" i="2"/>
  <c r="AM566" i="2"/>
  <c r="AN566" i="2"/>
  <c r="AO566" i="2"/>
  <c r="AP566" i="2"/>
  <c r="AL567" i="2"/>
  <c r="AM567" i="2"/>
  <c r="AN567" i="2"/>
  <c r="AO567" i="2"/>
  <c r="AP567" i="2"/>
  <c r="AL568" i="2"/>
  <c r="AM568" i="2"/>
  <c r="AN568" i="2"/>
  <c r="AO568" i="2"/>
  <c r="AP568" i="2"/>
  <c r="AL569" i="2"/>
  <c r="AM569" i="2"/>
  <c r="AN569" i="2"/>
  <c r="AO569" i="2"/>
  <c r="AP569" i="2"/>
  <c r="AL570" i="2"/>
  <c r="AM570" i="2"/>
  <c r="AN570" i="2"/>
  <c r="AO570" i="2"/>
  <c r="AP570" i="2"/>
  <c r="AL571" i="2"/>
  <c r="AM571" i="2"/>
  <c r="AN571" i="2"/>
  <c r="AO571" i="2"/>
  <c r="AP571" i="2"/>
  <c r="AL572" i="2"/>
  <c r="AM572" i="2"/>
  <c r="AN572" i="2"/>
  <c r="AO572" i="2"/>
  <c r="AP572" i="2"/>
  <c r="AL573" i="2"/>
  <c r="AM573" i="2"/>
  <c r="AN573" i="2"/>
  <c r="AO573" i="2"/>
  <c r="AP573" i="2"/>
  <c r="AL574" i="2"/>
  <c r="AM574" i="2"/>
  <c r="AN574" i="2"/>
  <c r="AO574" i="2"/>
  <c r="AP574" i="2"/>
  <c r="AL575" i="2"/>
  <c r="AM575" i="2"/>
  <c r="AN575" i="2"/>
  <c r="AO575" i="2"/>
  <c r="AP575" i="2"/>
  <c r="AL576" i="2"/>
  <c r="AM576" i="2"/>
  <c r="AN576" i="2"/>
  <c r="AO576" i="2"/>
  <c r="AP576" i="2"/>
  <c r="AL577" i="2"/>
  <c r="AM577" i="2"/>
  <c r="AN577" i="2"/>
  <c r="AO577" i="2"/>
  <c r="AP577" i="2"/>
  <c r="AL578" i="2"/>
  <c r="AM578" i="2"/>
  <c r="AN578" i="2"/>
  <c r="AO578" i="2"/>
  <c r="AP578" i="2"/>
  <c r="AL579" i="2"/>
  <c r="AM579" i="2"/>
  <c r="AN579" i="2"/>
  <c r="AO579" i="2"/>
  <c r="AP579" i="2"/>
  <c r="AL580" i="2"/>
  <c r="AM580" i="2"/>
  <c r="AN580" i="2"/>
  <c r="AO580" i="2"/>
  <c r="AP580" i="2"/>
  <c r="AL581" i="2"/>
  <c r="AM581" i="2"/>
  <c r="AN581" i="2"/>
  <c r="AO581" i="2"/>
  <c r="AP581" i="2"/>
  <c r="AL582" i="2"/>
  <c r="AM582" i="2"/>
  <c r="AN582" i="2"/>
  <c r="AO582" i="2"/>
  <c r="AP582" i="2"/>
  <c r="AL583" i="2"/>
  <c r="AM583" i="2"/>
  <c r="AN583" i="2"/>
  <c r="AO583" i="2"/>
  <c r="AP583" i="2"/>
  <c r="AL584" i="2"/>
  <c r="AM584" i="2"/>
  <c r="AN584" i="2"/>
  <c r="AO584" i="2"/>
  <c r="AP584" i="2"/>
  <c r="AL585" i="2"/>
  <c r="AM585" i="2"/>
  <c r="AN585" i="2"/>
  <c r="AO585" i="2"/>
  <c r="AP585" i="2"/>
  <c r="AL586" i="2"/>
  <c r="AM586" i="2"/>
  <c r="AN586" i="2"/>
  <c r="AO586" i="2"/>
  <c r="AP586" i="2"/>
  <c r="AL587" i="2"/>
  <c r="AM587" i="2"/>
  <c r="AN587" i="2"/>
  <c r="AO587" i="2"/>
  <c r="AP587" i="2"/>
  <c r="AL588" i="2"/>
  <c r="AM588" i="2"/>
  <c r="AN588" i="2"/>
  <c r="AO588" i="2"/>
  <c r="AP588" i="2"/>
  <c r="AL589" i="2"/>
  <c r="AM589" i="2"/>
  <c r="AN589" i="2"/>
  <c r="AO589" i="2"/>
  <c r="AP589" i="2"/>
  <c r="AL590" i="2"/>
  <c r="AM590" i="2"/>
  <c r="AN590" i="2"/>
  <c r="AO590" i="2"/>
  <c r="AP590" i="2"/>
  <c r="AM1" i="2"/>
  <c r="AN1" i="2"/>
  <c r="AO1" i="2"/>
  <c r="AP1" i="2"/>
  <c r="AL1" i="2"/>
  <c r="A4" i="17"/>
  <c r="A5" i="17" s="1"/>
  <c r="A6" i="17" s="1"/>
  <c r="A7" i="17" s="1"/>
  <c r="A8" i="17" s="1"/>
  <c r="A9" i="17" s="1"/>
  <c r="A10" i="17" s="1"/>
  <c r="A11" i="17" s="1"/>
  <c r="A12" i="17" s="1"/>
  <c r="A13" i="17" s="1"/>
  <c r="A3" i="17"/>
  <c r="W291" i="2" l="1"/>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290" i="2"/>
  <c r="L124" i="2" l="1"/>
  <c r="AD131" i="1"/>
  <c r="AD130" i="1"/>
  <c r="AD132" i="1" l="1"/>
  <c r="L125" i="2"/>
  <c r="AK316" i="2"/>
  <c r="AK317" i="2"/>
  <c r="AK318" i="2"/>
  <c r="AK319" i="2"/>
  <c r="AK320" i="2"/>
  <c r="AK321" i="2"/>
  <c r="AK322" i="2"/>
  <c r="AK323" i="2"/>
  <c r="AK324" i="2"/>
  <c r="AK325" i="2"/>
  <c r="AK326" i="2"/>
  <c r="AK327" i="2"/>
  <c r="AK328" i="2"/>
  <c r="AK329" i="2"/>
  <c r="AK330" i="2"/>
  <c r="AK331" i="2"/>
  <c r="AK332" i="2"/>
  <c r="AK333" i="2"/>
  <c r="AK334" i="2"/>
  <c r="AK335" i="2"/>
  <c r="AK336" i="2"/>
  <c r="AK337" i="2"/>
  <c r="AK338" i="2"/>
  <c r="AK339" i="2"/>
  <c r="AK340" i="2"/>
  <c r="AK341" i="2"/>
  <c r="AK342" i="2"/>
  <c r="AK343" i="2"/>
  <c r="AK344" i="2"/>
  <c r="AK345" i="2"/>
  <c r="AK346" i="2"/>
  <c r="AK347" i="2"/>
  <c r="AK348" i="2"/>
  <c r="AK349" i="2"/>
  <c r="AK350" i="2"/>
  <c r="AK351" i="2"/>
  <c r="AK352" i="2"/>
  <c r="AK353" i="2"/>
  <c r="AK354" i="2"/>
  <c r="AK355" i="2"/>
  <c r="AK356" i="2"/>
  <c r="AK357" i="2"/>
  <c r="AK358" i="2"/>
  <c r="AK359" i="2"/>
  <c r="AK360" i="2"/>
  <c r="AK361" i="2"/>
  <c r="AK362" i="2"/>
  <c r="AK363" i="2"/>
  <c r="AK364" i="2"/>
  <c r="AK365" i="2"/>
  <c r="AK366" i="2"/>
  <c r="AK367" i="2"/>
  <c r="AK368" i="2"/>
  <c r="AK369" i="2"/>
  <c r="AK370" i="2"/>
  <c r="AK371" i="2"/>
  <c r="AK372" i="2"/>
  <c r="AK373" i="2"/>
  <c r="AK374" i="2"/>
  <c r="AK375" i="2"/>
  <c r="AK376" i="2"/>
  <c r="AK377" i="2"/>
  <c r="AK378" i="2"/>
  <c r="AK379" i="2"/>
  <c r="AK380" i="2"/>
  <c r="AK381" i="2"/>
  <c r="AK382" i="2"/>
  <c r="AK383" i="2"/>
  <c r="AK384" i="2"/>
  <c r="AK385" i="2"/>
  <c r="AK386" i="2"/>
  <c r="AK387" i="2"/>
  <c r="AK388" i="2"/>
  <c r="AK389" i="2"/>
  <c r="AK390" i="2"/>
  <c r="AK391" i="2"/>
  <c r="AK392" i="2"/>
  <c r="AK393" i="2"/>
  <c r="AK394" i="2"/>
  <c r="AK395" i="2"/>
  <c r="AK396" i="2"/>
  <c r="AK397" i="2"/>
  <c r="AK398" i="2"/>
  <c r="AK399" i="2"/>
  <c r="AK400" i="2"/>
  <c r="AK401" i="2"/>
  <c r="AK402" i="2"/>
  <c r="AK403" i="2"/>
  <c r="AK404" i="2"/>
  <c r="AK405" i="2"/>
  <c r="AK406" i="2"/>
  <c r="AK407" i="2"/>
  <c r="AK408" i="2"/>
  <c r="AK409" i="2"/>
  <c r="AK410" i="2"/>
  <c r="AK411" i="2"/>
  <c r="AK412" i="2"/>
  <c r="AK413" i="2"/>
  <c r="AK414" i="2"/>
  <c r="AK415" i="2"/>
  <c r="AK416" i="2"/>
  <c r="AK417" i="2"/>
  <c r="AK418" i="2"/>
  <c r="AK419" i="2"/>
  <c r="AK420" i="2"/>
  <c r="AK421" i="2"/>
  <c r="AK422" i="2"/>
  <c r="AK423" i="2"/>
  <c r="AK424" i="2"/>
  <c r="AK425" i="2"/>
  <c r="AK426" i="2"/>
  <c r="AK427" i="2"/>
  <c r="AK428" i="2"/>
  <c r="AK429" i="2"/>
  <c r="AK430" i="2"/>
  <c r="AK431" i="2"/>
  <c r="AK432" i="2"/>
  <c r="AK433" i="2"/>
  <c r="AK434" i="2"/>
  <c r="AK435" i="2"/>
  <c r="AK436" i="2"/>
  <c r="AK437" i="2"/>
  <c r="AK438" i="2"/>
  <c r="AK439" i="2"/>
  <c r="AK440" i="2"/>
  <c r="AK441" i="2"/>
  <c r="AK442" i="2"/>
  <c r="AK443" i="2"/>
  <c r="AK444" i="2"/>
  <c r="AK445" i="2"/>
  <c r="AK446" i="2"/>
  <c r="AK447" i="2"/>
  <c r="AK448" i="2"/>
  <c r="AK449" i="2"/>
  <c r="AK450" i="2"/>
  <c r="AK451" i="2"/>
  <c r="AK452" i="2"/>
  <c r="AK453" i="2"/>
  <c r="AK454" i="2"/>
  <c r="AK455" i="2"/>
  <c r="AK456" i="2"/>
  <c r="AK457" i="2"/>
  <c r="AK458" i="2"/>
  <c r="AK459" i="2"/>
  <c r="AK460" i="2"/>
  <c r="AK461" i="2"/>
  <c r="AK462" i="2"/>
  <c r="AK463" i="2"/>
  <c r="AK464" i="2"/>
  <c r="AK465" i="2"/>
  <c r="AK466" i="2"/>
  <c r="AK467" i="2"/>
  <c r="AK468" i="2"/>
  <c r="AK469" i="2"/>
  <c r="AK470" i="2"/>
  <c r="AK471" i="2"/>
  <c r="AK472" i="2"/>
  <c r="AK473" i="2"/>
  <c r="AK474" i="2"/>
  <c r="AK475" i="2"/>
  <c r="AK476" i="2"/>
  <c r="AK477" i="2"/>
  <c r="AK478" i="2"/>
  <c r="AK479" i="2"/>
  <c r="AK480" i="2"/>
  <c r="AK481" i="2"/>
  <c r="AK482" i="2"/>
  <c r="AK483" i="2"/>
  <c r="AK484" i="2"/>
  <c r="AK485" i="2"/>
  <c r="AK486" i="2"/>
  <c r="AK487" i="2"/>
  <c r="AK488" i="2"/>
  <c r="AK489" i="2"/>
  <c r="AK490" i="2"/>
  <c r="AK491" i="2"/>
  <c r="AK492" i="2"/>
  <c r="AK493" i="2"/>
  <c r="AK494" i="2"/>
  <c r="AK495" i="2"/>
  <c r="AK496" i="2"/>
  <c r="AK497" i="2"/>
  <c r="AK498" i="2"/>
  <c r="AK499" i="2"/>
  <c r="AK500" i="2"/>
  <c r="AK501" i="2"/>
  <c r="AK502" i="2"/>
  <c r="AK503" i="2"/>
  <c r="AK504" i="2"/>
  <c r="AK505" i="2"/>
  <c r="AK506" i="2"/>
  <c r="AK507" i="2"/>
  <c r="AK508" i="2"/>
  <c r="AK509" i="2"/>
  <c r="AK510" i="2"/>
  <c r="AK511" i="2"/>
  <c r="AK512" i="2"/>
  <c r="AK513" i="2"/>
  <c r="AK514" i="2"/>
  <c r="AK515" i="2"/>
  <c r="AK516" i="2"/>
  <c r="AK517" i="2"/>
  <c r="AK518" i="2"/>
  <c r="AK519" i="2"/>
  <c r="AK520" i="2"/>
  <c r="AK521" i="2"/>
  <c r="AK522" i="2"/>
  <c r="AK523" i="2"/>
  <c r="AK524" i="2"/>
  <c r="AK525" i="2"/>
  <c r="AK526" i="2"/>
  <c r="AK527" i="2"/>
  <c r="AK528" i="2"/>
  <c r="AK529" i="2"/>
  <c r="AK530" i="2"/>
  <c r="AK531" i="2"/>
  <c r="AK532" i="2"/>
  <c r="AK533" i="2"/>
  <c r="AK534" i="2"/>
  <c r="AK535" i="2"/>
  <c r="AK536" i="2"/>
  <c r="AK537" i="2"/>
  <c r="AK538" i="2"/>
  <c r="AK539" i="2"/>
  <c r="AK540" i="2"/>
  <c r="AK541" i="2"/>
  <c r="AK542" i="2"/>
  <c r="AK543" i="2"/>
  <c r="AK544" i="2"/>
  <c r="AK545" i="2"/>
  <c r="AK546" i="2"/>
  <c r="AK547" i="2"/>
  <c r="AK548" i="2"/>
  <c r="AK549" i="2"/>
  <c r="AK550" i="2"/>
  <c r="AK551" i="2"/>
  <c r="AK552" i="2"/>
  <c r="AK553" i="2"/>
  <c r="AK554" i="2"/>
  <c r="AK555" i="2"/>
  <c r="AK556" i="2"/>
  <c r="AK557" i="2"/>
  <c r="AK558" i="2"/>
  <c r="AK559" i="2"/>
  <c r="AK560" i="2"/>
  <c r="AK561" i="2"/>
  <c r="AK562" i="2"/>
  <c r="AK563" i="2"/>
  <c r="AK564" i="2"/>
  <c r="AK565" i="2"/>
  <c r="AK566" i="2"/>
  <c r="AK567" i="2"/>
  <c r="AK568" i="2"/>
  <c r="AK569" i="2"/>
  <c r="AK570" i="2"/>
  <c r="AK571" i="2"/>
  <c r="AK572" i="2"/>
  <c r="AK573" i="2"/>
  <c r="AK574" i="2"/>
  <c r="AK575" i="2"/>
  <c r="AK576" i="2"/>
  <c r="AK577" i="2"/>
  <c r="AK578" i="2"/>
  <c r="AK579" i="2"/>
  <c r="AK580" i="2"/>
  <c r="AK581" i="2"/>
  <c r="AK582" i="2"/>
  <c r="AK583" i="2"/>
  <c r="AK584" i="2"/>
  <c r="AK585" i="2"/>
  <c r="AK586" i="2"/>
  <c r="AK587" i="2"/>
  <c r="AK588" i="2"/>
  <c r="AK589" i="2"/>
  <c r="AK601" i="2"/>
  <c r="AK602" i="2"/>
  <c r="AK603" i="2"/>
  <c r="AK604" i="2"/>
  <c r="AK605" i="2"/>
  <c r="AK606" i="2"/>
  <c r="AK607" i="2"/>
  <c r="AK608" i="2"/>
  <c r="AK609" i="2"/>
  <c r="AK610" i="2"/>
  <c r="AK611" i="2"/>
  <c r="AK612" i="2"/>
  <c r="AK613" i="2"/>
  <c r="AK614" i="2"/>
  <c r="AK615" i="2"/>
  <c r="AK616" i="2"/>
  <c r="AK617" i="2"/>
  <c r="AK618" i="2"/>
  <c r="AK619" i="2"/>
  <c r="AK620" i="2"/>
  <c r="AK621" i="2"/>
  <c r="AK622" i="2"/>
  <c r="AK623" i="2"/>
  <c r="AK624" i="2"/>
  <c r="AK625" i="2"/>
  <c r="AK626" i="2"/>
  <c r="AK627" i="2"/>
  <c r="AK628" i="2"/>
  <c r="AK629" i="2"/>
  <c r="AK630" i="2"/>
  <c r="AK631" i="2"/>
  <c r="AK632" i="2"/>
  <c r="AK633" i="2"/>
  <c r="AK634" i="2"/>
  <c r="AK635" i="2"/>
  <c r="AK636" i="2"/>
  <c r="AK637" i="2"/>
  <c r="AK638" i="2"/>
  <c r="AK639" i="2"/>
  <c r="AK640" i="2"/>
  <c r="AK641" i="2"/>
  <c r="AK642" i="2"/>
  <c r="AK643" i="2"/>
  <c r="AK644" i="2"/>
  <c r="AK645" i="2"/>
  <c r="AK646" i="2"/>
  <c r="AK647" i="2"/>
  <c r="AK648" i="2"/>
  <c r="AK649" i="2"/>
  <c r="AK650" i="2"/>
  <c r="AK651" i="2"/>
  <c r="AK652" i="2"/>
  <c r="AK653" i="2"/>
  <c r="AK654" i="2"/>
  <c r="AK311" i="2"/>
  <c r="AK312" i="2"/>
  <c r="AK313" i="2"/>
  <c r="AK314" i="2"/>
  <c r="AK315" i="2"/>
  <c r="AK245" i="2"/>
  <c r="AK246" i="2"/>
  <c r="AK247" i="2"/>
  <c r="AK248" i="2"/>
  <c r="AK249" i="2"/>
  <c r="AK250" i="2"/>
  <c r="AK251" i="2"/>
  <c r="AK252" i="2"/>
  <c r="AK253" i="2"/>
  <c r="AK254" i="2"/>
  <c r="AK255" i="2"/>
  <c r="AK256" i="2"/>
  <c r="AK257" i="2"/>
  <c r="AK258" i="2"/>
  <c r="AK259" i="2"/>
  <c r="AK260" i="2"/>
  <c r="AK261"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5" i="2"/>
  <c r="AK286" i="2"/>
  <c r="AK287" i="2"/>
  <c r="AK288" i="2"/>
  <c r="AK289" i="2"/>
  <c r="AK290" i="2"/>
  <c r="AK291" i="2"/>
  <c r="AK292" i="2"/>
  <c r="AK293" i="2"/>
  <c r="AK294" i="2"/>
  <c r="AK295" i="2"/>
  <c r="AK296" i="2"/>
  <c r="AK297" i="2"/>
  <c r="AK298" i="2"/>
  <c r="AK299" i="2"/>
  <c r="AK300" i="2"/>
  <c r="AK301" i="2"/>
  <c r="AK302" i="2"/>
  <c r="AK303" i="2"/>
  <c r="AK304" i="2"/>
  <c r="AK305" i="2"/>
  <c r="AK306" i="2"/>
  <c r="AK307" i="2"/>
  <c r="AK308" i="2"/>
  <c r="AK309" i="2"/>
  <c r="AK310"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3" i="2"/>
  <c r="AK2" i="2"/>
  <c r="AD133" i="1" l="1"/>
  <c r="L126"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J374" i="2"/>
  <c r="AJ375" i="2"/>
  <c r="AJ376" i="2"/>
  <c r="AJ377" i="2"/>
  <c r="AJ378" i="2"/>
  <c r="AJ379" i="2"/>
  <c r="AJ380" i="2"/>
  <c r="AJ381" i="2"/>
  <c r="AJ382" i="2"/>
  <c r="AJ383" i="2"/>
  <c r="AJ384" i="2"/>
  <c r="AJ385" i="2"/>
  <c r="AJ386" i="2"/>
  <c r="AJ387" i="2"/>
  <c r="AJ388" i="2"/>
  <c r="AJ389" i="2"/>
  <c r="AJ390" i="2"/>
  <c r="AJ391" i="2"/>
  <c r="AJ392" i="2"/>
  <c r="AJ393" i="2"/>
  <c r="AJ394" i="2"/>
  <c r="AJ395" i="2"/>
  <c r="AJ396" i="2"/>
  <c r="AJ397" i="2"/>
  <c r="AJ398" i="2"/>
  <c r="AJ399" i="2"/>
  <c r="AJ400" i="2"/>
  <c r="AJ401" i="2"/>
  <c r="AJ402" i="2"/>
  <c r="AJ403" i="2"/>
  <c r="AJ404" i="2"/>
  <c r="AJ405" i="2"/>
  <c r="AJ406" i="2"/>
  <c r="AJ407" i="2"/>
  <c r="AJ408" i="2"/>
  <c r="AJ409" i="2"/>
  <c r="AJ410" i="2"/>
  <c r="AJ411" i="2"/>
  <c r="AJ412" i="2"/>
  <c r="AJ413" i="2"/>
  <c r="AJ414" i="2"/>
  <c r="AJ415" i="2"/>
  <c r="AJ416" i="2"/>
  <c r="AJ417" i="2"/>
  <c r="AJ418" i="2"/>
  <c r="AJ419" i="2"/>
  <c r="AJ420" i="2"/>
  <c r="AJ421" i="2"/>
  <c r="AJ422" i="2"/>
  <c r="AJ423" i="2"/>
  <c r="AJ424" i="2"/>
  <c r="AJ425" i="2"/>
  <c r="AJ426" i="2"/>
  <c r="AJ427" i="2"/>
  <c r="AJ428" i="2"/>
  <c r="AJ429" i="2"/>
  <c r="AJ430" i="2"/>
  <c r="AJ431" i="2"/>
  <c r="AJ432" i="2"/>
  <c r="AJ433" i="2"/>
  <c r="AJ434" i="2"/>
  <c r="AJ435" i="2"/>
  <c r="AJ436" i="2"/>
  <c r="AJ437" i="2"/>
  <c r="AJ438" i="2"/>
  <c r="AJ439" i="2"/>
  <c r="AJ440" i="2"/>
  <c r="AJ441" i="2"/>
  <c r="AJ442" i="2"/>
  <c r="AJ443" i="2"/>
  <c r="AJ444" i="2"/>
  <c r="AJ445" i="2"/>
  <c r="AJ446" i="2"/>
  <c r="AJ447" i="2"/>
  <c r="AJ448" i="2"/>
  <c r="AJ449" i="2"/>
  <c r="AJ450" i="2"/>
  <c r="AJ451" i="2"/>
  <c r="AJ452" i="2"/>
  <c r="AJ453" i="2"/>
  <c r="AJ454" i="2"/>
  <c r="AJ455" i="2"/>
  <c r="AJ456" i="2"/>
  <c r="AJ457" i="2"/>
  <c r="AJ458" i="2"/>
  <c r="AJ459" i="2"/>
  <c r="AJ460" i="2"/>
  <c r="AJ461" i="2"/>
  <c r="AJ462" i="2"/>
  <c r="AJ463" i="2"/>
  <c r="AJ464" i="2"/>
  <c r="AJ465" i="2"/>
  <c r="AJ466" i="2"/>
  <c r="AJ467" i="2"/>
  <c r="AJ468" i="2"/>
  <c r="AJ469" i="2"/>
  <c r="AJ470" i="2"/>
  <c r="AJ471" i="2"/>
  <c r="AJ472" i="2"/>
  <c r="AJ473" i="2"/>
  <c r="AJ474" i="2"/>
  <c r="AJ475" i="2"/>
  <c r="AJ476" i="2"/>
  <c r="AJ477" i="2"/>
  <c r="AJ478" i="2"/>
  <c r="AJ479" i="2"/>
  <c r="AJ480" i="2"/>
  <c r="AJ481" i="2"/>
  <c r="AJ482" i="2"/>
  <c r="AJ483" i="2"/>
  <c r="AJ484" i="2"/>
  <c r="AJ485" i="2"/>
  <c r="AJ486" i="2"/>
  <c r="AJ487" i="2"/>
  <c r="AJ488" i="2"/>
  <c r="AJ489" i="2"/>
  <c r="AJ490" i="2"/>
  <c r="AJ491" i="2"/>
  <c r="AJ492" i="2"/>
  <c r="AJ493" i="2"/>
  <c r="AJ494" i="2"/>
  <c r="AJ495" i="2"/>
  <c r="AJ496" i="2"/>
  <c r="AJ497" i="2"/>
  <c r="AJ498" i="2"/>
  <c r="AJ499" i="2"/>
  <c r="AJ500" i="2"/>
  <c r="AJ501" i="2"/>
  <c r="AJ502" i="2"/>
  <c r="AJ503" i="2"/>
  <c r="AJ504" i="2"/>
  <c r="AJ505" i="2"/>
  <c r="AJ506" i="2"/>
  <c r="AJ507" i="2"/>
  <c r="AJ508" i="2"/>
  <c r="AJ509" i="2"/>
  <c r="AJ510" i="2"/>
  <c r="AJ511" i="2"/>
  <c r="AJ512" i="2"/>
  <c r="AJ513" i="2"/>
  <c r="AJ514" i="2"/>
  <c r="AJ515" i="2"/>
  <c r="AJ516" i="2"/>
  <c r="AJ517" i="2"/>
  <c r="AJ518" i="2"/>
  <c r="AJ519" i="2"/>
  <c r="AJ520" i="2"/>
  <c r="AJ521" i="2"/>
  <c r="AJ522" i="2"/>
  <c r="AJ523" i="2"/>
  <c r="AJ524" i="2"/>
  <c r="AJ525" i="2"/>
  <c r="AJ526" i="2"/>
  <c r="AJ527" i="2"/>
  <c r="AJ528" i="2"/>
  <c r="AJ529" i="2"/>
  <c r="AJ530" i="2"/>
  <c r="AJ531" i="2"/>
  <c r="AJ532" i="2"/>
  <c r="AJ533" i="2"/>
  <c r="AJ534" i="2"/>
  <c r="AJ535" i="2"/>
  <c r="AJ536" i="2"/>
  <c r="AJ537" i="2"/>
  <c r="AJ538" i="2"/>
  <c r="AJ539" i="2"/>
  <c r="AJ540" i="2"/>
  <c r="AJ541" i="2"/>
  <c r="AJ542" i="2"/>
  <c r="AJ543" i="2"/>
  <c r="AJ544" i="2"/>
  <c r="AJ545" i="2"/>
  <c r="AJ546" i="2"/>
  <c r="AJ547" i="2"/>
  <c r="AJ548" i="2"/>
  <c r="AJ549" i="2"/>
  <c r="AJ550" i="2"/>
  <c r="AJ551" i="2"/>
  <c r="AJ552" i="2"/>
  <c r="AJ553" i="2"/>
  <c r="AJ554" i="2"/>
  <c r="AJ555" i="2"/>
  <c r="AJ556" i="2"/>
  <c r="AJ557" i="2"/>
  <c r="AJ558" i="2"/>
  <c r="AJ559" i="2"/>
  <c r="AJ560" i="2"/>
  <c r="AJ561" i="2"/>
  <c r="AJ562" i="2"/>
  <c r="AJ563" i="2"/>
  <c r="AJ564" i="2"/>
  <c r="AJ565" i="2"/>
  <c r="AJ566" i="2"/>
  <c r="AJ567" i="2"/>
  <c r="AJ568" i="2"/>
  <c r="AJ569" i="2"/>
  <c r="AJ570" i="2"/>
  <c r="AJ571" i="2"/>
  <c r="AJ572" i="2"/>
  <c r="AJ573" i="2"/>
  <c r="AJ574" i="2"/>
  <c r="AJ575" i="2"/>
  <c r="AJ576" i="2"/>
  <c r="AJ577" i="2"/>
  <c r="AJ578" i="2"/>
  <c r="AJ579" i="2"/>
  <c r="AJ580" i="2"/>
  <c r="AJ581" i="2"/>
  <c r="AJ582" i="2"/>
  <c r="AJ583" i="2"/>
  <c r="AJ584" i="2"/>
  <c r="AJ585" i="2"/>
  <c r="AJ586" i="2"/>
  <c r="AJ587" i="2"/>
  <c r="AJ588" i="2"/>
  <c r="AJ589" i="2"/>
  <c r="AJ590" i="2"/>
  <c r="AJ591" i="2"/>
  <c r="AJ592" i="2"/>
  <c r="AJ593" i="2"/>
  <c r="AJ594" i="2"/>
  <c r="AJ595" i="2"/>
  <c r="AJ596" i="2"/>
  <c r="AJ597" i="2"/>
  <c r="AJ598" i="2"/>
  <c r="AJ599" i="2"/>
  <c r="AJ600" i="2"/>
  <c r="AJ601" i="2"/>
  <c r="AJ602" i="2"/>
  <c r="AJ603" i="2"/>
  <c r="AJ604" i="2"/>
  <c r="AJ605" i="2"/>
  <c r="AJ606" i="2"/>
  <c r="AJ607" i="2"/>
  <c r="AJ608" i="2"/>
  <c r="AJ609" i="2"/>
  <c r="AJ610" i="2"/>
  <c r="AJ611" i="2"/>
  <c r="AJ612" i="2"/>
  <c r="AJ613" i="2"/>
  <c r="AJ614" i="2"/>
  <c r="AJ615" i="2"/>
  <c r="AJ616" i="2"/>
  <c r="AJ617" i="2"/>
  <c r="AJ618" i="2"/>
  <c r="AJ619" i="2"/>
  <c r="AJ620" i="2"/>
  <c r="AJ621" i="2"/>
  <c r="AJ622" i="2"/>
  <c r="AJ623" i="2"/>
  <c r="AJ624" i="2"/>
  <c r="AJ625" i="2"/>
  <c r="AJ626" i="2"/>
  <c r="AJ627" i="2"/>
  <c r="AJ628" i="2"/>
  <c r="AJ629" i="2"/>
  <c r="AJ630" i="2"/>
  <c r="AJ631" i="2"/>
  <c r="AJ632" i="2"/>
  <c r="AJ633" i="2"/>
  <c r="AJ634" i="2"/>
  <c r="AJ635" i="2"/>
  <c r="AJ636" i="2"/>
  <c r="AJ637" i="2"/>
  <c r="AJ638" i="2"/>
  <c r="AJ639" i="2"/>
  <c r="AJ640" i="2"/>
  <c r="AJ641" i="2"/>
  <c r="AJ642" i="2"/>
  <c r="AJ643" i="2"/>
  <c r="AJ644" i="2"/>
  <c r="AJ645" i="2"/>
  <c r="AJ646" i="2"/>
  <c r="AJ647" i="2"/>
  <c r="AJ648" i="2"/>
  <c r="AJ649" i="2"/>
  <c r="AJ650" i="2"/>
  <c r="AJ651" i="2"/>
  <c r="AJ652" i="2"/>
  <c r="AJ653" i="2"/>
  <c r="AJ654" i="2"/>
  <c r="AJ655" i="2"/>
  <c r="AJ656" i="2"/>
  <c r="AJ657" i="2"/>
  <c r="AJ658" i="2"/>
  <c r="AJ659" i="2"/>
  <c r="AJ660" i="2"/>
  <c r="AJ661" i="2"/>
  <c r="AJ662" i="2"/>
  <c r="AJ663" i="2"/>
  <c r="AJ664" i="2"/>
  <c r="AJ665" i="2"/>
  <c r="AJ666" i="2"/>
  <c r="AJ667" i="2"/>
  <c r="AJ668" i="2"/>
  <c r="AJ669" i="2"/>
  <c r="AJ670" i="2"/>
  <c r="AJ671" i="2"/>
  <c r="AJ672" i="2"/>
  <c r="AJ673" i="2"/>
  <c r="AJ674" i="2"/>
  <c r="AJ675" i="2"/>
  <c r="AJ676" i="2"/>
  <c r="AJ677" i="2"/>
  <c r="AJ678" i="2"/>
  <c r="AJ679" i="2"/>
  <c r="AJ680" i="2"/>
  <c r="AJ681" i="2"/>
  <c r="AJ682" i="2"/>
  <c r="AJ683" i="2"/>
  <c r="AJ2" i="2"/>
  <c r="AH3" i="2"/>
  <c r="AI3" i="2"/>
  <c r="AH4" i="2"/>
  <c r="AI4" i="2"/>
  <c r="AH5" i="2"/>
  <c r="AI5" i="2"/>
  <c r="AH6" i="2"/>
  <c r="AI6" i="2"/>
  <c r="AH7" i="2"/>
  <c r="AI7" i="2"/>
  <c r="AH8" i="2"/>
  <c r="AI8" i="2"/>
  <c r="AH9" i="2"/>
  <c r="AI9" i="2"/>
  <c r="AH10" i="2"/>
  <c r="AI10" i="2"/>
  <c r="AH11" i="2"/>
  <c r="AI11" i="2"/>
  <c r="AH12" i="2"/>
  <c r="AI12" i="2"/>
  <c r="AH13" i="2"/>
  <c r="AI13" i="2"/>
  <c r="AH14" i="2"/>
  <c r="AI14" i="2"/>
  <c r="AH15" i="2"/>
  <c r="AI15" i="2"/>
  <c r="AH16" i="2"/>
  <c r="AI16" i="2"/>
  <c r="AH17" i="2"/>
  <c r="AI17" i="2"/>
  <c r="AH18" i="2"/>
  <c r="AI18" i="2"/>
  <c r="AH19" i="2"/>
  <c r="AI19" i="2"/>
  <c r="AH20" i="2"/>
  <c r="AI20" i="2"/>
  <c r="AH21" i="2"/>
  <c r="AI21" i="2"/>
  <c r="AH22" i="2"/>
  <c r="AI22" i="2"/>
  <c r="AH23" i="2"/>
  <c r="AI23" i="2"/>
  <c r="AH24" i="2"/>
  <c r="AI24" i="2"/>
  <c r="AH25" i="2"/>
  <c r="AI25" i="2"/>
  <c r="AH26" i="2"/>
  <c r="AI26" i="2"/>
  <c r="AH27" i="2"/>
  <c r="AI27" i="2"/>
  <c r="AH28" i="2"/>
  <c r="AI28" i="2"/>
  <c r="AH29" i="2"/>
  <c r="AI29" i="2"/>
  <c r="AH30" i="2"/>
  <c r="AI30" i="2"/>
  <c r="AH31" i="2"/>
  <c r="AI31" i="2"/>
  <c r="AH32" i="2"/>
  <c r="AI32" i="2"/>
  <c r="AH33" i="2"/>
  <c r="AI33" i="2"/>
  <c r="AH34" i="2"/>
  <c r="AI34" i="2"/>
  <c r="AH35" i="2"/>
  <c r="AI35" i="2"/>
  <c r="AH36" i="2"/>
  <c r="AI36" i="2"/>
  <c r="AH37" i="2"/>
  <c r="AI37" i="2"/>
  <c r="AH38" i="2"/>
  <c r="AI38" i="2"/>
  <c r="AH39" i="2"/>
  <c r="AI39" i="2"/>
  <c r="AH40" i="2"/>
  <c r="AI40" i="2"/>
  <c r="AH41" i="2"/>
  <c r="AI41" i="2"/>
  <c r="AH42" i="2"/>
  <c r="AI42" i="2"/>
  <c r="AH43" i="2"/>
  <c r="AI43" i="2"/>
  <c r="AH44" i="2"/>
  <c r="AI44" i="2"/>
  <c r="AH45" i="2"/>
  <c r="AI45" i="2"/>
  <c r="AH46" i="2"/>
  <c r="AI46" i="2"/>
  <c r="AH47" i="2"/>
  <c r="AI47" i="2"/>
  <c r="AH48" i="2"/>
  <c r="AI48" i="2"/>
  <c r="AH49" i="2"/>
  <c r="AI49" i="2"/>
  <c r="AH50" i="2"/>
  <c r="AI50" i="2"/>
  <c r="AH51" i="2"/>
  <c r="AI51" i="2"/>
  <c r="AH52" i="2"/>
  <c r="AI52" i="2"/>
  <c r="AH53" i="2"/>
  <c r="AI53" i="2"/>
  <c r="AH54" i="2"/>
  <c r="AI54" i="2"/>
  <c r="AH55" i="2"/>
  <c r="AI55" i="2"/>
  <c r="AH56" i="2"/>
  <c r="AI56" i="2"/>
  <c r="AH57" i="2"/>
  <c r="AI57" i="2"/>
  <c r="AH58" i="2"/>
  <c r="AI58" i="2"/>
  <c r="AH59" i="2"/>
  <c r="AI59" i="2"/>
  <c r="AH60" i="2"/>
  <c r="AI60" i="2"/>
  <c r="AH61" i="2"/>
  <c r="AI61" i="2"/>
  <c r="AH62" i="2"/>
  <c r="AI62" i="2"/>
  <c r="AH63" i="2"/>
  <c r="AI63" i="2"/>
  <c r="AH64" i="2"/>
  <c r="AI64" i="2"/>
  <c r="AH65" i="2"/>
  <c r="AI65" i="2"/>
  <c r="AH66" i="2"/>
  <c r="AI66" i="2"/>
  <c r="AH67" i="2"/>
  <c r="AI67" i="2"/>
  <c r="AH68" i="2"/>
  <c r="AI68" i="2"/>
  <c r="AH69" i="2"/>
  <c r="AI69" i="2"/>
  <c r="AH70" i="2"/>
  <c r="AI70" i="2"/>
  <c r="AH71" i="2"/>
  <c r="AI71" i="2"/>
  <c r="AH72" i="2"/>
  <c r="AI72" i="2"/>
  <c r="AH73" i="2"/>
  <c r="AI73" i="2"/>
  <c r="AH74" i="2"/>
  <c r="AI74" i="2"/>
  <c r="AH75" i="2"/>
  <c r="AI75" i="2"/>
  <c r="AH76" i="2"/>
  <c r="AI76" i="2"/>
  <c r="AH77" i="2"/>
  <c r="AI77" i="2"/>
  <c r="AH78" i="2"/>
  <c r="AI78" i="2"/>
  <c r="AH79" i="2"/>
  <c r="AI79" i="2"/>
  <c r="AH80" i="2"/>
  <c r="AI80" i="2"/>
  <c r="AH81" i="2"/>
  <c r="AI81" i="2"/>
  <c r="AH82" i="2"/>
  <c r="AI82" i="2"/>
  <c r="AH83" i="2"/>
  <c r="AI83" i="2"/>
  <c r="AH84" i="2"/>
  <c r="AI84" i="2"/>
  <c r="AH85" i="2"/>
  <c r="AI85" i="2"/>
  <c r="AH86" i="2"/>
  <c r="AI86" i="2"/>
  <c r="AH87" i="2"/>
  <c r="AI87" i="2"/>
  <c r="AH88" i="2"/>
  <c r="AI88" i="2"/>
  <c r="AH89" i="2"/>
  <c r="AI89" i="2"/>
  <c r="AH90" i="2"/>
  <c r="AI90" i="2"/>
  <c r="AH91" i="2"/>
  <c r="AI91" i="2"/>
  <c r="AH92" i="2"/>
  <c r="AI92" i="2"/>
  <c r="AH93" i="2"/>
  <c r="AI93" i="2"/>
  <c r="AH94" i="2"/>
  <c r="AI94" i="2"/>
  <c r="AH95" i="2"/>
  <c r="AI95" i="2"/>
  <c r="AH96" i="2"/>
  <c r="AI96" i="2"/>
  <c r="AH97" i="2"/>
  <c r="AI97" i="2"/>
  <c r="AH98" i="2"/>
  <c r="AI98" i="2"/>
  <c r="AH99" i="2"/>
  <c r="AI99" i="2"/>
  <c r="AH100" i="2"/>
  <c r="AI100" i="2"/>
  <c r="AH101" i="2"/>
  <c r="AI101" i="2"/>
  <c r="AH102" i="2"/>
  <c r="AI102" i="2"/>
  <c r="AH103" i="2"/>
  <c r="AI103" i="2"/>
  <c r="AH104" i="2"/>
  <c r="AI104" i="2"/>
  <c r="AH105" i="2"/>
  <c r="AI105" i="2"/>
  <c r="AH106" i="2"/>
  <c r="AI106" i="2"/>
  <c r="AH107" i="2"/>
  <c r="AI107" i="2"/>
  <c r="AH108" i="2"/>
  <c r="AI108" i="2"/>
  <c r="AH109" i="2"/>
  <c r="AI109" i="2"/>
  <c r="AH110" i="2"/>
  <c r="AI110" i="2"/>
  <c r="AH111" i="2"/>
  <c r="AI111" i="2"/>
  <c r="AH112" i="2"/>
  <c r="AI112" i="2"/>
  <c r="AH113" i="2"/>
  <c r="AI113" i="2"/>
  <c r="AH114" i="2"/>
  <c r="AI114" i="2"/>
  <c r="AH115" i="2"/>
  <c r="AI115" i="2"/>
  <c r="AH116" i="2"/>
  <c r="AI116" i="2"/>
  <c r="AH117" i="2"/>
  <c r="AI117" i="2"/>
  <c r="AH118" i="2"/>
  <c r="AI118" i="2"/>
  <c r="AH119" i="2"/>
  <c r="AI119" i="2"/>
  <c r="AH120" i="2"/>
  <c r="AI120" i="2"/>
  <c r="AH121" i="2"/>
  <c r="AI121" i="2"/>
  <c r="AH122" i="2"/>
  <c r="AI122" i="2"/>
  <c r="AH123" i="2"/>
  <c r="AI123" i="2"/>
  <c r="AH124" i="2"/>
  <c r="AI124" i="2"/>
  <c r="AH125" i="2"/>
  <c r="AI125" i="2"/>
  <c r="AH126" i="2"/>
  <c r="AI126" i="2"/>
  <c r="AH127" i="2"/>
  <c r="AI127" i="2"/>
  <c r="AH128" i="2"/>
  <c r="AI128" i="2"/>
  <c r="AH129" i="2"/>
  <c r="AI129" i="2"/>
  <c r="AH130" i="2"/>
  <c r="AI130" i="2"/>
  <c r="AH131" i="2"/>
  <c r="AI131" i="2"/>
  <c r="AH132" i="2"/>
  <c r="AI132" i="2"/>
  <c r="AH133" i="2"/>
  <c r="AI133" i="2"/>
  <c r="AH134" i="2"/>
  <c r="AI134" i="2"/>
  <c r="AH135" i="2"/>
  <c r="AI135" i="2"/>
  <c r="AH136" i="2"/>
  <c r="AI136" i="2"/>
  <c r="AH137" i="2"/>
  <c r="AI137" i="2"/>
  <c r="AH138" i="2"/>
  <c r="AI138" i="2"/>
  <c r="AH139" i="2"/>
  <c r="AI139" i="2"/>
  <c r="AH140" i="2"/>
  <c r="AI140" i="2"/>
  <c r="AH141" i="2"/>
  <c r="AI141" i="2"/>
  <c r="AH142" i="2"/>
  <c r="AI142" i="2"/>
  <c r="AH143" i="2"/>
  <c r="AI143" i="2"/>
  <c r="AH144" i="2"/>
  <c r="AI144" i="2"/>
  <c r="AH145" i="2"/>
  <c r="AI145" i="2"/>
  <c r="AH146" i="2"/>
  <c r="AI146" i="2"/>
  <c r="AH147" i="2"/>
  <c r="AI147" i="2"/>
  <c r="AH148" i="2"/>
  <c r="AI148" i="2"/>
  <c r="AH149" i="2"/>
  <c r="AI149" i="2"/>
  <c r="AH150" i="2"/>
  <c r="AI150" i="2"/>
  <c r="AH151" i="2"/>
  <c r="AI151" i="2"/>
  <c r="AH152" i="2"/>
  <c r="AI152" i="2"/>
  <c r="AH153" i="2"/>
  <c r="AI153" i="2"/>
  <c r="AH154" i="2"/>
  <c r="AI154" i="2"/>
  <c r="AH155" i="2"/>
  <c r="AI155" i="2"/>
  <c r="AH156" i="2"/>
  <c r="AI156" i="2"/>
  <c r="AH157" i="2"/>
  <c r="AI157" i="2"/>
  <c r="AH158" i="2"/>
  <c r="AI158" i="2"/>
  <c r="AH159" i="2"/>
  <c r="AI159" i="2"/>
  <c r="AH160" i="2"/>
  <c r="AI160" i="2"/>
  <c r="AH161" i="2"/>
  <c r="AI161" i="2"/>
  <c r="AH162" i="2"/>
  <c r="AI162" i="2"/>
  <c r="AH163" i="2"/>
  <c r="AI163" i="2"/>
  <c r="AH164" i="2"/>
  <c r="AI164" i="2"/>
  <c r="AH165" i="2"/>
  <c r="AI165" i="2"/>
  <c r="AH166" i="2"/>
  <c r="AI166" i="2"/>
  <c r="AH167" i="2"/>
  <c r="AI167" i="2"/>
  <c r="AH168" i="2"/>
  <c r="AI168" i="2"/>
  <c r="AH169" i="2"/>
  <c r="AI169" i="2"/>
  <c r="AH170" i="2"/>
  <c r="AI170" i="2"/>
  <c r="AH171" i="2"/>
  <c r="AI171" i="2"/>
  <c r="AH172" i="2"/>
  <c r="AI172" i="2"/>
  <c r="AH173" i="2"/>
  <c r="AI173" i="2"/>
  <c r="AH174" i="2"/>
  <c r="AI174" i="2"/>
  <c r="AH175" i="2"/>
  <c r="AI175" i="2"/>
  <c r="AH176" i="2"/>
  <c r="AI176" i="2"/>
  <c r="AH177" i="2"/>
  <c r="AI177" i="2"/>
  <c r="AH178" i="2"/>
  <c r="AI178" i="2"/>
  <c r="AH179" i="2"/>
  <c r="AI179" i="2"/>
  <c r="AH180" i="2"/>
  <c r="AI180" i="2"/>
  <c r="AH181" i="2"/>
  <c r="AI181" i="2"/>
  <c r="AH182" i="2"/>
  <c r="AI182" i="2"/>
  <c r="AH183" i="2"/>
  <c r="AI183" i="2"/>
  <c r="AH184" i="2"/>
  <c r="AI184" i="2"/>
  <c r="AH185" i="2"/>
  <c r="AI185" i="2"/>
  <c r="AH186" i="2"/>
  <c r="AI186" i="2"/>
  <c r="AH187" i="2"/>
  <c r="AI187" i="2"/>
  <c r="AH188" i="2"/>
  <c r="AI188" i="2"/>
  <c r="AH189" i="2"/>
  <c r="AI189" i="2"/>
  <c r="AH190" i="2"/>
  <c r="AI190" i="2"/>
  <c r="AH191" i="2"/>
  <c r="AI191" i="2"/>
  <c r="AH192" i="2"/>
  <c r="AI192" i="2"/>
  <c r="AH193" i="2"/>
  <c r="AI193" i="2"/>
  <c r="AH194" i="2"/>
  <c r="AI194" i="2"/>
  <c r="AH195" i="2"/>
  <c r="AI195" i="2"/>
  <c r="AH196" i="2"/>
  <c r="AI196" i="2"/>
  <c r="AH197" i="2"/>
  <c r="AI197" i="2"/>
  <c r="AH198" i="2"/>
  <c r="AI198" i="2"/>
  <c r="AH199" i="2"/>
  <c r="AI199" i="2"/>
  <c r="AH200" i="2"/>
  <c r="AI200" i="2"/>
  <c r="AH201" i="2"/>
  <c r="AI201" i="2"/>
  <c r="AH202" i="2"/>
  <c r="AI202" i="2"/>
  <c r="AH203" i="2"/>
  <c r="AI203" i="2"/>
  <c r="AH204" i="2"/>
  <c r="AI204" i="2"/>
  <c r="AH205" i="2"/>
  <c r="AI205" i="2"/>
  <c r="AH206" i="2"/>
  <c r="AI206" i="2"/>
  <c r="AH207" i="2"/>
  <c r="AI207" i="2"/>
  <c r="AH208" i="2"/>
  <c r="AI208" i="2"/>
  <c r="AH209" i="2"/>
  <c r="AI209" i="2"/>
  <c r="AH210" i="2"/>
  <c r="AI210" i="2"/>
  <c r="AH211" i="2"/>
  <c r="AI211" i="2"/>
  <c r="AH212" i="2"/>
  <c r="AI212" i="2"/>
  <c r="AH213" i="2"/>
  <c r="AI213" i="2"/>
  <c r="AH214" i="2"/>
  <c r="AI214" i="2"/>
  <c r="AH215" i="2"/>
  <c r="AI215" i="2"/>
  <c r="AH216" i="2"/>
  <c r="AI216" i="2"/>
  <c r="AH217" i="2"/>
  <c r="AI217" i="2"/>
  <c r="AH218" i="2"/>
  <c r="AI218" i="2"/>
  <c r="AH219" i="2"/>
  <c r="AI219" i="2"/>
  <c r="AH220" i="2"/>
  <c r="AI220" i="2"/>
  <c r="AH221" i="2"/>
  <c r="AI221" i="2"/>
  <c r="AH222" i="2"/>
  <c r="AI222" i="2"/>
  <c r="AH223" i="2"/>
  <c r="AI223" i="2"/>
  <c r="AH224" i="2"/>
  <c r="AI224" i="2"/>
  <c r="AH225" i="2"/>
  <c r="AI225" i="2"/>
  <c r="AH226" i="2"/>
  <c r="AI226" i="2"/>
  <c r="AH227" i="2"/>
  <c r="AI227" i="2"/>
  <c r="AH228" i="2"/>
  <c r="AI228" i="2"/>
  <c r="AH229" i="2"/>
  <c r="AI229" i="2"/>
  <c r="AH230" i="2"/>
  <c r="AI230" i="2"/>
  <c r="AH231" i="2"/>
  <c r="AI231" i="2"/>
  <c r="AH232" i="2"/>
  <c r="AI232" i="2"/>
  <c r="AH233" i="2"/>
  <c r="AI233" i="2"/>
  <c r="AH234" i="2"/>
  <c r="AI234" i="2"/>
  <c r="AH235" i="2"/>
  <c r="AI235" i="2"/>
  <c r="AH236" i="2"/>
  <c r="AI236" i="2"/>
  <c r="AH237" i="2"/>
  <c r="AI237" i="2"/>
  <c r="AH238" i="2"/>
  <c r="AI238" i="2"/>
  <c r="AH239" i="2"/>
  <c r="AI239" i="2"/>
  <c r="AH240" i="2"/>
  <c r="AI240" i="2"/>
  <c r="AH241" i="2"/>
  <c r="AI241" i="2"/>
  <c r="AH242" i="2"/>
  <c r="AI242" i="2"/>
  <c r="AH243" i="2"/>
  <c r="AI243" i="2"/>
  <c r="AH244" i="2"/>
  <c r="AI244" i="2"/>
  <c r="AH245" i="2"/>
  <c r="AI245" i="2"/>
  <c r="AH246" i="2"/>
  <c r="AI246" i="2"/>
  <c r="AH247" i="2"/>
  <c r="AI247" i="2"/>
  <c r="AH248" i="2"/>
  <c r="AI248" i="2"/>
  <c r="AH249" i="2"/>
  <c r="AI249" i="2"/>
  <c r="AH250" i="2"/>
  <c r="AI250" i="2"/>
  <c r="AH251" i="2"/>
  <c r="AI251" i="2"/>
  <c r="AH252" i="2"/>
  <c r="AI252" i="2"/>
  <c r="AH253" i="2"/>
  <c r="AI253" i="2"/>
  <c r="AH254" i="2"/>
  <c r="AI254" i="2"/>
  <c r="AH255" i="2"/>
  <c r="AI255" i="2"/>
  <c r="AH256" i="2"/>
  <c r="AI256" i="2"/>
  <c r="AH257" i="2"/>
  <c r="AI257" i="2"/>
  <c r="AH258" i="2"/>
  <c r="AI258" i="2"/>
  <c r="AH259" i="2"/>
  <c r="AI259" i="2"/>
  <c r="AH260" i="2"/>
  <c r="AI260" i="2"/>
  <c r="AH261" i="2"/>
  <c r="AI261" i="2"/>
  <c r="AH262" i="2"/>
  <c r="AI262" i="2"/>
  <c r="AH263" i="2"/>
  <c r="AI263" i="2"/>
  <c r="AH264" i="2"/>
  <c r="AI264" i="2"/>
  <c r="AH265" i="2"/>
  <c r="AI265" i="2"/>
  <c r="AH266" i="2"/>
  <c r="AI266" i="2"/>
  <c r="AH267" i="2"/>
  <c r="AI267" i="2"/>
  <c r="AH268" i="2"/>
  <c r="AI268" i="2"/>
  <c r="AH269" i="2"/>
  <c r="AI269" i="2"/>
  <c r="AH270" i="2"/>
  <c r="AI270" i="2"/>
  <c r="AH271" i="2"/>
  <c r="AI271" i="2"/>
  <c r="AH272" i="2"/>
  <c r="AI272" i="2"/>
  <c r="AH273" i="2"/>
  <c r="AI273" i="2"/>
  <c r="AH274" i="2"/>
  <c r="AI274" i="2"/>
  <c r="AH275" i="2"/>
  <c r="AI275" i="2"/>
  <c r="AH276" i="2"/>
  <c r="AI276" i="2"/>
  <c r="AH277" i="2"/>
  <c r="AI277" i="2"/>
  <c r="AH278" i="2"/>
  <c r="AI278" i="2"/>
  <c r="AH279" i="2"/>
  <c r="AI279" i="2"/>
  <c r="AH280" i="2"/>
  <c r="AI280" i="2"/>
  <c r="AH281" i="2"/>
  <c r="AI281" i="2"/>
  <c r="AH282" i="2"/>
  <c r="AI282" i="2"/>
  <c r="AH283" i="2"/>
  <c r="AI283" i="2"/>
  <c r="AH284" i="2"/>
  <c r="AI284" i="2"/>
  <c r="AH285" i="2"/>
  <c r="AI285" i="2"/>
  <c r="AH286" i="2"/>
  <c r="AI286" i="2"/>
  <c r="AH287" i="2"/>
  <c r="AI287" i="2"/>
  <c r="AH288" i="2"/>
  <c r="AI288" i="2"/>
  <c r="AH289" i="2"/>
  <c r="AI289" i="2"/>
  <c r="AH290" i="2"/>
  <c r="AI290" i="2"/>
  <c r="AH291" i="2"/>
  <c r="AI291" i="2"/>
  <c r="AH292" i="2"/>
  <c r="AI292" i="2"/>
  <c r="AH293" i="2"/>
  <c r="AI293" i="2"/>
  <c r="AH294" i="2"/>
  <c r="AI294" i="2"/>
  <c r="AH295" i="2"/>
  <c r="AI295" i="2"/>
  <c r="AH296" i="2"/>
  <c r="AI296" i="2"/>
  <c r="AH297" i="2"/>
  <c r="AI297" i="2"/>
  <c r="AH298" i="2"/>
  <c r="AI298" i="2"/>
  <c r="AH299" i="2"/>
  <c r="AI299" i="2"/>
  <c r="AH300" i="2"/>
  <c r="AI300" i="2"/>
  <c r="AH301" i="2"/>
  <c r="AI301" i="2"/>
  <c r="AH302" i="2"/>
  <c r="AI302" i="2"/>
  <c r="AH303" i="2"/>
  <c r="AI303" i="2"/>
  <c r="AH304" i="2"/>
  <c r="AI304" i="2"/>
  <c r="AH305" i="2"/>
  <c r="AI305" i="2"/>
  <c r="AH306" i="2"/>
  <c r="AI306" i="2"/>
  <c r="AH307" i="2"/>
  <c r="AI307" i="2"/>
  <c r="AH308" i="2"/>
  <c r="AI308" i="2"/>
  <c r="AH309" i="2"/>
  <c r="AI309" i="2"/>
  <c r="AH310" i="2"/>
  <c r="AI310" i="2"/>
  <c r="AH311" i="2"/>
  <c r="AI311" i="2"/>
  <c r="AH312" i="2"/>
  <c r="AI312" i="2"/>
  <c r="AH313" i="2"/>
  <c r="AI313" i="2"/>
  <c r="AH314" i="2"/>
  <c r="AI314" i="2"/>
  <c r="AH315" i="2"/>
  <c r="AI315" i="2"/>
  <c r="AH316" i="2"/>
  <c r="AI316" i="2"/>
  <c r="AH317" i="2"/>
  <c r="AI317" i="2"/>
  <c r="AH318" i="2"/>
  <c r="AI318" i="2"/>
  <c r="AH319" i="2"/>
  <c r="AI319" i="2"/>
  <c r="AH320" i="2"/>
  <c r="AI320" i="2"/>
  <c r="AH321" i="2"/>
  <c r="AI321" i="2"/>
  <c r="AH322" i="2"/>
  <c r="AI322" i="2"/>
  <c r="AH323" i="2"/>
  <c r="AI323" i="2"/>
  <c r="AH324" i="2"/>
  <c r="AI324" i="2"/>
  <c r="AH325" i="2"/>
  <c r="AI325" i="2"/>
  <c r="AH326" i="2"/>
  <c r="AI326" i="2"/>
  <c r="AH327" i="2"/>
  <c r="AI327" i="2"/>
  <c r="AH328" i="2"/>
  <c r="AI328" i="2"/>
  <c r="AH329" i="2"/>
  <c r="AI329" i="2"/>
  <c r="AH330" i="2"/>
  <c r="AI330" i="2"/>
  <c r="AH331" i="2"/>
  <c r="AI331" i="2"/>
  <c r="AH332" i="2"/>
  <c r="AI332" i="2"/>
  <c r="AH333" i="2"/>
  <c r="AI333" i="2"/>
  <c r="AH334" i="2"/>
  <c r="AI334" i="2"/>
  <c r="AH335" i="2"/>
  <c r="AI335" i="2"/>
  <c r="AH336" i="2"/>
  <c r="AI336" i="2"/>
  <c r="AH337" i="2"/>
  <c r="AI337" i="2"/>
  <c r="AH338" i="2"/>
  <c r="AI338" i="2"/>
  <c r="AH339" i="2"/>
  <c r="AI339" i="2"/>
  <c r="AH340" i="2"/>
  <c r="AI340" i="2"/>
  <c r="AH341" i="2"/>
  <c r="AI341" i="2"/>
  <c r="AH342" i="2"/>
  <c r="AI342" i="2"/>
  <c r="AH343" i="2"/>
  <c r="AI343" i="2"/>
  <c r="AH344" i="2"/>
  <c r="AI344" i="2"/>
  <c r="AH345" i="2"/>
  <c r="AI345" i="2"/>
  <c r="AH346" i="2"/>
  <c r="AI346" i="2"/>
  <c r="AH347" i="2"/>
  <c r="AI347" i="2"/>
  <c r="AH348" i="2"/>
  <c r="AI348" i="2"/>
  <c r="AH349" i="2"/>
  <c r="AI349" i="2"/>
  <c r="AH350" i="2"/>
  <c r="AI350" i="2"/>
  <c r="AH351" i="2"/>
  <c r="AI351" i="2"/>
  <c r="AH352" i="2"/>
  <c r="AI352" i="2"/>
  <c r="AH353" i="2"/>
  <c r="AI353" i="2"/>
  <c r="AH354" i="2"/>
  <c r="AI354" i="2"/>
  <c r="AH355" i="2"/>
  <c r="AI355" i="2"/>
  <c r="AH356" i="2"/>
  <c r="AI356" i="2"/>
  <c r="AH357" i="2"/>
  <c r="AI357" i="2"/>
  <c r="AH358" i="2"/>
  <c r="AI358" i="2"/>
  <c r="AH359" i="2"/>
  <c r="AI359" i="2"/>
  <c r="AH360" i="2"/>
  <c r="AI360" i="2"/>
  <c r="AH361" i="2"/>
  <c r="AI361" i="2"/>
  <c r="AH362" i="2"/>
  <c r="AI362" i="2"/>
  <c r="AH363" i="2"/>
  <c r="AI363" i="2"/>
  <c r="AH364" i="2"/>
  <c r="AI364" i="2"/>
  <c r="AH365" i="2"/>
  <c r="AI365" i="2"/>
  <c r="AH366" i="2"/>
  <c r="AI366" i="2"/>
  <c r="AH367" i="2"/>
  <c r="AI367" i="2"/>
  <c r="AH368" i="2"/>
  <c r="AI368" i="2"/>
  <c r="AH369" i="2"/>
  <c r="AI369" i="2"/>
  <c r="AH370" i="2"/>
  <c r="AI370" i="2"/>
  <c r="AH371" i="2"/>
  <c r="AI371" i="2"/>
  <c r="AH372" i="2"/>
  <c r="AI372" i="2"/>
  <c r="AH373" i="2"/>
  <c r="AI373" i="2"/>
  <c r="AH374" i="2"/>
  <c r="AI374" i="2"/>
  <c r="AH375" i="2"/>
  <c r="AI375" i="2"/>
  <c r="AH376" i="2"/>
  <c r="AI376" i="2"/>
  <c r="AH377" i="2"/>
  <c r="AI377" i="2"/>
  <c r="AH378" i="2"/>
  <c r="AI378" i="2"/>
  <c r="AH379" i="2"/>
  <c r="AI379" i="2"/>
  <c r="AH380" i="2"/>
  <c r="AI380" i="2"/>
  <c r="AH381" i="2"/>
  <c r="AI381" i="2"/>
  <c r="AH382" i="2"/>
  <c r="AI382" i="2"/>
  <c r="AH383" i="2"/>
  <c r="AI383" i="2"/>
  <c r="AH384" i="2"/>
  <c r="AI384" i="2"/>
  <c r="AH385" i="2"/>
  <c r="AI385" i="2"/>
  <c r="AH386" i="2"/>
  <c r="AI386" i="2"/>
  <c r="AH387" i="2"/>
  <c r="AI387" i="2"/>
  <c r="AH388" i="2"/>
  <c r="AI388" i="2"/>
  <c r="AH389" i="2"/>
  <c r="AI389" i="2"/>
  <c r="AH390" i="2"/>
  <c r="AI390" i="2"/>
  <c r="AH391" i="2"/>
  <c r="AI391" i="2"/>
  <c r="AH392" i="2"/>
  <c r="AI392" i="2"/>
  <c r="AH393" i="2"/>
  <c r="AI393" i="2"/>
  <c r="AH394" i="2"/>
  <c r="AI394" i="2"/>
  <c r="AH395" i="2"/>
  <c r="AI395" i="2"/>
  <c r="AH396" i="2"/>
  <c r="AI396" i="2"/>
  <c r="AH397" i="2"/>
  <c r="AI397" i="2"/>
  <c r="AH398" i="2"/>
  <c r="AI398" i="2"/>
  <c r="AH399" i="2"/>
  <c r="AI399" i="2"/>
  <c r="AH400" i="2"/>
  <c r="AI400" i="2"/>
  <c r="AH401" i="2"/>
  <c r="AI401" i="2"/>
  <c r="AH402" i="2"/>
  <c r="AI402" i="2"/>
  <c r="AH403" i="2"/>
  <c r="AI403" i="2"/>
  <c r="AH404" i="2"/>
  <c r="AI404" i="2"/>
  <c r="AH405" i="2"/>
  <c r="AI405" i="2"/>
  <c r="AH406" i="2"/>
  <c r="AI406" i="2"/>
  <c r="AH407" i="2"/>
  <c r="AI407" i="2"/>
  <c r="AH408" i="2"/>
  <c r="AI408" i="2"/>
  <c r="AH409" i="2"/>
  <c r="AI409" i="2"/>
  <c r="AH410" i="2"/>
  <c r="AI410" i="2"/>
  <c r="AH411" i="2"/>
  <c r="AI411" i="2"/>
  <c r="AH412" i="2"/>
  <c r="AI412" i="2"/>
  <c r="AH413" i="2"/>
  <c r="AI413" i="2"/>
  <c r="AH414" i="2"/>
  <c r="AI414" i="2"/>
  <c r="AH415" i="2"/>
  <c r="AI415" i="2"/>
  <c r="AH416" i="2"/>
  <c r="AI416" i="2"/>
  <c r="AH417" i="2"/>
  <c r="AI417" i="2"/>
  <c r="AH418" i="2"/>
  <c r="AI418" i="2"/>
  <c r="AH419" i="2"/>
  <c r="AI419" i="2"/>
  <c r="AH420" i="2"/>
  <c r="AI420" i="2"/>
  <c r="AH421" i="2"/>
  <c r="AI421" i="2"/>
  <c r="AH422" i="2"/>
  <c r="AI422" i="2"/>
  <c r="AH423" i="2"/>
  <c r="AI423" i="2"/>
  <c r="AH424" i="2"/>
  <c r="AI424" i="2"/>
  <c r="AH425" i="2"/>
  <c r="AI425" i="2"/>
  <c r="AH426" i="2"/>
  <c r="AI426" i="2"/>
  <c r="AH427" i="2"/>
  <c r="AI427" i="2"/>
  <c r="AH428" i="2"/>
  <c r="AI428" i="2"/>
  <c r="AH429" i="2"/>
  <c r="AI429" i="2"/>
  <c r="AH430" i="2"/>
  <c r="AI430" i="2"/>
  <c r="AH431" i="2"/>
  <c r="AI431" i="2"/>
  <c r="AH432" i="2"/>
  <c r="AI432" i="2"/>
  <c r="AH433" i="2"/>
  <c r="AI433" i="2"/>
  <c r="AH434" i="2"/>
  <c r="AI434" i="2"/>
  <c r="AH435" i="2"/>
  <c r="AI435" i="2"/>
  <c r="AH436" i="2"/>
  <c r="AI436" i="2"/>
  <c r="AH437" i="2"/>
  <c r="AI437" i="2"/>
  <c r="AH438" i="2"/>
  <c r="AI438" i="2"/>
  <c r="AH439" i="2"/>
  <c r="AI439" i="2"/>
  <c r="AH440" i="2"/>
  <c r="AI440" i="2"/>
  <c r="AH441" i="2"/>
  <c r="AI441" i="2"/>
  <c r="AH442" i="2"/>
  <c r="AI442" i="2"/>
  <c r="AH443" i="2"/>
  <c r="AI443" i="2"/>
  <c r="AH444" i="2"/>
  <c r="AI444" i="2"/>
  <c r="AH445" i="2"/>
  <c r="AI445" i="2"/>
  <c r="AH446" i="2"/>
  <c r="AI446" i="2"/>
  <c r="AH447" i="2"/>
  <c r="AI447" i="2"/>
  <c r="AH448" i="2"/>
  <c r="AI448" i="2"/>
  <c r="AH449" i="2"/>
  <c r="AI449" i="2"/>
  <c r="AH450" i="2"/>
  <c r="AI450" i="2"/>
  <c r="AH451" i="2"/>
  <c r="AI451" i="2"/>
  <c r="AH452" i="2"/>
  <c r="AI452" i="2"/>
  <c r="AH453" i="2"/>
  <c r="AI453" i="2"/>
  <c r="AH454" i="2"/>
  <c r="AI454" i="2"/>
  <c r="AH455" i="2"/>
  <c r="AI455" i="2"/>
  <c r="AH456" i="2"/>
  <c r="AI456" i="2"/>
  <c r="AH457" i="2"/>
  <c r="AI457" i="2"/>
  <c r="AH458" i="2"/>
  <c r="AI458" i="2"/>
  <c r="AH459" i="2"/>
  <c r="AI459" i="2"/>
  <c r="AH460" i="2"/>
  <c r="AI460" i="2"/>
  <c r="AH461" i="2"/>
  <c r="AI461" i="2"/>
  <c r="AH462" i="2"/>
  <c r="AI462" i="2"/>
  <c r="AH463" i="2"/>
  <c r="AI463" i="2"/>
  <c r="AH464" i="2"/>
  <c r="AI464" i="2"/>
  <c r="AH465" i="2"/>
  <c r="AI465" i="2"/>
  <c r="AH466" i="2"/>
  <c r="AI466" i="2"/>
  <c r="AH467" i="2"/>
  <c r="AI467" i="2"/>
  <c r="AH468" i="2"/>
  <c r="AI468" i="2"/>
  <c r="AH469" i="2"/>
  <c r="AI469" i="2"/>
  <c r="AH470" i="2"/>
  <c r="AI470" i="2"/>
  <c r="AH471" i="2"/>
  <c r="AI471" i="2"/>
  <c r="AH472" i="2"/>
  <c r="AI472" i="2"/>
  <c r="AH473" i="2"/>
  <c r="AI473" i="2"/>
  <c r="AH474" i="2"/>
  <c r="AI474" i="2"/>
  <c r="AH475" i="2"/>
  <c r="AI475" i="2"/>
  <c r="AH476" i="2"/>
  <c r="AI476" i="2"/>
  <c r="AH477" i="2"/>
  <c r="AI477" i="2"/>
  <c r="AH478" i="2"/>
  <c r="AI478" i="2"/>
  <c r="AH479" i="2"/>
  <c r="AI479" i="2"/>
  <c r="AH480" i="2"/>
  <c r="AI480" i="2"/>
  <c r="AH481" i="2"/>
  <c r="AI481" i="2"/>
  <c r="AH482" i="2"/>
  <c r="AI482" i="2"/>
  <c r="AH483" i="2"/>
  <c r="AI483" i="2"/>
  <c r="AH484" i="2"/>
  <c r="AI484" i="2"/>
  <c r="AH485" i="2"/>
  <c r="AI485" i="2"/>
  <c r="AH486" i="2"/>
  <c r="AI486" i="2"/>
  <c r="AH487" i="2"/>
  <c r="AI487" i="2"/>
  <c r="AH488" i="2"/>
  <c r="AI488" i="2"/>
  <c r="AH489" i="2"/>
  <c r="AI489" i="2"/>
  <c r="AH490" i="2"/>
  <c r="AI490" i="2"/>
  <c r="AH491" i="2"/>
  <c r="AI491" i="2"/>
  <c r="AH492" i="2"/>
  <c r="AI492" i="2"/>
  <c r="AH493" i="2"/>
  <c r="AI493" i="2"/>
  <c r="AH494" i="2"/>
  <c r="AI494" i="2"/>
  <c r="AH495" i="2"/>
  <c r="AI495" i="2"/>
  <c r="AH496" i="2"/>
  <c r="AI496" i="2"/>
  <c r="AH497" i="2"/>
  <c r="AI497" i="2"/>
  <c r="AH498" i="2"/>
  <c r="AI498" i="2"/>
  <c r="AH499" i="2"/>
  <c r="AI499" i="2"/>
  <c r="AH500" i="2"/>
  <c r="AI500" i="2"/>
  <c r="AH501" i="2"/>
  <c r="AI501" i="2"/>
  <c r="AH502" i="2"/>
  <c r="AI502" i="2"/>
  <c r="AH503" i="2"/>
  <c r="AI503" i="2"/>
  <c r="AH504" i="2"/>
  <c r="AI504" i="2"/>
  <c r="AH505" i="2"/>
  <c r="AI505" i="2"/>
  <c r="AH506" i="2"/>
  <c r="AI506" i="2"/>
  <c r="AH507" i="2"/>
  <c r="AI507" i="2"/>
  <c r="AH508" i="2"/>
  <c r="AI508" i="2"/>
  <c r="AH509" i="2"/>
  <c r="AI509" i="2"/>
  <c r="AH510" i="2"/>
  <c r="AI510" i="2"/>
  <c r="AH511" i="2"/>
  <c r="AI511" i="2"/>
  <c r="AH512" i="2"/>
  <c r="AI512" i="2"/>
  <c r="AH513" i="2"/>
  <c r="AI513" i="2"/>
  <c r="AH514" i="2"/>
  <c r="AI514" i="2"/>
  <c r="AH515" i="2"/>
  <c r="AI515" i="2"/>
  <c r="AH516" i="2"/>
  <c r="AI516" i="2"/>
  <c r="AH517" i="2"/>
  <c r="AI517" i="2"/>
  <c r="AH518" i="2"/>
  <c r="AI518" i="2"/>
  <c r="AH519" i="2"/>
  <c r="AI519" i="2"/>
  <c r="AH520" i="2"/>
  <c r="AI520" i="2"/>
  <c r="AH521" i="2"/>
  <c r="AI521" i="2"/>
  <c r="AH522" i="2"/>
  <c r="AI522" i="2"/>
  <c r="AH523" i="2"/>
  <c r="AI523" i="2"/>
  <c r="AH524" i="2"/>
  <c r="AI524" i="2"/>
  <c r="AH525" i="2"/>
  <c r="AI525" i="2"/>
  <c r="AH526" i="2"/>
  <c r="AI526" i="2"/>
  <c r="AH527" i="2"/>
  <c r="AI527" i="2"/>
  <c r="AH528" i="2"/>
  <c r="AI528" i="2"/>
  <c r="AH529" i="2"/>
  <c r="AI529" i="2"/>
  <c r="AH530" i="2"/>
  <c r="AI530" i="2"/>
  <c r="AH531" i="2"/>
  <c r="AI531" i="2"/>
  <c r="AH532" i="2"/>
  <c r="AI532" i="2"/>
  <c r="AH533" i="2"/>
  <c r="AI533" i="2"/>
  <c r="AH534" i="2"/>
  <c r="AI534" i="2"/>
  <c r="AH535" i="2"/>
  <c r="AI535" i="2"/>
  <c r="AH536" i="2"/>
  <c r="AI536" i="2"/>
  <c r="AH537" i="2"/>
  <c r="AI537" i="2"/>
  <c r="AH538" i="2"/>
  <c r="AI538" i="2"/>
  <c r="AH539" i="2"/>
  <c r="AI539" i="2"/>
  <c r="AH540" i="2"/>
  <c r="AI540" i="2"/>
  <c r="AH541" i="2"/>
  <c r="AI541" i="2"/>
  <c r="AH542" i="2"/>
  <c r="AI542" i="2"/>
  <c r="AH543" i="2"/>
  <c r="AI543" i="2"/>
  <c r="AH544" i="2"/>
  <c r="AI544" i="2"/>
  <c r="AH545" i="2"/>
  <c r="AI545" i="2"/>
  <c r="AH546" i="2"/>
  <c r="AI546" i="2"/>
  <c r="AH547" i="2"/>
  <c r="AI547" i="2"/>
  <c r="AH548" i="2"/>
  <c r="AI548" i="2"/>
  <c r="AH549" i="2"/>
  <c r="AI549" i="2"/>
  <c r="AH550" i="2"/>
  <c r="AI550" i="2"/>
  <c r="AH551" i="2"/>
  <c r="AI551" i="2"/>
  <c r="AH552" i="2"/>
  <c r="AI552" i="2"/>
  <c r="AH553" i="2"/>
  <c r="AI553" i="2"/>
  <c r="AH554" i="2"/>
  <c r="AI554" i="2"/>
  <c r="AH555" i="2"/>
  <c r="AI555" i="2"/>
  <c r="AH556" i="2"/>
  <c r="AI556" i="2"/>
  <c r="AH557" i="2"/>
  <c r="AI557" i="2"/>
  <c r="AH558" i="2"/>
  <c r="AI558" i="2"/>
  <c r="AH559" i="2"/>
  <c r="AI559" i="2"/>
  <c r="AH560" i="2"/>
  <c r="AI560" i="2"/>
  <c r="AH561" i="2"/>
  <c r="AI561" i="2"/>
  <c r="AH562" i="2"/>
  <c r="AI562" i="2"/>
  <c r="AH563" i="2"/>
  <c r="AI563" i="2"/>
  <c r="AH564" i="2"/>
  <c r="AI564" i="2"/>
  <c r="AH565" i="2"/>
  <c r="AI565" i="2"/>
  <c r="AH566" i="2"/>
  <c r="AI566" i="2"/>
  <c r="AH567" i="2"/>
  <c r="AI567" i="2"/>
  <c r="AH568" i="2"/>
  <c r="AI568" i="2"/>
  <c r="AH569" i="2"/>
  <c r="AI569" i="2"/>
  <c r="AH570" i="2"/>
  <c r="AI570" i="2"/>
  <c r="AH571" i="2"/>
  <c r="AI571" i="2"/>
  <c r="AH572" i="2"/>
  <c r="AI572" i="2"/>
  <c r="AH573" i="2"/>
  <c r="AI573" i="2"/>
  <c r="AH574" i="2"/>
  <c r="AI574" i="2"/>
  <c r="AH575" i="2"/>
  <c r="AI575" i="2"/>
  <c r="AH576" i="2"/>
  <c r="AI576" i="2"/>
  <c r="AH577" i="2"/>
  <c r="AI577" i="2"/>
  <c r="AH578" i="2"/>
  <c r="AI578" i="2"/>
  <c r="AH579" i="2"/>
  <c r="AI579" i="2"/>
  <c r="AH580" i="2"/>
  <c r="AI580" i="2"/>
  <c r="AH581" i="2"/>
  <c r="AI581" i="2"/>
  <c r="AH582" i="2"/>
  <c r="AI582" i="2"/>
  <c r="AH583" i="2"/>
  <c r="AI583" i="2"/>
  <c r="AH584" i="2"/>
  <c r="AI584" i="2"/>
  <c r="AH585" i="2"/>
  <c r="AI585" i="2"/>
  <c r="AH586" i="2"/>
  <c r="AI586" i="2"/>
  <c r="AH587" i="2"/>
  <c r="AI587" i="2"/>
  <c r="AH588" i="2"/>
  <c r="AI588" i="2"/>
  <c r="AH589" i="2"/>
  <c r="AI589" i="2"/>
  <c r="AH590" i="2"/>
  <c r="AI590" i="2"/>
  <c r="AH591" i="2"/>
  <c r="AI591" i="2"/>
  <c r="AH592" i="2"/>
  <c r="AI592" i="2"/>
  <c r="AH593" i="2"/>
  <c r="AI593" i="2"/>
  <c r="AH594" i="2"/>
  <c r="AI594" i="2"/>
  <c r="AH595" i="2"/>
  <c r="AI595" i="2"/>
  <c r="AH596" i="2"/>
  <c r="AI596" i="2"/>
  <c r="AH597" i="2"/>
  <c r="AI597" i="2"/>
  <c r="AH598" i="2"/>
  <c r="AI598" i="2"/>
  <c r="AH599" i="2"/>
  <c r="AI599" i="2"/>
  <c r="AH600" i="2"/>
  <c r="AI600" i="2"/>
  <c r="AH601" i="2"/>
  <c r="AI601" i="2"/>
  <c r="AH602" i="2"/>
  <c r="AI602" i="2"/>
  <c r="AH603" i="2"/>
  <c r="AI603" i="2"/>
  <c r="AH604" i="2"/>
  <c r="AI604" i="2"/>
  <c r="AH605" i="2"/>
  <c r="AI605" i="2"/>
  <c r="AH606" i="2"/>
  <c r="AI606" i="2"/>
  <c r="AH607" i="2"/>
  <c r="AI607" i="2"/>
  <c r="AH608" i="2"/>
  <c r="AI608" i="2"/>
  <c r="AH609" i="2"/>
  <c r="AI609" i="2"/>
  <c r="AH610" i="2"/>
  <c r="AI610" i="2"/>
  <c r="AH611" i="2"/>
  <c r="AI611" i="2"/>
  <c r="AH612" i="2"/>
  <c r="AI612" i="2"/>
  <c r="AH613" i="2"/>
  <c r="AI613" i="2"/>
  <c r="AH614" i="2"/>
  <c r="AI614" i="2"/>
  <c r="AH615" i="2"/>
  <c r="AI615" i="2"/>
  <c r="AH616" i="2"/>
  <c r="AI616" i="2"/>
  <c r="AH617" i="2"/>
  <c r="AI617" i="2"/>
  <c r="AH618" i="2"/>
  <c r="AI618" i="2"/>
  <c r="AH619" i="2"/>
  <c r="AI619" i="2"/>
  <c r="AH620" i="2"/>
  <c r="AI620" i="2"/>
  <c r="AH621" i="2"/>
  <c r="AI621" i="2"/>
  <c r="AH622" i="2"/>
  <c r="AI622" i="2"/>
  <c r="AH623" i="2"/>
  <c r="AI623" i="2"/>
  <c r="AH624" i="2"/>
  <c r="AI624" i="2"/>
  <c r="AH625" i="2"/>
  <c r="AI625" i="2"/>
  <c r="AH626" i="2"/>
  <c r="AI626" i="2"/>
  <c r="AH627" i="2"/>
  <c r="AI627" i="2"/>
  <c r="AH628" i="2"/>
  <c r="AI628" i="2"/>
  <c r="AH629" i="2"/>
  <c r="AI629" i="2"/>
  <c r="AH630" i="2"/>
  <c r="AI630" i="2"/>
  <c r="AH631" i="2"/>
  <c r="AI631" i="2"/>
  <c r="AH632" i="2"/>
  <c r="AI632" i="2"/>
  <c r="AH633" i="2"/>
  <c r="AI633" i="2"/>
  <c r="AH634" i="2"/>
  <c r="AI634" i="2"/>
  <c r="AH635" i="2"/>
  <c r="AI635" i="2"/>
  <c r="AH636" i="2"/>
  <c r="AI636" i="2"/>
  <c r="AH637" i="2"/>
  <c r="AI637" i="2"/>
  <c r="AH638" i="2"/>
  <c r="AI638" i="2"/>
  <c r="AH639" i="2"/>
  <c r="AI639" i="2"/>
  <c r="AH640" i="2"/>
  <c r="AI640" i="2"/>
  <c r="AH641" i="2"/>
  <c r="AI641" i="2"/>
  <c r="AH642" i="2"/>
  <c r="AI642" i="2"/>
  <c r="AH643" i="2"/>
  <c r="AI643" i="2"/>
  <c r="AH644" i="2"/>
  <c r="AI644" i="2"/>
  <c r="AH645" i="2"/>
  <c r="AI645" i="2"/>
  <c r="AH646" i="2"/>
  <c r="AI646" i="2"/>
  <c r="AH647" i="2"/>
  <c r="AI647" i="2"/>
  <c r="AH648" i="2"/>
  <c r="AI648" i="2"/>
  <c r="AH649" i="2"/>
  <c r="AI649" i="2"/>
  <c r="AH650" i="2"/>
  <c r="AI650" i="2"/>
  <c r="AH651" i="2"/>
  <c r="AI651" i="2"/>
  <c r="AH652" i="2"/>
  <c r="AI652" i="2"/>
  <c r="AH653" i="2"/>
  <c r="AI653" i="2"/>
  <c r="AH654" i="2"/>
  <c r="AI654" i="2"/>
  <c r="AH655" i="2"/>
  <c r="AI655" i="2"/>
  <c r="AH656" i="2"/>
  <c r="AI656" i="2"/>
  <c r="AH657" i="2"/>
  <c r="AI657" i="2"/>
  <c r="AH658" i="2"/>
  <c r="AI658" i="2"/>
  <c r="AH659" i="2"/>
  <c r="AI659" i="2"/>
  <c r="AH660" i="2"/>
  <c r="AI660" i="2"/>
  <c r="AH661" i="2"/>
  <c r="AI661" i="2"/>
  <c r="AH662" i="2"/>
  <c r="AI662" i="2"/>
  <c r="AH663" i="2"/>
  <c r="AI663" i="2"/>
  <c r="AH664" i="2"/>
  <c r="AI664" i="2"/>
  <c r="AH665" i="2"/>
  <c r="AI665" i="2"/>
  <c r="AH666" i="2"/>
  <c r="AI666" i="2"/>
  <c r="AH667" i="2"/>
  <c r="AI667" i="2"/>
  <c r="AH668" i="2"/>
  <c r="AI668" i="2"/>
  <c r="AH669" i="2"/>
  <c r="AI669" i="2"/>
  <c r="AH670" i="2"/>
  <c r="AI670" i="2"/>
  <c r="AH671" i="2"/>
  <c r="AI671" i="2"/>
  <c r="AH672" i="2"/>
  <c r="AI672" i="2"/>
  <c r="AH673" i="2"/>
  <c r="AI673" i="2"/>
  <c r="AH674" i="2"/>
  <c r="AI674" i="2"/>
  <c r="AH675" i="2"/>
  <c r="AI675" i="2"/>
  <c r="AH676" i="2"/>
  <c r="AI676" i="2"/>
  <c r="AH677" i="2"/>
  <c r="AI677" i="2"/>
  <c r="AH678" i="2"/>
  <c r="AI678" i="2"/>
  <c r="AH679" i="2"/>
  <c r="AI679" i="2"/>
  <c r="AH680" i="2"/>
  <c r="AI680" i="2"/>
  <c r="AH681" i="2"/>
  <c r="AI681" i="2"/>
  <c r="AH682" i="2"/>
  <c r="AI682" i="2"/>
  <c r="AH683" i="2"/>
  <c r="AI683" i="2"/>
  <c r="AI2" i="2"/>
  <c r="AH2" i="2"/>
  <c r="AD134" i="1" l="1"/>
  <c r="L127" i="2"/>
  <c r="K3" i="14"/>
  <c r="K2" i="14"/>
  <c r="AD135" i="1" l="1"/>
  <c r="L128"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O612" i="1"/>
  <c r="P612" i="1"/>
  <c r="Q612" i="1"/>
  <c r="R612" i="1"/>
  <c r="S612" i="1"/>
  <c r="T612" i="1"/>
  <c r="U612" i="1"/>
  <c r="V612" i="1"/>
  <c r="W612" i="1"/>
  <c r="X612" i="1"/>
  <c r="Y612" i="1"/>
  <c r="Z612" i="1"/>
  <c r="AA612" i="1"/>
  <c r="O613" i="1"/>
  <c r="P613" i="1"/>
  <c r="Q613" i="1"/>
  <c r="D607" i="2" s="1"/>
  <c r="R613" i="1"/>
  <c r="S613" i="1"/>
  <c r="T613" i="1"/>
  <c r="U613" i="1"/>
  <c r="V613" i="1"/>
  <c r="W613" i="1"/>
  <c r="X613" i="1"/>
  <c r="Y613" i="1"/>
  <c r="G607" i="2" s="1"/>
  <c r="Z613" i="1"/>
  <c r="AA613" i="1"/>
  <c r="O614" i="1"/>
  <c r="P614" i="1"/>
  <c r="C608" i="2" s="1"/>
  <c r="Q614" i="1"/>
  <c r="R614" i="1"/>
  <c r="S614" i="1"/>
  <c r="T614" i="1"/>
  <c r="U614" i="1"/>
  <c r="V614" i="1"/>
  <c r="W614" i="1"/>
  <c r="X614" i="1"/>
  <c r="F608" i="2" s="1"/>
  <c r="Y614" i="1"/>
  <c r="Z614" i="1"/>
  <c r="AA614" i="1"/>
  <c r="O615" i="1"/>
  <c r="B609" i="2" s="1"/>
  <c r="P615" i="1"/>
  <c r="Q615" i="1"/>
  <c r="R615" i="1"/>
  <c r="S615" i="1"/>
  <c r="T615" i="1"/>
  <c r="U615" i="1"/>
  <c r="V615" i="1"/>
  <c r="W615" i="1"/>
  <c r="E609" i="2" s="1"/>
  <c r="X615" i="1"/>
  <c r="Y615" i="1"/>
  <c r="Z615" i="1"/>
  <c r="AA615" i="1"/>
  <c r="I609" i="2" s="1"/>
  <c r="O616" i="1"/>
  <c r="P616" i="1"/>
  <c r="Q616" i="1"/>
  <c r="R616" i="1"/>
  <c r="S616" i="1"/>
  <c r="T616" i="1"/>
  <c r="U616" i="1"/>
  <c r="V616" i="1"/>
  <c r="W616" i="1"/>
  <c r="X616" i="1"/>
  <c r="Y616" i="1"/>
  <c r="Z616" i="1"/>
  <c r="H610" i="2" s="1"/>
  <c r="AA616" i="1"/>
  <c r="O617" i="1"/>
  <c r="P617" i="1"/>
  <c r="Q617" i="1"/>
  <c r="D611" i="2" s="1"/>
  <c r="R617" i="1"/>
  <c r="S617" i="1"/>
  <c r="T617" i="1"/>
  <c r="U617" i="1"/>
  <c r="V617" i="1"/>
  <c r="W617" i="1"/>
  <c r="X617" i="1"/>
  <c r="Y617" i="1"/>
  <c r="G611" i="2" s="1"/>
  <c r="Z617" i="1"/>
  <c r="AA617" i="1"/>
  <c r="O618" i="1"/>
  <c r="P618" i="1"/>
  <c r="C612" i="2" s="1"/>
  <c r="Q618" i="1"/>
  <c r="R618" i="1"/>
  <c r="S618" i="1"/>
  <c r="T618" i="1"/>
  <c r="U618" i="1"/>
  <c r="V618" i="1"/>
  <c r="W618" i="1"/>
  <c r="X618" i="1"/>
  <c r="F612" i="2" s="1"/>
  <c r="Y618" i="1"/>
  <c r="Z618" i="1"/>
  <c r="AA618" i="1"/>
  <c r="O619" i="1"/>
  <c r="B613" i="2" s="1"/>
  <c r="P619" i="1"/>
  <c r="Q619" i="1"/>
  <c r="R619" i="1"/>
  <c r="S619" i="1"/>
  <c r="T619" i="1"/>
  <c r="U619" i="1"/>
  <c r="V619" i="1"/>
  <c r="W619" i="1"/>
  <c r="E613" i="2" s="1"/>
  <c r="X619" i="1"/>
  <c r="Y619" i="1"/>
  <c r="Z619" i="1"/>
  <c r="AA619" i="1"/>
  <c r="I613" i="2" s="1"/>
  <c r="O620" i="1"/>
  <c r="P620" i="1"/>
  <c r="Q620" i="1"/>
  <c r="R620" i="1"/>
  <c r="S620" i="1"/>
  <c r="T620" i="1"/>
  <c r="U620" i="1"/>
  <c r="V620" i="1"/>
  <c r="W620" i="1"/>
  <c r="X620" i="1"/>
  <c r="Y620" i="1"/>
  <c r="Z620" i="1"/>
  <c r="H614" i="2" s="1"/>
  <c r="AA620" i="1"/>
  <c r="O621" i="1"/>
  <c r="P621" i="1"/>
  <c r="Q621" i="1"/>
  <c r="D615" i="2" s="1"/>
  <c r="R621" i="1"/>
  <c r="S621" i="1"/>
  <c r="T621" i="1"/>
  <c r="U621" i="1"/>
  <c r="V621" i="1"/>
  <c r="W621" i="1"/>
  <c r="X621" i="1"/>
  <c r="Y621" i="1"/>
  <c r="G615" i="2" s="1"/>
  <c r="Z621" i="1"/>
  <c r="AA621" i="1"/>
  <c r="O622" i="1"/>
  <c r="P622" i="1"/>
  <c r="C616" i="2" s="1"/>
  <c r="Q622" i="1"/>
  <c r="R622" i="1"/>
  <c r="S622" i="1"/>
  <c r="T622" i="1"/>
  <c r="U622" i="1"/>
  <c r="V622" i="1"/>
  <c r="W622" i="1"/>
  <c r="X622" i="1"/>
  <c r="F616" i="2" s="1"/>
  <c r="Y622" i="1"/>
  <c r="Z622" i="1"/>
  <c r="AA622" i="1"/>
  <c r="O623" i="1"/>
  <c r="B617" i="2" s="1"/>
  <c r="P623" i="1"/>
  <c r="Q623" i="1"/>
  <c r="R623" i="1"/>
  <c r="S623" i="1"/>
  <c r="T623" i="1"/>
  <c r="U623" i="1"/>
  <c r="V623" i="1"/>
  <c r="W623" i="1"/>
  <c r="E617" i="2" s="1"/>
  <c r="X623" i="1"/>
  <c r="Y623" i="1"/>
  <c r="Z623" i="1"/>
  <c r="AA623" i="1"/>
  <c r="I617" i="2" s="1"/>
  <c r="O624" i="1"/>
  <c r="P624" i="1"/>
  <c r="Q624" i="1"/>
  <c r="R624" i="1"/>
  <c r="S624" i="1"/>
  <c r="T624" i="1"/>
  <c r="U624" i="1"/>
  <c r="V624" i="1"/>
  <c r="W624" i="1"/>
  <c r="X624" i="1"/>
  <c r="Y624" i="1"/>
  <c r="Z624" i="1"/>
  <c r="H618" i="2" s="1"/>
  <c r="AA624" i="1"/>
  <c r="O625" i="1"/>
  <c r="P625" i="1"/>
  <c r="Q625" i="1"/>
  <c r="D619" i="2" s="1"/>
  <c r="R625" i="1"/>
  <c r="S625" i="1"/>
  <c r="T625" i="1"/>
  <c r="U625" i="1"/>
  <c r="V625" i="1"/>
  <c r="W625" i="1"/>
  <c r="X625" i="1"/>
  <c r="Y625" i="1"/>
  <c r="G619" i="2" s="1"/>
  <c r="Z625" i="1"/>
  <c r="AA625" i="1"/>
  <c r="O626" i="1"/>
  <c r="P626" i="1"/>
  <c r="C620" i="2" s="1"/>
  <c r="Q626" i="1"/>
  <c r="R626" i="1"/>
  <c r="S626" i="1"/>
  <c r="T626" i="1"/>
  <c r="U626" i="1"/>
  <c r="V626" i="1"/>
  <c r="W626" i="1"/>
  <c r="X626" i="1"/>
  <c r="F620" i="2" s="1"/>
  <c r="Y626" i="1"/>
  <c r="Z626" i="1"/>
  <c r="AA626" i="1"/>
  <c r="O627" i="1"/>
  <c r="B621" i="2" s="1"/>
  <c r="P627" i="1"/>
  <c r="Q627" i="1"/>
  <c r="R627" i="1"/>
  <c r="S627" i="1"/>
  <c r="T627" i="1"/>
  <c r="U627" i="1"/>
  <c r="V627" i="1"/>
  <c r="W627" i="1"/>
  <c r="E621" i="2" s="1"/>
  <c r="X627" i="1"/>
  <c r="Y627" i="1"/>
  <c r="Z627" i="1"/>
  <c r="AA627" i="1"/>
  <c r="I621" i="2" s="1"/>
  <c r="O628" i="1"/>
  <c r="P628" i="1"/>
  <c r="Q628" i="1"/>
  <c r="R628" i="1"/>
  <c r="S628" i="1"/>
  <c r="T628" i="1"/>
  <c r="U628" i="1"/>
  <c r="V628" i="1"/>
  <c r="W628" i="1"/>
  <c r="X628" i="1"/>
  <c r="Y628" i="1"/>
  <c r="Z628" i="1"/>
  <c r="H622" i="2" s="1"/>
  <c r="AA628" i="1"/>
  <c r="O629" i="1"/>
  <c r="P629" i="1"/>
  <c r="Q629" i="1"/>
  <c r="D623" i="2" s="1"/>
  <c r="R629" i="1"/>
  <c r="S629" i="1"/>
  <c r="T629" i="1"/>
  <c r="U629" i="1"/>
  <c r="V629" i="1"/>
  <c r="W629" i="1"/>
  <c r="X629" i="1"/>
  <c r="Y629" i="1"/>
  <c r="G623" i="2" s="1"/>
  <c r="Z629" i="1"/>
  <c r="AA629" i="1"/>
  <c r="O630" i="1"/>
  <c r="P630" i="1"/>
  <c r="C624" i="2" s="1"/>
  <c r="Q630" i="1"/>
  <c r="R630" i="1"/>
  <c r="S630" i="1"/>
  <c r="T630" i="1"/>
  <c r="U630" i="1"/>
  <c r="V630" i="1"/>
  <c r="W630" i="1"/>
  <c r="X630" i="1"/>
  <c r="F624" i="2" s="1"/>
  <c r="Y630" i="1"/>
  <c r="Z630" i="1"/>
  <c r="AA630" i="1"/>
  <c r="O631" i="1"/>
  <c r="B625" i="2" s="1"/>
  <c r="P631" i="1"/>
  <c r="Q631" i="1"/>
  <c r="R631" i="1"/>
  <c r="S631" i="1"/>
  <c r="T631" i="1"/>
  <c r="U631" i="1"/>
  <c r="V631" i="1"/>
  <c r="W631" i="1"/>
  <c r="E625" i="2" s="1"/>
  <c r="X631" i="1"/>
  <c r="Y631" i="1"/>
  <c r="Z631" i="1"/>
  <c r="AA631" i="1"/>
  <c r="I625" i="2" s="1"/>
  <c r="O632" i="1"/>
  <c r="P632" i="1"/>
  <c r="Q632" i="1"/>
  <c r="R632" i="1"/>
  <c r="S632" i="1"/>
  <c r="T632" i="1"/>
  <c r="U632" i="1"/>
  <c r="V632" i="1"/>
  <c r="W632" i="1"/>
  <c r="X632" i="1"/>
  <c r="Y632" i="1"/>
  <c r="Z632" i="1"/>
  <c r="H626" i="2" s="1"/>
  <c r="AA632" i="1"/>
  <c r="O633" i="1"/>
  <c r="P633" i="1"/>
  <c r="Q633" i="1"/>
  <c r="D627" i="2" s="1"/>
  <c r="R633" i="1"/>
  <c r="S633" i="1"/>
  <c r="T633" i="1"/>
  <c r="U633" i="1"/>
  <c r="V633" i="1"/>
  <c r="W633" i="1"/>
  <c r="X633" i="1"/>
  <c r="Y633" i="1"/>
  <c r="G627" i="2" s="1"/>
  <c r="Z633" i="1"/>
  <c r="AA633" i="1"/>
  <c r="O634" i="1"/>
  <c r="P634" i="1"/>
  <c r="C628" i="2" s="1"/>
  <c r="Q634" i="1"/>
  <c r="R634" i="1"/>
  <c r="S634" i="1"/>
  <c r="T634" i="1"/>
  <c r="U634" i="1"/>
  <c r="V634" i="1"/>
  <c r="W634" i="1"/>
  <c r="X634" i="1"/>
  <c r="F628" i="2" s="1"/>
  <c r="Y634" i="1"/>
  <c r="Z634" i="1"/>
  <c r="AA634" i="1"/>
  <c r="O635" i="1"/>
  <c r="B629" i="2" s="1"/>
  <c r="P635" i="1"/>
  <c r="Q635" i="1"/>
  <c r="R635" i="1"/>
  <c r="S635" i="1"/>
  <c r="T635" i="1"/>
  <c r="U635" i="1"/>
  <c r="V635" i="1"/>
  <c r="W635" i="1"/>
  <c r="E629" i="2" s="1"/>
  <c r="X635" i="1"/>
  <c r="Y635" i="1"/>
  <c r="Z635" i="1"/>
  <c r="AA635" i="1"/>
  <c r="I629" i="2" s="1"/>
  <c r="O636" i="1"/>
  <c r="P636" i="1"/>
  <c r="Q636" i="1"/>
  <c r="R636" i="1"/>
  <c r="S636" i="1"/>
  <c r="T636" i="1"/>
  <c r="U636" i="1"/>
  <c r="V636" i="1"/>
  <c r="W636" i="1"/>
  <c r="X636" i="1"/>
  <c r="Y636" i="1"/>
  <c r="Z636" i="1"/>
  <c r="H630" i="2" s="1"/>
  <c r="AA636" i="1"/>
  <c r="O637" i="1"/>
  <c r="P637" i="1"/>
  <c r="Q637" i="1"/>
  <c r="D631" i="2" s="1"/>
  <c r="R637" i="1"/>
  <c r="S637" i="1"/>
  <c r="T637" i="1"/>
  <c r="U637" i="1"/>
  <c r="V637" i="1"/>
  <c r="W637" i="1"/>
  <c r="X637" i="1"/>
  <c r="Y637" i="1"/>
  <c r="G631" i="2" s="1"/>
  <c r="Z637" i="1"/>
  <c r="AA637" i="1"/>
  <c r="O638" i="1"/>
  <c r="P638" i="1"/>
  <c r="C632" i="2" s="1"/>
  <c r="Q638" i="1"/>
  <c r="R638" i="1"/>
  <c r="S638" i="1"/>
  <c r="T638" i="1"/>
  <c r="U638" i="1"/>
  <c r="V638" i="1"/>
  <c r="W638" i="1"/>
  <c r="X638" i="1"/>
  <c r="F632" i="2" s="1"/>
  <c r="Y638" i="1"/>
  <c r="Z638" i="1"/>
  <c r="AA638" i="1"/>
  <c r="O639" i="1"/>
  <c r="B633" i="2" s="1"/>
  <c r="P639" i="1"/>
  <c r="Q639" i="1"/>
  <c r="R639" i="1"/>
  <c r="S639" i="1"/>
  <c r="T639" i="1"/>
  <c r="U639" i="1"/>
  <c r="V639" i="1"/>
  <c r="W639" i="1"/>
  <c r="E633" i="2" s="1"/>
  <c r="X639" i="1"/>
  <c r="Y639" i="1"/>
  <c r="Z639" i="1"/>
  <c r="AA639" i="1"/>
  <c r="I633" i="2" s="1"/>
  <c r="O640" i="1"/>
  <c r="P640" i="1"/>
  <c r="Q640" i="1"/>
  <c r="R640" i="1"/>
  <c r="S640" i="1"/>
  <c r="T640" i="1"/>
  <c r="U640" i="1"/>
  <c r="V640" i="1"/>
  <c r="W640" i="1"/>
  <c r="X640" i="1"/>
  <c r="Y640" i="1"/>
  <c r="Z640" i="1"/>
  <c r="H634" i="2" s="1"/>
  <c r="AA640" i="1"/>
  <c r="O641" i="1"/>
  <c r="P641" i="1"/>
  <c r="Q641" i="1"/>
  <c r="D635" i="2" s="1"/>
  <c r="R641" i="1"/>
  <c r="S641" i="1"/>
  <c r="T641" i="1"/>
  <c r="U641" i="1"/>
  <c r="V641" i="1"/>
  <c r="W641" i="1"/>
  <c r="X641" i="1"/>
  <c r="Y641" i="1"/>
  <c r="G635" i="2" s="1"/>
  <c r="Z641" i="1"/>
  <c r="AA641" i="1"/>
  <c r="O642" i="1"/>
  <c r="P642" i="1"/>
  <c r="C636" i="2" s="1"/>
  <c r="Q642" i="1"/>
  <c r="R642" i="1"/>
  <c r="S642" i="1"/>
  <c r="T642" i="1"/>
  <c r="U642" i="1"/>
  <c r="V642" i="1"/>
  <c r="W642" i="1"/>
  <c r="X642" i="1"/>
  <c r="F636" i="2" s="1"/>
  <c r="Y642" i="1"/>
  <c r="Z642" i="1"/>
  <c r="AA642" i="1"/>
  <c r="O643" i="1"/>
  <c r="B637" i="2" s="1"/>
  <c r="P643" i="1"/>
  <c r="Q643" i="1"/>
  <c r="R643" i="1"/>
  <c r="S643" i="1"/>
  <c r="T643" i="1"/>
  <c r="U643" i="1"/>
  <c r="V643" i="1"/>
  <c r="W643" i="1"/>
  <c r="E637" i="2" s="1"/>
  <c r="X643" i="1"/>
  <c r="Y643" i="1"/>
  <c r="Z643" i="1"/>
  <c r="AA643" i="1"/>
  <c r="I637" i="2" s="1"/>
  <c r="O644" i="1"/>
  <c r="P644" i="1"/>
  <c r="Q644" i="1"/>
  <c r="R644" i="1"/>
  <c r="S644" i="1"/>
  <c r="T644" i="1"/>
  <c r="U644" i="1"/>
  <c r="V644" i="1"/>
  <c r="W644" i="1"/>
  <c r="X644" i="1"/>
  <c r="Y644" i="1"/>
  <c r="Z644" i="1"/>
  <c r="H638" i="2" s="1"/>
  <c r="AA644" i="1"/>
  <c r="O645" i="1"/>
  <c r="P645" i="1"/>
  <c r="Q645" i="1"/>
  <c r="D639" i="2" s="1"/>
  <c r="R645" i="1"/>
  <c r="S645" i="1"/>
  <c r="T645" i="1"/>
  <c r="U645" i="1"/>
  <c r="V645" i="1"/>
  <c r="W645" i="1"/>
  <c r="X645" i="1"/>
  <c r="Y645" i="1"/>
  <c r="G639" i="2" s="1"/>
  <c r="Z645" i="1"/>
  <c r="AA645" i="1"/>
  <c r="O646" i="1"/>
  <c r="P646" i="1"/>
  <c r="C640" i="2" s="1"/>
  <c r="Q646" i="1"/>
  <c r="R646" i="1"/>
  <c r="S646" i="1"/>
  <c r="T646" i="1"/>
  <c r="U646" i="1"/>
  <c r="V646" i="1"/>
  <c r="W646" i="1"/>
  <c r="X646" i="1"/>
  <c r="F640" i="2" s="1"/>
  <c r="Y646" i="1"/>
  <c r="Z646" i="1"/>
  <c r="AA646" i="1"/>
  <c r="O647" i="1"/>
  <c r="B641" i="2" s="1"/>
  <c r="P647" i="1"/>
  <c r="Q647" i="1"/>
  <c r="R647" i="1"/>
  <c r="S647" i="1"/>
  <c r="T647" i="1"/>
  <c r="U647" i="1"/>
  <c r="V647" i="1"/>
  <c r="W647" i="1"/>
  <c r="E641" i="2" s="1"/>
  <c r="X647" i="1"/>
  <c r="Y647" i="1"/>
  <c r="Z647" i="1"/>
  <c r="AA647" i="1"/>
  <c r="I641" i="2" s="1"/>
  <c r="O648" i="1"/>
  <c r="P648" i="1"/>
  <c r="Q648" i="1"/>
  <c r="R648" i="1"/>
  <c r="S648" i="1"/>
  <c r="T648" i="1"/>
  <c r="U648" i="1"/>
  <c r="V648" i="1"/>
  <c r="W648" i="1"/>
  <c r="X648" i="1"/>
  <c r="Y648" i="1"/>
  <c r="Z648" i="1"/>
  <c r="H642" i="2" s="1"/>
  <c r="AA648" i="1"/>
  <c r="O649" i="1"/>
  <c r="P649" i="1"/>
  <c r="Q649" i="1"/>
  <c r="D643" i="2" s="1"/>
  <c r="R649" i="1"/>
  <c r="S649" i="1"/>
  <c r="T649" i="1"/>
  <c r="U649" i="1"/>
  <c r="V649" i="1"/>
  <c r="W649" i="1"/>
  <c r="X649" i="1"/>
  <c r="Y649" i="1"/>
  <c r="G643" i="2" s="1"/>
  <c r="Z649" i="1"/>
  <c r="AA649" i="1"/>
  <c r="O650" i="1"/>
  <c r="P650" i="1"/>
  <c r="C644" i="2" s="1"/>
  <c r="Q650" i="1"/>
  <c r="R650" i="1"/>
  <c r="S650" i="1"/>
  <c r="T650" i="1"/>
  <c r="U650" i="1"/>
  <c r="V650" i="1"/>
  <c r="W650" i="1"/>
  <c r="X650" i="1"/>
  <c r="F644" i="2" s="1"/>
  <c r="Y650" i="1"/>
  <c r="Z650" i="1"/>
  <c r="AA650" i="1"/>
  <c r="O651" i="1"/>
  <c r="B645" i="2" s="1"/>
  <c r="P651" i="1"/>
  <c r="Q651" i="1"/>
  <c r="R651" i="1"/>
  <c r="S651" i="1"/>
  <c r="T651" i="1"/>
  <c r="U651" i="1"/>
  <c r="V651" i="1"/>
  <c r="W651" i="1"/>
  <c r="E645" i="2" s="1"/>
  <c r="X651" i="1"/>
  <c r="Y651" i="1"/>
  <c r="Z651" i="1"/>
  <c r="AA651" i="1"/>
  <c r="I645" i="2" s="1"/>
  <c r="O652" i="1"/>
  <c r="P652" i="1"/>
  <c r="Q652" i="1"/>
  <c r="R652" i="1"/>
  <c r="S652" i="1"/>
  <c r="T652" i="1"/>
  <c r="U652" i="1"/>
  <c r="V652" i="1"/>
  <c r="W652" i="1"/>
  <c r="X652" i="1"/>
  <c r="Y652" i="1"/>
  <c r="Z652" i="1"/>
  <c r="H646" i="2" s="1"/>
  <c r="AA652" i="1"/>
  <c r="O653" i="1"/>
  <c r="P653" i="1"/>
  <c r="Q653" i="1"/>
  <c r="D647" i="2" s="1"/>
  <c r="R653" i="1"/>
  <c r="S653" i="1"/>
  <c r="T653" i="1"/>
  <c r="U653" i="1"/>
  <c r="V653" i="1"/>
  <c r="W653" i="1"/>
  <c r="X653" i="1"/>
  <c r="Y653" i="1"/>
  <c r="G647" i="2" s="1"/>
  <c r="Z653" i="1"/>
  <c r="AA653" i="1"/>
  <c r="O654" i="1"/>
  <c r="P654" i="1"/>
  <c r="C648" i="2" s="1"/>
  <c r="Q654" i="1"/>
  <c r="R654" i="1"/>
  <c r="S654" i="1"/>
  <c r="T654" i="1"/>
  <c r="U654" i="1"/>
  <c r="V654" i="1"/>
  <c r="W654" i="1"/>
  <c r="X654" i="1"/>
  <c r="F648" i="2" s="1"/>
  <c r="Y654" i="1"/>
  <c r="Z654" i="1"/>
  <c r="AA654" i="1"/>
  <c r="O655" i="1"/>
  <c r="B649" i="2" s="1"/>
  <c r="P655" i="1"/>
  <c r="Q655" i="1"/>
  <c r="R655" i="1"/>
  <c r="S655" i="1"/>
  <c r="T655" i="1"/>
  <c r="U655" i="1"/>
  <c r="V655" i="1"/>
  <c r="W655" i="1"/>
  <c r="E649" i="2" s="1"/>
  <c r="X655" i="1"/>
  <c r="Y655" i="1"/>
  <c r="Z655" i="1"/>
  <c r="AA655" i="1"/>
  <c r="I649" i="2" s="1"/>
  <c r="O656" i="1"/>
  <c r="P656" i="1"/>
  <c r="Q656" i="1"/>
  <c r="R656" i="1"/>
  <c r="S656" i="1"/>
  <c r="T656" i="1"/>
  <c r="U656" i="1"/>
  <c r="V656" i="1"/>
  <c r="W656" i="1"/>
  <c r="X656" i="1"/>
  <c r="Y656" i="1"/>
  <c r="Z656" i="1"/>
  <c r="H650" i="2" s="1"/>
  <c r="AA656" i="1"/>
  <c r="O657" i="1"/>
  <c r="P657" i="1"/>
  <c r="Q657" i="1"/>
  <c r="D651" i="2" s="1"/>
  <c r="R657" i="1"/>
  <c r="S657" i="1"/>
  <c r="T657" i="1"/>
  <c r="U657" i="1"/>
  <c r="V657" i="1"/>
  <c r="W657" i="1"/>
  <c r="X657" i="1"/>
  <c r="Y657" i="1"/>
  <c r="G651" i="2" s="1"/>
  <c r="Z657" i="1"/>
  <c r="AA657" i="1"/>
  <c r="O658" i="1"/>
  <c r="P658" i="1"/>
  <c r="C652" i="2" s="1"/>
  <c r="Q658" i="1"/>
  <c r="R658" i="1"/>
  <c r="S658" i="1"/>
  <c r="T658" i="1"/>
  <c r="U658" i="1"/>
  <c r="V658" i="1"/>
  <c r="W658" i="1"/>
  <c r="X658" i="1"/>
  <c r="Y658" i="1"/>
  <c r="Z658" i="1"/>
  <c r="AA658" i="1"/>
  <c r="O659" i="1"/>
  <c r="B653" i="2" s="1"/>
  <c r="P659" i="1"/>
  <c r="Q659" i="1"/>
  <c r="R659" i="1"/>
  <c r="S659" i="1"/>
  <c r="T659" i="1"/>
  <c r="U659" i="1"/>
  <c r="V659" i="1"/>
  <c r="W659" i="1"/>
  <c r="E653" i="2" s="1"/>
  <c r="X659" i="1"/>
  <c r="Y659" i="1"/>
  <c r="Z659" i="1"/>
  <c r="AA659" i="1"/>
  <c r="I653" i="2" s="1"/>
  <c r="O660" i="1"/>
  <c r="P660" i="1"/>
  <c r="Q660" i="1"/>
  <c r="R660" i="1"/>
  <c r="S660" i="1"/>
  <c r="T660" i="1"/>
  <c r="U660" i="1"/>
  <c r="V660" i="1"/>
  <c r="W660" i="1"/>
  <c r="X660" i="1"/>
  <c r="Y660" i="1"/>
  <c r="Z660" i="1"/>
  <c r="H654" i="2" s="1"/>
  <c r="AA660" i="1"/>
  <c r="O661" i="1"/>
  <c r="P661" i="1"/>
  <c r="Q661" i="1"/>
  <c r="D655" i="2" s="1"/>
  <c r="R661" i="1"/>
  <c r="S661" i="1"/>
  <c r="T661" i="1"/>
  <c r="U661" i="1"/>
  <c r="V661" i="1"/>
  <c r="W661" i="1"/>
  <c r="X661" i="1"/>
  <c r="Y661" i="1"/>
  <c r="G655" i="2" s="1"/>
  <c r="Z661" i="1"/>
  <c r="AA661" i="1"/>
  <c r="O662" i="1"/>
  <c r="P662" i="1"/>
  <c r="C656" i="2" s="1"/>
  <c r="Q662" i="1"/>
  <c r="R662" i="1"/>
  <c r="S662" i="1"/>
  <c r="T662" i="1"/>
  <c r="U662" i="1"/>
  <c r="V662" i="1"/>
  <c r="W662" i="1"/>
  <c r="X662" i="1"/>
  <c r="Y662" i="1"/>
  <c r="Z662" i="1"/>
  <c r="AA662" i="1"/>
  <c r="O663" i="1"/>
  <c r="B657" i="2" s="1"/>
  <c r="P663" i="1"/>
  <c r="Q663" i="1"/>
  <c r="R663" i="1"/>
  <c r="S663" i="1"/>
  <c r="T663" i="1"/>
  <c r="U663" i="1"/>
  <c r="V663" i="1"/>
  <c r="W663" i="1"/>
  <c r="E657" i="2" s="1"/>
  <c r="X663" i="1"/>
  <c r="Y663" i="1"/>
  <c r="Z663" i="1"/>
  <c r="AA663" i="1"/>
  <c r="I657" i="2" s="1"/>
  <c r="O664" i="1"/>
  <c r="P664" i="1"/>
  <c r="Q664" i="1"/>
  <c r="R664" i="1"/>
  <c r="S664" i="1"/>
  <c r="T664" i="1"/>
  <c r="U664" i="1"/>
  <c r="V664" i="1"/>
  <c r="W664" i="1"/>
  <c r="X664" i="1"/>
  <c r="Y664" i="1"/>
  <c r="Z664" i="1"/>
  <c r="H658" i="2" s="1"/>
  <c r="AA664" i="1"/>
  <c r="O665" i="1"/>
  <c r="P665" i="1"/>
  <c r="Q665" i="1"/>
  <c r="D659" i="2" s="1"/>
  <c r="R665" i="1"/>
  <c r="S665" i="1"/>
  <c r="T665" i="1"/>
  <c r="U665" i="1"/>
  <c r="V665" i="1"/>
  <c r="W665" i="1"/>
  <c r="X665" i="1"/>
  <c r="Y665" i="1"/>
  <c r="G659" i="2" s="1"/>
  <c r="Z665" i="1"/>
  <c r="AA665" i="1"/>
  <c r="O666" i="1"/>
  <c r="P666" i="1"/>
  <c r="C660" i="2" s="1"/>
  <c r="Q666" i="1"/>
  <c r="R666" i="1"/>
  <c r="S666" i="1"/>
  <c r="T666" i="1"/>
  <c r="U666" i="1"/>
  <c r="V666" i="1"/>
  <c r="W666" i="1"/>
  <c r="X666" i="1"/>
  <c r="Y666" i="1"/>
  <c r="Z666" i="1"/>
  <c r="AA666" i="1"/>
  <c r="O667" i="1"/>
  <c r="B661" i="2" s="1"/>
  <c r="P667" i="1"/>
  <c r="Q667" i="1"/>
  <c r="R667" i="1"/>
  <c r="S667" i="1"/>
  <c r="T667" i="1"/>
  <c r="U667" i="1"/>
  <c r="V667" i="1"/>
  <c r="W667" i="1"/>
  <c r="E661" i="2" s="1"/>
  <c r="X667" i="1"/>
  <c r="Y667" i="1"/>
  <c r="Z667" i="1"/>
  <c r="AA667" i="1"/>
  <c r="I661" i="2" s="1"/>
  <c r="O668" i="1"/>
  <c r="P668" i="1"/>
  <c r="Q668" i="1"/>
  <c r="R668" i="1"/>
  <c r="S668" i="1"/>
  <c r="T668" i="1"/>
  <c r="U668" i="1"/>
  <c r="V668" i="1"/>
  <c r="W668" i="1"/>
  <c r="X668" i="1"/>
  <c r="Y668" i="1"/>
  <c r="Z668" i="1"/>
  <c r="H662" i="2" s="1"/>
  <c r="AA668" i="1"/>
  <c r="O669" i="1"/>
  <c r="P669" i="1"/>
  <c r="Q669" i="1"/>
  <c r="D663" i="2" s="1"/>
  <c r="R669" i="1"/>
  <c r="S669" i="1"/>
  <c r="T669" i="1"/>
  <c r="U669" i="1"/>
  <c r="V669" i="1"/>
  <c r="W669" i="1"/>
  <c r="X669" i="1"/>
  <c r="Y669" i="1"/>
  <c r="G663" i="2" s="1"/>
  <c r="Z669" i="1"/>
  <c r="AA669" i="1"/>
  <c r="O670" i="1"/>
  <c r="P670" i="1"/>
  <c r="C664" i="2" s="1"/>
  <c r="Q670" i="1"/>
  <c r="R670" i="1"/>
  <c r="S670" i="1"/>
  <c r="T670" i="1"/>
  <c r="U670" i="1"/>
  <c r="V670" i="1"/>
  <c r="W670" i="1"/>
  <c r="X670" i="1"/>
  <c r="Y670" i="1"/>
  <c r="Z670" i="1"/>
  <c r="AA670" i="1"/>
  <c r="O671" i="1"/>
  <c r="B665" i="2" s="1"/>
  <c r="P671" i="1"/>
  <c r="Q671" i="1"/>
  <c r="R671" i="1"/>
  <c r="S671" i="1"/>
  <c r="T671" i="1"/>
  <c r="U671" i="1"/>
  <c r="V671" i="1"/>
  <c r="W671" i="1"/>
  <c r="E665" i="2" s="1"/>
  <c r="X671" i="1"/>
  <c r="Y671" i="1"/>
  <c r="Z671" i="1"/>
  <c r="AA671" i="1"/>
  <c r="I665" i="2" s="1"/>
  <c r="O672" i="1"/>
  <c r="P672" i="1"/>
  <c r="Q672" i="1"/>
  <c r="R672" i="1"/>
  <c r="S672" i="1"/>
  <c r="T672" i="1"/>
  <c r="U672" i="1"/>
  <c r="V672" i="1"/>
  <c r="W672" i="1"/>
  <c r="X672" i="1"/>
  <c r="Y672" i="1"/>
  <c r="Z672" i="1"/>
  <c r="H666" i="2" s="1"/>
  <c r="AA672" i="1"/>
  <c r="O673" i="1"/>
  <c r="P673" i="1"/>
  <c r="Q673" i="1"/>
  <c r="D667" i="2" s="1"/>
  <c r="R673" i="1"/>
  <c r="S673" i="1"/>
  <c r="T673" i="1"/>
  <c r="U673" i="1"/>
  <c r="V673" i="1"/>
  <c r="W673" i="1"/>
  <c r="X673" i="1"/>
  <c r="Y673" i="1"/>
  <c r="G667" i="2" s="1"/>
  <c r="Z673" i="1"/>
  <c r="AA673" i="1"/>
  <c r="O674" i="1"/>
  <c r="P674" i="1"/>
  <c r="C668" i="2" s="1"/>
  <c r="Q674" i="1"/>
  <c r="R674" i="1"/>
  <c r="S674" i="1"/>
  <c r="T674" i="1"/>
  <c r="U674" i="1"/>
  <c r="V674" i="1"/>
  <c r="W674" i="1"/>
  <c r="X674" i="1"/>
  <c r="Y674" i="1"/>
  <c r="Z674" i="1"/>
  <c r="AA674" i="1"/>
  <c r="O675" i="1"/>
  <c r="B669" i="2" s="1"/>
  <c r="P675" i="1"/>
  <c r="Q675" i="1"/>
  <c r="R675" i="1"/>
  <c r="S675" i="1"/>
  <c r="T675" i="1"/>
  <c r="U675" i="1"/>
  <c r="V675" i="1"/>
  <c r="W675" i="1"/>
  <c r="E669" i="2" s="1"/>
  <c r="X675" i="1"/>
  <c r="Y675" i="1"/>
  <c r="Z675" i="1"/>
  <c r="AA675" i="1"/>
  <c r="I669" i="2" s="1"/>
  <c r="O676" i="1"/>
  <c r="P676" i="1"/>
  <c r="Q676" i="1"/>
  <c r="R676" i="1"/>
  <c r="S676" i="1"/>
  <c r="T676" i="1"/>
  <c r="U676" i="1"/>
  <c r="V676" i="1"/>
  <c r="W676" i="1"/>
  <c r="X676" i="1"/>
  <c r="Y676" i="1"/>
  <c r="Z676" i="1"/>
  <c r="H670" i="2" s="1"/>
  <c r="AA676" i="1"/>
  <c r="O677" i="1"/>
  <c r="P677" i="1"/>
  <c r="Q677" i="1"/>
  <c r="D671" i="2" s="1"/>
  <c r="R677" i="1"/>
  <c r="S677" i="1"/>
  <c r="T677" i="1"/>
  <c r="U677" i="1"/>
  <c r="V677" i="1"/>
  <c r="W677" i="1"/>
  <c r="X677" i="1"/>
  <c r="Y677" i="1"/>
  <c r="G671" i="2" s="1"/>
  <c r="Z677" i="1"/>
  <c r="AA677" i="1"/>
  <c r="O678" i="1"/>
  <c r="P678" i="1"/>
  <c r="C672" i="2" s="1"/>
  <c r="Q678" i="1"/>
  <c r="R678" i="1"/>
  <c r="S678" i="1"/>
  <c r="T678" i="1"/>
  <c r="U678" i="1"/>
  <c r="V678" i="1"/>
  <c r="W678" i="1"/>
  <c r="X678" i="1"/>
  <c r="Y678" i="1"/>
  <c r="Z678" i="1"/>
  <c r="AA678" i="1"/>
  <c r="O679" i="1"/>
  <c r="B673" i="2" s="1"/>
  <c r="P679" i="1"/>
  <c r="Q679" i="1"/>
  <c r="R679" i="1"/>
  <c r="S679" i="1"/>
  <c r="T679" i="1"/>
  <c r="U679" i="1"/>
  <c r="V679" i="1"/>
  <c r="W679" i="1"/>
  <c r="E673" i="2" s="1"/>
  <c r="X679" i="1"/>
  <c r="Y679" i="1"/>
  <c r="Z679" i="1"/>
  <c r="AA679" i="1"/>
  <c r="I673" i="2" s="1"/>
  <c r="O680" i="1"/>
  <c r="P680" i="1"/>
  <c r="Q680" i="1"/>
  <c r="R680" i="1"/>
  <c r="S680" i="1"/>
  <c r="T680" i="1"/>
  <c r="U680" i="1"/>
  <c r="V680" i="1"/>
  <c r="W680" i="1"/>
  <c r="X680" i="1"/>
  <c r="Y680" i="1"/>
  <c r="Z680" i="1"/>
  <c r="H674" i="2" s="1"/>
  <c r="AA680" i="1"/>
  <c r="O681" i="1"/>
  <c r="P681" i="1"/>
  <c r="Q681" i="1"/>
  <c r="D675" i="2" s="1"/>
  <c r="R681" i="1"/>
  <c r="S681" i="1"/>
  <c r="T681" i="1"/>
  <c r="U681" i="1"/>
  <c r="V681" i="1"/>
  <c r="W681" i="1"/>
  <c r="X681" i="1"/>
  <c r="Y681" i="1"/>
  <c r="G675" i="2" s="1"/>
  <c r="Z681" i="1"/>
  <c r="AA681" i="1"/>
  <c r="O682" i="1"/>
  <c r="P682" i="1"/>
  <c r="C676" i="2" s="1"/>
  <c r="Q682" i="1"/>
  <c r="R682" i="1"/>
  <c r="S682" i="1"/>
  <c r="T682" i="1"/>
  <c r="U682" i="1"/>
  <c r="V682" i="1"/>
  <c r="W682" i="1"/>
  <c r="X682" i="1"/>
  <c r="Y682" i="1"/>
  <c r="Z682" i="1"/>
  <c r="AA682" i="1"/>
  <c r="O683" i="1"/>
  <c r="B677" i="2" s="1"/>
  <c r="P683" i="1"/>
  <c r="Q683" i="1"/>
  <c r="R683" i="1"/>
  <c r="S683" i="1"/>
  <c r="T683" i="1"/>
  <c r="U683" i="1"/>
  <c r="V683" i="1"/>
  <c r="W683" i="1"/>
  <c r="E677" i="2" s="1"/>
  <c r="X683" i="1"/>
  <c r="Y683" i="1"/>
  <c r="Z683" i="1"/>
  <c r="AA683" i="1"/>
  <c r="I677" i="2" s="1"/>
  <c r="O684" i="1"/>
  <c r="P684" i="1"/>
  <c r="Q684" i="1"/>
  <c r="R684" i="1"/>
  <c r="S684" i="1"/>
  <c r="T684" i="1"/>
  <c r="U684" i="1"/>
  <c r="V684" i="1"/>
  <c r="W684" i="1"/>
  <c r="X684" i="1"/>
  <c r="Y684" i="1"/>
  <c r="Z684" i="1"/>
  <c r="H678" i="2" s="1"/>
  <c r="AA684" i="1"/>
  <c r="O685" i="1"/>
  <c r="P685" i="1"/>
  <c r="Q685" i="1"/>
  <c r="D679" i="2" s="1"/>
  <c r="R685" i="1"/>
  <c r="S685" i="1"/>
  <c r="T685" i="1"/>
  <c r="U685" i="1"/>
  <c r="V685" i="1"/>
  <c r="W685" i="1"/>
  <c r="X685" i="1"/>
  <c r="Y685" i="1"/>
  <c r="G679" i="2" s="1"/>
  <c r="Z685" i="1"/>
  <c r="AA685" i="1"/>
  <c r="O686" i="1"/>
  <c r="P686" i="1"/>
  <c r="C680" i="2" s="1"/>
  <c r="Q686" i="1"/>
  <c r="R686" i="1"/>
  <c r="S686" i="1"/>
  <c r="T686" i="1"/>
  <c r="U686" i="1"/>
  <c r="V686" i="1"/>
  <c r="W686" i="1"/>
  <c r="X686" i="1"/>
  <c r="Y686" i="1"/>
  <c r="Z686" i="1"/>
  <c r="AA686" i="1"/>
  <c r="O687" i="1"/>
  <c r="B681" i="2" s="1"/>
  <c r="P687" i="1"/>
  <c r="Q687" i="1"/>
  <c r="R687" i="1"/>
  <c r="S687" i="1"/>
  <c r="T687" i="1"/>
  <c r="U687" i="1"/>
  <c r="V687" i="1"/>
  <c r="W687" i="1"/>
  <c r="E681" i="2" s="1"/>
  <c r="X687" i="1"/>
  <c r="Y687" i="1"/>
  <c r="Z687" i="1"/>
  <c r="AA687" i="1"/>
  <c r="I681" i="2" s="1"/>
  <c r="O688" i="1"/>
  <c r="P688" i="1"/>
  <c r="Q688" i="1"/>
  <c r="R688" i="1"/>
  <c r="S688" i="1"/>
  <c r="T688" i="1"/>
  <c r="U688" i="1"/>
  <c r="V688" i="1"/>
  <c r="W688" i="1"/>
  <c r="X688" i="1"/>
  <c r="Y688" i="1"/>
  <c r="Z688" i="1"/>
  <c r="H682" i="2" s="1"/>
  <c r="AA688" i="1"/>
  <c r="M590" i="2"/>
  <c r="N590" i="2"/>
  <c r="O590" i="2"/>
  <c r="P590" i="2"/>
  <c r="Q590" i="2"/>
  <c r="R590" i="2"/>
  <c r="S590" i="2"/>
  <c r="T590" i="2"/>
  <c r="U590" i="2"/>
  <c r="M591" i="2"/>
  <c r="N591" i="2"/>
  <c r="O591" i="2"/>
  <c r="P591" i="2"/>
  <c r="Q591" i="2"/>
  <c r="R591" i="2"/>
  <c r="S591" i="2"/>
  <c r="T591" i="2"/>
  <c r="U591" i="2"/>
  <c r="M592" i="2"/>
  <c r="N592" i="2"/>
  <c r="O592" i="2"/>
  <c r="P592" i="2"/>
  <c r="Q592" i="2"/>
  <c r="R592" i="2"/>
  <c r="S592" i="2"/>
  <c r="T592" i="2"/>
  <c r="U592" i="2"/>
  <c r="M593" i="2"/>
  <c r="N593" i="2"/>
  <c r="O593" i="2"/>
  <c r="P593" i="2"/>
  <c r="Q593" i="2"/>
  <c r="R593" i="2"/>
  <c r="S593" i="2"/>
  <c r="T593" i="2"/>
  <c r="U593" i="2"/>
  <c r="M594" i="2"/>
  <c r="N594" i="2"/>
  <c r="O594" i="2"/>
  <c r="P594" i="2"/>
  <c r="Q594" i="2"/>
  <c r="R594" i="2"/>
  <c r="S594" i="2"/>
  <c r="T594" i="2"/>
  <c r="U594" i="2"/>
  <c r="M595" i="2"/>
  <c r="N595" i="2"/>
  <c r="O595" i="2"/>
  <c r="P595" i="2"/>
  <c r="Q595" i="2"/>
  <c r="R595" i="2"/>
  <c r="S595" i="2"/>
  <c r="T595" i="2"/>
  <c r="U595" i="2"/>
  <c r="O596" i="2"/>
  <c r="P596" i="2"/>
  <c r="Q596" i="2"/>
  <c r="R596" i="2"/>
  <c r="S596" i="2"/>
  <c r="T596" i="2"/>
  <c r="U596" i="2"/>
  <c r="O597" i="2"/>
  <c r="P597" i="2"/>
  <c r="Q597" i="2"/>
  <c r="R597" i="2"/>
  <c r="S597" i="2"/>
  <c r="T597" i="2"/>
  <c r="U597" i="2"/>
  <c r="O598" i="2"/>
  <c r="P598" i="2"/>
  <c r="Q598" i="2"/>
  <c r="R598" i="2"/>
  <c r="S598" i="2"/>
  <c r="T598" i="2"/>
  <c r="U598" i="2"/>
  <c r="O599" i="2"/>
  <c r="P599" i="2"/>
  <c r="Q599" i="2"/>
  <c r="R599" i="2"/>
  <c r="S599" i="2"/>
  <c r="T599" i="2"/>
  <c r="U599" i="2"/>
  <c r="O600" i="2"/>
  <c r="P600" i="2"/>
  <c r="Q600" i="2"/>
  <c r="R600" i="2"/>
  <c r="S600" i="2"/>
  <c r="T600" i="2"/>
  <c r="U600" i="2"/>
  <c r="O601" i="2"/>
  <c r="P601" i="2"/>
  <c r="Q601" i="2"/>
  <c r="R601" i="2"/>
  <c r="S601" i="2"/>
  <c r="T601" i="2"/>
  <c r="U601" i="2"/>
  <c r="O602" i="2"/>
  <c r="P602" i="2"/>
  <c r="Q602" i="2"/>
  <c r="R602" i="2"/>
  <c r="S602" i="2"/>
  <c r="T602" i="2"/>
  <c r="U602" i="2"/>
  <c r="O603" i="2"/>
  <c r="P603" i="2"/>
  <c r="Q603" i="2"/>
  <c r="R603" i="2"/>
  <c r="S603" i="2"/>
  <c r="T603" i="2"/>
  <c r="U603" i="2"/>
  <c r="O604" i="2"/>
  <c r="P604" i="2"/>
  <c r="Q604" i="2"/>
  <c r="R604" i="2"/>
  <c r="S604" i="2"/>
  <c r="T604" i="2"/>
  <c r="U604" i="2"/>
  <c r="O605" i="2"/>
  <c r="P605" i="2"/>
  <c r="Q605" i="2"/>
  <c r="R605" i="2"/>
  <c r="S605" i="2"/>
  <c r="T605" i="2"/>
  <c r="U605" i="2"/>
  <c r="B606" i="2"/>
  <c r="C606" i="2"/>
  <c r="D606" i="2"/>
  <c r="E606" i="2"/>
  <c r="F606" i="2"/>
  <c r="G606" i="2"/>
  <c r="H606" i="2"/>
  <c r="I606" i="2"/>
  <c r="O606" i="2"/>
  <c r="P606" i="2"/>
  <c r="Q606" i="2"/>
  <c r="R606" i="2"/>
  <c r="S606" i="2"/>
  <c r="T606" i="2"/>
  <c r="U606" i="2"/>
  <c r="B607" i="2"/>
  <c r="C607" i="2"/>
  <c r="E607" i="2"/>
  <c r="F607" i="2"/>
  <c r="H607" i="2"/>
  <c r="I607" i="2"/>
  <c r="O607" i="2"/>
  <c r="P607" i="2"/>
  <c r="Q607" i="2"/>
  <c r="R607" i="2"/>
  <c r="S607" i="2"/>
  <c r="T607" i="2"/>
  <c r="U607" i="2"/>
  <c r="B608" i="2"/>
  <c r="D608" i="2"/>
  <c r="E608" i="2"/>
  <c r="G608" i="2"/>
  <c r="H608" i="2"/>
  <c r="I608" i="2"/>
  <c r="O608" i="2"/>
  <c r="P608" i="2"/>
  <c r="Q608" i="2"/>
  <c r="R608" i="2"/>
  <c r="S608" i="2"/>
  <c r="T608" i="2"/>
  <c r="U608" i="2"/>
  <c r="C609" i="2"/>
  <c r="D609" i="2"/>
  <c r="F609" i="2"/>
  <c r="G609" i="2"/>
  <c r="H609" i="2"/>
  <c r="O609" i="2"/>
  <c r="P609" i="2"/>
  <c r="Q609" i="2"/>
  <c r="R609" i="2"/>
  <c r="S609" i="2"/>
  <c r="T609" i="2"/>
  <c r="U609" i="2"/>
  <c r="B610" i="2"/>
  <c r="C610" i="2"/>
  <c r="D610" i="2"/>
  <c r="E610" i="2"/>
  <c r="F610" i="2"/>
  <c r="G610" i="2"/>
  <c r="I610" i="2"/>
  <c r="O610" i="2"/>
  <c r="P610" i="2"/>
  <c r="Q610" i="2"/>
  <c r="R610" i="2"/>
  <c r="S610" i="2"/>
  <c r="T610" i="2"/>
  <c r="U610" i="2"/>
  <c r="B611" i="2"/>
  <c r="C611" i="2"/>
  <c r="E611" i="2"/>
  <c r="F611" i="2"/>
  <c r="H611" i="2"/>
  <c r="I611" i="2"/>
  <c r="O611" i="2"/>
  <c r="P611" i="2"/>
  <c r="Q611" i="2"/>
  <c r="R611" i="2"/>
  <c r="S611" i="2"/>
  <c r="T611" i="2"/>
  <c r="U611" i="2"/>
  <c r="B612" i="2"/>
  <c r="D612" i="2"/>
  <c r="E612" i="2"/>
  <c r="G612" i="2"/>
  <c r="H612" i="2"/>
  <c r="I612" i="2"/>
  <c r="O612" i="2"/>
  <c r="P612" i="2"/>
  <c r="Q612" i="2"/>
  <c r="R612" i="2"/>
  <c r="S612" i="2"/>
  <c r="T612" i="2"/>
  <c r="U612" i="2"/>
  <c r="C613" i="2"/>
  <c r="D613" i="2"/>
  <c r="F613" i="2"/>
  <c r="G613" i="2"/>
  <c r="H613" i="2"/>
  <c r="O613" i="2"/>
  <c r="P613" i="2"/>
  <c r="Q613" i="2"/>
  <c r="R613" i="2"/>
  <c r="S613" i="2"/>
  <c r="T613" i="2"/>
  <c r="U613" i="2"/>
  <c r="B614" i="2"/>
  <c r="C614" i="2"/>
  <c r="D614" i="2"/>
  <c r="E614" i="2"/>
  <c r="F614" i="2"/>
  <c r="G614" i="2"/>
  <c r="I614" i="2"/>
  <c r="O614" i="2"/>
  <c r="P614" i="2"/>
  <c r="Q614" i="2"/>
  <c r="R614" i="2"/>
  <c r="S614" i="2"/>
  <c r="T614" i="2"/>
  <c r="U614" i="2"/>
  <c r="B615" i="2"/>
  <c r="C615" i="2"/>
  <c r="E615" i="2"/>
  <c r="F615" i="2"/>
  <c r="H615" i="2"/>
  <c r="I615" i="2"/>
  <c r="O615" i="2"/>
  <c r="P615" i="2"/>
  <c r="Q615" i="2"/>
  <c r="R615" i="2"/>
  <c r="S615" i="2"/>
  <c r="T615" i="2"/>
  <c r="U615" i="2"/>
  <c r="B616" i="2"/>
  <c r="D616" i="2"/>
  <c r="E616" i="2"/>
  <c r="G616" i="2"/>
  <c r="H616" i="2"/>
  <c r="I616" i="2"/>
  <c r="O616" i="2"/>
  <c r="P616" i="2"/>
  <c r="Q616" i="2"/>
  <c r="R616" i="2"/>
  <c r="S616" i="2"/>
  <c r="T616" i="2"/>
  <c r="U616" i="2"/>
  <c r="C617" i="2"/>
  <c r="D617" i="2"/>
  <c r="F617" i="2"/>
  <c r="G617" i="2"/>
  <c r="H617" i="2"/>
  <c r="O617" i="2"/>
  <c r="P617" i="2"/>
  <c r="Q617" i="2"/>
  <c r="R617" i="2"/>
  <c r="S617" i="2"/>
  <c r="T617" i="2"/>
  <c r="U617" i="2"/>
  <c r="B618" i="2"/>
  <c r="C618" i="2"/>
  <c r="D618" i="2"/>
  <c r="E618" i="2"/>
  <c r="F618" i="2"/>
  <c r="G618" i="2"/>
  <c r="I618" i="2"/>
  <c r="O618" i="2"/>
  <c r="P618" i="2"/>
  <c r="Q618" i="2"/>
  <c r="R618" i="2"/>
  <c r="S618" i="2"/>
  <c r="T618" i="2"/>
  <c r="U618" i="2"/>
  <c r="B619" i="2"/>
  <c r="C619" i="2"/>
  <c r="E619" i="2"/>
  <c r="F619" i="2"/>
  <c r="H619" i="2"/>
  <c r="I619" i="2"/>
  <c r="O619" i="2"/>
  <c r="P619" i="2"/>
  <c r="Q619" i="2"/>
  <c r="R619" i="2"/>
  <c r="S619" i="2"/>
  <c r="T619" i="2"/>
  <c r="U619" i="2"/>
  <c r="B620" i="2"/>
  <c r="D620" i="2"/>
  <c r="E620" i="2"/>
  <c r="G620" i="2"/>
  <c r="H620" i="2"/>
  <c r="I620" i="2"/>
  <c r="O620" i="2"/>
  <c r="P620" i="2"/>
  <c r="Q620" i="2"/>
  <c r="R620" i="2"/>
  <c r="S620" i="2"/>
  <c r="T620" i="2"/>
  <c r="U620" i="2"/>
  <c r="C621" i="2"/>
  <c r="D621" i="2"/>
  <c r="F621" i="2"/>
  <c r="G621" i="2"/>
  <c r="H621" i="2"/>
  <c r="O621" i="2"/>
  <c r="P621" i="2"/>
  <c r="Q621" i="2"/>
  <c r="R621" i="2"/>
  <c r="S621" i="2"/>
  <c r="T621" i="2"/>
  <c r="U621" i="2"/>
  <c r="B622" i="2"/>
  <c r="C622" i="2"/>
  <c r="D622" i="2"/>
  <c r="E622" i="2"/>
  <c r="F622" i="2"/>
  <c r="G622" i="2"/>
  <c r="I622" i="2"/>
  <c r="O622" i="2"/>
  <c r="P622" i="2"/>
  <c r="Q622" i="2"/>
  <c r="R622" i="2"/>
  <c r="S622" i="2"/>
  <c r="T622" i="2"/>
  <c r="U622" i="2"/>
  <c r="B623" i="2"/>
  <c r="C623" i="2"/>
  <c r="E623" i="2"/>
  <c r="F623" i="2"/>
  <c r="H623" i="2"/>
  <c r="I623" i="2"/>
  <c r="O623" i="2"/>
  <c r="P623" i="2"/>
  <c r="Q623" i="2"/>
  <c r="R623" i="2"/>
  <c r="S623" i="2"/>
  <c r="T623" i="2"/>
  <c r="U623" i="2"/>
  <c r="B624" i="2"/>
  <c r="D624" i="2"/>
  <c r="E624" i="2"/>
  <c r="G624" i="2"/>
  <c r="H624" i="2"/>
  <c r="I624" i="2"/>
  <c r="O624" i="2"/>
  <c r="P624" i="2"/>
  <c r="Q624" i="2"/>
  <c r="R624" i="2"/>
  <c r="S624" i="2"/>
  <c r="T624" i="2"/>
  <c r="U624" i="2"/>
  <c r="C625" i="2"/>
  <c r="D625" i="2"/>
  <c r="F625" i="2"/>
  <c r="G625" i="2"/>
  <c r="H625" i="2"/>
  <c r="O625" i="2"/>
  <c r="P625" i="2"/>
  <c r="Q625" i="2"/>
  <c r="R625" i="2"/>
  <c r="S625" i="2"/>
  <c r="T625" i="2"/>
  <c r="U625" i="2"/>
  <c r="B626" i="2"/>
  <c r="C626" i="2"/>
  <c r="D626" i="2"/>
  <c r="E626" i="2"/>
  <c r="F626" i="2"/>
  <c r="G626" i="2"/>
  <c r="I626" i="2"/>
  <c r="O626" i="2"/>
  <c r="P626" i="2"/>
  <c r="Q626" i="2"/>
  <c r="R626" i="2"/>
  <c r="S626" i="2"/>
  <c r="T626" i="2"/>
  <c r="U626" i="2"/>
  <c r="B627" i="2"/>
  <c r="C627" i="2"/>
  <c r="E627" i="2"/>
  <c r="F627" i="2"/>
  <c r="H627" i="2"/>
  <c r="I627" i="2"/>
  <c r="O627" i="2"/>
  <c r="P627" i="2"/>
  <c r="Q627" i="2"/>
  <c r="R627" i="2"/>
  <c r="S627" i="2"/>
  <c r="T627" i="2"/>
  <c r="U627" i="2"/>
  <c r="B628" i="2"/>
  <c r="D628" i="2"/>
  <c r="E628" i="2"/>
  <c r="G628" i="2"/>
  <c r="H628" i="2"/>
  <c r="I628" i="2"/>
  <c r="O628" i="2"/>
  <c r="P628" i="2"/>
  <c r="Q628" i="2"/>
  <c r="R628" i="2"/>
  <c r="S628" i="2"/>
  <c r="T628" i="2"/>
  <c r="U628" i="2"/>
  <c r="C629" i="2"/>
  <c r="D629" i="2"/>
  <c r="F629" i="2"/>
  <c r="G629" i="2"/>
  <c r="H629" i="2"/>
  <c r="O629" i="2"/>
  <c r="P629" i="2"/>
  <c r="Q629" i="2"/>
  <c r="R629" i="2"/>
  <c r="S629" i="2"/>
  <c r="T629" i="2"/>
  <c r="U629" i="2"/>
  <c r="B630" i="2"/>
  <c r="C630" i="2"/>
  <c r="D630" i="2"/>
  <c r="E630" i="2"/>
  <c r="F630" i="2"/>
  <c r="G630" i="2"/>
  <c r="I630" i="2"/>
  <c r="O630" i="2"/>
  <c r="P630" i="2"/>
  <c r="Q630" i="2"/>
  <c r="R630" i="2"/>
  <c r="S630" i="2"/>
  <c r="T630" i="2"/>
  <c r="U630" i="2"/>
  <c r="B631" i="2"/>
  <c r="C631" i="2"/>
  <c r="E631" i="2"/>
  <c r="F631" i="2"/>
  <c r="H631" i="2"/>
  <c r="I631" i="2"/>
  <c r="O631" i="2"/>
  <c r="P631" i="2"/>
  <c r="Q631" i="2"/>
  <c r="R631" i="2"/>
  <c r="S631" i="2"/>
  <c r="T631" i="2"/>
  <c r="U631" i="2"/>
  <c r="B632" i="2"/>
  <c r="D632" i="2"/>
  <c r="E632" i="2"/>
  <c r="G632" i="2"/>
  <c r="H632" i="2"/>
  <c r="I632" i="2"/>
  <c r="O632" i="2"/>
  <c r="P632" i="2"/>
  <c r="Q632" i="2"/>
  <c r="R632" i="2"/>
  <c r="S632" i="2"/>
  <c r="T632" i="2"/>
  <c r="U632" i="2"/>
  <c r="C633" i="2"/>
  <c r="D633" i="2"/>
  <c r="F633" i="2"/>
  <c r="G633" i="2"/>
  <c r="H633" i="2"/>
  <c r="O633" i="2"/>
  <c r="P633" i="2"/>
  <c r="Q633" i="2"/>
  <c r="R633" i="2"/>
  <c r="S633" i="2"/>
  <c r="T633" i="2"/>
  <c r="U633" i="2"/>
  <c r="B634" i="2"/>
  <c r="C634" i="2"/>
  <c r="D634" i="2"/>
  <c r="E634" i="2"/>
  <c r="F634" i="2"/>
  <c r="G634" i="2"/>
  <c r="I634" i="2"/>
  <c r="O634" i="2"/>
  <c r="P634" i="2"/>
  <c r="Q634" i="2"/>
  <c r="R634" i="2"/>
  <c r="S634" i="2"/>
  <c r="T634" i="2"/>
  <c r="U634" i="2"/>
  <c r="B635" i="2"/>
  <c r="C635" i="2"/>
  <c r="E635" i="2"/>
  <c r="F635" i="2"/>
  <c r="H635" i="2"/>
  <c r="I635" i="2"/>
  <c r="O635" i="2"/>
  <c r="P635" i="2"/>
  <c r="Q635" i="2"/>
  <c r="R635" i="2"/>
  <c r="S635" i="2"/>
  <c r="T635" i="2"/>
  <c r="U635" i="2"/>
  <c r="B636" i="2"/>
  <c r="D636" i="2"/>
  <c r="E636" i="2"/>
  <c r="G636" i="2"/>
  <c r="H636" i="2"/>
  <c r="I636" i="2"/>
  <c r="O636" i="2"/>
  <c r="P636" i="2"/>
  <c r="Q636" i="2"/>
  <c r="R636" i="2"/>
  <c r="S636" i="2"/>
  <c r="T636" i="2"/>
  <c r="U636" i="2"/>
  <c r="C637" i="2"/>
  <c r="D637" i="2"/>
  <c r="F637" i="2"/>
  <c r="G637" i="2"/>
  <c r="H637" i="2"/>
  <c r="O637" i="2"/>
  <c r="P637" i="2"/>
  <c r="Q637" i="2"/>
  <c r="R637" i="2"/>
  <c r="S637" i="2"/>
  <c r="T637" i="2"/>
  <c r="U637" i="2"/>
  <c r="B638" i="2"/>
  <c r="C638" i="2"/>
  <c r="D638" i="2"/>
  <c r="E638" i="2"/>
  <c r="F638" i="2"/>
  <c r="G638" i="2"/>
  <c r="I638" i="2"/>
  <c r="O638" i="2"/>
  <c r="P638" i="2"/>
  <c r="Q638" i="2"/>
  <c r="R638" i="2"/>
  <c r="S638" i="2"/>
  <c r="T638" i="2"/>
  <c r="U638" i="2"/>
  <c r="B639" i="2"/>
  <c r="C639" i="2"/>
  <c r="E639" i="2"/>
  <c r="F639" i="2"/>
  <c r="H639" i="2"/>
  <c r="I639" i="2"/>
  <c r="O639" i="2"/>
  <c r="P639" i="2"/>
  <c r="Q639" i="2"/>
  <c r="R639" i="2"/>
  <c r="S639" i="2"/>
  <c r="T639" i="2"/>
  <c r="U639" i="2"/>
  <c r="B640" i="2"/>
  <c r="D640" i="2"/>
  <c r="E640" i="2"/>
  <c r="G640" i="2"/>
  <c r="H640" i="2"/>
  <c r="I640" i="2"/>
  <c r="O640" i="2"/>
  <c r="P640" i="2"/>
  <c r="Q640" i="2"/>
  <c r="R640" i="2"/>
  <c r="S640" i="2"/>
  <c r="T640" i="2"/>
  <c r="U640" i="2"/>
  <c r="C641" i="2"/>
  <c r="D641" i="2"/>
  <c r="F641" i="2"/>
  <c r="G641" i="2"/>
  <c r="H641" i="2"/>
  <c r="O641" i="2"/>
  <c r="P641" i="2"/>
  <c r="Q641" i="2"/>
  <c r="R641" i="2"/>
  <c r="S641" i="2"/>
  <c r="T641" i="2"/>
  <c r="U641" i="2"/>
  <c r="B642" i="2"/>
  <c r="C642" i="2"/>
  <c r="D642" i="2"/>
  <c r="E642" i="2"/>
  <c r="F642" i="2"/>
  <c r="G642" i="2"/>
  <c r="I642" i="2"/>
  <c r="O642" i="2"/>
  <c r="P642" i="2"/>
  <c r="Q642" i="2"/>
  <c r="R642" i="2"/>
  <c r="S642" i="2"/>
  <c r="T642" i="2"/>
  <c r="U642" i="2"/>
  <c r="B643" i="2"/>
  <c r="C643" i="2"/>
  <c r="E643" i="2"/>
  <c r="F643" i="2"/>
  <c r="H643" i="2"/>
  <c r="I643" i="2"/>
  <c r="O643" i="2"/>
  <c r="P643" i="2"/>
  <c r="Q643" i="2"/>
  <c r="R643" i="2"/>
  <c r="S643" i="2"/>
  <c r="T643" i="2"/>
  <c r="U643" i="2"/>
  <c r="B644" i="2"/>
  <c r="D644" i="2"/>
  <c r="E644" i="2"/>
  <c r="G644" i="2"/>
  <c r="H644" i="2"/>
  <c r="I644" i="2"/>
  <c r="T644" i="2"/>
  <c r="U644" i="2"/>
  <c r="C645" i="2"/>
  <c r="D645" i="2"/>
  <c r="F645" i="2"/>
  <c r="G645" i="2"/>
  <c r="H645" i="2"/>
  <c r="T645" i="2"/>
  <c r="U645" i="2"/>
  <c r="B646" i="2"/>
  <c r="C646" i="2"/>
  <c r="D646" i="2"/>
  <c r="E646" i="2"/>
  <c r="F646" i="2"/>
  <c r="G646" i="2"/>
  <c r="I646" i="2"/>
  <c r="T646" i="2"/>
  <c r="U646" i="2"/>
  <c r="B647" i="2"/>
  <c r="C647" i="2"/>
  <c r="E647" i="2"/>
  <c r="F647" i="2"/>
  <c r="H647" i="2"/>
  <c r="I647" i="2"/>
  <c r="T647" i="2"/>
  <c r="U647" i="2"/>
  <c r="B648" i="2"/>
  <c r="D648" i="2"/>
  <c r="E648" i="2"/>
  <c r="G648" i="2"/>
  <c r="H648" i="2"/>
  <c r="I648" i="2"/>
  <c r="T648" i="2"/>
  <c r="U648" i="2"/>
  <c r="C649" i="2"/>
  <c r="D649" i="2"/>
  <c r="F649" i="2"/>
  <c r="G649" i="2"/>
  <c r="H649" i="2"/>
  <c r="T649" i="2"/>
  <c r="U649" i="2"/>
  <c r="B650" i="2"/>
  <c r="C650" i="2"/>
  <c r="D650" i="2"/>
  <c r="E650" i="2"/>
  <c r="F650" i="2"/>
  <c r="G650" i="2"/>
  <c r="I650" i="2"/>
  <c r="T650" i="2"/>
  <c r="B651" i="2"/>
  <c r="C651" i="2"/>
  <c r="E651" i="2"/>
  <c r="H651" i="2"/>
  <c r="I651" i="2"/>
  <c r="T651" i="2"/>
  <c r="B652" i="2"/>
  <c r="D652" i="2"/>
  <c r="E652" i="2"/>
  <c r="G652" i="2"/>
  <c r="H652" i="2"/>
  <c r="I652" i="2"/>
  <c r="T652" i="2"/>
  <c r="C653" i="2"/>
  <c r="D653" i="2"/>
  <c r="G653" i="2"/>
  <c r="H653" i="2"/>
  <c r="T653" i="2"/>
  <c r="B654" i="2"/>
  <c r="C654" i="2"/>
  <c r="D654" i="2"/>
  <c r="E654" i="2"/>
  <c r="G654" i="2"/>
  <c r="I654" i="2"/>
  <c r="T654" i="2"/>
  <c r="B655" i="2"/>
  <c r="C655" i="2"/>
  <c r="E655" i="2"/>
  <c r="H655" i="2"/>
  <c r="I655" i="2"/>
  <c r="T655" i="2"/>
  <c r="B656" i="2"/>
  <c r="D656" i="2"/>
  <c r="E656" i="2"/>
  <c r="G656" i="2"/>
  <c r="H656" i="2"/>
  <c r="I656" i="2"/>
  <c r="T656" i="2"/>
  <c r="C657" i="2"/>
  <c r="D657" i="2"/>
  <c r="G657" i="2"/>
  <c r="H657" i="2"/>
  <c r="T657" i="2"/>
  <c r="B658" i="2"/>
  <c r="C658" i="2"/>
  <c r="D658" i="2"/>
  <c r="E658" i="2"/>
  <c r="G658" i="2"/>
  <c r="I658" i="2"/>
  <c r="T658" i="2"/>
  <c r="B659" i="2"/>
  <c r="C659" i="2"/>
  <c r="E659" i="2"/>
  <c r="H659" i="2"/>
  <c r="I659" i="2"/>
  <c r="T659" i="2"/>
  <c r="B660" i="2"/>
  <c r="D660" i="2"/>
  <c r="E660" i="2"/>
  <c r="G660" i="2"/>
  <c r="H660" i="2"/>
  <c r="I660" i="2"/>
  <c r="T660" i="2"/>
  <c r="C661" i="2"/>
  <c r="D661" i="2"/>
  <c r="G661" i="2"/>
  <c r="H661" i="2"/>
  <c r="T661" i="2"/>
  <c r="B662" i="2"/>
  <c r="C662" i="2"/>
  <c r="D662" i="2"/>
  <c r="E662" i="2"/>
  <c r="G662" i="2"/>
  <c r="I662" i="2"/>
  <c r="T662" i="2"/>
  <c r="B663" i="2"/>
  <c r="C663" i="2"/>
  <c r="E663" i="2"/>
  <c r="H663" i="2"/>
  <c r="I663" i="2"/>
  <c r="T663" i="2"/>
  <c r="B664" i="2"/>
  <c r="D664" i="2"/>
  <c r="E664" i="2"/>
  <c r="G664" i="2"/>
  <c r="H664" i="2"/>
  <c r="I664" i="2"/>
  <c r="T664" i="2"/>
  <c r="C665" i="2"/>
  <c r="D665" i="2"/>
  <c r="G665" i="2"/>
  <c r="H665" i="2"/>
  <c r="T665" i="2"/>
  <c r="B666" i="2"/>
  <c r="C666" i="2"/>
  <c r="D666" i="2"/>
  <c r="E666" i="2"/>
  <c r="G666" i="2"/>
  <c r="I666" i="2"/>
  <c r="T666" i="2"/>
  <c r="B667" i="2"/>
  <c r="C667" i="2"/>
  <c r="E667" i="2"/>
  <c r="H667" i="2"/>
  <c r="I667" i="2"/>
  <c r="T667" i="2"/>
  <c r="B668" i="2"/>
  <c r="D668" i="2"/>
  <c r="E668" i="2"/>
  <c r="G668" i="2"/>
  <c r="H668" i="2"/>
  <c r="I668" i="2"/>
  <c r="T668" i="2"/>
  <c r="C669" i="2"/>
  <c r="D669" i="2"/>
  <c r="G669" i="2"/>
  <c r="H669" i="2"/>
  <c r="T669" i="2"/>
  <c r="B670" i="2"/>
  <c r="C670" i="2"/>
  <c r="D670" i="2"/>
  <c r="E670" i="2"/>
  <c r="G670" i="2"/>
  <c r="I670" i="2"/>
  <c r="T670" i="2"/>
  <c r="B671" i="2"/>
  <c r="C671" i="2"/>
  <c r="E671" i="2"/>
  <c r="H671" i="2"/>
  <c r="I671" i="2"/>
  <c r="T671" i="2"/>
  <c r="B672" i="2"/>
  <c r="D672" i="2"/>
  <c r="E672" i="2"/>
  <c r="G672" i="2"/>
  <c r="H672" i="2"/>
  <c r="I672" i="2"/>
  <c r="T672" i="2"/>
  <c r="C673" i="2"/>
  <c r="D673" i="2"/>
  <c r="G673" i="2"/>
  <c r="H673" i="2"/>
  <c r="T673" i="2"/>
  <c r="B674" i="2"/>
  <c r="C674" i="2"/>
  <c r="D674" i="2"/>
  <c r="E674" i="2"/>
  <c r="G674" i="2"/>
  <c r="I674" i="2"/>
  <c r="T674" i="2"/>
  <c r="B675" i="2"/>
  <c r="C675" i="2"/>
  <c r="E675" i="2"/>
  <c r="H675" i="2"/>
  <c r="I675" i="2"/>
  <c r="T675" i="2"/>
  <c r="B676" i="2"/>
  <c r="D676" i="2"/>
  <c r="E676" i="2"/>
  <c r="G676" i="2"/>
  <c r="H676" i="2"/>
  <c r="I676" i="2"/>
  <c r="T676" i="2"/>
  <c r="C677" i="2"/>
  <c r="D677" i="2"/>
  <c r="G677" i="2"/>
  <c r="H677" i="2"/>
  <c r="T677" i="2"/>
  <c r="B678" i="2"/>
  <c r="C678" i="2"/>
  <c r="D678" i="2"/>
  <c r="E678" i="2"/>
  <c r="G678" i="2"/>
  <c r="I678" i="2"/>
  <c r="T678" i="2"/>
  <c r="B679" i="2"/>
  <c r="C679" i="2"/>
  <c r="E679" i="2"/>
  <c r="H679" i="2"/>
  <c r="I679" i="2"/>
  <c r="T679" i="2"/>
  <c r="B680" i="2"/>
  <c r="D680" i="2"/>
  <c r="E680" i="2"/>
  <c r="G680" i="2"/>
  <c r="H680" i="2"/>
  <c r="I680" i="2"/>
  <c r="T680" i="2"/>
  <c r="C681" i="2"/>
  <c r="D681" i="2"/>
  <c r="G681" i="2"/>
  <c r="H681" i="2"/>
  <c r="T681" i="2"/>
  <c r="B682" i="2"/>
  <c r="C682" i="2"/>
  <c r="D682" i="2"/>
  <c r="E682" i="2"/>
  <c r="G682" i="2"/>
  <c r="I682" i="2"/>
  <c r="T682" i="2"/>
  <c r="T683" i="2"/>
  <c r="T684" i="2"/>
  <c r="T685"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Y8" i="1"/>
  <c r="G2" i="2" s="1"/>
  <c r="Z8" i="1"/>
  <c r="H2" i="2" s="1"/>
  <c r="AA8" i="1"/>
  <c r="I2" i="2" s="1"/>
  <c r="Y9" i="1"/>
  <c r="G3" i="2" s="1"/>
  <c r="Z9" i="1"/>
  <c r="H3" i="2" s="1"/>
  <c r="AA9" i="1"/>
  <c r="I3" i="2" s="1"/>
  <c r="Y10" i="1"/>
  <c r="G4" i="2" s="1"/>
  <c r="Z10" i="1"/>
  <c r="H4" i="2" s="1"/>
  <c r="AA10" i="1"/>
  <c r="I4" i="2" s="1"/>
  <c r="Y11" i="1"/>
  <c r="G5" i="2" s="1"/>
  <c r="Z11" i="1"/>
  <c r="H5" i="2" s="1"/>
  <c r="AA11" i="1"/>
  <c r="I5" i="2" s="1"/>
  <c r="Y12" i="1"/>
  <c r="G6" i="2" s="1"/>
  <c r="Z12" i="1"/>
  <c r="H6" i="2" s="1"/>
  <c r="AA12" i="1"/>
  <c r="I6" i="2" s="1"/>
  <c r="Y13" i="1"/>
  <c r="G7" i="2" s="1"/>
  <c r="Z13" i="1"/>
  <c r="H7" i="2" s="1"/>
  <c r="AA13" i="1"/>
  <c r="I7" i="2" s="1"/>
  <c r="Y14" i="1"/>
  <c r="G8" i="2" s="1"/>
  <c r="Z14" i="1"/>
  <c r="H8" i="2" s="1"/>
  <c r="AA14" i="1"/>
  <c r="I8" i="2" s="1"/>
  <c r="Y15" i="1"/>
  <c r="G9" i="2" s="1"/>
  <c r="Z15" i="1"/>
  <c r="H9" i="2" s="1"/>
  <c r="AA15" i="1"/>
  <c r="I9" i="2" s="1"/>
  <c r="Y16" i="1"/>
  <c r="G10" i="2" s="1"/>
  <c r="Z16" i="1"/>
  <c r="H10" i="2" s="1"/>
  <c r="AA16" i="1"/>
  <c r="I10" i="2" s="1"/>
  <c r="Y17" i="1"/>
  <c r="G11" i="2" s="1"/>
  <c r="Z17" i="1"/>
  <c r="H11" i="2" s="1"/>
  <c r="AA17" i="1"/>
  <c r="I11" i="2" s="1"/>
  <c r="Y18" i="1"/>
  <c r="G12" i="2" s="1"/>
  <c r="Z18" i="1"/>
  <c r="H12" i="2" s="1"/>
  <c r="AA18" i="1"/>
  <c r="I12" i="2" s="1"/>
  <c r="Y19" i="1"/>
  <c r="G13" i="2" s="1"/>
  <c r="Z19" i="1"/>
  <c r="H13" i="2" s="1"/>
  <c r="AA19" i="1"/>
  <c r="I13" i="2" s="1"/>
  <c r="Y20" i="1"/>
  <c r="G14" i="2" s="1"/>
  <c r="Z20" i="1"/>
  <c r="H14" i="2" s="1"/>
  <c r="AA20" i="1"/>
  <c r="I14" i="2" s="1"/>
  <c r="Y21" i="1"/>
  <c r="G15" i="2" s="1"/>
  <c r="Z21" i="1"/>
  <c r="H15" i="2" s="1"/>
  <c r="AA21" i="1"/>
  <c r="I15" i="2" s="1"/>
  <c r="Y22" i="1"/>
  <c r="G16" i="2" s="1"/>
  <c r="Z22" i="1"/>
  <c r="H16" i="2" s="1"/>
  <c r="AA22" i="1"/>
  <c r="I16" i="2" s="1"/>
  <c r="Y23" i="1"/>
  <c r="G17" i="2" s="1"/>
  <c r="Z23" i="1"/>
  <c r="H17" i="2" s="1"/>
  <c r="AA23" i="1"/>
  <c r="I17" i="2" s="1"/>
  <c r="Y24" i="1"/>
  <c r="G18" i="2" s="1"/>
  <c r="Z24" i="1"/>
  <c r="H18" i="2" s="1"/>
  <c r="AA24" i="1"/>
  <c r="I18" i="2" s="1"/>
  <c r="Y25" i="1"/>
  <c r="G19" i="2" s="1"/>
  <c r="Z25" i="1"/>
  <c r="H19" i="2" s="1"/>
  <c r="AA25" i="1"/>
  <c r="I19" i="2" s="1"/>
  <c r="Y26" i="1"/>
  <c r="G20" i="2" s="1"/>
  <c r="Z26" i="1"/>
  <c r="H20" i="2" s="1"/>
  <c r="AA26" i="1"/>
  <c r="I20" i="2" s="1"/>
  <c r="Y27" i="1"/>
  <c r="G21" i="2" s="1"/>
  <c r="Z27" i="1"/>
  <c r="H21" i="2" s="1"/>
  <c r="AA27" i="1"/>
  <c r="I21" i="2" s="1"/>
  <c r="Y28" i="1"/>
  <c r="G22" i="2" s="1"/>
  <c r="Z28" i="1"/>
  <c r="H22" i="2" s="1"/>
  <c r="AA28" i="1"/>
  <c r="I22" i="2" s="1"/>
  <c r="Y29" i="1"/>
  <c r="G23" i="2" s="1"/>
  <c r="Z29" i="1"/>
  <c r="H23" i="2" s="1"/>
  <c r="AA29" i="1"/>
  <c r="I23" i="2" s="1"/>
  <c r="Y30" i="1"/>
  <c r="G24" i="2" s="1"/>
  <c r="Z30" i="1"/>
  <c r="H24" i="2" s="1"/>
  <c r="AA30" i="1"/>
  <c r="I24" i="2" s="1"/>
  <c r="Y31" i="1"/>
  <c r="G25" i="2" s="1"/>
  <c r="Z31" i="1"/>
  <c r="H25" i="2" s="1"/>
  <c r="AA31" i="1"/>
  <c r="I25" i="2" s="1"/>
  <c r="Y32" i="1"/>
  <c r="G26" i="2" s="1"/>
  <c r="Z32" i="1"/>
  <c r="H26" i="2" s="1"/>
  <c r="AA32" i="1"/>
  <c r="I26" i="2" s="1"/>
  <c r="Y33" i="1"/>
  <c r="G27" i="2" s="1"/>
  <c r="Z33" i="1"/>
  <c r="H27" i="2" s="1"/>
  <c r="AA33" i="1"/>
  <c r="I27" i="2" s="1"/>
  <c r="Y34" i="1"/>
  <c r="G28" i="2" s="1"/>
  <c r="Z34" i="1"/>
  <c r="H28" i="2" s="1"/>
  <c r="AA34" i="1"/>
  <c r="I28" i="2" s="1"/>
  <c r="Y35" i="1"/>
  <c r="G29" i="2" s="1"/>
  <c r="Z35" i="1"/>
  <c r="H29" i="2" s="1"/>
  <c r="AA35" i="1"/>
  <c r="I29" i="2" s="1"/>
  <c r="Y36" i="1"/>
  <c r="G30" i="2" s="1"/>
  <c r="Z36" i="1"/>
  <c r="H30" i="2" s="1"/>
  <c r="AA36" i="1"/>
  <c r="I30" i="2" s="1"/>
  <c r="Y37" i="1"/>
  <c r="G31" i="2" s="1"/>
  <c r="Z37" i="1"/>
  <c r="H31" i="2" s="1"/>
  <c r="AA37" i="1"/>
  <c r="I31" i="2" s="1"/>
  <c r="Y38" i="1"/>
  <c r="G32" i="2" s="1"/>
  <c r="Z38" i="1"/>
  <c r="H32" i="2" s="1"/>
  <c r="AA38" i="1"/>
  <c r="I32" i="2" s="1"/>
  <c r="Y39" i="1"/>
  <c r="G33" i="2" s="1"/>
  <c r="Z39" i="1"/>
  <c r="H33" i="2" s="1"/>
  <c r="AA39" i="1"/>
  <c r="I33" i="2" s="1"/>
  <c r="Y40" i="1"/>
  <c r="G34" i="2" s="1"/>
  <c r="Z40" i="1"/>
  <c r="H34" i="2" s="1"/>
  <c r="AA40" i="1"/>
  <c r="I34" i="2" s="1"/>
  <c r="Y41" i="1"/>
  <c r="G35" i="2" s="1"/>
  <c r="Z41" i="1"/>
  <c r="H35" i="2" s="1"/>
  <c r="AA41" i="1"/>
  <c r="I35" i="2" s="1"/>
  <c r="Y42" i="1"/>
  <c r="G36" i="2" s="1"/>
  <c r="Z42" i="1"/>
  <c r="H36" i="2" s="1"/>
  <c r="AA42" i="1"/>
  <c r="I36" i="2" s="1"/>
  <c r="Y43" i="1"/>
  <c r="G37" i="2" s="1"/>
  <c r="Z43" i="1"/>
  <c r="H37" i="2" s="1"/>
  <c r="AA43" i="1"/>
  <c r="I37" i="2" s="1"/>
  <c r="Y44" i="1"/>
  <c r="G38" i="2" s="1"/>
  <c r="Z44" i="1"/>
  <c r="H38" i="2" s="1"/>
  <c r="AA44" i="1"/>
  <c r="I38" i="2" s="1"/>
  <c r="Y45" i="1"/>
  <c r="G39" i="2" s="1"/>
  <c r="Z45" i="1"/>
  <c r="H39" i="2" s="1"/>
  <c r="AA45" i="1"/>
  <c r="I39" i="2" s="1"/>
  <c r="Y46" i="1"/>
  <c r="G40" i="2" s="1"/>
  <c r="Z46" i="1"/>
  <c r="H40" i="2" s="1"/>
  <c r="AA46" i="1"/>
  <c r="I40" i="2" s="1"/>
  <c r="Y47" i="1"/>
  <c r="G41" i="2" s="1"/>
  <c r="Z47" i="1"/>
  <c r="H41" i="2" s="1"/>
  <c r="AA47" i="1"/>
  <c r="I41" i="2" s="1"/>
  <c r="Y48" i="1"/>
  <c r="G42" i="2" s="1"/>
  <c r="Z48" i="1"/>
  <c r="H42" i="2" s="1"/>
  <c r="AA48" i="1"/>
  <c r="I42" i="2" s="1"/>
  <c r="Y49" i="1"/>
  <c r="G43" i="2" s="1"/>
  <c r="Z49" i="1"/>
  <c r="H43" i="2" s="1"/>
  <c r="AA49" i="1"/>
  <c r="I43" i="2" s="1"/>
  <c r="Y50" i="1"/>
  <c r="G44" i="2" s="1"/>
  <c r="Z50" i="1"/>
  <c r="H44" i="2" s="1"/>
  <c r="AA50" i="1"/>
  <c r="I44" i="2" s="1"/>
  <c r="Y51" i="1"/>
  <c r="G45" i="2" s="1"/>
  <c r="Z51" i="1"/>
  <c r="H45" i="2" s="1"/>
  <c r="AA51" i="1"/>
  <c r="I45" i="2" s="1"/>
  <c r="Y52" i="1"/>
  <c r="G46" i="2" s="1"/>
  <c r="Z52" i="1"/>
  <c r="H46" i="2" s="1"/>
  <c r="AA52" i="1"/>
  <c r="I46" i="2" s="1"/>
  <c r="Y53" i="1"/>
  <c r="G47" i="2" s="1"/>
  <c r="Z53" i="1"/>
  <c r="H47" i="2" s="1"/>
  <c r="AA53" i="1"/>
  <c r="I47" i="2" s="1"/>
  <c r="Y54" i="1"/>
  <c r="G48" i="2" s="1"/>
  <c r="Z54" i="1"/>
  <c r="H48" i="2" s="1"/>
  <c r="AA54" i="1"/>
  <c r="I48" i="2" s="1"/>
  <c r="Y55" i="1"/>
  <c r="G49" i="2" s="1"/>
  <c r="Z55" i="1"/>
  <c r="H49" i="2" s="1"/>
  <c r="AA55" i="1"/>
  <c r="I49" i="2" s="1"/>
  <c r="Y56" i="1"/>
  <c r="G50" i="2" s="1"/>
  <c r="Z56" i="1"/>
  <c r="H50" i="2" s="1"/>
  <c r="AA56" i="1"/>
  <c r="I50" i="2" s="1"/>
  <c r="Y57" i="1"/>
  <c r="G51" i="2" s="1"/>
  <c r="Z57" i="1"/>
  <c r="H51" i="2" s="1"/>
  <c r="AA57" i="1"/>
  <c r="I51" i="2" s="1"/>
  <c r="Y58" i="1"/>
  <c r="G52" i="2" s="1"/>
  <c r="Z58" i="1"/>
  <c r="H52" i="2" s="1"/>
  <c r="AA58" i="1"/>
  <c r="I52" i="2" s="1"/>
  <c r="Y59" i="1"/>
  <c r="G53" i="2" s="1"/>
  <c r="Z59" i="1"/>
  <c r="H53" i="2" s="1"/>
  <c r="AA59" i="1"/>
  <c r="I53" i="2" s="1"/>
  <c r="Y60" i="1"/>
  <c r="G54" i="2" s="1"/>
  <c r="Z60" i="1"/>
  <c r="H54" i="2" s="1"/>
  <c r="AA60" i="1"/>
  <c r="I54" i="2" s="1"/>
  <c r="Y61" i="1"/>
  <c r="G55" i="2" s="1"/>
  <c r="Z61" i="1"/>
  <c r="H55" i="2" s="1"/>
  <c r="AA61" i="1"/>
  <c r="I55" i="2" s="1"/>
  <c r="Y62" i="1"/>
  <c r="G56" i="2" s="1"/>
  <c r="Z62" i="1"/>
  <c r="H56" i="2" s="1"/>
  <c r="AA62" i="1"/>
  <c r="I56" i="2" s="1"/>
  <c r="Y63" i="1"/>
  <c r="G57" i="2" s="1"/>
  <c r="Z63" i="1"/>
  <c r="H57" i="2" s="1"/>
  <c r="AA63" i="1"/>
  <c r="I57" i="2" s="1"/>
  <c r="Y64" i="1"/>
  <c r="G58" i="2" s="1"/>
  <c r="Z64" i="1"/>
  <c r="H58" i="2" s="1"/>
  <c r="AA64" i="1"/>
  <c r="I58" i="2" s="1"/>
  <c r="Y65" i="1"/>
  <c r="G59" i="2" s="1"/>
  <c r="Z65" i="1"/>
  <c r="H59" i="2" s="1"/>
  <c r="AA65" i="1"/>
  <c r="I59" i="2" s="1"/>
  <c r="Y66" i="1"/>
  <c r="G60" i="2" s="1"/>
  <c r="Z66" i="1"/>
  <c r="H60" i="2" s="1"/>
  <c r="AA66" i="1"/>
  <c r="I60" i="2" s="1"/>
  <c r="Y67" i="1"/>
  <c r="G61" i="2" s="1"/>
  <c r="Z67" i="1"/>
  <c r="H61" i="2" s="1"/>
  <c r="AA67" i="1"/>
  <c r="I61" i="2" s="1"/>
  <c r="Y68" i="1"/>
  <c r="G62" i="2" s="1"/>
  <c r="Z68" i="1"/>
  <c r="H62" i="2" s="1"/>
  <c r="AA68" i="1"/>
  <c r="I62" i="2" s="1"/>
  <c r="Y69" i="1"/>
  <c r="G63" i="2" s="1"/>
  <c r="Z69" i="1"/>
  <c r="H63" i="2" s="1"/>
  <c r="AA69" i="1"/>
  <c r="I63" i="2" s="1"/>
  <c r="Y70" i="1"/>
  <c r="G64" i="2" s="1"/>
  <c r="Z70" i="1"/>
  <c r="H64" i="2" s="1"/>
  <c r="AA70" i="1"/>
  <c r="I64" i="2" s="1"/>
  <c r="Y71" i="1"/>
  <c r="G65" i="2" s="1"/>
  <c r="Z71" i="1"/>
  <c r="H65" i="2" s="1"/>
  <c r="AA71" i="1"/>
  <c r="I65" i="2" s="1"/>
  <c r="Y72" i="1"/>
  <c r="G66" i="2" s="1"/>
  <c r="Z72" i="1"/>
  <c r="H66" i="2" s="1"/>
  <c r="AA72" i="1"/>
  <c r="I66" i="2" s="1"/>
  <c r="Y73" i="1"/>
  <c r="G67" i="2" s="1"/>
  <c r="Z73" i="1"/>
  <c r="H67" i="2" s="1"/>
  <c r="AA73" i="1"/>
  <c r="I67" i="2" s="1"/>
  <c r="Y74" i="1"/>
  <c r="G68" i="2" s="1"/>
  <c r="Z74" i="1"/>
  <c r="H68" i="2" s="1"/>
  <c r="AA74" i="1"/>
  <c r="I68" i="2" s="1"/>
  <c r="Y75" i="1"/>
  <c r="G69" i="2" s="1"/>
  <c r="Z75" i="1"/>
  <c r="H69" i="2" s="1"/>
  <c r="AA75" i="1"/>
  <c r="I69" i="2" s="1"/>
  <c r="Y76" i="1"/>
  <c r="G70" i="2" s="1"/>
  <c r="Z76" i="1"/>
  <c r="H70" i="2" s="1"/>
  <c r="AA76" i="1"/>
  <c r="I70" i="2" s="1"/>
  <c r="Y77" i="1"/>
  <c r="G71" i="2" s="1"/>
  <c r="Z77" i="1"/>
  <c r="H71" i="2" s="1"/>
  <c r="AA77" i="1"/>
  <c r="I71" i="2" s="1"/>
  <c r="Y78" i="1"/>
  <c r="G72" i="2" s="1"/>
  <c r="Z78" i="1"/>
  <c r="H72" i="2" s="1"/>
  <c r="AA78" i="1"/>
  <c r="I72" i="2" s="1"/>
  <c r="Y79" i="1"/>
  <c r="G73" i="2" s="1"/>
  <c r="Z79" i="1"/>
  <c r="H73" i="2" s="1"/>
  <c r="AA79" i="1"/>
  <c r="I73" i="2" s="1"/>
  <c r="X8" i="1"/>
  <c r="F2" i="2" s="1"/>
  <c r="X9" i="1"/>
  <c r="F3" i="2" s="1"/>
  <c r="X10" i="1"/>
  <c r="F4" i="2" s="1"/>
  <c r="X11" i="1"/>
  <c r="F5" i="2" s="1"/>
  <c r="X12" i="1"/>
  <c r="F6" i="2" s="1"/>
  <c r="X13" i="1"/>
  <c r="F7" i="2" s="1"/>
  <c r="X14" i="1"/>
  <c r="F8" i="2" s="1"/>
  <c r="X15" i="1"/>
  <c r="F9" i="2" s="1"/>
  <c r="X16" i="1"/>
  <c r="F10" i="2" s="1"/>
  <c r="X17" i="1"/>
  <c r="F11" i="2" s="1"/>
  <c r="X18" i="1"/>
  <c r="F12" i="2" s="1"/>
  <c r="X19" i="1"/>
  <c r="F13" i="2" s="1"/>
  <c r="X20" i="1"/>
  <c r="F14" i="2" s="1"/>
  <c r="X21" i="1"/>
  <c r="F15" i="2" s="1"/>
  <c r="X22" i="1"/>
  <c r="F16" i="2" s="1"/>
  <c r="X23" i="1"/>
  <c r="F17" i="2" s="1"/>
  <c r="X24" i="1"/>
  <c r="F18" i="2" s="1"/>
  <c r="X25" i="1"/>
  <c r="F19" i="2" s="1"/>
  <c r="X26" i="1"/>
  <c r="F20" i="2" s="1"/>
  <c r="X27" i="1"/>
  <c r="F21" i="2" s="1"/>
  <c r="X28" i="1"/>
  <c r="F22" i="2" s="1"/>
  <c r="X29" i="1"/>
  <c r="F23" i="2" s="1"/>
  <c r="X30" i="1"/>
  <c r="F24" i="2" s="1"/>
  <c r="X31" i="1"/>
  <c r="F25" i="2" s="1"/>
  <c r="X32" i="1"/>
  <c r="F26" i="2" s="1"/>
  <c r="X33" i="1"/>
  <c r="F27" i="2" s="1"/>
  <c r="X34" i="1"/>
  <c r="F28" i="2" s="1"/>
  <c r="X35" i="1"/>
  <c r="F29" i="2" s="1"/>
  <c r="X36" i="1"/>
  <c r="F30" i="2" s="1"/>
  <c r="X37" i="1"/>
  <c r="F31" i="2" s="1"/>
  <c r="X38" i="1"/>
  <c r="F32" i="2" s="1"/>
  <c r="X39" i="1"/>
  <c r="F33" i="2" s="1"/>
  <c r="X40" i="1"/>
  <c r="F34" i="2" s="1"/>
  <c r="X41" i="1"/>
  <c r="F35" i="2" s="1"/>
  <c r="X42" i="1"/>
  <c r="F36" i="2" s="1"/>
  <c r="X43" i="1"/>
  <c r="F37" i="2" s="1"/>
  <c r="X44" i="1"/>
  <c r="F38" i="2" s="1"/>
  <c r="X45" i="1"/>
  <c r="F39" i="2" s="1"/>
  <c r="X46" i="1"/>
  <c r="F40" i="2" s="1"/>
  <c r="X47" i="1"/>
  <c r="F41" i="2" s="1"/>
  <c r="X48" i="1"/>
  <c r="F42" i="2" s="1"/>
  <c r="X49" i="1"/>
  <c r="F43" i="2" s="1"/>
  <c r="X50" i="1"/>
  <c r="F44" i="2" s="1"/>
  <c r="X51" i="1"/>
  <c r="F45" i="2" s="1"/>
  <c r="X52" i="1"/>
  <c r="F46" i="2" s="1"/>
  <c r="X53" i="1"/>
  <c r="F47" i="2" s="1"/>
  <c r="X54" i="1"/>
  <c r="F48" i="2" s="1"/>
  <c r="X55" i="1"/>
  <c r="F49" i="2" s="1"/>
  <c r="X56" i="1"/>
  <c r="F50" i="2" s="1"/>
  <c r="X57" i="1"/>
  <c r="F51" i="2" s="1"/>
  <c r="X58" i="1"/>
  <c r="F52" i="2" s="1"/>
  <c r="X59" i="1"/>
  <c r="F53" i="2" s="1"/>
  <c r="X60" i="1"/>
  <c r="F54" i="2" s="1"/>
  <c r="X61" i="1"/>
  <c r="F55" i="2" s="1"/>
  <c r="X62" i="1"/>
  <c r="F56" i="2" s="1"/>
  <c r="X63" i="1"/>
  <c r="F57" i="2" s="1"/>
  <c r="X64" i="1"/>
  <c r="F58" i="2" s="1"/>
  <c r="X65" i="1"/>
  <c r="F59" i="2" s="1"/>
  <c r="X66" i="1"/>
  <c r="F60" i="2" s="1"/>
  <c r="X67" i="1"/>
  <c r="F61" i="2" s="1"/>
  <c r="X68" i="1"/>
  <c r="F62" i="2" s="1"/>
  <c r="X69" i="1"/>
  <c r="F63" i="2" s="1"/>
  <c r="X70" i="1"/>
  <c r="F64" i="2" s="1"/>
  <c r="X71" i="1"/>
  <c r="F65" i="2" s="1"/>
  <c r="X72" i="1"/>
  <c r="F66" i="2" s="1"/>
  <c r="X73" i="1"/>
  <c r="F67" i="2" s="1"/>
  <c r="X74" i="1"/>
  <c r="F68" i="2" s="1"/>
  <c r="X75" i="1"/>
  <c r="F69" i="2" s="1"/>
  <c r="X76" i="1"/>
  <c r="F70" i="2" s="1"/>
  <c r="X77" i="1"/>
  <c r="F71" i="2" s="1"/>
  <c r="X78" i="1"/>
  <c r="F72" i="2" s="1"/>
  <c r="X79" i="1"/>
  <c r="F73" i="2" s="1"/>
  <c r="W8" i="1"/>
  <c r="E2" i="2" s="1"/>
  <c r="W9" i="1"/>
  <c r="E3" i="2" s="1"/>
  <c r="W10" i="1"/>
  <c r="E4" i="2" s="1"/>
  <c r="W11" i="1"/>
  <c r="E5" i="2" s="1"/>
  <c r="W12" i="1"/>
  <c r="E6" i="2" s="1"/>
  <c r="W13" i="1"/>
  <c r="E7" i="2" s="1"/>
  <c r="W14" i="1"/>
  <c r="E8" i="2" s="1"/>
  <c r="W15" i="1"/>
  <c r="E9" i="2" s="1"/>
  <c r="W16" i="1"/>
  <c r="E10" i="2" s="1"/>
  <c r="W17" i="1"/>
  <c r="E11" i="2" s="1"/>
  <c r="W18" i="1"/>
  <c r="E12" i="2" s="1"/>
  <c r="W19" i="1"/>
  <c r="E13" i="2" s="1"/>
  <c r="W20" i="1"/>
  <c r="E14" i="2" s="1"/>
  <c r="W21" i="1"/>
  <c r="E15" i="2" s="1"/>
  <c r="W22" i="1"/>
  <c r="E16" i="2" s="1"/>
  <c r="W23" i="1"/>
  <c r="E17" i="2" s="1"/>
  <c r="W24" i="1"/>
  <c r="E18" i="2" s="1"/>
  <c r="W25" i="1"/>
  <c r="E19" i="2" s="1"/>
  <c r="W26" i="1"/>
  <c r="E20" i="2" s="1"/>
  <c r="W27" i="1"/>
  <c r="E21" i="2" s="1"/>
  <c r="W28" i="1"/>
  <c r="E22" i="2" s="1"/>
  <c r="W29" i="1"/>
  <c r="E23" i="2" s="1"/>
  <c r="W30" i="1"/>
  <c r="E24" i="2" s="1"/>
  <c r="W31" i="1"/>
  <c r="E25" i="2" s="1"/>
  <c r="W32" i="1"/>
  <c r="E26" i="2" s="1"/>
  <c r="W33" i="1"/>
  <c r="E27" i="2" s="1"/>
  <c r="W34" i="1"/>
  <c r="E28" i="2" s="1"/>
  <c r="W35" i="1"/>
  <c r="E29" i="2" s="1"/>
  <c r="W36" i="1"/>
  <c r="E30" i="2" s="1"/>
  <c r="W37" i="1"/>
  <c r="E31" i="2" s="1"/>
  <c r="W38" i="1"/>
  <c r="E32" i="2" s="1"/>
  <c r="W39" i="1"/>
  <c r="E33" i="2" s="1"/>
  <c r="W40" i="1"/>
  <c r="E34" i="2" s="1"/>
  <c r="W41" i="1"/>
  <c r="E35" i="2" s="1"/>
  <c r="W42" i="1"/>
  <c r="E36" i="2" s="1"/>
  <c r="W43" i="1"/>
  <c r="E37" i="2" s="1"/>
  <c r="W44" i="1"/>
  <c r="E38" i="2" s="1"/>
  <c r="W45" i="1"/>
  <c r="E39" i="2" s="1"/>
  <c r="W46" i="1"/>
  <c r="E40" i="2" s="1"/>
  <c r="W47" i="1"/>
  <c r="E41" i="2" s="1"/>
  <c r="W48" i="1"/>
  <c r="E42" i="2" s="1"/>
  <c r="W49" i="1"/>
  <c r="E43" i="2" s="1"/>
  <c r="W50" i="1"/>
  <c r="E44" i="2" s="1"/>
  <c r="W51" i="1"/>
  <c r="E45" i="2" s="1"/>
  <c r="W52" i="1"/>
  <c r="E46" i="2" s="1"/>
  <c r="W53" i="1"/>
  <c r="E47" i="2" s="1"/>
  <c r="W54" i="1"/>
  <c r="E48" i="2" s="1"/>
  <c r="W55" i="1"/>
  <c r="E49" i="2" s="1"/>
  <c r="W56" i="1"/>
  <c r="E50" i="2" s="1"/>
  <c r="W57" i="1"/>
  <c r="E51" i="2" s="1"/>
  <c r="W58" i="1"/>
  <c r="E52" i="2" s="1"/>
  <c r="W59" i="1"/>
  <c r="E53" i="2" s="1"/>
  <c r="W60" i="1"/>
  <c r="E54" i="2" s="1"/>
  <c r="W61" i="1"/>
  <c r="E55" i="2" s="1"/>
  <c r="W62" i="1"/>
  <c r="E56" i="2" s="1"/>
  <c r="W63" i="1"/>
  <c r="E57" i="2" s="1"/>
  <c r="W64" i="1"/>
  <c r="E58" i="2" s="1"/>
  <c r="W65" i="1"/>
  <c r="E59" i="2" s="1"/>
  <c r="W66" i="1"/>
  <c r="E60" i="2" s="1"/>
  <c r="W67" i="1"/>
  <c r="E61" i="2" s="1"/>
  <c r="W68" i="1"/>
  <c r="E62" i="2" s="1"/>
  <c r="W69" i="1"/>
  <c r="E63" i="2" s="1"/>
  <c r="W70" i="1"/>
  <c r="E64" i="2" s="1"/>
  <c r="W71" i="1"/>
  <c r="E65" i="2" s="1"/>
  <c r="W72" i="1"/>
  <c r="E66" i="2" s="1"/>
  <c r="W73" i="1"/>
  <c r="E67" i="2" s="1"/>
  <c r="W74" i="1"/>
  <c r="E68" i="2" s="1"/>
  <c r="W75" i="1"/>
  <c r="E69" i="2" s="1"/>
  <c r="W76" i="1"/>
  <c r="E70" i="2" s="1"/>
  <c r="W77" i="1"/>
  <c r="E71" i="2" s="1"/>
  <c r="W78" i="1"/>
  <c r="E72" i="2" s="1"/>
  <c r="W79" i="1"/>
  <c r="E73" i="2" s="1"/>
  <c r="Q8" i="1"/>
  <c r="D2" i="2" s="1"/>
  <c r="Q9" i="1"/>
  <c r="D3" i="2" s="1"/>
  <c r="Q10" i="1"/>
  <c r="D4" i="2" s="1"/>
  <c r="Q11" i="1"/>
  <c r="D5" i="2" s="1"/>
  <c r="Q12" i="1"/>
  <c r="D6" i="2" s="1"/>
  <c r="Q13" i="1"/>
  <c r="D7" i="2" s="1"/>
  <c r="Q14" i="1"/>
  <c r="D8" i="2" s="1"/>
  <c r="Q15" i="1"/>
  <c r="D9" i="2" s="1"/>
  <c r="Q16" i="1"/>
  <c r="D10" i="2" s="1"/>
  <c r="Q17" i="1"/>
  <c r="D11" i="2" s="1"/>
  <c r="Q18" i="1"/>
  <c r="D12" i="2" s="1"/>
  <c r="Q19" i="1"/>
  <c r="D13" i="2" s="1"/>
  <c r="Q20" i="1"/>
  <c r="D14" i="2" s="1"/>
  <c r="Q21" i="1"/>
  <c r="D15" i="2" s="1"/>
  <c r="Q22" i="1"/>
  <c r="D16" i="2" s="1"/>
  <c r="Q23" i="1"/>
  <c r="D17" i="2" s="1"/>
  <c r="Q24" i="1"/>
  <c r="D18" i="2" s="1"/>
  <c r="Q25" i="1"/>
  <c r="D19" i="2" s="1"/>
  <c r="Q26" i="1"/>
  <c r="D20" i="2" s="1"/>
  <c r="Q27" i="1"/>
  <c r="D21" i="2" s="1"/>
  <c r="Q28" i="1"/>
  <c r="D22" i="2" s="1"/>
  <c r="Q29" i="1"/>
  <c r="D23" i="2" s="1"/>
  <c r="Q30" i="1"/>
  <c r="D24" i="2" s="1"/>
  <c r="Q31" i="1"/>
  <c r="D25" i="2" s="1"/>
  <c r="Q32" i="1"/>
  <c r="D26" i="2" s="1"/>
  <c r="Q33" i="1"/>
  <c r="D27" i="2" s="1"/>
  <c r="Q34" i="1"/>
  <c r="D28" i="2" s="1"/>
  <c r="Q35" i="1"/>
  <c r="D29" i="2" s="1"/>
  <c r="Q36" i="1"/>
  <c r="D30" i="2" s="1"/>
  <c r="Q37" i="1"/>
  <c r="D31" i="2" s="1"/>
  <c r="Q38" i="1"/>
  <c r="D32" i="2" s="1"/>
  <c r="Q39" i="1"/>
  <c r="D33" i="2" s="1"/>
  <c r="Q40" i="1"/>
  <c r="D34" i="2" s="1"/>
  <c r="Q41" i="1"/>
  <c r="D35" i="2" s="1"/>
  <c r="Q42" i="1"/>
  <c r="D36" i="2" s="1"/>
  <c r="Q43" i="1"/>
  <c r="D37" i="2" s="1"/>
  <c r="Q44" i="1"/>
  <c r="D38" i="2" s="1"/>
  <c r="Q45" i="1"/>
  <c r="D39" i="2" s="1"/>
  <c r="Q46" i="1"/>
  <c r="D40" i="2" s="1"/>
  <c r="Q47" i="1"/>
  <c r="D41" i="2" s="1"/>
  <c r="Q48" i="1"/>
  <c r="D42" i="2" s="1"/>
  <c r="Q49" i="1"/>
  <c r="D43" i="2" s="1"/>
  <c r="Q50" i="1"/>
  <c r="D44" i="2" s="1"/>
  <c r="Q51" i="1"/>
  <c r="D45" i="2" s="1"/>
  <c r="Q52" i="1"/>
  <c r="D46" i="2" s="1"/>
  <c r="Q53" i="1"/>
  <c r="D47" i="2" s="1"/>
  <c r="Q54" i="1"/>
  <c r="D48" i="2" s="1"/>
  <c r="Q55" i="1"/>
  <c r="D49" i="2" s="1"/>
  <c r="Q56" i="1"/>
  <c r="D50" i="2" s="1"/>
  <c r="Q57" i="1"/>
  <c r="D51" i="2" s="1"/>
  <c r="Q58" i="1"/>
  <c r="D52" i="2" s="1"/>
  <c r="Q59" i="1"/>
  <c r="D53" i="2" s="1"/>
  <c r="Q60" i="1"/>
  <c r="D54" i="2" s="1"/>
  <c r="Q61" i="1"/>
  <c r="D55" i="2" s="1"/>
  <c r="Q62" i="1"/>
  <c r="D56" i="2" s="1"/>
  <c r="Q63" i="1"/>
  <c r="D57" i="2" s="1"/>
  <c r="Q64" i="1"/>
  <c r="D58" i="2" s="1"/>
  <c r="Q65" i="1"/>
  <c r="D59" i="2" s="1"/>
  <c r="Q66" i="1"/>
  <c r="D60" i="2" s="1"/>
  <c r="Q67" i="1"/>
  <c r="D61" i="2" s="1"/>
  <c r="Q68" i="1"/>
  <c r="D62" i="2" s="1"/>
  <c r="Q69" i="1"/>
  <c r="D63" i="2" s="1"/>
  <c r="Q70" i="1"/>
  <c r="D64" i="2" s="1"/>
  <c r="Q71" i="1"/>
  <c r="D65" i="2" s="1"/>
  <c r="Q72" i="1"/>
  <c r="D66" i="2" s="1"/>
  <c r="Q73" i="1"/>
  <c r="D67" i="2" s="1"/>
  <c r="Q74" i="1"/>
  <c r="D68" i="2" s="1"/>
  <c r="Q75" i="1"/>
  <c r="D69" i="2" s="1"/>
  <c r="Q76" i="1"/>
  <c r="D70" i="2" s="1"/>
  <c r="Q77" i="1"/>
  <c r="D71" i="2" s="1"/>
  <c r="Q78" i="1"/>
  <c r="D72" i="2" s="1"/>
  <c r="Q79" i="1"/>
  <c r="D73" i="2" s="1"/>
  <c r="P8" i="1"/>
  <c r="C2" i="2" s="1"/>
  <c r="P9" i="1"/>
  <c r="C3" i="2" s="1"/>
  <c r="P10" i="1"/>
  <c r="C4" i="2" s="1"/>
  <c r="P11" i="1"/>
  <c r="C5" i="2" s="1"/>
  <c r="P12" i="1"/>
  <c r="C6" i="2" s="1"/>
  <c r="P13" i="1"/>
  <c r="C7" i="2" s="1"/>
  <c r="P14" i="1"/>
  <c r="C8" i="2" s="1"/>
  <c r="P15" i="1"/>
  <c r="C9" i="2" s="1"/>
  <c r="P16" i="1"/>
  <c r="C10" i="2" s="1"/>
  <c r="P17" i="1"/>
  <c r="C11" i="2" s="1"/>
  <c r="P18" i="1"/>
  <c r="C12" i="2" s="1"/>
  <c r="P19" i="1"/>
  <c r="C13" i="2" s="1"/>
  <c r="P20" i="1"/>
  <c r="C14" i="2" s="1"/>
  <c r="P21" i="1"/>
  <c r="C15" i="2" s="1"/>
  <c r="P22" i="1"/>
  <c r="C16" i="2" s="1"/>
  <c r="P23" i="1"/>
  <c r="C17" i="2" s="1"/>
  <c r="P24" i="1"/>
  <c r="C18" i="2" s="1"/>
  <c r="P25" i="1"/>
  <c r="C19" i="2" s="1"/>
  <c r="P26" i="1"/>
  <c r="C20" i="2" s="1"/>
  <c r="P27" i="1"/>
  <c r="C21" i="2" s="1"/>
  <c r="P28" i="1"/>
  <c r="C22" i="2" s="1"/>
  <c r="P29" i="1"/>
  <c r="C23" i="2" s="1"/>
  <c r="P30" i="1"/>
  <c r="C24" i="2" s="1"/>
  <c r="P31" i="1"/>
  <c r="C25" i="2" s="1"/>
  <c r="P32" i="1"/>
  <c r="C26" i="2" s="1"/>
  <c r="P33" i="1"/>
  <c r="C27" i="2" s="1"/>
  <c r="P34" i="1"/>
  <c r="C28" i="2" s="1"/>
  <c r="P35" i="1"/>
  <c r="C29" i="2" s="1"/>
  <c r="P36" i="1"/>
  <c r="C30" i="2" s="1"/>
  <c r="P37" i="1"/>
  <c r="C31" i="2" s="1"/>
  <c r="P38" i="1"/>
  <c r="C32" i="2" s="1"/>
  <c r="P39" i="1"/>
  <c r="C33" i="2" s="1"/>
  <c r="P40" i="1"/>
  <c r="C34" i="2" s="1"/>
  <c r="P41" i="1"/>
  <c r="C35" i="2" s="1"/>
  <c r="P42" i="1"/>
  <c r="C36" i="2" s="1"/>
  <c r="P43" i="1"/>
  <c r="C37" i="2" s="1"/>
  <c r="P44" i="1"/>
  <c r="C38" i="2" s="1"/>
  <c r="P45" i="1"/>
  <c r="C39" i="2" s="1"/>
  <c r="P46" i="1"/>
  <c r="C40" i="2" s="1"/>
  <c r="P47" i="1"/>
  <c r="C41" i="2" s="1"/>
  <c r="P48" i="1"/>
  <c r="C42" i="2" s="1"/>
  <c r="P49" i="1"/>
  <c r="C43" i="2" s="1"/>
  <c r="P50" i="1"/>
  <c r="C44" i="2" s="1"/>
  <c r="P51" i="1"/>
  <c r="C45" i="2" s="1"/>
  <c r="P52" i="1"/>
  <c r="C46" i="2" s="1"/>
  <c r="P53" i="1"/>
  <c r="C47" i="2" s="1"/>
  <c r="P54" i="1"/>
  <c r="C48" i="2" s="1"/>
  <c r="P55" i="1"/>
  <c r="C49" i="2" s="1"/>
  <c r="P56" i="1"/>
  <c r="C50" i="2" s="1"/>
  <c r="P57" i="1"/>
  <c r="C51" i="2" s="1"/>
  <c r="P58" i="1"/>
  <c r="C52" i="2" s="1"/>
  <c r="P59" i="1"/>
  <c r="C53" i="2" s="1"/>
  <c r="P60" i="1"/>
  <c r="C54" i="2" s="1"/>
  <c r="P61" i="1"/>
  <c r="C55" i="2" s="1"/>
  <c r="P62" i="1"/>
  <c r="C56" i="2" s="1"/>
  <c r="P63" i="1"/>
  <c r="C57" i="2" s="1"/>
  <c r="P64" i="1"/>
  <c r="C58" i="2" s="1"/>
  <c r="P65" i="1"/>
  <c r="C59" i="2" s="1"/>
  <c r="P66" i="1"/>
  <c r="C60" i="2" s="1"/>
  <c r="P67" i="1"/>
  <c r="C61" i="2" s="1"/>
  <c r="P68" i="1"/>
  <c r="C62" i="2" s="1"/>
  <c r="P69" i="1"/>
  <c r="C63" i="2" s="1"/>
  <c r="P70" i="1"/>
  <c r="C64" i="2" s="1"/>
  <c r="P71" i="1"/>
  <c r="C65" i="2" s="1"/>
  <c r="P72" i="1"/>
  <c r="C66" i="2" s="1"/>
  <c r="P73" i="1"/>
  <c r="C67" i="2" s="1"/>
  <c r="P74" i="1"/>
  <c r="C68" i="2" s="1"/>
  <c r="P75" i="1"/>
  <c r="C69" i="2" s="1"/>
  <c r="P76" i="1"/>
  <c r="C70" i="2" s="1"/>
  <c r="P77" i="1"/>
  <c r="C71" i="2" s="1"/>
  <c r="P78" i="1"/>
  <c r="C72" i="2" s="1"/>
  <c r="P79" i="1"/>
  <c r="C73" i="2" s="1"/>
  <c r="O8" i="1"/>
  <c r="B2" i="2" s="1"/>
  <c r="O9" i="1"/>
  <c r="B3" i="2" s="1"/>
  <c r="O10" i="1"/>
  <c r="B4" i="2" s="1"/>
  <c r="O11" i="1"/>
  <c r="B5" i="2" s="1"/>
  <c r="O12" i="1"/>
  <c r="B6" i="2" s="1"/>
  <c r="O13" i="1"/>
  <c r="B7" i="2" s="1"/>
  <c r="O14" i="1"/>
  <c r="B8" i="2" s="1"/>
  <c r="O15" i="1"/>
  <c r="B9" i="2" s="1"/>
  <c r="O16" i="1"/>
  <c r="B10" i="2" s="1"/>
  <c r="O17" i="1"/>
  <c r="B11" i="2" s="1"/>
  <c r="O18" i="1"/>
  <c r="B12" i="2" s="1"/>
  <c r="O19" i="1"/>
  <c r="B13" i="2" s="1"/>
  <c r="O20" i="1"/>
  <c r="B14" i="2" s="1"/>
  <c r="O21" i="1"/>
  <c r="B15" i="2" s="1"/>
  <c r="O22" i="1"/>
  <c r="B16" i="2" s="1"/>
  <c r="O23" i="1"/>
  <c r="B17" i="2" s="1"/>
  <c r="O24" i="1"/>
  <c r="B18" i="2" s="1"/>
  <c r="O25" i="1"/>
  <c r="B19" i="2" s="1"/>
  <c r="O26" i="1"/>
  <c r="B20" i="2" s="1"/>
  <c r="O27" i="1"/>
  <c r="B21" i="2" s="1"/>
  <c r="O28" i="1"/>
  <c r="B22" i="2" s="1"/>
  <c r="O29" i="1"/>
  <c r="B23" i="2" s="1"/>
  <c r="O30" i="1"/>
  <c r="B24" i="2" s="1"/>
  <c r="O31" i="1"/>
  <c r="B25" i="2" s="1"/>
  <c r="O32" i="1"/>
  <c r="B26" i="2" s="1"/>
  <c r="O33" i="1"/>
  <c r="B27" i="2" s="1"/>
  <c r="O34" i="1"/>
  <c r="B28" i="2" s="1"/>
  <c r="O35" i="1"/>
  <c r="B29" i="2" s="1"/>
  <c r="O36" i="1"/>
  <c r="B30" i="2" s="1"/>
  <c r="O37" i="1"/>
  <c r="B31" i="2" s="1"/>
  <c r="O38" i="1"/>
  <c r="B32" i="2" s="1"/>
  <c r="O39" i="1"/>
  <c r="B33" i="2" s="1"/>
  <c r="O40" i="1"/>
  <c r="B34" i="2" s="1"/>
  <c r="O41" i="1"/>
  <c r="B35" i="2" s="1"/>
  <c r="O42" i="1"/>
  <c r="B36" i="2" s="1"/>
  <c r="O43" i="1"/>
  <c r="B37" i="2" s="1"/>
  <c r="O44" i="1"/>
  <c r="B38" i="2" s="1"/>
  <c r="O45" i="1"/>
  <c r="B39" i="2" s="1"/>
  <c r="O46" i="1"/>
  <c r="B40" i="2" s="1"/>
  <c r="O47" i="1"/>
  <c r="B41" i="2" s="1"/>
  <c r="O48" i="1"/>
  <c r="B42" i="2" s="1"/>
  <c r="O49" i="1"/>
  <c r="B43" i="2" s="1"/>
  <c r="O50" i="1"/>
  <c r="B44" i="2" s="1"/>
  <c r="O51" i="1"/>
  <c r="B45" i="2" s="1"/>
  <c r="O52" i="1"/>
  <c r="B46" i="2" s="1"/>
  <c r="O53" i="1"/>
  <c r="B47" i="2" s="1"/>
  <c r="O54" i="1"/>
  <c r="B48" i="2" s="1"/>
  <c r="O55" i="1"/>
  <c r="B49" i="2" s="1"/>
  <c r="O56" i="1"/>
  <c r="B50" i="2" s="1"/>
  <c r="O57" i="1"/>
  <c r="B51" i="2" s="1"/>
  <c r="O58" i="1"/>
  <c r="B52" i="2" s="1"/>
  <c r="O59" i="1"/>
  <c r="B53" i="2" s="1"/>
  <c r="O60" i="1"/>
  <c r="B54" i="2" s="1"/>
  <c r="O61" i="1"/>
  <c r="B55" i="2" s="1"/>
  <c r="O62" i="1"/>
  <c r="B56" i="2" s="1"/>
  <c r="O63" i="1"/>
  <c r="B57" i="2" s="1"/>
  <c r="O64" i="1"/>
  <c r="B58" i="2" s="1"/>
  <c r="O65" i="1"/>
  <c r="B59" i="2" s="1"/>
  <c r="O66" i="1"/>
  <c r="B60" i="2" s="1"/>
  <c r="O67" i="1"/>
  <c r="B61" i="2" s="1"/>
  <c r="O68" i="1"/>
  <c r="B62" i="2" s="1"/>
  <c r="O69" i="1"/>
  <c r="B63" i="2" s="1"/>
  <c r="O70" i="1"/>
  <c r="B64" i="2" s="1"/>
  <c r="O71" i="1"/>
  <c r="B65" i="2" s="1"/>
  <c r="O72" i="1"/>
  <c r="B66" i="2" s="1"/>
  <c r="O73" i="1"/>
  <c r="B67" i="2" s="1"/>
  <c r="O74" i="1"/>
  <c r="B68" i="2" s="1"/>
  <c r="O75" i="1"/>
  <c r="B69" i="2" s="1"/>
  <c r="O76" i="1"/>
  <c r="B70" i="2" s="1"/>
  <c r="O77" i="1"/>
  <c r="B71" i="2" s="1"/>
  <c r="O78" i="1"/>
  <c r="B72" i="2" s="1"/>
  <c r="O79" i="1"/>
  <c r="B73" i="2" s="1"/>
  <c r="AD136" i="1" l="1"/>
  <c r="L129" i="2"/>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K3" i="16"/>
  <c r="K4" i="16" s="1"/>
  <c r="K5" i="16" s="1"/>
  <c r="K6" i="16" s="1"/>
  <c r="K7" i="16" s="1"/>
  <c r="K8" i="16" s="1"/>
  <c r="K9" i="16" s="1"/>
  <c r="K10" i="16" s="1"/>
  <c r="K11" i="16" s="1"/>
  <c r="K12" i="16" s="1"/>
  <c r="K13" i="16" s="1"/>
  <c r="K14" i="16" s="1"/>
  <c r="K15" i="16" s="1"/>
  <c r="K16" i="16" s="1"/>
  <c r="K17" i="16" s="1"/>
  <c r="K18" i="16" s="1"/>
  <c r="K19" i="16" s="1"/>
  <c r="K20" i="16" s="1"/>
  <c r="K21" i="16" s="1"/>
  <c r="K22" i="16" s="1"/>
  <c r="K23" i="16" s="1"/>
  <c r="K24" i="16" s="1"/>
  <c r="K25" i="16" s="1"/>
  <c r="K26" i="16" s="1"/>
  <c r="K27" i="16" s="1"/>
  <c r="K28" i="16" s="1"/>
  <c r="K29" i="16" s="1"/>
  <c r="K30" i="16" s="1"/>
  <c r="K31" i="16" s="1"/>
  <c r="K32" i="16" s="1"/>
  <c r="K33" i="16" s="1"/>
  <c r="K34" i="16" s="1"/>
  <c r="K35" i="16" s="1"/>
  <c r="K36" i="16" s="1"/>
  <c r="K37" i="16" s="1"/>
  <c r="K38" i="16" s="1"/>
  <c r="K39" i="16" s="1"/>
  <c r="K40" i="16" s="1"/>
  <c r="K41" i="16" s="1"/>
  <c r="K42" i="16" s="1"/>
  <c r="K43" i="16" s="1"/>
  <c r="K44" i="16" s="1"/>
  <c r="K45" i="16" s="1"/>
  <c r="K46" i="16" s="1"/>
  <c r="K47" i="16" s="1"/>
  <c r="K48" i="16" s="1"/>
  <c r="K49" i="16" s="1"/>
  <c r="K50" i="16" s="1"/>
  <c r="K51" i="16" s="1"/>
  <c r="K52" i="16" s="1"/>
  <c r="K53" i="16" s="1"/>
  <c r="K54" i="16" s="1"/>
  <c r="K55" i="16" s="1"/>
  <c r="K56" i="16" s="1"/>
  <c r="K57" i="16" s="1"/>
  <c r="K58" i="16" s="1"/>
  <c r="K59" i="16" s="1"/>
  <c r="K60" i="16" s="1"/>
  <c r="K61" i="16" s="1"/>
  <c r="K62" i="16" s="1"/>
  <c r="K63" i="16" s="1"/>
  <c r="K64" i="16" s="1"/>
  <c r="K65" i="16" s="1"/>
  <c r="K66" i="16" s="1"/>
  <c r="K67" i="16" s="1"/>
  <c r="K68" i="16" s="1"/>
  <c r="K69" i="16" s="1"/>
  <c r="K70" i="16" s="1"/>
  <c r="K71" i="16" s="1"/>
  <c r="K72" i="16" s="1"/>
  <c r="K73" i="16" s="1"/>
  <c r="K74" i="16" s="1"/>
  <c r="K75" i="16" s="1"/>
  <c r="K76" i="16" s="1"/>
  <c r="K77" i="16" s="1"/>
  <c r="K78" i="16" s="1"/>
  <c r="K79" i="16" s="1"/>
  <c r="K80" i="16" s="1"/>
  <c r="K81" i="16" s="1"/>
  <c r="K82" i="16" s="1"/>
  <c r="K83" i="16" s="1"/>
  <c r="K84" i="16" s="1"/>
  <c r="K85" i="16" s="1"/>
  <c r="K86" i="16" s="1"/>
  <c r="K87" i="16" s="1"/>
  <c r="K88" i="16" s="1"/>
  <c r="K89" i="16" s="1"/>
  <c r="K90" i="16" s="1"/>
  <c r="K91" i="16" s="1"/>
  <c r="K92" i="16" s="1"/>
  <c r="K93" i="16" s="1"/>
  <c r="K94" i="16" s="1"/>
  <c r="K95" i="16" s="1"/>
  <c r="K96" i="16" s="1"/>
  <c r="K97" i="16" s="1"/>
  <c r="K98" i="16" s="1"/>
  <c r="K99" i="16" s="1"/>
  <c r="K100" i="16" s="1"/>
  <c r="K101" i="16" s="1"/>
  <c r="K102" i="16" s="1"/>
  <c r="K103" i="16" s="1"/>
  <c r="K104" i="16" s="1"/>
  <c r="K105" i="16" s="1"/>
  <c r="K106" i="16" s="1"/>
  <c r="K107" i="16" s="1"/>
  <c r="K108" i="16" s="1"/>
  <c r="K109" i="16" s="1"/>
  <c r="K110" i="16" s="1"/>
  <c r="K111" i="16" s="1"/>
  <c r="K112" i="16" s="1"/>
  <c r="K113" i="16" s="1"/>
  <c r="K114" i="16" s="1"/>
  <c r="K115" i="16" s="1"/>
  <c r="K116" i="16" s="1"/>
  <c r="K117" i="16" s="1"/>
  <c r="K118" i="16" s="1"/>
  <c r="K119" i="16" s="1"/>
  <c r="K120" i="16" s="1"/>
  <c r="K121" i="16" s="1"/>
  <c r="K122" i="16" s="1"/>
  <c r="K123" i="16" s="1"/>
  <c r="K124" i="16" s="1"/>
  <c r="K125" i="16" s="1"/>
  <c r="K126" i="16" s="1"/>
  <c r="K127" i="16" s="1"/>
  <c r="K128" i="16" s="1"/>
  <c r="K129" i="16" s="1"/>
  <c r="K130" i="16" s="1"/>
  <c r="K131" i="16" s="1"/>
  <c r="K132" i="16" s="1"/>
  <c r="K133" i="16" s="1"/>
  <c r="K134" i="16" s="1"/>
  <c r="K135" i="16" s="1"/>
  <c r="K136" i="16" s="1"/>
  <c r="K137" i="16" s="1"/>
  <c r="K138" i="16" s="1"/>
  <c r="K139" i="16" s="1"/>
  <c r="K140" i="16" s="1"/>
  <c r="K141" i="16" s="1"/>
  <c r="K142" i="16" s="1"/>
  <c r="K143" i="16" s="1"/>
  <c r="K144" i="16" s="1"/>
  <c r="K145" i="16" s="1"/>
  <c r="K146" i="16" s="1"/>
  <c r="K147" i="16" s="1"/>
  <c r="K148" i="16" s="1"/>
  <c r="K149" i="16" s="1"/>
  <c r="K150" i="16" s="1"/>
  <c r="K151" i="16" s="1"/>
  <c r="K152" i="16" s="1"/>
  <c r="K153" i="16" s="1"/>
  <c r="K154" i="16" s="1"/>
  <c r="K155" i="16" s="1"/>
  <c r="K156" i="16" s="1"/>
  <c r="K157" i="16" s="1"/>
  <c r="K158" i="16" s="1"/>
  <c r="K159" i="16" s="1"/>
  <c r="K160" i="16" s="1"/>
  <c r="K161" i="16" s="1"/>
  <c r="K162" i="16" s="1"/>
  <c r="K163" i="16" s="1"/>
  <c r="K164" i="16" s="1"/>
  <c r="K165" i="16" s="1"/>
  <c r="K166" i="16" s="1"/>
  <c r="K167" i="16" s="1"/>
  <c r="K168" i="16" s="1"/>
  <c r="K169" i="16" s="1"/>
  <c r="K170" i="16" s="1"/>
  <c r="K171" i="16" s="1"/>
  <c r="K172" i="16" s="1"/>
  <c r="K173" i="16" s="1"/>
  <c r="K174" i="16" s="1"/>
  <c r="K175" i="16" s="1"/>
  <c r="K176" i="16" s="1"/>
  <c r="K177" i="16" s="1"/>
  <c r="K178" i="16" s="1"/>
  <c r="K179" i="16" s="1"/>
  <c r="K180" i="16" s="1"/>
  <c r="K181" i="16" s="1"/>
  <c r="K182" i="16" s="1"/>
  <c r="K183" i="16" s="1"/>
  <c r="K184" i="16" s="1"/>
  <c r="K185" i="16" s="1"/>
  <c r="K186" i="16" s="1"/>
  <c r="K187" i="16" s="1"/>
  <c r="K188" i="16" s="1"/>
  <c r="K189" i="16" s="1"/>
  <c r="K190" i="16" s="1"/>
  <c r="K191" i="16" s="1"/>
  <c r="K192" i="16" s="1"/>
  <c r="K193" i="16" s="1"/>
  <c r="K194" i="16" s="1"/>
  <c r="K195" i="16" s="1"/>
  <c r="K196" i="16" s="1"/>
  <c r="K197" i="16" s="1"/>
  <c r="K198" i="16" s="1"/>
  <c r="K199" i="16" s="1"/>
  <c r="K200" i="16" s="1"/>
  <c r="K201" i="16" s="1"/>
  <c r="K202" i="16" s="1"/>
  <c r="K203" i="16" s="1"/>
  <c r="K204" i="16" s="1"/>
  <c r="K205" i="16" s="1"/>
  <c r="K206" i="16" s="1"/>
  <c r="K207" i="16" s="1"/>
  <c r="K208" i="16" s="1"/>
  <c r="K209" i="16" s="1"/>
  <c r="K210" i="16" s="1"/>
  <c r="K211" i="16" s="1"/>
  <c r="K212" i="16" s="1"/>
  <c r="K213" i="16" s="1"/>
  <c r="K214" i="16" s="1"/>
  <c r="K215" i="16" s="1"/>
  <c r="K216" i="16" s="1"/>
  <c r="K217" i="16" s="1"/>
  <c r="K218" i="16" s="1"/>
  <c r="K219" i="16" s="1"/>
  <c r="K220" i="16" s="1"/>
  <c r="K221" i="16" s="1"/>
  <c r="K222" i="16" s="1"/>
  <c r="K223" i="16" s="1"/>
  <c r="K224" i="16" s="1"/>
  <c r="K225" i="16" s="1"/>
  <c r="K226" i="16" s="1"/>
  <c r="K227" i="16" s="1"/>
  <c r="K228" i="16" s="1"/>
  <c r="K229" i="16" s="1"/>
  <c r="K230" i="16" s="1"/>
  <c r="K231" i="16" s="1"/>
  <c r="K232" i="16" s="1"/>
  <c r="K233" i="16" s="1"/>
  <c r="K234" i="16" s="1"/>
  <c r="K235" i="16" s="1"/>
  <c r="K236" i="16" s="1"/>
  <c r="K237" i="16" s="1"/>
  <c r="K238" i="16" s="1"/>
  <c r="K239" i="16" s="1"/>
  <c r="K240" i="16" s="1"/>
  <c r="K241" i="16" s="1"/>
  <c r="K242" i="16" s="1"/>
  <c r="K243" i="16" s="1"/>
  <c r="K244" i="16" s="1"/>
  <c r="K245" i="16" s="1"/>
  <c r="K246" i="16" s="1"/>
  <c r="K247" i="16" s="1"/>
  <c r="K248" i="16" s="1"/>
  <c r="K249" i="16" s="1"/>
  <c r="K250" i="16" s="1"/>
  <c r="K251" i="16" s="1"/>
  <c r="K252" i="16" s="1"/>
  <c r="K253" i="16" s="1"/>
  <c r="K254" i="16" s="1"/>
  <c r="K255" i="16" s="1"/>
  <c r="K256" i="16" s="1"/>
  <c r="K257" i="16" s="1"/>
  <c r="K258" i="16" s="1"/>
  <c r="K259" i="16" s="1"/>
  <c r="K260" i="16" s="1"/>
  <c r="K261" i="16" s="1"/>
  <c r="K262" i="16" s="1"/>
  <c r="K263" i="16" s="1"/>
  <c r="K264" i="16" s="1"/>
  <c r="K265" i="16" s="1"/>
  <c r="K266" i="16" s="1"/>
  <c r="K267" i="16" s="1"/>
  <c r="K268" i="16" s="1"/>
  <c r="K269" i="16" s="1"/>
  <c r="K270" i="16" s="1"/>
  <c r="K271" i="16" s="1"/>
  <c r="K272" i="16" s="1"/>
  <c r="K273" i="16" s="1"/>
  <c r="K274" i="16" s="1"/>
  <c r="K275" i="16" s="1"/>
  <c r="K276" i="16" s="1"/>
  <c r="K277" i="16" s="1"/>
  <c r="K278" i="16" s="1"/>
  <c r="K279" i="16" s="1"/>
  <c r="K280" i="16" s="1"/>
  <c r="K281" i="16" s="1"/>
  <c r="K282" i="16" s="1"/>
  <c r="K283" i="16" s="1"/>
  <c r="K284" i="16" s="1"/>
  <c r="K285" i="16" s="1"/>
  <c r="K286" i="16" s="1"/>
  <c r="K287" i="16" s="1"/>
  <c r="K288" i="16" s="1"/>
  <c r="K289" i="16" s="1"/>
  <c r="K290" i="16" s="1"/>
  <c r="K291" i="16" s="1"/>
  <c r="K292" i="16" s="1"/>
  <c r="K293" i="16" s="1"/>
  <c r="K294" i="16" s="1"/>
  <c r="K295" i="16" s="1"/>
  <c r="K296" i="16" s="1"/>
  <c r="K297" i="16" s="1"/>
  <c r="K298" i="16" s="1"/>
  <c r="K299" i="16" s="1"/>
  <c r="K300" i="16" s="1"/>
  <c r="K301" i="16" s="1"/>
  <c r="A3" i="16"/>
  <c r="AD137" i="1" l="1"/>
  <c r="L130" i="2"/>
  <c r="K3" i="15"/>
  <c r="K4" i="15" s="1"/>
  <c r="K5" i="15" s="1"/>
  <c r="K6" i="15" s="1"/>
  <c r="K7" i="15" s="1"/>
  <c r="K8" i="15" s="1"/>
  <c r="K9" i="15" s="1"/>
  <c r="K10" i="15" s="1"/>
  <c r="K11" i="15" s="1"/>
  <c r="K12" i="15" s="1"/>
  <c r="K13" i="15" s="1"/>
  <c r="K14" i="15" s="1"/>
  <c r="K15" i="15" s="1"/>
  <c r="K16" i="15" s="1"/>
  <c r="K17" i="15" s="1"/>
  <c r="K18" i="15" s="1"/>
  <c r="K19" i="15" s="1"/>
  <c r="K20" i="15" s="1"/>
  <c r="K21" i="15" s="1"/>
  <c r="K22" i="15" s="1"/>
  <c r="K23" i="15" s="1"/>
  <c r="K24" i="15" s="1"/>
  <c r="K25" i="15" s="1"/>
  <c r="K26" i="15" s="1"/>
  <c r="K27" i="15" s="1"/>
  <c r="K28" i="15" s="1"/>
  <c r="K29" i="15" s="1"/>
  <c r="K30" i="15" s="1"/>
  <c r="K31" i="15" s="1"/>
  <c r="K32" i="15" s="1"/>
  <c r="K33" i="15" s="1"/>
  <c r="K34" i="15" s="1"/>
  <c r="K35" i="15" s="1"/>
  <c r="K36" i="15" s="1"/>
  <c r="K37" i="15" s="1"/>
  <c r="K38" i="15" s="1"/>
  <c r="K39" i="15" s="1"/>
  <c r="K40" i="15" s="1"/>
  <c r="K41" i="15" s="1"/>
  <c r="K42" i="15" s="1"/>
  <c r="K43" i="15" s="1"/>
  <c r="K44" i="15" s="1"/>
  <c r="K45" i="15" s="1"/>
  <c r="K46" i="15" s="1"/>
  <c r="K47" i="15" s="1"/>
  <c r="K48" i="15" s="1"/>
  <c r="K49" i="15" s="1"/>
  <c r="K50" i="15" s="1"/>
  <c r="K51" i="15" s="1"/>
  <c r="K52" i="15" s="1"/>
  <c r="K53" i="15" s="1"/>
  <c r="K54" i="15" s="1"/>
  <c r="K55" i="15" s="1"/>
  <c r="K56" i="15" s="1"/>
  <c r="K57" i="15" s="1"/>
  <c r="K58" i="15" s="1"/>
  <c r="K59" i="15" s="1"/>
  <c r="K60" i="15" s="1"/>
  <c r="K61" i="15" s="1"/>
  <c r="K62" i="15" s="1"/>
  <c r="K63" i="15" s="1"/>
  <c r="K64" i="15" s="1"/>
  <c r="K65" i="15" s="1"/>
  <c r="K66" i="15" s="1"/>
  <c r="K67" i="15" s="1"/>
  <c r="K68" i="15" s="1"/>
  <c r="K69" i="15" s="1"/>
  <c r="K70" i="15" s="1"/>
  <c r="K71" i="15" s="1"/>
  <c r="K72" i="15" s="1"/>
  <c r="K73" i="15" s="1"/>
  <c r="K74" i="15" s="1"/>
  <c r="K75" i="15" s="1"/>
  <c r="K76" i="15" s="1"/>
  <c r="K77" i="15" s="1"/>
  <c r="K78" i="15" s="1"/>
  <c r="K79" i="15" s="1"/>
  <c r="K80" i="15" s="1"/>
  <c r="K81" i="15" s="1"/>
  <c r="K82" i="15" s="1"/>
  <c r="K83" i="15" s="1"/>
  <c r="K84" i="15" s="1"/>
  <c r="K85" i="15" s="1"/>
  <c r="K86" i="15" s="1"/>
  <c r="K87" i="15" s="1"/>
  <c r="K88" i="15" s="1"/>
  <c r="K89" i="15" s="1"/>
  <c r="K90" i="15" s="1"/>
  <c r="K91" i="15" s="1"/>
  <c r="K92" i="15" s="1"/>
  <c r="K93" i="15" s="1"/>
  <c r="K94" i="15" s="1"/>
  <c r="K95" i="15" s="1"/>
  <c r="K96" i="15" s="1"/>
  <c r="K97" i="15" s="1"/>
  <c r="K98" i="15" s="1"/>
  <c r="K99" i="15" s="1"/>
  <c r="K100" i="15" s="1"/>
  <c r="K101" i="15" s="1"/>
  <c r="K102" i="15" s="1"/>
  <c r="K103" i="15" s="1"/>
  <c r="K104" i="15" s="1"/>
  <c r="K105" i="15" s="1"/>
  <c r="K106" i="15" s="1"/>
  <c r="K107" i="15" s="1"/>
  <c r="K108" i="15" s="1"/>
  <c r="K109" i="15" s="1"/>
  <c r="K110" i="15" s="1"/>
  <c r="K111" i="15" s="1"/>
  <c r="K112" i="15" s="1"/>
  <c r="K113" i="15" s="1"/>
  <c r="K114" i="15" s="1"/>
  <c r="K115" i="15" s="1"/>
  <c r="K116" i="15" s="1"/>
  <c r="K117" i="15" s="1"/>
  <c r="K118" i="15" s="1"/>
  <c r="K119" i="15" s="1"/>
  <c r="K120" i="15" s="1"/>
  <c r="K121" i="15" s="1"/>
  <c r="K122" i="15" s="1"/>
  <c r="K123" i="15" s="1"/>
  <c r="K124" i="15" s="1"/>
  <c r="K125" i="15" s="1"/>
  <c r="K126" i="15" s="1"/>
  <c r="K127" i="15" s="1"/>
  <c r="K128" i="15" s="1"/>
  <c r="K129" i="15" s="1"/>
  <c r="K130" i="15" s="1"/>
  <c r="K131" i="15" s="1"/>
  <c r="K132" i="15" s="1"/>
  <c r="K133" i="15" s="1"/>
  <c r="K134" i="15" s="1"/>
  <c r="K135" i="15" s="1"/>
  <c r="K136" i="15" s="1"/>
  <c r="K137" i="15" s="1"/>
  <c r="K138" i="15" s="1"/>
  <c r="K139" i="15" s="1"/>
  <c r="K140" i="15" s="1"/>
  <c r="K141" i="15" s="1"/>
  <c r="K142" i="15" s="1"/>
  <c r="K143" i="15" s="1"/>
  <c r="K144" i="15" s="1"/>
  <c r="K145" i="15" s="1"/>
  <c r="K146" i="15" s="1"/>
  <c r="K147" i="15" s="1"/>
  <c r="K148" i="15" s="1"/>
  <c r="K149" i="15" s="1"/>
  <c r="K150" i="15" s="1"/>
  <c r="K151" i="15" s="1"/>
  <c r="K152" i="15" s="1"/>
  <c r="K153" i="15" s="1"/>
  <c r="K154" i="15" s="1"/>
  <c r="K155" i="15" s="1"/>
  <c r="K156" i="15" s="1"/>
  <c r="K157" i="15" s="1"/>
  <c r="K158" i="15" s="1"/>
  <c r="K159" i="15" s="1"/>
  <c r="K160" i="15" s="1"/>
  <c r="K161" i="15" s="1"/>
  <c r="K162" i="15" s="1"/>
  <c r="K163" i="15" s="1"/>
  <c r="K164" i="15" s="1"/>
  <c r="K165" i="15" s="1"/>
  <c r="K166" i="15" s="1"/>
  <c r="K167" i="15" s="1"/>
  <c r="K168" i="15" s="1"/>
  <c r="K169" i="15" s="1"/>
  <c r="K170" i="15" s="1"/>
  <c r="K171" i="15" s="1"/>
  <c r="K172" i="15" s="1"/>
  <c r="K173" i="15" s="1"/>
  <c r="K174" i="15" s="1"/>
  <c r="K175" i="15" s="1"/>
  <c r="K176" i="15" s="1"/>
  <c r="K177" i="15" s="1"/>
  <c r="K178" i="15" s="1"/>
  <c r="K179" i="15" s="1"/>
  <c r="K180" i="15" s="1"/>
  <c r="K181" i="15" s="1"/>
  <c r="K182" i="15" s="1"/>
  <c r="K183" i="15" s="1"/>
  <c r="K184" i="15" s="1"/>
  <c r="K185" i="15" s="1"/>
  <c r="K186" i="15" s="1"/>
  <c r="K187" i="15" s="1"/>
  <c r="K188" i="15" s="1"/>
  <c r="K189" i="15" s="1"/>
  <c r="K190" i="15" s="1"/>
  <c r="K191" i="15" s="1"/>
  <c r="K192" i="15" s="1"/>
  <c r="K193" i="15" s="1"/>
  <c r="K194" i="15" s="1"/>
  <c r="K195" i="15" s="1"/>
  <c r="K196" i="15" s="1"/>
  <c r="K197" i="15" s="1"/>
  <c r="K198" i="15" s="1"/>
  <c r="K199" i="15" s="1"/>
  <c r="K200" i="15" s="1"/>
  <c r="K201" i="15" s="1"/>
  <c r="K202" i="15" s="1"/>
  <c r="K203" i="15" s="1"/>
  <c r="K204" i="15" s="1"/>
  <c r="K205" i="15" s="1"/>
  <c r="K206" i="15" s="1"/>
  <c r="K207" i="15" s="1"/>
  <c r="K208" i="15" s="1"/>
  <c r="K209" i="15" s="1"/>
  <c r="K210" i="15" s="1"/>
  <c r="K211" i="15" s="1"/>
  <c r="K212" i="15" s="1"/>
  <c r="K213" i="15" s="1"/>
  <c r="K214" i="15" s="1"/>
  <c r="K215" i="15" s="1"/>
  <c r="K216" i="15" s="1"/>
  <c r="K217" i="15" s="1"/>
  <c r="K218" i="15" s="1"/>
  <c r="K219" i="15" s="1"/>
  <c r="K220" i="15" s="1"/>
  <c r="K221" i="15" s="1"/>
  <c r="K222" i="15" s="1"/>
  <c r="K223" i="15" s="1"/>
  <c r="K224" i="15" s="1"/>
  <c r="K225" i="15" s="1"/>
  <c r="K226" i="15" s="1"/>
  <c r="K227" i="15" s="1"/>
  <c r="K228" i="15" s="1"/>
  <c r="K229" i="15" s="1"/>
  <c r="K230" i="15" s="1"/>
  <c r="K231" i="15" s="1"/>
  <c r="K232" i="15" s="1"/>
  <c r="K233" i="15" s="1"/>
  <c r="K234" i="15" s="1"/>
  <c r="K235" i="15" s="1"/>
  <c r="K236" i="15" s="1"/>
  <c r="K237" i="15" s="1"/>
  <c r="K238" i="15" s="1"/>
  <c r="K239" i="15" s="1"/>
  <c r="K240" i="15" s="1"/>
  <c r="K241" i="15" s="1"/>
  <c r="K242" i="15" s="1"/>
  <c r="K243" i="15" s="1"/>
  <c r="K244" i="15" s="1"/>
  <c r="K245" i="15" s="1"/>
  <c r="K246" i="15" s="1"/>
  <c r="K247" i="15" s="1"/>
  <c r="K248" i="15" s="1"/>
  <c r="K249" i="15" s="1"/>
  <c r="K250" i="15" s="1"/>
  <c r="K251" i="15" s="1"/>
  <c r="K252" i="15" s="1"/>
  <c r="K253" i="15" s="1"/>
  <c r="K254" i="15" s="1"/>
  <c r="K255" i="15" s="1"/>
  <c r="K256" i="15" s="1"/>
  <c r="K257" i="15" s="1"/>
  <c r="K258" i="15" s="1"/>
  <c r="K259" i="15" s="1"/>
  <c r="K260" i="15" s="1"/>
  <c r="K261" i="15" s="1"/>
  <c r="K262" i="15" s="1"/>
  <c r="K263" i="15" s="1"/>
  <c r="K264" i="15" s="1"/>
  <c r="K265" i="15" s="1"/>
  <c r="K266" i="15" s="1"/>
  <c r="K267" i="15" s="1"/>
  <c r="K268" i="15" s="1"/>
  <c r="K269" i="15" s="1"/>
  <c r="K270" i="15" s="1"/>
  <c r="K271" i="15" s="1"/>
  <c r="K272" i="15" s="1"/>
  <c r="K273" i="15" s="1"/>
  <c r="K274" i="15" s="1"/>
  <c r="K275" i="15" s="1"/>
  <c r="K276" i="15" s="1"/>
  <c r="K277" i="15" s="1"/>
  <c r="K278" i="15" s="1"/>
  <c r="K279" i="15" s="1"/>
  <c r="K280" i="15" s="1"/>
  <c r="K281" i="15" s="1"/>
  <c r="K282" i="15" s="1"/>
  <c r="K283" i="15" s="1"/>
  <c r="K284" i="15" s="1"/>
  <c r="K285" i="15" s="1"/>
  <c r="K286" i="15" s="1"/>
  <c r="K287" i="15" s="1"/>
  <c r="K288" i="15" s="1"/>
  <c r="K289" i="15" s="1"/>
  <c r="K290" i="15" s="1"/>
  <c r="K291" i="15" s="1"/>
  <c r="K292" i="15" s="1"/>
  <c r="K293" i="15" s="1"/>
  <c r="K294" i="15" s="1"/>
  <c r="K295" i="15" s="1"/>
  <c r="K296" i="15" s="1"/>
  <c r="K297" i="15" s="1"/>
  <c r="K298" i="15" s="1"/>
  <c r="K299" i="15" s="1"/>
  <c r="K300" i="15" s="1"/>
  <c r="K301" i="15" s="1"/>
  <c r="AD138" i="1" l="1"/>
  <c r="L131" i="2"/>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D139" i="1" l="1"/>
  <c r="L132" i="2"/>
  <c r="J3" i="14"/>
  <c r="J2" i="14"/>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D140" i="1" l="1"/>
  <c r="L133" i="2"/>
  <c r="X291" i="2"/>
  <c r="X292" i="2" s="1"/>
  <c r="X293" i="2" s="1"/>
  <c r="X294" i="2" s="1"/>
  <c r="X295" i="2" s="1"/>
  <c r="X296" i="2" s="1"/>
  <c r="X297" i="2" s="1"/>
  <c r="X298" i="2" s="1"/>
  <c r="X299" i="2" s="1"/>
  <c r="X300" i="2" s="1"/>
  <c r="X301" i="2" s="1"/>
  <c r="X302" i="2" s="1"/>
  <c r="X303" i="2" s="1"/>
  <c r="X304" i="2" s="1"/>
  <c r="X305" i="2" s="1"/>
  <c r="X306" i="2" s="1"/>
  <c r="X307" i="2" s="1"/>
  <c r="X308" i="2" s="1"/>
  <c r="X309" i="2" s="1"/>
  <c r="X310" i="2" s="1"/>
  <c r="X311" i="2" s="1"/>
  <c r="X312" i="2" s="1"/>
  <c r="X313" i="2" s="1"/>
  <c r="X314" i="2" s="1"/>
  <c r="X315" i="2" s="1"/>
  <c r="X316" i="2" s="1"/>
  <c r="X317" i="2" s="1"/>
  <c r="X318" i="2" s="1"/>
  <c r="X319" i="2" s="1"/>
  <c r="X320" i="2" s="1"/>
  <c r="X321" i="2" s="1"/>
  <c r="X322" i="2" s="1"/>
  <c r="X323" i="2" s="1"/>
  <c r="X324" i="2" s="1"/>
  <c r="X325" i="2" s="1"/>
  <c r="X326" i="2" s="1"/>
  <c r="X327" i="2" s="1"/>
  <c r="X328" i="2" s="1"/>
  <c r="X329" i="2" s="1"/>
  <c r="X330" i="2" s="1"/>
  <c r="X331" i="2" s="1"/>
  <c r="X332" i="2" s="1"/>
  <c r="X333" i="2" s="1"/>
  <c r="X334" i="2" s="1"/>
  <c r="X335" i="2" s="1"/>
  <c r="X336" i="2" s="1"/>
  <c r="X337" i="2" s="1"/>
  <c r="X338" i="2" s="1"/>
  <c r="X339" i="2" s="1"/>
  <c r="X340" i="2" s="1"/>
  <c r="X341" i="2" s="1"/>
  <c r="X342" i="2" s="1"/>
  <c r="X343" i="2" s="1"/>
  <c r="X344" i="2" s="1"/>
  <c r="X345" i="2" s="1"/>
  <c r="X346" i="2" s="1"/>
  <c r="X347" i="2" s="1"/>
  <c r="X348" i="2" s="1"/>
  <c r="X349" i="2" s="1"/>
  <c r="X350" i="2" s="1"/>
  <c r="X351" i="2" s="1"/>
  <c r="X352" i="2" s="1"/>
  <c r="X353" i="2" s="1"/>
  <c r="X354" i="2" s="1"/>
  <c r="X355" i="2" s="1"/>
  <c r="X356" i="2" s="1"/>
  <c r="X357" i="2" s="1"/>
  <c r="X358" i="2" s="1"/>
  <c r="X359" i="2" s="1"/>
  <c r="X360" i="2" s="1"/>
  <c r="X361" i="2" s="1"/>
  <c r="X362" i="2" s="1"/>
  <c r="X363" i="2" s="1"/>
  <c r="X364" i="2" s="1"/>
  <c r="X365" i="2" s="1"/>
  <c r="X366" i="2" s="1"/>
  <c r="X367" i="2" s="1"/>
  <c r="X368" i="2" s="1"/>
  <c r="X369" i="2" s="1"/>
  <c r="X370" i="2" s="1"/>
  <c r="X371" i="2" s="1"/>
  <c r="X372" i="2" s="1"/>
  <c r="X373" i="2" s="1"/>
  <c r="X374" i="2" s="1"/>
  <c r="X375" i="2" s="1"/>
  <c r="X376" i="2" s="1"/>
  <c r="X377" i="2" s="1"/>
  <c r="X378" i="2" s="1"/>
  <c r="X379" i="2" s="1"/>
  <c r="X380" i="2" s="1"/>
  <c r="X381" i="2" s="1"/>
  <c r="X382" i="2" s="1"/>
  <c r="X383" i="2" s="1"/>
  <c r="X384" i="2" s="1"/>
  <c r="X385" i="2" s="1"/>
  <c r="X386" i="2" s="1"/>
  <c r="X387" i="2" s="1"/>
  <c r="X388" i="2" s="1"/>
  <c r="X389" i="2" s="1"/>
  <c r="X390" i="2" s="1"/>
  <c r="X391" i="2" s="1"/>
  <c r="X392" i="2" s="1"/>
  <c r="X393" i="2" s="1"/>
  <c r="X394" i="2" s="1"/>
  <c r="X395" i="2" s="1"/>
  <c r="X396" i="2" s="1"/>
  <c r="X397" i="2" s="1"/>
  <c r="X398" i="2" s="1"/>
  <c r="X399" i="2" s="1"/>
  <c r="X400" i="2" s="1"/>
  <c r="X401" i="2" s="1"/>
  <c r="X402" i="2" s="1"/>
  <c r="X403" i="2" s="1"/>
  <c r="X404" i="2" s="1"/>
  <c r="X405" i="2" s="1"/>
  <c r="X406" i="2" s="1"/>
  <c r="X407" i="2" s="1"/>
  <c r="X408" i="2" s="1"/>
  <c r="X409" i="2" s="1"/>
  <c r="X410" i="2" s="1"/>
  <c r="X411" i="2" s="1"/>
  <c r="X412" i="2" s="1"/>
  <c r="X413" i="2" s="1"/>
  <c r="X414" i="2" s="1"/>
  <c r="X415" i="2" s="1"/>
  <c r="X416" i="2" s="1"/>
  <c r="X417" i="2" s="1"/>
  <c r="X418" i="2" s="1"/>
  <c r="X419" i="2" s="1"/>
  <c r="X420" i="2" s="1"/>
  <c r="X421" i="2" s="1"/>
  <c r="X422" i="2" s="1"/>
  <c r="X423" i="2" s="1"/>
  <c r="X424" i="2" s="1"/>
  <c r="X425" i="2" s="1"/>
  <c r="X426" i="2" s="1"/>
  <c r="X427" i="2" s="1"/>
  <c r="X428" i="2" s="1"/>
  <c r="X429" i="2" s="1"/>
  <c r="X430" i="2" s="1"/>
  <c r="X431" i="2" s="1"/>
  <c r="X432" i="2" s="1"/>
  <c r="X433" i="2" s="1"/>
  <c r="X434" i="2" s="1"/>
  <c r="X435" i="2" s="1"/>
  <c r="X436" i="2" s="1"/>
  <c r="X437" i="2" s="1"/>
  <c r="X438" i="2" s="1"/>
  <c r="X439" i="2" s="1"/>
  <c r="X440" i="2" s="1"/>
  <c r="X441" i="2" s="1"/>
  <c r="X442" i="2" s="1"/>
  <c r="X443" i="2" s="1"/>
  <c r="X444" i="2" s="1"/>
  <c r="X445" i="2" s="1"/>
  <c r="X446" i="2" s="1"/>
  <c r="X447" i="2" s="1"/>
  <c r="X448" i="2" s="1"/>
  <c r="X449" i="2" s="1"/>
  <c r="X450" i="2" s="1"/>
  <c r="X451" i="2" s="1"/>
  <c r="X452" i="2" s="1"/>
  <c r="X453" i="2" s="1"/>
  <c r="X454" i="2" s="1"/>
  <c r="X455" i="2" s="1"/>
  <c r="X456" i="2" s="1"/>
  <c r="X457" i="2" s="1"/>
  <c r="X458" i="2" s="1"/>
  <c r="X459" i="2" s="1"/>
  <c r="X460" i="2" s="1"/>
  <c r="X461" i="2" s="1"/>
  <c r="X462" i="2" s="1"/>
  <c r="X463" i="2" s="1"/>
  <c r="X464" i="2" s="1"/>
  <c r="X465" i="2" s="1"/>
  <c r="X466" i="2" s="1"/>
  <c r="X467" i="2" s="1"/>
  <c r="X468" i="2" s="1"/>
  <c r="X469" i="2" s="1"/>
  <c r="X470" i="2" s="1"/>
  <c r="X471" i="2" s="1"/>
  <c r="X472" i="2" s="1"/>
  <c r="X473" i="2" s="1"/>
  <c r="X474" i="2" s="1"/>
  <c r="X475" i="2" s="1"/>
  <c r="X476" i="2" s="1"/>
  <c r="X477" i="2" s="1"/>
  <c r="X478" i="2" s="1"/>
  <c r="X479" i="2" s="1"/>
  <c r="X480" i="2" s="1"/>
  <c r="X481" i="2" s="1"/>
  <c r="X482" i="2" s="1"/>
  <c r="X483" i="2" s="1"/>
  <c r="X484" i="2" s="1"/>
  <c r="X485" i="2" s="1"/>
  <c r="X486" i="2" s="1"/>
  <c r="X487" i="2" s="1"/>
  <c r="X488" i="2" s="1"/>
  <c r="X489" i="2" s="1"/>
  <c r="X490" i="2" s="1"/>
  <c r="X491" i="2" s="1"/>
  <c r="X492" i="2" s="1"/>
  <c r="X493" i="2" s="1"/>
  <c r="X494" i="2" s="1"/>
  <c r="X495" i="2" s="1"/>
  <c r="X496" i="2" s="1"/>
  <c r="X497" i="2" s="1"/>
  <c r="X498" i="2" s="1"/>
  <c r="X499" i="2" s="1"/>
  <c r="X500" i="2" s="1"/>
  <c r="X501" i="2" s="1"/>
  <c r="X502" i="2" s="1"/>
  <c r="X503" i="2" s="1"/>
  <c r="X504" i="2" s="1"/>
  <c r="X505" i="2" s="1"/>
  <c r="X506" i="2" s="1"/>
  <c r="X507" i="2" s="1"/>
  <c r="X508" i="2" s="1"/>
  <c r="X509" i="2" s="1"/>
  <c r="X510" i="2" s="1"/>
  <c r="X511" i="2" s="1"/>
  <c r="X512" i="2" s="1"/>
  <c r="X513" i="2" s="1"/>
  <c r="X514" i="2" s="1"/>
  <c r="X515" i="2" s="1"/>
  <c r="X516" i="2" s="1"/>
  <c r="X517" i="2" s="1"/>
  <c r="X518" i="2" s="1"/>
  <c r="X519" i="2" s="1"/>
  <c r="X520" i="2" s="1"/>
  <c r="X521" i="2" s="1"/>
  <c r="X522" i="2" s="1"/>
  <c r="X523" i="2" s="1"/>
  <c r="X524" i="2" s="1"/>
  <c r="X525" i="2" s="1"/>
  <c r="X526" i="2" s="1"/>
  <c r="X527" i="2" s="1"/>
  <c r="X528" i="2" s="1"/>
  <c r="X529" i="2" s="1"/>
  <c r="X530" i="2" s="1"/>
  <c r="X531" i="2" s="1"/>
  <c r="X532" i="2" s="1"/>
  <c r="X533" i="2" s="1"/>
  <c r="X534" i="2" s="1"/>
  <c r="X535" i="2" s="1"/>
  <c r="X536" i="2" s="1"/>
  <c r="X537" i="2" s="1"/>
  <c r="X538" i="2" s="1"/>
  <c r="X539" i="2" s="1"/>
  <c r="X540" i="2" s="1"/>
  <c r="X541" i="2" s="1"/>
  <c r="X542" i="2" s="1"/>
  <c r="X543" i="2" s="1"/>
  <c r="X544" i="2" s="1"/>
  <c r="X545" i="2" s="1"/>
  <c r="X546" i="2" s="1"/>
  <c r="X547" i="2" s="1"/>
  <c r="X548" i="2" s="1"/>
  <c r="X549" i="2" s="1"/>
  <c r="X550" i="2" s="1"/>
  <c r="X551" i="2" s="1"/>
  <c r="X552" i="2" s="1"/>
  <c r="X553" i="2" s="1"/>
  <c r="X554" i="2" s="1"/>
  <c r="X555" i="2" s="1"/>
  <c r="X556" i="2" s="1"/>
  <c r="X557" i="2" s="1"/>
  <c r="X558" i="2" s="1"/>
  <c r="X559" i="2" s="1"/>
  <c r="X560" i="2" s="1"/>
  <c r="X561" i="2" s="1"/>
  <c r="X562" i="2" s="1"/>
  <c r="X563" i="2" s="1"/>
  <c r="X564" i="2" s="1"/>
  <c r="X565" i="2" s="1"/>
  <c r="X566" i="2" s="1"/>
  <c r="X567" i="2" s="1"/>
  <c r="X568" i="2" s="1"/>
  <c r="X569" i="2" s="1"/>
  <c r="X570" i="2" s="1"/>
  <c r="X571" i="2" s="1"/>
  <c r="X572" i="2" s="1"/>
  <c r="X573" i="2" s="1"/>
  <c r="X574" i="2" s="1"/>
  <c r="X575" i="2" s="1"/>
  <c r="X576" i="2" s="1"/>
  <c r="X577" i="2" s="1"/>
  <c r="X578" i="2" s="1"/>
  <c r="X579" i="2" s="1"/>
  <c r="X580" i="2" s="1"/>
  <c r="X581" i="2" s="1"/>
  <c r="X582" i="2" s="1"/>
  <c r="X583" i="2" s="1"/>
  <c r="X584" i="2" s="1"/>
  <c r="X585" i="2" s="1"/>
  <c r="X586" i="2" s="1"/>
  <c r="X587" i="2" s="1"/>
  <c r="X588" i="2" s="1"/>
  <c r="X589" i="2" s="1"/>
  <c r="AD141" i="1" l="1"/>
  <c r="L13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74" i="2"/>
  <c r="AD142" i="1" l="1"/>
  <c r="L135"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170" i="2"/>
  <c r="AD143" i="1" l="1"/>
  <c r="L136"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74" i="2"/>
  <c r="AD144" i="1" l="1"/>
  <c r="L137" i="2"/>
  <c r="Q303" i="2"/>
  <c r="R303" i="2"/>
  <c r="S303" i="2"/>
  <c r="Q304" i="2"/>
  <c r="R304" i="2"/>
  <c r="S304" i="2"/>
  <c r="Q305" i="2"/>
  <c r="R305" i="2"/>
  <c r="S305" i="2"/>
  <c r="Q306" i="2"/>
  <c r="R306" i="2"/>
  <c r="S306" i="2"/>
  <c r="Q307" i="2"/>
  <c r="R307" i="2"/>
  <c r="S307" i="2"/>
  <c r="Q308" i="2"/>
  <c r="R308" i="2"/>
  <c r="S308" i="2"/>
  <c r="Q309" i="2"/>
  <c r="R309" i="2"/>
  <c r="S309" i="2"/>
  <c r="Q310" i="2"/>
  <c r="R310" i="2"/>
  <c r="S310" i="2"/>
  <c r="Q311" i="2"/>
  <c r="R311" i="2"/>
  <c r="S311" i="2"/>
  <c r="Q312" i="2"/>
  <c r="R312" i="2"/>
  <c r="S312" i="2"/>
  <c r="Q313" i="2"/>
  <c r="R313" i="2"/>
  <c r="S313" i="2"/>
  <c r="Q314" i="2"/>
  <c r="R314" i="2"/>
  <c r="S314" i="2"/>
  <c r="Q315" i="2"/>
  <c r="R315" i="2"/>
  <c r="S315" i="2"/>
  <c r="Q316" i="2"/>
  <c r="R316" i="2"/>
  <c r="S316" i="2"/>
  <c r="Q317" i="2"/>
  <c r="R317" i="2"/>
  <c r="S317" i="2"/>
  <c r="Q318" i="2"/>
  <c r="R318" i="2"/>
  <c r="S318" i="2"/>
  <c r="Q319" i="2"/>
  <c r="R319" i="2"/>
  <c r="S319" i="2"/>
  <c r="Q320" i="2"/>
  <c r="R320" i="2"/>
  <c r="S320" i="2"/>
  <c r="Q321" i="2"/>
  <c r="R321" i="2"/>
  <c r="S321" i="2"/>
  <c r="Q322" i="2"/>
  <c r="R322" i="2"/>
  <c r="S322" i="2"/>
  <c r="Q323" i="2"/>
  <c r="R323" i="2"/>
  <c r="S323" i="2"/>
  <c r="Q324" i="2"/>
  <c r="R324" i="2"/>
  <c r="S324" i="2"/>
  <c r="Q325" i="2"/>
  <c r="R325" i="2"/>
  <c r="S325" i="2"/>
  <c r="Q326" i="2"/>
  <c r="R326" i="2"/>
  <c r="S326" i="2"/>
  <c r="Q327" i="2"/>
  <c r="R327" i="2"/>
  <c r="S327" i="2"/>
  <c r="Q328" i="2"/>
  <c r="R328" i="2"/>
  <c r="S328" i="2"/>
  <c r="Q329" i="2"/>
  <c r="R329" i="2"/>
  <c r="S329" i="2"/>
  <c r="Q330" i="2"/>
  <c r="R330" i="2"/>
  <c r="S330" i="2"/>
  <c r="Q331" i="2"/>
  <c r="R331" i="2"/>
  <c r="S331" i="2"/>
  <c r="Q332" i="2"/>
  <c r="R332" i="2"/>
  <c r="S332" i="2"/>
  <c r="Q333" i="2"/>
  <c r="R333" i="2"/>
  <c r="S333" i="2"/>
  <c r="Q334" i="2"/>
  <c r="R334" i="2"/>
  <c r="S334" i="2"/>
  <c r="Q335" i="2"/>
  <c r="R335" i="2"/>
  <c r="S335" i="2"/>
  <c r="Q336" i="2"/>
  <c r="R336" i="2"/>
  <c r="S336" i="2"/>
  <c r="Q337" i="2"/>
  <c r="R337" i="2"/>
  <c r="S337" i="2"/>
  <c r="Q338" i="2"/>
  <c r="R338" i="2"/>
  <c r="S338" i="2"/>
  <c r="Q339" i="2"/>
  <c r="R339" i="2"/>
  <c r="S339" i="2"/>
  <c r="Q340" i="2"/>
  <c r="R340" i="2"/>
  <c r="S340" i="2"/>
  <c r="Q341" i="2"/>
  <c r="R341" i="2"/>
  <c r="S341" i="2"/>
  <c r="Q342" i="2"/>
  <c r="R342" i="2"/>
  <c r="S342" i="2"/>
  <c r="Q343" i="2"/>
  <c r="R343" i="2"/>
  <c r="S343" i="2"/>
  <c r="Q344" i="2"/>
  <c r="R344" i="2"/>
  <c r="S344" i="2"/>
  <c r="Q345" i="2"/>
  <c r="R345" i="2"/>
  <c r="S345" i="2"/>
  <c r="Q346" i="2"/>
  <c r="R346" i="2"/>
  <c r="S346" i="2"/>
  <c r="Q347" i="2"/>
  <c r="R347" i="2"/>
  <c r="S347" i="2"/>
  <c r="Q348" i="2"/>
  <c r="R348" i="2"/>
  <c r="S348" i="2"/>
  <c r="Q349" i="2"/>
  <c r="R349" i="2"/>
  <c r="S349" i="2"/>
  <c r="Q350" i="2"/>
  <c r="R350" i="2"/>
  <c r="S350" i="2"/>
  <c r="Q351" i="2"/>
  <c r="R351" i="2"/>
  <c r="S351" i="2"/>
  <c r="Q352" i="2"/>
  <c r="R352" i="2"/>
  <c r="S352" i="2"/>
  <c r="Q353" i="2"/>
  <c r="R353" i="2"/>
  <c r="S353" i="2"/>
  <c r="Q354" i="2"/>
  <c r="R354" i="2"/>
  <c r="S354" i="2"/>
  <c r="Q355" i="2"/>
  <c r="R355" i="2"/>
  <c r="S355" i="2"/>
  <c r="Q356" i="2"/>
  <c r="R356" i="2"/>
  <c r="S356" i="2"/>
  <c r="Q357" i="2"/>
  <c r="R357" i="2"/>
  <c r="S357" i="2"/>
  <c r="Q358" i="2"/>
  <c r="R358" i="2"/>
  <c r="S358" i="2"/>
  <c r="Q359" i="2"/>
  <c r="R359" i="2"/>
  <c r="S359" i="2"/>
  <c r="O360" i="2"/>
  <c r="Q360" i="2"/>
  <c r="R360" i="2"/>
  <c r="S360" i="2"/>
  <c r="O361" i="2"/>
  <c r="Q361" i="2"/>
  <c r="R361" i="2"/>
  <c r="S361" i="2"/>
  <c r="O362" i="2"/>
  <c r="Q362" i="2"/>
  <c r="R362" i="2"/>
  <c r="S362" i="2"/>
  <c r="O363" i="2"/>
  <c r="Q363" i="2"/>
  <c r="R363" i="2"/>
  <c r="S363" i="2"/>
  <c r="O364" i="2"/>
  <c r="Q364" i="2"/>
  <c r="R364" i="2"/>
  <c r="S364" i="2"/>
  <c r="O365" i="2"/>
  <c r="Q365" i="2"/>
  <c r="R365" i="2"/>
  <c r="S365" i="2"/>
  <c r="O366" i="2"/>
  <c r="Q366" i="2"/>
  <c r="R366" i="2"/>
  <c r="S366" i="2"/>
  <c r="O367" i="2"/>
  <c r="Q367" i="2"/>
  <c r="R367" i="2"/>
  <c r="S367" i="2"/>
  <c r="O368" i="2"/>
  <c r="Q368" i="2"/>
  <c r="R368" i="2"/>
  <c r="S368" i="2"/>
  <c r="O369" i="2"/>
  <c r="Q369" i="2"/>
  <c r="R369" i="2"/>
  <c r="S369" i="2"/>
  <c r="O370" i="2"/>
  <c r="Q370" i="2"/>
  <c r="R370" i="2"/>
  <c r="S370" i="2"/>
  <c r="O371" i="2"/>
  <c r="Q371" i="2"/>
  <c r="R371" i="2"/>
  <c r="S371" i="2"/>
  <c r="O372" i="2"/>
  <c r="Q372" i="2"/>
  <c r="R372" i="2"/>
  <c r="S372" i="2"/>
  <c r="O373" i="2"/>
  <c r="Q373" i="2"/>
  <c r="R373" i="2"/>
  <c r="S373" i="2"/>
  <c r="O374" i="2"/>
  <c r="Q374" i="2"/>
  <c r="R374" i="2"/>
  <c r="S374" i="2"/>
  <c r="O375" i="2"/>
  <c r="P375" i="2"/>
  <c r="Q375" i="2"/>
  <c r="R375" i="2"/>
  <c r="S375" i="2"/>
  <c r="O376" i="2"/>
  <c r="P376" i="2"/>
  <c r="Q376" i="2"/>
  <c r="R376" i="2"/>
  <c r="S376" i="2"/>
  <c r="O377" i="2"/>
  <c r="P377" i="2"/>
  <c r="Q377" i="2"/>
  <c r="R377" i="2"/>
  <c r="S377" i="2"/>
  <c r="O378" i="2"/>
  <c r="P378" i="2"/>
  <c r="Q378" i="2"/>
  <c r="R378" i="2"/>
  <c r="S378" i="2"/>
  <c r="O379" i="2"/>
  <c r="P379" i="2"/>
  <c r="Q379" i="2"/>
  <c r="R379" i="2"/>
  <c r="S379" i="2"/>
  <c r="O380" i="2"/>
  <c r="P380" i="2"/>
  <c r="Q380" i="2"/>
  <c r="R380" i="2"/>
  <c r="S380" i="2"/>
  <c r="O381" i="2"/>
  <c r="P381" i="2"/>
  <c r="Q381" i="2"/>
  <c r="R381" i="2"/>
  <c r="S381" i="2"/>
  <c r="O382" i="2"/>
  <c r="P382" i="2"/>
  <c r="Q382" i="2"/>
  <c r="R382" i="2"/>
  <c r="S382" i="2"/>
  <c r="O383" i="2"/>
  <c r="P383" i="2"/>
  <c r="Q383" i="2"/>
  <c r="R383" i="2"/>
  <c r="S383" i="2"/>
  <c r="O384" i="2"/>
  <c r="P384" i="2"/>
  <c r="Q384" i="2"/>
  <c r="R384" i="2"/>
  <c r="S384" i="2"/>
  <c r="O385" i="2"/>
  <c r="P385" i="2"/>
  <c r="Q385" i="2"/>
  <c r="R385" i="2"/>
  <c r="S385" i="2"/>
  <c r="O386" i="2"/>
  <c r="P386" i="2"/>
  <c r="Q386" i="2"/>
  <c r="R386" i="2"/>
  <c r="S386" i="2"/>
  <c r="O387" i="2"/>
  <c r="P387" i="2"/>
  <c r="Q387" i="2"/>
  <c r="R387" i="2"/>
  <c r="S387" i="2"/>
  <c r="O388" i="2"/>
  <c r="P388" i="2"/>
  <c r="Q388" i="2"/>
  <c r="R388" i="2"/>
  <c r="S388" i="2"/>
  <c r="O389" i="2"/>
  <c r="P389" i="2"/>
  <c r="Q389" i="2"/>
  <c r="R389" i="2"/>
  <c r="S389" i="2"/>
  <c r="O390" i="2"/>
  <c r="P390" i="2"/>
  <c r="Q390" i="2"/>
  <c r="R390" i="2"/>
  <c r="S390" i="2"/>
  <c r="O391" i="2"/>
  <c r="P391" i="2"/>
  <c r="Q391" i="2"/>
  <c r="R391" i="2"/>
  <c r="S391" i="2"/>
  <c r="O392" i="2"/>
  <c r="P392" i="2"/>
  <c r="Q392" i="2"/>
  <c r="R392" i="2"/>
  <c r="S392" i="2"/>
  <c r="O393" i="2"/>
  <c r="P393" i="2"/>
  <c r="Q393" i="2"/>
  <c r="R393" i="2"/>
  <c r="S393" i="2"/>
  <c r="O394" i="2"/>
  <c r="P394" i="2"/>
  <c r="Q394" i="2"/>
  <c r="R394" i="2"/>
  <c r="S394" i="2"/>
  <c r="O395" i="2"/>
  <c r="P395" i="2"/>
  <c r="Q395" i="2"/>
  <c r="R395" i="2"/>
  <c r="S395" i="2"/>
  <c r="O396" i="2"/>
  <c r="P396" i="2"/>
  <c r="Q396" i="2"/>
  <c r="R396" i="2"/>
  <c r="S396" i="2"/>
  <c r="O397" i="2"/>
  <c r="P397" i="2"/>
  <c r="Q397" i="2"/>
  <c r="R397" i="2"/>
  <c r="S397" i="2"/>
  <c r="O398" i="2"/>
  <c r="P398" i="2"/>
  <c r="Q398" i="2"/>
  <c r="R398" i="2"/>
  <c r="S398" i="2"/>
  <c r="O399" i="2"/>
  <c r="P399" i="2"/>
  <c r="Q399" i="2"/>
  <c r="R399" i="2"/>
  <c r="S399" i="2"/>
  <c r="O400" i="2"/>
  <c r="P400" i="2"/>
  <c r="Q400" i="2"/>
  <c r="R400" i="2"/>
  <c r="S400" i="2"/>
  <c r="O401" i="2"/>
  <c r="P401" i="2"/>
  <c r="Q401" i="2"/>
  <c r="R401" i="2"/>
  <c r="S401" i="2"/>
  <c r="O402" i="2"/>
  <c r="P402" i="2"/>
  <c r="Q402" i="2"/>
  <c r="R402" i="2"/>
  <c r="S402" i="2"/>
  <c r="O403" i="2"/>
  <c r="P403" i="2"/>
  <c r="Q403" i="2"/>
  <c r="R403" i="2"/>
  <c r="S403" i="2"/>
  <c r="O404" i="2"/>
  <c r="P404" i="2"/>
  <c r="Q404" i="2"/>
  <c r="R404" i="2"/>
  <c r="S404" i="2"/>
  <c r="O405" i="2"/>
  <c r="P405" i="2"/>
  <c r="Q405" i="2"/>
  <c r="R405" i="2"/>
  <c r="S405" i="2"/>
  <c r="O406" i="2"/>
  <c r="P406" i="2"/>
  <c r="Q406" i="2"/>
  <c r="R406" i="2"/>
  <c r="S406" i="2"/>
  <c r="O407" i="2"/>
  <c r="P407" i="2"/>
  <c r="Q407" i="2"/>
  <c r="R407" i="2"/>
  <c r="S407" i="2"/>
  <c r="O408" i="2"/>
  <c r="P408" i="2"/>
  <c r="Q408" i="2"/>
  <c r="R408" i="2"/>
  <c r="S408" i="2"/>
  <c r="O409" i="2"/>
  <c r="P409" i="2"/>
  <c r="Q409" i="2"/>
  <c r="R409" i="2"/>
  <c r="S409" i="2"/>
  <c r="O410" i="2"/>
  <c r="P410" i="2"/>
  <c r="Q410" i="2"/>
  <c r="R410" i="2"/>
  <c r="S410" i="2"/>
  <c r="O411" i="2"/>
  <c r="P411" i="2"/>
  <c r="Q411" i="2"/>
  <c r="R411" i="2"/>
  <c r="S411" i="2"/>
  <c r="O412" i="2"/>
  <c r="P412" i="2"/>
  <c r="Q412" i="2"/>
  <c r="R412" i="2"/>
  <c r="S412" i="2"/>
  <c r="O413" i="2"/>
  <c r="P413" i="2"/>
  <c r="Q413" i="2"/>
  <c r="R413" i="2"/>
  <c r="S413" i="2"/>
  <c r="O414" i="2"/>
  <c r="P414" i="2"/>
  <c r="Q414" i="2"/>
  <c r="R414" i="2"/>
  <c r="S414" i="2"/>
  <c r="O415" i="2"/>
  <c r="P415" i="2"/>
  <c r="Q415" i="2"/>
  <c r="R415" i="2"/>
  <c r="S415" i="2"/>
  <c r="O416" i="2"/>
  <c r="P416" i="2"/>
  <c r="Q416" i="2"/>
  <c r="R416" i="2"/>
  <c r="S416" i="2"/>
  <c r="O417" i="2"/>
  <c r="P417" i="2"/>
  <c r="Q417" i="2"/>
  <c r="R417" i="2"/>
  <c r="S417" i="2"/>
  <c r="O418" i="2"/>
  <c r="P418" i="2"/>
  <c r="Q418" i="2"/>
  <c r="R418" i="2"/>
  <c r="S418" i="2"/>
  <c r="O419" i="2"/>
  <c r="P419" i="2"/>
  <c r="Q419" i="2"/>
  <c r="R419" i="2"/>
  <c r="S419" i="2"/>
  <c r="O420" i="2"/>
  <c r="P420" i="2"/>
  <c r="Q420" i="2"/>
  <c r="R420" i="2"/>
  <c r="S420" i="2"/>
  <c r="O421" i="2"/>
  <c r="P421" i="2"/>
  <c r="Q421" i="2"/>
  <c r="R421" i="2"/>
  <c r="S421" i="2"/>
  <c r="O422" i="2"/>
  <c r="P422" i="2"/>
  <c r="Q422" i="2"/>
  <c r="R422" i="2"/>
  <c r="S422" i="2"/>
  <c r="O423" i="2"/>
  <c r="P423" i="2"/>
  <c r="Q423" i="2"/>
  <c r="R423" i="2"/>
  <c r="S423" i="2"/>
  <c r="O424" i="2"/>
  <c r="P424" i="2"/>
  <c r="Q424" i="2"/>
  <c r="R424" i="2"/>
  <c r="S424" i="2"/>
  <c r="O425" i="2"/>
  <c r="P425" i="2"/>
  <c r="Q425" i="2"/>
  <c r="R425" i="2"/>
  <c r="S425" i="2"/>
  <c r="O426" i="2"/>
  <c r="P426" i="2"/>
  <c r="Q426" i="2"/>
  <c r="R426" i="2"/>
  <c r="S426" i="2"/>
  <c r="O427" i="2"/>
  <c r="P427" i="2"/>
  <c r="Q427" i="2"/>
  <c r="R427" i="2"/>
  <c r="S427" i="2"/>
  <c r="O428" i="2"/>
  <c r="P428" i="2"/>
  <c r="Q428" i="2"/>
  <c r="R428" i="2"/>
  <c r="S428" i="2"/>
  <c r="O429" i="2"/>
  <c r="P429" i="2"/>
  <c r="Q429" i="2"/>
  <c r="R429" i="2"/>
  <c r="S429" i="2"/>
  <c r="O430" i="2"/>
  <c r="P430" i="2"/>
  <c r="Q430" i="2"/>
  <c r="R430" i="2"/>
  <c r="S430" i="2"/>
  <c r="O431" i="2"/>
  <c r="P431" i="2"/>
  <c r="Q431" i="2"/>
  <c r="R431" i="2"/>
  <c r="S431" i="2"/>
  <c r="O432" i="2"/>
  <c r="P432" i="2"/>
  <c r="Q432" i="2"/>
  <c r="R432" i="2"/>
  <c r="S432" i="2"/>
  <c r="O433" i="2"/>
  <c r="P433" i="2"/>
  <c r="Q433" i="2"/>
  <c r="R433" i="2"/>
  <c r="S433" i="2"/>
  <c r="O434" i="2"/>
  <c r="P434" i="2"/>
  <c r="Q434" i="2"/>
  <c r="R434" i="2"/>
  <c r="S434" i="2"/>
  <c r="O435" i="2"/>
  <c r="P435" i="2"/>
  <c r="Q435" i="2"/>
  <c r="R435" i="2"/>
  <c r="S435" i="2"/>
  <c r="O436" i="2"/>
  <c r="P436" i="2"/>
  <c r="Q436" i="2"/>
  <c r="R436" i="2"/>
  <c r="S436" i="2"/>
  <c r="O437" i="2"/>
  <c r="P437" i="2"/>
  <c r="Q437" i="2"/>
  <c r="R437" i="2"/>
  <c r="S437" i="2"/>
  <c r="O438" i="2"/>
  <c r="P438" i="2"/>
  <c r="Q438" i="2"/>
  <c r="R438" i="2"/>
  <c r="S438" i="2"/>
  <c r="O439" i="2"/>
  <c r="P439" i="2"/>
  <c r="Q439" i="2"/>
  <c r="R439" i="2"/>
  <c r="S439" i="2"/>
  <c r="O440" i="2"/>
  <c r="P440" i="2"/>
  <c r="Q440" i="2"/>
  <c r="R440" i="2"/>
  <c r="S440" i="2"/>
  <c r="O441" i="2"/>
  <c r="P441" i="2"/>
  <c r="Q441" i="2"/>
  <c r="R441" i="2"/>
  <c r="S441" i="2"/>
  <c r="O442" i="2"/>
  <c r="P442" i="2"/>
  <c r="Q442" i="2"/>
  <c r="R442" i="2"/>
  <c r="S442" i="2"/>
  <c r="O443" i="2"/>
  <c r="P443" i="2"/>
  <c r="Q443" i="2"/>
  <c r="R443" i="2"/>
  <c r="S443" i="2"/>
  <c r="O444" i="2"/>
  <c r="P444" i="2"/>
  <c r="Q444" i="2"/>
  <c r="R444" i="2"/>
  <c r="S444" i="2"/>
  <c r="O445" i="2"/>
  <c r="P445" i="2"/>
  <c r="Q445" i="2"/>
  <c r="R445" i="2"/>
  <c r="S445" i="2"/>
  <c r="O446" i="2"/>
  <c r="P446" i="2"/>
  <c r="Q446" i="2"/>
  <c r="R446" i="2"/>
  <c r="S446" i="2"/>
  <c r="O447" i="2"/>
  <c r="P447" i="2"/>
  <c r="Q447" i="2"/>
  <c r="R447" i="2"/>
  <c r="S447" i="2"/>
  <c r="O448" i="2"/>
  <c r="P448" i="2"/>
  <c r="Q448" i="2"/>
  <c r="R448" i="2"/>
  <c r="S448" i="2"/>
  <c r="O449" i="2"/>
  <c r="P449" i="2"/>
  <c r="Q449" i="2"/>
  <c r="R449" i="2"/>
  <c r="S449" i="2"/>
  <c r="O450" i="2"/>
  <c r="P450" i="2"/>
  <c r="Q450" i="2"/>
  <c r="R450" i="2"/>
  <c r="S450" i="2"/>
  <c r="O451" i="2"/>
  <c r="P451" i="2"/>
  <c r="Q451" i="2"/>
  <c r="R451" i="2"/>
  <c r="S451" i="2"/>
  <c r="O452" i="2"/>
  <c r="P452" i="2"/>
  <c r="Q452" i="2"/>
  <c r="R452" i="2"/>
  <c r="S452" i="2"/>
  <c r="O453" i="2"/>
  <c r="P453" i="2"/>
  <c r="Q453" i="2"/>
  <c r="R453" i="2"/>
  <c r="S453" i="2"/>
  <c r="O454" i="2"/>
  <c r="P454" i="2"/>
  <c r="Q454" i="2"/>
  <c r="R454" i="2"/>
  <c r="S454" i="2"/>
  <c r="O455" i="2"/>
  <c r="P455" i="2"/>
  <c r="Q455" i="2"/>
  <c r="R455" i="2"/>
  <c r="S455" i="2"/>
  <c r="O456" i="2"/>
  <c r="P456" i="2"/>
  <c r="Q456" i="2"/>
  <c r="R456" i="2"/>
  <c r="S456" i="2"/>
  <c r="O457" i="2"/>
  <c r="P457" i="2"/>
  <c r="Q457" i="2"/>
  <c r="R457" i="2"/>
  <c r="S457" i="2"/>
  <c r="O458" i="2"/>
  <c r="P458" i="2"/>
  <c r="Q458" i="2"/>
  <c r="R458" i="2"/>
  <c r="S458" i="2"/>
  <c r="O459" i="2"/>
  <c r="P459" i="2"/>
  <c r="Q459" i="2"/>
  <c r="R459" i="2"/>
  <c r="S459" i="2"/>
  <c r="O460" i="2"/>
  <c r="P460" i="2"/>
  <c r="Q460" i="2"/>
  <c r="R460" i="2"/>
  <c r="S460" i="2"/>
  <c r="O461" i="2"/>
  <c r="P461" i="2"/>
  <c r="Q461" i="2"/>
  <c r="R461" i="2"/>
  <c r="S461" i="2"/>
  <c r="O462" i="2"/>
  <c r="P462" i="2"/>
  <c r="Q462" i="2"/>
  <c r="R462" i="2"/>
  <c r="S462" i="2"/>
  <c r="O463" i="2"/>
  <c r="P463" i="2"/>
  <c r="Q463" i="2"/>
  <c r="R463" i="2"/>
  <c r="S463" i="2"/>
  <c r="O464" i="2"/>
  <c r="P464" i="2"/>
  <c r="Q464" i="2"/>
  <c r="R464" i="2"/>
  <c r="S464" i="2"/>
  <c r="O465" i="2"/>
  <c r="P465" i="2"/>
  <c r="Q465" i="2"/>
  <c r="R465" i="2"/>
  <c r="S465" i="2"/>
  <c r="O466" i="2"/>
  <c r="P466" i="2"/>
  <c r="Q466" i="2"/>
  <c r="R466" i="2"/>
  <c r="S466" i="2"/>
  <c r="O467" i="2"/>
  <c r="P467" i="2"/>
  <c r="Q467" i="2"/>
  <c r="R467" i="2"/>
  <c r="S467" i="2"/>
  <c r="O468" i="2"/>
  <c r="P468" i="2"/>
  <c r="Q468" i="2"/>
  <c r="R468" i="2"/>
  <c r="S468" i="2"/>
  <c r="O469" i="2"/>
  <c r="P469" i="2"/>
  <c r="Q469" i="2"/>
  <c r="R469" i="2"/>
  <c r="S469" i="2"/>
  <c r="O470" i="2"/>
  <c r="P470" i="2"/>
  <c r="Q470" i="2"/>
  <c r="R470" i="2"/>
  <c r="S470" i="2"/>
  <c r="O471" i="2"/>
  <c r="P471" i="2"/>
  <c r="Q471" i="2"/>
  <c r="R471" i="2"/>
  <c r="S471" i="2"/>
  <c r="O472" i="2"/>
  <c r="P472" i="2"/>
  <c r="Q472" i="2"/>
  <c r="R472" i="2"/>
  <c r="S472" i="2"/>
  <c r="O473" i="2"/>
  <c r="P473" i="2"/>
  <c r="Q473" i="2"/>
  <c r="R473" i="2"/>
  <c r="S473" i="2"/>
  <c r="O474" i="2"/>
  <c r="P474" i="2"/>
  <c r="Q474" i="2"/>
  <c r="R474" i="2"/>
  <c r="S474" i="2"/>
  <c r="O475" i="2"/>
  <c r="P475" i="2"/>
  <c r="Q475" i="2"/>
  <c r="R475" i="2"/>
  <c r="S475" i="2"/>
  <c r="O476" i="2"/>
  <c r="P476" i="2"/>
  <c r="Q476" i="2"/>
  <c r="R476" i="2"/>
  <c r="S476" i="2"/>
  <c r="O477" i="2"/>
  <c r="P477" i="2"/>
  <c r="Q477" i="2"/>
  <c r="R477" i="2"/>
  <c r="S477" i="2"/>
  <c r="O478" i="2"/>
  <c r="P478" i="2"/>
  <c r="Q478" i="2"/>
  <c r="R478" i="2"/>
  <c r="S478" i="2"/>
  <c r="O479" i="2"/>
  <c r="P479" i="2"/>
  <c r="Q479" i="2"/>
  <c r="R479" i="2"/>
  <c r="S479" i="2"/>
  <c r="O480" i="2"/>
  <c r="P480" i="2"/>
  <c r="Q480" i="2"/>
  <c r="R480" i="2"/>
  <c r="S480" i="2"/>
  <c r="O481" i="2"/>
  <c r="P481" i="2"/>
  <c r="Q481" i="2"/>
  <c r="R481" i="2"/>
  <c r="S481" i="2"/>
  <c r="O482" i="2"/>
  <c r="P482" i="2"/>
  <c r="Q482" i="2"/>
  <c r="R482" i="2"/>
  <c r="S482" i="2"/>
  <c r="O483" i="2"/>
  <c r="P483" i="2"/>
  <c r="Q483" i="2"/>
  <c r="R483" i="2"/>
  <c r="S483" i="2"/>
  <c r="O484" i="2"/>
  <c r="P484" i="2"/>
  <c r="Q484" i="2"/>
  <c r="R484" i="2"/>
  <c r="S484" i="2"/>
  <c r="O485" i="2"/>
  <c r="P485" i="2"/>
  <c r="Q485" i="2"/>
  <c r="R485" i="2"/>
  <c r="S485" i="2"/>
  <c r="O486" i="2"/>
  <c r="P486" i="2"/>
  <c r="Q486" i="2"/>
  <c r="R486" i="2"/>
  <c r="S486" i="2"/>
  <c r="O487" i="2"/>
  <c r="P487" i="2"/>
  <c r="Q487" i="2"/>
  <c r="R487" i="2"/>
  <c r="S487" i="2"/>
  <c r="O488" i="2"/>
  <c r="P488" i="2"/>
  <c r="Q488" i="2"/>
  <c r="R488" i="2"/>
  <c r="S488" i="2"/>
  <c r="O489" i="2"/>
  <c r="P489" i="2"/>
  <c r="Q489" i="2"/>
  <c r="R489" i="2"/>
  <c r="S489" i="2"/>
  <c r="O490" i="2"/>
  <c r="P490" i="2"/>
  <c r="Q490" i="2"/>
  <c r="R490" i="2"/>
  <c r="S490" i="2"/>
  <c r="O491" i="2"/>
  <c r="P491" i="2"/>
  <c r="Q491" i="2"/>
  <c r="R491" i="2"/>
  <c r="S491" i="2"/>
  <c r="O492" i="2"/>
  <c r="P492" i="2"/>
  <c r="Q492" i="2"/>
  <c r="R492" i="2"/>
  <c r="S492" i="2"/>
  <c r="O493" i="2"/>
  <c r="P493" i="2"/>
  <c r="Q493" i="2"/>
  <c r="R493" i="2"/>
  <c r="S493" i="2"/>
  <c r="O494" i="2"/>
  <c r="P494" i="2"/>
  <c r="Q494" i="2"/>
  <c r="R494" i="2"/>
  <c r="S494" i="2"/>
  <c r="O495" i="2"/>
  <c r="P495" i="2"/>
  <c r="Q495" i="2"/>
  <c r="R495" i="2"/>
  <c r="S495" i="2"/>
  <c r="O496" i="2"/>
  <c r="P496" i="2"/>
  <c r="Q496" i="2"/>
  <c r="R496" i="2"/>
  <c r="S496" i="2"/>
  <c r="O497" i="2"/>
  <c r="P497" i="2"/>
  <c r="Q497" i="2"/>
  <c r="R497" i="2"/>
  <c r="S497" i="2"/>
  <c r="O498" i="2"/>
  <c r="P498" i="2"/>
  <c r="Q498" i="2"/>
  <c r="R498" i="2"/>
  <c r="S498" i="2"/>
  <c r="O499" i="2"/>
  <c r="P499" i="2"/>
  <c r="Q499" i="2"/>
  <c r="R499" i="2"/>
  <c r="S499" i="2"/>
  <c r="O500" i="2"/>
  <c r="P500" i="2"/>
  <c r="Q500" i="2"/>
  <c r="R500" i="2"/>
  <c r="S500" i="2"/>
  <c r="O501" i="2"/>
  <c r="P501" i="2"/>
  <c r="Q501" i="2"/>
  <c r="R501" i="2"/>
  <c r="S501" i="2"/>
  <c r="O502" i="2"/>
  <c r="P502" i="2"/>
  <c r="Q502" i="2"/>
  <c r="R502" i="2"/>
  <c r="S502" i="2"/>
  <c r="O503" i="2"/>
  <c r="P503" i="2"/>
  <c r="Q503" i="2"/>
  <c r="R503" i="2"/>
  <c r="S503" i="2"/>
  <c r="O504" i="2"/>
  <c r="P504" i="2"/>
  <c r="Q504" i="2"/>
  <c r="R504" i="2"/>
  <c r="S504" i="2"/>
  <c r="O505" i="2"/>
  <c r="P505" i="2"/>
  <c r="Q505" i="2"/>
  <c r="R505" i="2"/>
  <c r="S505" i="2"/>
  <c r="O506" i="2"/>
  <c r="P506" i="2"/>
  <c r="Q506" i="2"/>
  <c r="R506" i="2"/>
  <c r="S506" i="2"/>
  <c r="O507" i="2"/>
  <c r="P507" i="2"/>
  <c r="Q507" i="2"/>
  <c r="R507" i="2"/>
  <c r="S507" i="2"/>
  <c r="O508" i="2"/>
  <c r="P508" i="2"/>
  <c r="Q508" i="2"/>
  <c r="R508" i="2"/>
  <c r="S508" i="2"/>
  <c r="O509" i="2"/>
  <c r="P509" i="2"/>
  <c r="Q509" i="2"/>
  <c r="R509" i="2"/>
  <c r="S509" i="2"/>
  <c r="O510" i="2"/>
  <c r="P510" i="2"/>
  <c r="Q510" i="2"/>
  <c r="R510" i="2"/>
  <c r="S510" i="2"/>
  <c r="O511" i="2"/>
  <c r="P511" i="2"/>
  <c r="Q511" i="2"/>
  <c r="R511" i="2"/>
  <c r="S511" i="2"/>
  <c r="O512" i="2"/>
  <c r="P512" i="2"/>
  <c r="Q512" i="2"/>
  <c r="R512" i="2"/>
  <c r="S512" i="2"/>
  <c r="O513" i="2"/>
  <c r="P513" i="2"/>
  <c r="Q513" i="2"/>
  <c r="R513" i="2"/>
  <c r="S513" i="2"/>
  <c r="O514" i="2"/>
  <c r="P514" i="2"/>
  <c r="Q514" i="2"/>
  <c r="R514" i="2"/>
  <c r="S514" i="2"/>
  <c r="O515" i="2"/>
  <c r="P515" i="2"/>
  <c r="Q515" i="2"/>
  <c r="R515" i="2"/>
  <c r="S515" i="2"/>
  <c r="O516" i="2"/>
  <c r="P516" i="2"/>
  <c r="Q516" i="2"/>
  <c r="R516" i="2"/>
  <c r="S516" i="2"/>
  <c r="O517" i="2"/>
  <c r="P517" i="2"/>
  <c r="Q517" i="2"/>
  <c r="R517" i="2"/>
  <c r="S517" i="2"/>
  <c r="O518" i="2"/>
  <c r="P518" i="2"/>
  <c r="Q518" i="2"/>
  <c r="R518" i="2"/>
  <c r="S518" i="2"/>
  <c r="O519" i="2"/>
  <c r="P519" i="2"/>
  <c r="Q519" i="2"/>
  <c r="R519" i="2"/>
  <c r="S519" i="2"/>
  <c r="O520" i="2"/>
  <c r="P520" i="2"/>
  <c r="Q520" i="2"/>
  <c r="R520" i="2"/>
  <c r="S520" i="2"/>
  <c r="O521" i="2"/>
  <c r="P521" i="2"/>
  <c r="Q521" i="2"/>
  <c r="R521" i="2"/>
  <c r="S521" i="2"/>
  <c r="O522" i="2"/>
  <c r="P522" i="2"/>
  <c r="Q522" i="2"/>
  <c r="R522" i="2"/>
  <c r="S522" i="2"/>
  <c r="O523" i="2"/>
  <c r="P523" i="2"/>
  <c r="Q523" i="2"/>
  <c r="R523" i="2"/>
  <c r="S523" i="2"/>
  <c r="O524" i="2"/>
  <c r="P524" i="2"/>
  <c r="Q524" i="2"/>
  <c r="R524" i="2"/>
  <c r="S524" i="2"/>
  <c r="O525" i="2"/>
  <c r="P525" i="2"/>
  <c r="Q525" i="2"/>
  <c r="R525" i="2"/>
  <c r="S525" i="2"/>
  <c r="O526" i="2"/>
  <c r="P526" i="2"/>
  <c r="Q526" i="2"/>
  <c r="R526" i="2"/>
  <c r="S526" i="2"/>
  <c r="O527" i="2"/>
  <c r="P527" i="2"/>
  <c r="Q527" i="2"/>
  <c r="R527" i="2"/>
  <c r="S527" i="2"/>
  <c r="O528" i="2"/>
  <c r="P528" i="2"/>
  <c r="Q528" i="2"/>
  <c r="R528" i="2"/>
  <c r="S528" i="2"/>
  <c r="O529" i="2"/>
  <c r="P529" i="2"/>
  <c r="Q529" i="2"/>
  <c r="R529" i="2"/>
  <c r="S529" i="2"/>
  <c r="O530" i="2"/>
  <c r="P530" i="2"/>
  <c r="Q530" i="2"/>
  <c r="R530" i="2"/>
  <c r="S530" i="2"/>
  <c r="O531" i="2"/>
  <c r="P531" i="2"/>
  <c r="Q531" i="2"/>
  <c r="R531" i="2"/>
  <c r="S531" i="2"/>
  <c r="O532" i="2"/>
  <c r="P532" i="2"/>
  <c r="Q532" i="2"/>
  <c r="R532" i="2"/>
  <c r="S532" i="2"/>
  <c r="O533" i="2"/>
  <c r="P533" i="2"/>
  <c r="Q533" i="2"/>
  <c r="R533" i="2"/>
  <c r="S533" i="2"/>
  <c r="O534" i="2"/>
  <c r="P534" i="2"/>
  <c r="Q534" i="2"/>
  <c r="R534" i="2"/>
  <c r="S534" i="2"/>
  <c r="O535" i="2"/>
  <c r="P535" i="2"/>
  <c r="Q535" i="2"/>
  <c r="R535" i="2"/>
  <c r="S535" i="2"/>
  <c r="O536" i="2"/>
  <c r="P536" i="2"/>
  <c r="Q536" i="2"/>
  <c r="R536" i="2"/>
  <c r="S536" i="2"/>
  <c r="O537" i="2"/>
  <c r="P537" i="2"/>
  <c r="Q537" i="2"/>
  <c r="R537" i="2"/>
  <c r="S537" i="2"/>
  <c r="O538" i="2"/>
  <c r="P538" i="2"/>
  <c r="Q538" i="2"/>
  <c r="R538" i="2"/>
  <c r="S538" i="2"/>
  <c r="O539" i="2"/>
  <c r="P539" i="2"/>
  <c r="Q539" i="2"/>
  <c r="R539" i="2"/>
  <c r="S539" i="2"/>
  <c r="O540" i="2"/>
  <c r="P540" i="2"/>
  <c r="Q540" i="2"/>
  <c r="R540" i="2"/>
  <c r="S540" i="2"/>
  <c r="O541" i="2"/>
  <c r="P541" i="2"/>
  <c r="Q541" i="2"/>
  <c r="R541" i="2"/>
  <c r="S541" i="2"/>
  <c r="O542" i="2"/>
  <c r="P542" i="2"/>
  <c r="Q542" i="2"/>
  <c r="R542" i="2"/>
  <c r="S542" i="2"/>
  <c r="O543" i="2"/>
  <c r="P543" i="2"/>
  <c r="Q543" i="2"/>
  <c r="R543" i="2"/>
  <c r="S543" i="2"/>
  <c r="O544" i="2"/>
  <c r="P544" i="2"/>
  <c r="Q544" i="2"/>
  <c r="R544" i="2"/>
  <c r="S544" i="2"/>
  <c r="O545" i="2"/>
  <c r="P545" i="2"/>
  <c r="Q545" i="2"/>
  <c r="R545" i="2"/>
  <c r="S545" i="2"/>
  <c r="O546" i="2"/>
  <c r="P546" i="2"/>
  <c r="Q546" i="2"/>
  <c r="R546" i="2"/>
  <c r="S546" i="2"/>
  <c r="O547" i="2"/>
  <c r="P547" i="2"/>
  <c r="Q547" i="2"/>
  <c r="R547" i="2"/>
  <c r="S547" i="2"/>
  <c r="O548" i="2"/>
  <c r="P548" i="2"/>
  <c r="Q548" i="2"/>
  <c r="R548" i="2"/>
  <c r="S548" i="2"/>
  <c r="O549" i="2"/>
  <c r="P549" i="2"/>
  <c r="Q549" i="2"/>
  <c r="R549" i="2"/>
  <c r="S549" i="2"/>
  <c r="O550" i="2"/>
  <c r="P550" i="2"/>
  <c r="Q550" i="2"/>
  <c r="R550" i="2"/>
  <c r="S550" i="2"/>
  <c r="O551" i="2"/>
  <c r="P551" i="2"/>
  <c r="Q551" i="2"/>
  <c r="R551" i="2"/>
  <c r="S551" i="2"/>
  <c r="O552" i="2"/>
  <c r="P552" i="2"/>
  <c r="Q552" i="2"/>
  <c r="R552" i="2"/>
  <c r="S552" i="2"/>
  <c r="O553" i="2"/>
  <c r="P553" i="2"/>
  <c r="Q553" i="2"/>
  <c r="R553" i="2"/>
  <c r="S553" i="2"/>
  <c r="O554" i="2"/>
  <c r="P554" i="2"/>
  <c r="Q554" i="2"/>
  <c r="R554" i="2"/>
  <c r="S554" i="2"/>
  <c r="O555" i="2"/>
  <c r="P555" i="2"/>
  <c r="Q555" i="2"/>
  <c r="R555" i="2"/>
  <c r="S555" i="2"/>
  <c r="O556" i="2"/>
  <c r="P556" i="2"/>
  <c r="Q556" i="2"/>
  <c r="R556" i="2"/>
  <c r="S556" i="2"/>
  <c r="O557" i="2"/>
  <c r="P557" i="2"/>
  <c r="Q557" i="2"/>
  <c r="R557" i="2"/>
  <c r="S557" i="2"/>
  <c r="O558" i="2"/>
  <c r="P558" i="2"/>
  <c r="Q558" i="2"/>
  <c r="R558" i="2"/>
  <c r="S558" i="2"/>
  <c r="O559" i="2"/>
  <c r="P559" i="2"/>
  <c r="Q559" i="2"/>
  <c r="R559" i="2"/>
  <c r="S559" i="2"/>
  <c r="O560" i="2"/>
  <c r="P560" i="2"/>
  <c r="Q560" i="2"/>
  <c r="R560" i="2"/>
  <c r="S560" i="2"/>
  <c r="O561" i="2"/>
  <c r="P561" i="2"/>
  <c r="Q561" i="2"/>
  <c r="R561" i="2"/>
  <c r="S561" i="2"/>
  <c r="O562" i="2"/>
  <c r="P562" i="2"/>
  <c r="Q562" i="2"/>
  <c r="R562" i="2"/>
  <c r="S562" i="2"/>
  <c r="O563" i="2"/>
  <c r="P563" i="2"/>
  <c r="Q563" i="2"/>
  <c r="R563" i="2"/>
  <c r="S563" i="2"/>
  <c r="O564" i="2"/>
  <c r="P564" i="2"/>
  <c r="Q564" i="2"/>
  <c r="R564" i="2"/>
  <c r="S564" i="2"/>
  <c r="O565" i="2"/>
  <c r="P565" i="2"/>
  <c r="Q565" i="2"/>
  <c r="R565" i="2"/>
  <c r="S565" i="2"/>
  <c r="O566" i="2"/>
  <c r="P566" i="2"/>
  <c r="Q566" i="2"/>
  <c r="R566" i="2"/>
  <c r="S566" i="2"/>
  <c r="O567" i="2"/>
  <c r="P567" i="2"/>
  <c r="Q567" i="2"/>
  <c r="R567" i="2"/>
  <c r="S567" i="2"/>
  <c r="O568" i="2"/>
  <c r="P568" i="2"/>
  <c r="Q568" i="2"/>
  <c r="R568" i="2"/>
  <c r="S568" i="2"/>
  <c r="O569" i="2"/>
  <c r="P569" i="2"/>
  <c r="Q569" i="2"/>
  <c r="R569" i="2"/>
  <c r="S569" i="2"/>
  <c r="O570" i="2"/>
  <c r="P570" i="2"/>
  <c r="Q570" i="2"/>
  <c r="R570" i="2"/>
  <c r="S570" i="2"/>
  <c r="O571" i="2"/>
  <c r="P571" i="2"/>
  <c r="Q571" i="2"/>
  <c r="R571" i="2"/>
  <c r="S571" i="2"/>
  <c r="O572" i="2"/>
  <c r="P572" i="2"/>
  <c r="Q572" i="2"/>
  <c r="R572" i="2"/>
  <c r="S572" i="2"/>
  <c r="O573" i="2"/>
  <c r="P573" i="2"/>
  <c r="Q573" i="2"/>
  <c r="R573" i="2"/>
  <c r="S573" i="2"/>
  <c r="O574" i="2"/>
  <c r="P574" i="2"/>
  <c r="Q574" i="2"/>
  <c r="R574" i="2"/>
  <c r="S574" i="2"/>
  <c r="O575" i="2"/>
  <c r="P575" i="2"/>
  <c r="Q575" i="2"/>
  <c r="R575" i="2"/>
  <c r="S575" i="2"/>
  <c r="O576" i="2"/>
  <c r="P576" i="2"/>
  <c r="Q576" i="2"/>
  <c r="R576" i="2"/>
  <c r="S576" i="2"/>
  <c r="O577" i="2"/>
  <c r="P577" i="2"/>
  <c r="Q577" i="2"/>
  <c r="R577" i="2"/>
  <c r="S577" i="2"/>
  <c r="O578" i="2"/>
  <c r="P578" i="2"/>
  <c r="Q578" i="2"/>
  <c r="R578" i="2"/>
  <c r="S578" i="2"/>
  <c r="O579" i="2"/>
  <c r="P579" i="2"/>
  <c r="Q579" i="2"/>
  <c r="R579" i="2"/>
  <c r="S579" i="2"/>
  <c r="O580" i="2"/>
  <c r="P580" i="2"/>
  <c r="Q580" i="2"/>
  <c r="R580" i="2"/>
  <c r="S580" i="2"/>
  <c r="O581" i="2"/>
  <c r="P581" i="2"/>
  <c r="Q581" i="2"/>
  <c r="R581" i="2"/>
  <c r="S581" i="2"/>
  <c r="O582" i="2"/>
  <c r="P582" i="2"/>
  <c r="Q582" i="2"/>
  <c r="R582" i="2"/>
  <c r="S582" i="2"/>
  <c r="O583" i="2"/>
  <c r="P583" i="2"/>
  <c r="Q583" i="2"/>
  <c r="R583" i="2"/>
  <c r="S583" i="2"/>
  <c r="O584" i="2"/>
  <c r="P584" i="2"/>
  <c r="Q584" i="2"/>
  <c r="R584" i="2"/>
  <c r="S584" i="2"/>
  <c r="O585" i="2"/>
  <c r="P585" i="2"/>
  <c r="Q585" i="2"/>
  <c r="R585" i="2"/>
  <c r="S585" i="2"/>
  <c r="O586" i="2"/>
  <c r="P586" i="2"/>
  <c r="Q586" i="2"/>
  <c r="R586" i="2"/>
  <c r="S586" i="2"/>
  <c r="O587" i="2"/>
  <c r="P587" i="2"/>
  <c r="Q587" i="2"/>
  <c r="R587" i="2"/>
  <c r="S587" i="2"/>
  <c r="O588" i="2"/>
  <c r="P588" i="2"/>
  <c r="Q588" i="2"/>
  <c r="R588" i="2"/>
  <c r="S588" i="2"/>
  <c r="O589" i="2"/>
  <c r="P589" i="2"/>
  <c r="Q589" i="2"/>
  <c r="R589" i="2"/>
  <c r="S589" i="2"/>
  <c r="Q302" i="2"/>
  <c r="R302" i="2"/>
  <c r="S302" i="2"/>
  <c r="M362" i="2"/>
  <c r="N362" i="2"/>
  <c r="M363" i="2"/>
  <c r="N363" i="2"/>
  <c r="M364" i="2"/>
  <c r="N364" i="2"/>
  <c r="M365" i="2"/>
  <c r="N365" i="2"/>
  <c r="M366" i="2"/>
  <c r="N366" i="2"/>
  <c r="M367" i="2"/>
  <c r="N367" i="2"/>
  <c r="M368" i="2"/>
  <c r="N368" i="2"/>
  <c r="M369" i="2"/>
  <c r="N369" i="2"/>
  <c r="M370" i="2"/>
  <c r="N370" i="2"/>
  <c r="M371" i="2"/>
  <c r="N371" i="2"/>
  <c r="M372" i="2"/>
  <c r="N372" i="2"/>
  <c r="M373" i="2"/>
  <c r="N373" i="2"/>
  <c r="M374" i="2"/>
  <c r="N374" i="2"/>
  <c r="M375" i="2"/>
  <c r="N375" i="2"/>
  <c r="M376" i="2"/>
  <c r="N376" i="2"/>
  <c r="M377" i="2"/>
  <c r="N377" i="2"/>
  <c r="M378" i="2"/>
  <c r="N378" i="2"/>
  <c r="M379" i="2"/>
  <c r="N379" i="2"/>
  <c r="M380" i="2"/>
  <c r="N380" i="2"/>
  <c r="M381" i="2"/>
  <c r="N381" i="2"/>
  <c r="M382" i="2"/>
  <c r="N382" i="2"/>
  <c r="M383" i="2"/>
  <c r="N383" i="2"/>
  <c r="M384" i="2"/>
  <c r="N384" i="2"/>
  <c r="M385" i="2"/>
  <c r="N385" i="2"/>
  <c r="M386" i="2"/>
  <c r="N386" i="2"/>
  <c r="M387" i="2"/>
  <c r="N387" i="2"/>
  <c r="M388" i="2"/>
  <c r="N388" i="2"/>
  <c r="M389" i="2"/>
  <c r="N389" i="2"/>
  <c r="M390" i="2"/>
  <c r="N390" i="2"/>
  <c r="M391" i="2"/>
  <c r="N391" i="2"/>
  <c r="M392" i="2"/>
  <c r="N392" i="2"/>
  <c r="M393" i="2"/>
  <c r="N393" i="2"/>
  <c r="M394" i="2"/>
  <c r="N394" i="2"/>
  <c r="M395" i="2"/>
  <c r="N395" i="2"/>
  <c r="M396" i="2"/>
  <c r="N396" i="2"/>
  <c r="M397" i="2"/>
  <c r="N397" i="2"/>
  <c r="M398" i="2"/>
  <c r="N398" i="2"/>
  <c r="M399" i="2"/>
  <c r="N399" i="2"/>
  <c r="M400" i="2"/>
  <c r="N400" i="2"/>
  <c r="M401" i="2"/>
  <c r="N401" i="2"/>
  <c r="M402" i="2"/>
  <c r="N402" i="2"/>
  <c r="M403" i="2"/>
  <c r="N403" i="2"/>
  <c r="M404" i="2"/>
  <c r="N404" i="2"/>
  <c r="M405" i="2"/>
  <c r="N405" i="2"/>
  <c r="M406" i="2"/>
  <c r="N406" i="2"/>
  <c r="M407" i="2"/>
  <c r="N407" i="2"/>
  <c r="M408" i="2"/>
  <c r="N408" i="2"/>
  <c r="M409" i="2"/>
  <c r="N409" i="2"/>
  <c r="M410" i="2"/>
  <c r="N410" i="2"/>
  <c r="M411" i="2"/>
  <c r="N411" i="2"/>
  <c r="M412" i="2"/>
  <c r="N412" i="2"/>
  <c r="M413" i="2"/>
  <c r="N413" i="2"/>
  <c r="M414" i="2"/>
  <c r="N414" i="2"/>
  <c r="M415" i="2"/>
  <c r="N415" i="2"/>
  <c r="M416" i="2"/>
  <c r="N416" i="2"/>
  <c r="M417" i="2"/>
  <c r="N417" i="2"/>
  <c r="M418" i="2"/>
  <c r="N418" i="2"/>
  <c r="M419" i="2"/>
  <c r="N419" i="2"/>
  <c r="M420" i="2"/>
  <c r="N420" i="2"/>
  <c r="M421" i="2"/>
  <c r="N421" i="2"/>
  <c r="M422" i="2"/>
  <c r="N422" i="2"/>
  <c r="M423" i="2"/>
  <c r="N423" i="2"/>
  <c r="M424" i="2"/>
  <c r="N424" i="2"/>
  <c r="M425" i="2"/>
  <c r="N425" i="2"/>
  <c r="M426" i="2"/>
  <c r="N426" i="2"/>
  <c r="M427" i="2"/>
  <c r="N427" i="2"/>
  <c r="M428" i="2"/>
  <c r="N428" i="2"/>
  <c r="M429" i="2"/>
  <c r="N429" i="2"/>
  <c r="M430" i="2"/>
  <c r="N430" i="2"/>
  <c r="M431" i="2"/>
  <c r="N431" i="2"/>
  <c r="M432" i="2"/>
  <c r="N432" i="2"/>
  <c r="M433" i="2"/>
  <c r="N433" i="2"/>
  <c r="M434" i="2"/>
  <c r="N434" i="2"/>
  <c r="M435" i="2"/>
  <c r="N435" i="2"/>
  <c r="M436" i="2"/>
  <c r="N436" i="2"/>
  <c r="M437" i="2"/>
  <c r="N437" i="2"/>
  <c r="M438" i="2"/>
  <c r="N438" i="2"/>
  <c r="M439" i="2"/>
  <c r="N439" i="2"/>
  <c r="M440" i="2"/>
  <c r="N440" i="2"/>
  <c r="M441" i="2"/>
  <c r="N441" i="2"/>
  <c r="M442" i="2"/>
  <c r="N442" i="2"/>
  <c r="M443" i="2"/>
  <c r="N443" i="2"/>
  <c r="M444" i="2"/>
  <c r="N444" i="2"/>
  <c r="M445" i="2"/>
  <c r="N445" i="2"/>
  <c r="M446" i="2"/>
  <c r="N446" i="2"/>
  <c r="M447" i="2"/>
  <c r="N447" i="2"/>
  <c r="M448" i="2"/>
  <c r="N448" i="2"/>
  <c r="M449" i="2"/>
  <c r="N449" i="2"/>
  <c r="M450" i="2"/>
  <c r="N450" i="2"/>
  <c r="M451" i="2"/>
  <c r="N451" i="2"/>
  <c r="M452" i="2"/>
  <c r="N452" i="2"/>
  <c r="M453" i="2"/>
  <c r="N453" i="2"/>
  <c r="M454" i="2"/>
  <c r="N454" i="2"/>
  <c r="M455" i="2"/>
  <c r="N455" i="2"/>
  <c r="M456" i="2"/>
  <c r="N456" i="2"/>
  <c r="M457" i="2"/>
  <c r="N457" i="2"/>
  <c r="M458" i="2"/>
  <c r="N458" i="2"/>
  <c r="M459" i="2"/>
  <c r="N459" i="2"/>
  <c r="M460" i="2"/>
  <c r="N460" i="2"/>
  <c r="M461" i="2"/>
  <c r="N461" i="2"/>
  <c r="M462" i="2"/>
  <c r="N462" i="2"/>
  <c r="M463" i="2"/>
  <c r="N463" i="2"/>
  <c r="M464" i="2"/>
  <c r="N464" i="2"/>
  <c r="M465" i="2"/>
  <c r="N465" i="2"/>
  <c r="M466" i="2"/>
  <c r="N466" i="2"/>
  <c r="M467" i="2"/>
  <c r="N467" i="2"/>
  <c r="M468" i="2"/>
  <c r="N468" i="2"/>
  <c r="M469" i="2"/>
  <c r="N469" i="2"/>
  <c r="M470" i="2"/>
  <c r="N470" i="2"/>
  <c r="M471" i="2"/>
  <c r="N471" i="2"/>
  <c r="M472" i="2"/>
  <c r="N472" i="2"/>
  <c r="M473" i="2"/>
  <c r="N473" i="2"/>
  <c r="M474" i="2"/>
  <c r="N474" i="2"/>
  <c r="M475" i="2"/>
  <c r="N475" i="2"/>
  <c r="M476" i="2"/>
  <c r="N476" i="2"/>
  <c r="M477" i="2"/>
  <c r="N477" i="2"/>
  <c r="M478" i="2"/>
  <c r="N478" i="2"/>
  <c r="M479" i="2"/>
  <c r="N479" i="2"/>
  <c r="M480" i="2"/>
  <c r="N480" i="2"/>
  <c r="M481" i="2"/>
  <c r="N481" i="2"/>
  <c r="M482" i="2"/>
  <c r="N482" i="2"/>
  <c r="M483" i="2"/>
  <c r="N483" i="2"/>
  <c r="M484" i="2"/>
  <c r="N484" i="2"/>
  <c r="M485" i="2"/>
  <c r="N485" i="2"/>
  <c r="M486" i="2"/>
  <c r="N486" i="2"/>
  <c r="M487" i="2"/>
  <c r="N487" i="2"/>
  <c r="M488" i="2"/>
  <c r="N488" i="2"/>
  <c r="M489" i="2"/>
  <c r="N489" i="2"/>
  <c r="M490" i="2"/>
  <c r="N490" i="2"/>
  <c r="M491" i="2"/>
  <c r="N491" i="2"/>
  <c r="M492" i="2"/>
  <c r="N492" i="2"/>
  <c r="M493" i="2"/>
  <c r="N493" i="2"/>
  <c r="M494" i="2"/>
  <c r="N494" i="2"/>
  <c r="M495" i="2"/>
  <c r="N495" i="2"/>
  <c r="M496" i="2"/>
  <c r="N496" i="2"/>
  <c r="M497" i="2"/>
  <c r="N497" i="2"/>
  <c r="M498" i="2"/>
  <c r="N498" i="2"/>
  <c r="M499" i="2"/>
  <c r="N499" i="2"/>
  <c r="M500" i="2"/>
  <c r="N500" i="2"/>
  <c r="M501" i="2"/>
  <c r="N501" i="2"/>
  <c r="M502" i="2"/>
  <c r="N502" i="2"/>
  <c r="M503" i="2"/>
  <c r="N503" i="2"/>
  <c r="M504" i="2"/>
  <c r="N504" i="2"/>
  <c r="M505" i="2"/>
  <c r="N505" i="2"/>
  <c r="M506" i="2"/>
  <c r="N506" i="2"/>
  <c r="M507" i="2"/>
  <c r="N507" i="2"/>
  <c r="M508" i="2"/>
  <c r="N508" i="2"/>
  <c r="M509" i="2"/>
  <c r="N509" i="2"/>
  <c r="M510" i="2"/>
  <c r="N510" i="2"/>
  <c r="M511" i="2"/>
  <c r="N511" i="2"/>
  <c r="M512" i="2"/>
  <c r="N512" i="2"/>
  <c r="M513" i="2"/>
  <c r="N513" i="2"/>
  <c r="M514" i="2"/>
  <c r="N514" i="2"/>
  <c r="M515" i="2"/>
  <c r="N515" i="2"/>
  <c r="M516" i="2"/>
  <c r="N516" i="2"/>
  <c r="M517" i="2"/>
  <c r="N517" i="2"/>
  <c r="M518" i="2"/>
  <c r="N518" i="2"/>
  <c r="M519" i="2"/>
  <c r="N519" i="2"/>
  <c r="M520" i="2"/>
  <c r="N520" i="2"/>
  <c r="M521" i="2"/>
  <c r="N521" i="2"/>
  <c r="M522" i="2"/>
  <c r="N522" i="2"/>
  <c r="M523" i="2"/>
  <c r="N523" i="2"/>
  <c r="M524" i="2"/>
  <c r="N524" i="2"/>
  <c r="M525" i="2"/>
  <c r="N525" i="2"/>
  <c r="M526" i="2"/>
  <c r="N526" i="2"/>
  <c r="M527" i="2"/>
  <c r="N527" i="2"/>
  <c r="M528" i="2"/>
  <c r="N528" i="2"/>
  <c r="M529" i="2"/>
  <c r="N529" i="2"/>
  <c r="M530" i="2"/>
  <c r="N530" i="2"/>
  <c r="M531" i="2"/>
  <c r="N531" i="2"/>
  <c r="M532" i="2"/>
  <c r="N532" i="2"/>
  <c r="M533" i="2"/>
  <c r="N533" i="2"/>
  <c r="M534" i="2"/>
  <c r="N534" i="2"/>
  <c r="M535" i="2"/>
  <c r="N535" i="2"/>
  <c r="M536" i="2"/>
  <c r="N536" i="2"/>
  <c r="M537" i="2"/>
  <c r="N537" i="2"/>
  <c r="M538" i="2"/>
  <c r="N538" i="2"/>
  <c r="M539" i="2"/>
  <c r="N539" i="2"/>
  <c r="M540" i="2"/>
  <c r="N540" i="2"/>
  <c r="M541" i="2"/>
  <c r="N541" i="2"/>
  <c r="M542" i="2"/>
  <c r="N542" i="2"/>
  <c r="M543" i="2"/>
  <c r="N543" i="2"/>
  <c r="M544" i="2"/>
  <c r="N544" i="2"/>
  <c r="M545" i="2"/>
  <c r="N545" i="2"/>
  <c r="M546" i="2"/>
  <c r="N546" i="2"/>
  <c r="M547" i="2"/>
  <c r="N547" i="2"/>
  <c r="M548" i="2"/>
  <c r="N548" i="2"/>
  <c r="M549" i="2"/>
  <c r="N549" i="2"/>
  <c r="M550" i="2"/>
  <c r="N550" i="2"/>
  <c r="M551" i="2"/>
  <c r="N551" i="2"/>
  <c r="M552" i="2"/>
  <c r="N552" i="2"/>
  <c r="M553" i="2"/>
  <c r="N553" i="2"/>
  <c r="M554" i="2"/>
  <c r="N554" i="2"/>
  <c r="M555" i="2"/>
  <c r="N555" i="2"/>
  <c r="M556" i="2"/>
  <c r="N556" i="2"/>
  <c r="M557" i="2"/>
  <c r="N557" i="2"/>
  <c r="M558" i="2"/>
  <c r="N558" i="2"/>
  <c r="M559" i="2"/>
  <c r="N559" i="2"/>
  <c r="M560" i="2"/>
  <c r="N560" i="2"/>
  <c r="M561" i="2"/>
  <c r="N561" i="2"/>
  <c r="M562" i="2"/>
  <c r="N562" i="2"/>
  <c r="M563" i="2"/>
  <c r="N563" i="2"/>
  <c r="M564" i="2"/>
  <c r="N564" i="2"/>
  <c r="M565" i="2"/>
  <c r="N565" i="2"/>
  <c r="M566" i="2"/>
  <c r="N566" i="2"/>
  <c r="M567" i="2"/>
  <c r="N567" i="2"/>
  <c r="M568" i="2"/>
  <c r="N568" i="2"/>
  <c r="M569" i="2"/>
  <c r="N569" i="2"/>
  <c r="M570" i="2"/>
  <c r="N570" i="2"/>
  <c r="M571" i="2"/>
  <c r="N571" i="2"/>
  <c r="M572" i="2"/>
  <c r="N572" i="2"/>
  <c r="M573" i="2"/>
  <c r="N573" i="2"/>
  <c r="M574" i="2"/>
  <c r="N574" i="2"/>
  <c r="M575" i="2"/>
  <c r="N575" i="2"/>
  <c r="M576" i="2"/>
  <c r="N576" i="2"/>
  <c r="M577" i="2"/>
  <c r="N577" i="2"/>
  <c r="M578" i="2"/>
  <c r="N578" i="2"/>
  <c r="M579" i="2"/>
  <c r="N579" i="2"/>
  <c r="M580" i="2"/>
  <c r="N580" i="2"/>
  <c r="M581" i="2"/>
  <c r="N581" i="2"/>
  <c r="M582" i="2"/>
  <c r="N582" i="2"/>
  <c r="M583" i="2"/>
  <c r="N583" i="2"/>
  <c r="M584" i="2"/>
  <c r="N584" i="2"/>
  <c r="M585" i="2"/>
  <c r="N585" i="2"/>
  <c r="M586" i="2"/>
  <c r="N586" i="2"/>
  <c r="M587" i="2"/>
  <c r="N587" i="2"/>
  <c r="M588" i="2"/>
  <c r="N588" i="2"/>
  <c r="M589" i="2"/>
  <c r="N589" i="2"/>
  <c r="N361" i="2"/>
  <c r="M361" i="2"/>
  <c r="AD145" i="1" l="1"/>
  <c r="L138" i="2"/>
  <c r="A75" i="2"/>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Y81" i="1"/>
  <c r="G75" i="2" s="1"/>
  <c r="Z81" i="1"/>
  <c r="H75" i="2" s="1"/>
  <c r="AA81" i="1"/>
  <c r="I75" i="2" s="1"/>
  <c r="Y82" i="1"/>
  <c r="G76" i="2" s="1"/>
  <c r="Z82" i="1"/>
  <c r="H76" i="2" s="1"/>
  <c r="AA82" i="1"/>
  <c r="I76" i="2" s="1"/>
  <c r="Y83" i="1"/>
  <c r="G77" i="2" s="1"/>
  <c r="Z83" i="1"/>
  <c r="H77" i="2" s="1"/>
  <c r="AA83" i="1"/>
  <c r="I77" i="2" s="1"/>
  <c r="Y84" i="1"/>
  <c r="G78" i="2" s="1"/>
  <c r="Z84" i="1"/>
  <c r="H78" i="2" s="1"/>
  <c r="AA84" i="1"/>
  <c r="I78" i="2" s="1"/>
  <c r="Y85" i="1"/>
  <c r="G79" i="2" s="1"/>
  <c r="Z85" i="1"/>
  <c r="H79" i="2" s="1"/>
  <c r="AA85" i="1"/>
  <c r="I79" i="2" s="1"/>
  <c r="Y86" i="1"/>
  <c r="G80" i="2" s="1"/>
  <c r="Z86" i="1"/>
  <c r="H80" i="2" s="1"/>
  <c r="AA86" i="1"/>
  <c r="I80" i="2" s="1"/>
  <c r="Y87" i="1"/>
  <c r="G81" i="2" s="1"/>
  <c r="Z87" i="1"/>
  <c r="H81" i="2" s="1"/>
  <c r="AA87" i="1"/>
  <c r="I81" i="2" s="1"/>
  <c r="Y88" i="1"/>
  <c r="G82" i="2" s="1"/>
  <c r="Z88" i="1"/>
  <c r="H82" i="2" s="1"/>
  <c r="AA88" i="1"/>
  <c r="I82" i="2" s="1"/>
  <c r="Y89" i="1"/>
  <c r="G83" i="2" s="1"/>
  <c r="Z89" i="1"/>
  <c r="H83" i="2" s="1"/>
  <c r="AA89" i="1"/>
  <c r="I83" i="2" s="1"/>
  <c r="Y90" i="1"/>
  <c r="G84" i="2" s="1"/>
  <c r="Z90" i="1"/>
  <c r="H84" i="2" s="1"/>
  <c r="AA90" i="1"/>
  <c r="I84" i="2" s="1"/>
  <c r="Y91" i="1"/>
  <c r="G85" i="2" s="1"/>
  <c r="Z91" i="1"/>
  <c r="H85" i="2" s="1"/>
  <c r="AA91" i="1"/>
  <c r="I85" i="2" s="1"/>
  <c r="Y92" i="1"/>
  <c r="G86" i="2" s="1"/>
  <c r="Z92" i="1"/>
  <c r="H86" i="2" s="1"/>
  <c r="AA92" i="1"/>
  <c r="I86" i="2" s="1"/>
  <c r="Y93" i="1"/>
  <c r="G87" i="2" s="1"/>
  <c r="Z93" i="1"/>
  <c r="H87" i="2" s="1"/>
  <c r="AA93" i="1"/>
  <c r="I87" i="2" s="1"/>
  <c r="Y94" i="1"/>
  <c r="G88" i="2" s="1"/>
  <c r="Z94" i="1"/>
  <c r="H88" i="2" s="1"/>
  <c r="AA94" i="1"/>
  <c r="I88" i="2" s="1"/>
  <c r="Y95" i="1"/>
  <c r="G89" i="2" s="1"/>
  <c r="Z95" i="1"/>
  <c r="H89" i="2" s="1"/>
  <c r="AA95" i="1"/>
  <c r="I89" i="2" s="1"/>
  <c r="Y96" i="1"/>
  <c r="G90" i="2" s="1"/>
  <c r="Z96" i="1"/>
  <c r="H90" i="2" s="1"/>
  <c r="AA96" i="1"/>
  <c r="I90" i="2" s="1"/>
  <c r="Y97" i="1"/>
  <c r="G91" i="2" s="1"/>
  <c r="Z97" i="1"/>
  <c r="H91" i="2" s="1"/>
  <c r="AA97" i="1"/>
  <c r="I91" i="2" s="1"/>
  <c r="Y98" i="1"/>
  <c r="G92" i="2" s="1"/>
  <c r="Z98" i="1"/>
  <c r="H92" i="2" s="1"/>
  <c r="AA98" i="1"/>
  <c r="I92" i="2" s="1"/>
  <c r="Y99" i="1"/>
  <c r="G93" i="2" s="1"/>
  <c r="Z99" i="1"/>
  <c r="H93" i="2" s="1"/>
  <c r="AA99" i="1"/>
  <c r="I93" i="2" s="1"/>
  <c r="Y100" i="1"/>
  <c r="G94" i="2" s="1"/>
  <c r="Z100" i="1"/>
  <c r="H94" i="2" s="1"/>
  <c r="AA100" i="1"/>
  <c r="I94" i="2" s="1"/>
  <c r="Y101" i="1"/>
  <c r="G95" i="2" s="1"/>
  <c r="Z101" i="1"/>
  <c r="H95" i="2" s="1"/>
  <c r="AA101" i="1"/>
  <c r="I95" i="2" s="1"/>
  <c r="Y102" i="1"/>
  <c r="G96" i="2" s="1"/>
  <c r="Z102" i="1"/>
  <c r="H96" i="2" s="1"/>
  <c r="AA102" i="1"/>
  <c r="I96" i="2" s="1"/>
  <c r="Y103" i="1"/>
  <c r="G97" i="2" s="1"/>
  <c r="Z103" i="1"/>
  <c r="H97" i="2" s="1"/>
  <c r="AA103" i="1"/>
  <c r="I97" i="2" s="1"/>
  <c r="Y104" i="1"/>
  <c r="G98" i="2" s="1"/>
  <c r="Z104" i="1"/>
  <c r="H98" i="2" s="1"/>
  <c r="AA104" i="1"/>
  <c r="I98" i="2" s="1"/>
  <c r="Y105" i="1"/>
  <c r="G99" i="2" s="1"/>
  <c r="Z105" i="1"/>
  <c r="H99" i="2" s="1"/>
  <c r="AA105" i="1"/>
  <c r="I99" i="2" s="1"/>
  <c r="Y106" i="1"/>
  <c r="G100" i="2" s="1"/>
  <c r="Z106" i="1"/>
  <c r="H100" i="2" s="1"/>
  <c r="AA106" i="1"/>
  <c r="I100" i="2" s="1"/>
  <c r="Y107" i="1"/>
  <c r="G101" i="2" s="1"/>
  <c r="Z107" i="1"/>
  <c r="H101" i="2" s="1"/>
  <c r="AA107" i="1"/>
  <c r="I101" i="2" s="1"/>
  <c r="Y108" i="1"/>
  <c r="G102" i="2" s="1"/>
  <c r="Z108" i="1"/>
  <c r="H102" i="2" s="1"/>
  <c r="AA108" i="1"/>
  <c r="I102" i="2" s="1"/>
  <c r="Y109" i="1"/>
  <c r="G103" i="2" s="1"/>
  <c r="Z109" i="1"/>
  <c r="H103" i="2" s="1"/>
  <c r="AA109" i="1"/>
  <c r="I103" i="2" s="1"/>
  <c r="Y110" i="1"/>
  <c r="G104" i="2" s="1"/>
  <c r="Z110" i="1"/>
  <c r="H104" i="2" s="1"/>
  <c r="AA110" i="1"/>
  <c r="I104" i="2" s="1"/>
  <c r="Y111" i="1"/>
  <c r="G105" i="2" s="1"/>
  <c r="Z111" i="1"/>
  <c r="H105" i="2" s="1"/>
  <c r="AA111" i="1"/>
  <c r="I105" i="2" s="1"/>
  <c r="Y112" i="1"/>
  <c r="G106" i="2" s="1"/>
  <c r="Z112" i="1"/>
  <c r="H106" i="2" s="1"/>
  <c r="AA112" i="1"/>
  <c r="I106" i="2" s="1"/>
  <c r="Y113" i="1"/>
  <c r="G107" i="2" s="1"/>
  <c r="Z113" i="1"/>
  <c r="H107" i="2" s="1"/>
  <c r="AA113" i="1"/>
  <c r="I107" i="2" s="1"/>
  <c r="Y114" i="1"/>
  <c r="G108" i="2" s="1"/>
  <c r="Z114" i="1"/>
  <c r="H108" i="2" s="1"/>
  <c r="AA114" i="1"/>
  <c r="I108" i="2" s="1"/>
  <c r="Y115" i="1"/>
  <c r="G109" i="2" s="1"/>
  <c r="Z115" i="1"/>
  <c r="H109" i="2" s="1"/>
  <c r="AA115" i="1"/>
  <c r="I109" i="2" s="1"/>
  <c r="Y116" i="1"/>
  <c r="G110" i="2" s="1"/>
  <c r="Z116" i="1"/>
  <c r="H110" i="2" s="1"/>
  <c r="AA116" i="1"/>
  <c r="I110" i="2" s="1"/>
  <c r="Y117" i="1"/>
  <c r="G111" i="2" s="1"/>
  <c r="Z117" i="1"/>
  <c r="H111" i="2" s="1"/>
  <c r="AA117" i="1"/>
  <c r="I111" i="2" s="1"/>
  <c r="Y118" i="1"/>
  <c r="G112" i="2" s="1"/>
  <c r="Z118" i="1"/>
  <c r="H112" i="2" s="1"/>
  <c r="AA118" i="1"/>
  <c r="I112" i="2" s="1"/>
  <c r="Y119" i="1"/>
  <c r="G113" i="2" s="1"/>
  <c r="Z119" i="1"/>
  <c r="H113" i="2" s="1"/>
  <c r="AA119" i="1"/>
  <c r="I113" i="2" s="1"/>
  <c r="Y120" i="1"/>
  <c r="G114" i="2" s="1"/>
  <c r="Z120" i="1"/>
  <c r="H114" i="2" s="1"/>
  <c r="AA120" i="1"/>
  <c r="I114" i="2" s="1"/>
  <c r="Y121" i="1"/>
  <c r="G115" i="2" s="1"/>
  <c r="Z121" i="1"/>
  <c r="H115" i="2" s="1"/>
  <c r="AA121" i="1"/>
  <c r="I115" i="2" s="1"/>
  <c r="Y122" i="1"/>
  <c r="G116" i="2" s="1"/>
  <c r="Z122" i="1"/>
  <c r="H116" i="2" s="1"/>
  <c r="AA122" i="1"/>
  <c r="I116" i="2" s="1"/>
  <c r="Y123" i="1"/>
  <c r="G117" i="2" s="1"/>
  <c r="Z123" i="1"/>
  <c r="H117" i="2" s="1"/>
  <c r="AA123" i="1"/>
  <c r="I117" i="2" s="1"/>
  <c r="Y124" i="1"/>
  <c r="G118" i="2" s="1"/>
  <c r="Z124" i="1"/>
  <c r="H118" i="2" s="1"/>
  <c r="AA124" i="1"/>
  <c r="I118" i="2" s="1"/>
  <c r="Y125" i="1"/>
  <c r="G119" i="2" s="1"/>
  <c r="Z125" i="1"/>
  <c r="H119" i="2" s="1"/>
  <c r="AA125" i="1"/>
  <c r="I119" i="2" s="1"/>
  <c r="Y126" i="1"/>
  <c r="G120" i="2" s="1"/>
  <c r="Z126" i="1"/>
  <c r="H120" i="2" s="1"/>
  <c r="AA126" i="1"/>
  <c r="I120" i="2" s="1"/>
  <c r="Y127" i="1"/>
  <c r="G121" i="2" s="1"/>
  <c r="Z127" i="1"/>
  <c r="H121" i="2" s="1"/>
  <c r="AA127" i="1"/>
  <c r="I121" i="2" s="1"/>
  <c r="Y128" i="1"/>
  <c r="Z128" i="1"/>
  <c r="AA128" i="1"/>
  <c r="Y129" i="1"/>
  <c r="Z129" i="1"/>
  <c r="AA129" i="1"/>
  <c r="Y130" i="1"/>
  <c r="Z130" i="1"/>
  <c r="AA130" i="1"/>
  <c r="Y131" i="1"/>
  <c r="Z131" i="1"/>
  <c r="AA131" i="1"/>
  <c r="Y132" i="1"/>
  <c r="Z132" i="1"/>
  <c r="AA132" i="1"/>
  <c r="Y133" i="1"/>
  <c r="Z133" i="1"/>
  <c r="AA133" i="1"/>
  <c r="Y134" i="1"/>
  <c r="Z134" i="1"/>
  <c r="AA134" i="1"/>
  <c r="Y135" i="1"/>
  <c r="Z135" i="1"/>
  <c r="AA135" i="1"/>
  <c r="Y136" i="1"/>
  <c r="Z136" i="1"/>
  <c r="AA136" i="1"/>
  <c r="Y137" i="1"/>
  <c r="Z137" i="1"/>
  <c r="AA137" i="1"/>
  <c r="Y138" i="1"/>
  <c r="Z138" i="1"/>
  <c r="AA138" i="1"/>
  <c r="Y139" i="1"/>
  <c r="Z139" i="1"/>
  <c r="AA139" i="1"/>
  <c r="Y140" i="1"/>
  <c r="Z140" i="1"/>
  <c r="AA140" i="1"/>
  <c r="Y141" i="1"/>
  <c r="Z141" i="1"/>
  <c r="AA141" i="1"/>
  <c r="Y142" i="1"/>
  <c r="Z142" i="1"/>
  <c r="AA142" i="1"/>
  <c r="Y143" i="1"/>
  <c r="Z143" i="1"/>
  <c r="AA143" i="1"/>
  <c r="Y144" i="1"/>
  <c r="Z144" i="1"/>
  <c r="AA144" i="1"/>
  <c r="Y145" i="1"/>
  <c r="Z145" i="1"/>
  <c r="AA145" i="1"/>
  <c r="Y146" i="1"/>
  <c r="Z146" i="1"/>
  <c r="AA146" i="1"/>
  <c r="Y147" i="1"/>
  <c r="Z147" i="1"/>
  <c r="AA147" i="1"/>
  <c r="Y148" i="1"/>
  <c r="Z148" i="1"/>
  <c r="AA148" i="1"/>
  <c r="Y149" i="1"/>
  <c r="Z149" i="1"/>
  <c r="AA149" i="1"/>
  <c r="Y150" i="1"/>
  <c r="Z150" i="1"/>
  <c r="AA150" i="1"/>
  <c r="Y151" i="1"/>
  <c r="Z151" i="1"/>
  <c r="AA151" i="1"/>
  <c r="Y152" i="1"/>
  <c r="Z152" i="1"/>
  <c r="AA152" i="1"/>
  <c r="Y153" i="1"/>
  <c r="Z153" i="1"/>
  <c r="AA153" i="1"/>
  <c r="Y154" i="1"/>
  <c r="Z154" i="1"/>
  <c r="AA154" i="1"/>
  <c r="Y155" i="1"/>
  <c r="Z155" i="1"/>
  <c r="AA155" i="1"/>
  <c r="Y156" i="1"/>
  <c r="Z156" i="1"/>
  <c r="AA156" i="1"/>
  <c r="Y157" i="1"/>
  <c r="Z157" i="1"/>
  <c r="AA157" i="1"/>
  <c r="Y158" i="1"/>
  <c r="Z158" i="1"/>
  <c r="AA158" i="1"/>
  <c r="Y159" i="1"/>
  <c r="Z159" i="1"/>
  <c r="AA159" i="1"/>
  <c r="Y160" i="1"/>
  <c r="Z160" i="1"/>
  <c r="AA160" i="1"/>
  <c r="Y161" i="1"/>
  <c r="Z161" i="1"/>
  <c r="AA161" i="1"/>
  <c r="Y162" i="1"/>
  <c r="Z162" i="1"/>
  <c r="AA162" i="1"/>
  <c r="Y163" i="1"/>
  <c r="Z163" i="1"/>
  <c r="AA163" i="1"/>
  <c r="Y164" i="1"/>
  <c r="Z164" i="1"/>
  <c r="AA164" i="1"/>
  <c r="Y165" i="1"/>
  <c r="Z165" i="1"/>
  <c r="AA165" i="1"/>
  <c r="Y166" i="1"/>
  <c r="Z166" i="1"/>
  <c r="AA166" i="1"/>
  <c r="Y167" i="1"/>
  <c r="Z167" i="1"/>
  <c r="AA167" i="1"/>
  <c r="Y168" i="1"/>
  <c r="Z168" i="1"/>
  <c r="AA168" i="1"/>
  <c r="Y169" i="1"/>
  <c r="Z169" i="1"/>
  <c r="AA169" i="1"/>
  <c r="Y170" i="1"/>
  <c r="Z170" i="1"/>
  <c r="AA170" i="1"/>
  <c r="Y171" i="1"/>
  <c r="Z171" i="1"/>
  <c r="AA171" i="1"/>
  <c r="Y172" i="1"/>
  <c r="Z172" i="1"/>
  <c r="AA172" i="1"/>
  <c r="Y173" i="1"/>
  <c r="Z173" i="1"/>
  <c r="AA173" i="1"/>
  <c r="Y174" i="1"/>
  <c r="Z174" i="1"/>
  <c r="AA174" i="1"/>
  <c r="Y175" i="1"/>
  <c r="Z175" i="1"/>
  <c r="AA175" i="1"/>
  <c r="Y176" i="1"/>
  <c r="Z176" i="1"/>
  <c r="AA176" i="1"/>
  <c r="Y177" i="1"/>
  <c r="Z177" i="1"/>
  <c r="AA177" i="1"/>
  <c r="Y178" i="1"/>
  <c r="Z178" i="1"/>
  <c r="AA178" i="1"/>
  <c r="Y179" i="1"/>
  <c r="Z179" i="1"/>
  <c r="AA179" i="1"/>
  <c r="Y180" i="1"/>
  <c r="Z180" i="1"/>
  <c r="AA180" i="1"/>
  <c r="Y181" i="1"/>
  <c r="Z181" i="1"/>
  <c r="AA181" i="1"/>
  <c r="Y182" i="1"/>
  <c r="Z182" i="1"/>
  <c r="AA182" i="1"/>
  <c r="Y183" i="1"/>
  <c r="Z183" i="1"/>
  <c r="AA183" i="1"/>
  <c r="Y184" i="1"/>
  <c r="Z184" i="1"/>
  <c r="AA184" i="1"/>
  <c r="Y185" i="1"/>
  <c r="Z185" i="1"/>
  <c r="AA185" i="1"/>
  <c r="Y186" i="1"/>
  <c r="Z186" i="1"/>
  <c r="AA186" i="1"/>
  <c r="Y187" i="1"/>
  <c r="Z187" i="1"/>
  <c r="AA187" i="1"/>
  <c r="Y188" i="1"/>
  <c r="Z188" i="1"/>
  <c r="AA188" i="1"/>
  <c r="Y189" i="1"/>
  <c r="Z189" i="1"/>
  <c r="AA189" i="1"/>
  <c r="Y190" i="1"/>
  <c r="Z190" i="1"/>
  <c r="AA190" i="1"/>
  <c r="Y191" i="1"/>
  <c r="Z191" i="1"/>
  <c r="AA191" i="1"/>
  <c r="Y192" i="1"/>
  <c r="Z192" i="1"/>
  <c r="AA192" i="1"/>
  <c r="Y193" i="1"/>
  <c r="Z193" i="1"/>
  <c r="AA193" i="1"/>
  <c r="Y194" i="1"/>
  <c r="Z194" i="1"/>
  <c r="AA194" i="1"/>
  <c r="Y195" i="1"/>
  <c r="Z195" i="1"/>
  <c r="AA195" i="1"/>
  <c r="Y196" i="1"/>
  <c r="Z196" i="1"/>
  <c r="AA196" i="1"/>
  <c r="Y197" i="1"/>
  <c r="Z197" i="1"/>
  <c r="AA197" i="1"/>
  <c r="Y198" i="1"/>
  <c r="Z198" i="1"/>
  <c r="AA198" i="1"/>
  <c r="Y199" i="1"/>
  <c r="Z199" i="1"/>
  <c r="AA199" i="1"/>
  <c r="Y200" i="1"/>
  <c r="Z200" i="1"/>
  <c r="AA200" i="1"/>
  <c r="Y201" i="1"/>
  <c r="Z201" i="1"/>
  <c r="AA201" i="1"/>
  <c r="Y202" i="1"/>
  <c r="Z202" i="1"/>
  <c r="AA202" i="1"/>
  <c r="Y203" i="1"/>
  <c r="Z203" i="1"/>
  <c r="AA203" i="1"/>
  <c r="Y204" i="1"/>
  <c r="Z204" i="1"/>
  <c r="AA204" i="1"/>
  <c r="Y205" i="1"/>
  <c r="Z205" i="1"/>
  <c r="AA205" i="1"/>
  <c r="Y206" i="1"/>
  <c r="Z206" i="1"/>
  <c r="AA206" i="1"/>
  <c r="Y207" i="1"/>
  <c r="Z207" i="1"/>
  <c r="AA207" i="1"/>
  <c r="Y208" i="1"/>
  <c r="Z208" i="1"/>
  <c r="AA208" i="1"/>
  <c r="Y209" i="1"/>
  <c r="Z209" i="1"/>
  <c r="AA209" i="1"/>
  <c r="Y210" i="1"/>
  <c r="Z210" i="1"/>
  <c r="AA210" i="1"/>
  <c r="Y211" i="1"/>
  <c r="Z211" i="1"/>
  <c r="AA211" i="1"/>
  <c r="Y212" i="1"/>
  <c r="Z212" i="1"/>
  <c r="AA212" i="1"/>
  <c r="Y213" i="1"/>
  <c r="Z213" i="1"/>
  <c r="AA213" i="1"/>
  <c r="Y214" i="1"/>
  <c r="Z214" i="1"/>
  <c r="AA214" i="1"/>
  <c r="Y215" i="1"/>
  <c r="Z215" i="1"/>
  <c r="AA215" i="1"/>
  <c r="Y216" i="1"/>
  <c r="Z216" i="1"/>
  <c r="AA216" i="1"/>
  <c r="Y217" i="1"/>
  <c r="Z217" i="1"/>
  <c r="AA217" i="1"/>
  <c r="Y218" i="1"/>
  <c r="Z218" i="1"/>
  <c r="AA218" i="1"/>
  <c r="Y219" i="1"/>
  <c r="Z219" i="1"/>
  <c r="AA219" i="1"/>
  <c r="Y220" i="1"/>
  <c r="Z220" i="1"/>
  <c r="AA220" i="1"/>
  <c r="Y221" i="1"/>
  <c r="Z221" i="1"/>
  <c r="AA221" i="1"/>
  <c r="Y222" i="1"/>
  <c r="Z222" i="1"/>
  <c r="AA222" i="1"/>
  <c r="Y223" i="1"/>
  <c r="Z223" i="1"/>
  <c r="AA223" i="1"/>
  <c r="Y224" i="1"/>
  <c r="Z224" i="1"/>
  <c r="AA224" i="1"/>
  <c r="Y225" i="1"/>
  <c r="Z225" i="1"/>
  <c r="AA225" i="1"/>
  <c r="Y226" i="1"/>
  <c r="Z226" i="1"/>
  <c r="AA226" i="1"/>
  <c r="Y227" i="1"/>
  <c r="Z227" i="1"/>
  <c r="AA227" i="1"/>
  <c r="Y228" i="1"/>
  <c r="Z228" i="1"/>
  <c r="AA228" i="1"/>
  <c r="Y229" i="1"/>
  <c r="Z229" i="1"/>
  <c r="AA229" i="1"/>
  <c r="Y230" i="1"/>
  <c r="Z230" i="1"/>
  <c r="AA230" i="1"/>
  <c r="Y231" i="1"/>
  <c r="Z231" i="1"/>
  <c r="AA231" i="1"/>
  <c r="Y232" i="1"/>
  <c r="Z232" i="1"/>
  <c r="AA232" i="1"/>
  <c r="Y233" i="1"/>
  <c r="Z233" i="1"/>
  <c r="AA233" i="1"/>
  <c r="Y234" i="1"/>
  <c r="Z234" i="1"/>
  <c r="AA234" i="1"/>
  <c r="Y235" i="1"/>
  <c r="Z235" i="1"/>
  <c r="AA235" i="1"/>
  <c r="Y236" i="1"/>
  <c r="Z236" i="1"/>
  <c r="AA236" i="1"/>
  <c r="Y237" i="1"/>
  <c r="Z237" i="1"/>
  <c r="AA237" i="1"/>
  <c r="Y238" i="1"/>
  <c r="Z238" i="1"/>
  <c r="AA238" i="1"/>
  <c r="Y239" i="1"/>
  <c r="Z239" i="1"/>
  <c r="AA239" i="1"/>
  <c r="Y240" i="1"/>
  <c r="Z240" i="1"/>
  <c r="AA240" i="1"/>
  <c r="Y241" i="1"/>
  <c r="Z241" i="1"/>
  <c r="AA241" i="1"/>
  <c r="Y242" i="1"/>
  <c r="Z242" i="1"/>
  <c r="AA242" i="1"/>
  <c r="Y243" i="1"/>
  <c r="Z243" i="1"/>
  <c r="AA243" i="1"/>
  <c r="Y244" i="1"/>
  <c r="Z244" i="1"/>
  <c r="AA244" i="1"/>
  <c r="Y245" i="1"/>
  <c r="Z245" i="1"/>
  <c r="AA245" i="1"/>
  <c r="Y246" i="1"/>
  <c r="Z246" i="1"/>
  <c r="AA246" i="1"/>
  <c r="Y247" i="1"/>
  <c r="Z247" i="1"/>
  <c r="AA247" i="1"/>
  <c r="Y248" i="1"/>
  <c r="Z248" i="1"/>
  <c r="AA248" i="1"/>
  <c r="Y249" i="1"/>
  <c r="Z249" i="1"/>
  <c r="AA249" i="1"/>
  <c r="Y250" i="1"/>
  <c r="Z250" i="1"/>
  <c r="AA250" i="1"/>
  <c r="Y251" i="1"/>
  <c r="Z251" i="1"/>
  <c r="AA251" i="1"/>
  <c r="Y252" i="1"/>
  <c r="Z252" i="1"/>
  <c r="AA252" i="1"/>
  <c r="Y253" i="1"/>
  <c r="Z253" i="1"/>
  <c r="AA253" i="1"/>
  <c r="Y254" i="1"/>
  <c r="Z254" i="1"/>
  <c r="AA254" i="1"/>
  <c r="Y255" i="1"/>
  <c r="Z255" i="1"/>
  <c r="AA255" i="1"/>
  <c r="Y256" i="1"/>
  <c r="Z256" i="1"/>
  <c r="AA256" i="1"/>
  <c r="Y257" i="1"/>
  <c r="Z257" i="1"/>
  <c r="AA257" i="1"/>
  <c r="Y258" i="1"/>
  <c r="Z258" i="1"/>
  <c r="AA258" i="1"/>
  <c r="Y259" i="1"/>
  <c r="Z259" i="1"/>
  <c r="AA259" i="1"/>
  <c r="Y260" i="1"/>
  <c r="Z260" i="1"/>
  <c r="AA260" i="1"/>
  <c r="Y261" i="1"/>
  <c r="Z261" i="1"/>
  <c r="AA261" i="1"/>
  <c r="Y262" i="1"/>
  <c r="Z262" i="1"/>
  <c r="AA262" i="1"/>
  <c r="Y263" i="1"/>
  <c r="Z263" i="1"/>
  <c r="AA263" i="1"/>
  <c r="Y264" i="1"/>
  <c r="Z264" i="1"/>
  <c r="AA264" i="1"/>
  <c r="Y265" i="1"/>
  <c r="Z265" i="1"/>
  <c r="AA265" i="1"/>
  <c r="Y266" i="1"/>
  <c r="Z266" i="1"/>
  <c r="AA266" i="1"/>
  <c r="Y267" i="1"/>
  <c r="Z267" i="1"/>
  <c r="AA267" i="1"/>
  <c r="Y268" i="1"/>
  <c r="Z268" i="1"/>
  <c r="AA268" i="1"/>
  <c r="Y269" i="1"/>
  <c r="Z269" i="1"/>
  <c r="AA269" i="1"/>
  <c r="Y270" i="1"/>
  <c r="Z270" i="1"/>
  <c r="AA270" i="1"/>
  <c r="Y271" i="1"/>
  <c r="Z271" i="1"/>
  <c r="AA271" i="1"/>
  <c r="Y272" i="1"/>
  <c r="Z272" i="1"/>
  <c r="AA272" i="1"/>
  <c r="Y273" i="1"/>
  <c r="Z273" i="1"/>
  <c r="AA273" i="1"/>
  <c r="Y274" i="1"/>
  <c r="Z274" i="1"/>
  <c r="AA274" i="1"/>
  <c r="Y275" i="1"/>
  <c r="Z275" i="1"/>
  <c r="AA275" i="1"/>
  <c r="Y276" i="1"/>
  <c r="Z276" i="1"/>
  <c r="AA276" i="1"/>
  <c r="Y277" i="1"/>
  <c r="Z277" i="1"/>
  <c r="AA277" i="1"/>
  <c r="Y278" i="1"/>
  <c r="Z278" i="1"/>
  <c r="AA278" i="1"/>
  <c r="Y279" i="1"/>
  <c r="Z279" i="1"/>
  <c r="AA279" i="1"/>
  <c r="Y280" i="1"/>
  <c r="Z280" i="1"/>
  <c r="AA280" i="1"/>
  <c r="Y281" i="1"/>
  <c r="Z281" i="1"/>
  <c r="AA281" i="1"/>
  <c r="Y282" i="1"/>
  <c r="Z282" i="1"/>
  <c r="AA282" i="1"/>
  <c r="Y283" i="1"/>
  <c r="Z283" i="1"/>
  <c r="AA283" i="1"/>
  <c r="Y284" i="1"/>
  <c r="Z284" i="1"/>
  <c r="AA284" i="1"/>
  <c r="Y285" i="1"/>
  <c r="Z285" i="1"/>
  <c r="AA285" i="1"/>
  <c r="Y286" i="1"/>
  <c r="Z286" i="1"/>
  <c r="AA286" i="1"/>
  <c r="Y287" i="1"/>
  <c r="Z287" i="1"/>
  <c r="AA287" i="1"/>
  <c r="Y288" i="1"/>
  <c r="Z288" i="1"/>
  <c r="AA288" i="1"/>
  <c r="Y289" i="1"/>
  <c r="Z289" i="1"/>
  <c r="AA289" i="1"/>
  <c r="Y290" i="1"/>
  <c r="Z290" i="1"/>
  <c r="AA290" i="1"/>
  <c r="Y291" i="1"/>
  <c r="Z291" i="1"/>
  <c r="AA291" i="1"/>
  <c r="Y292" i="1"/>
  <c r="Z292" i="1"/>
  <c r="AA292" i="1"/>
  <c r="Y293" i="1"/>
  <c r="Z293" i="1"/>
  <c r="AA293" i="1"/>
  <c r="Y294" i="1"/>
  <c r="Z294" i="1"/>
  <c r="AA294" i="1"/>
  <c r="Y295" i="1"/>
  <c r="Z295" i="1"/>
  <c r="AA295" i="1"/>
  <c r="Y296" i="1"/>
  <c r="Z296" i="1"/>
  <c r="AA296" i="1"/>
  <c r="Y297" i="1"/>
  <c r="Z297" i="1"/>
  <c r="AA297" i="1"/>
  <c r="Y298" i="1"/>
  <c r="Z298" i="1"/>
  <c r="AA298" i="1"/>
  <c r="Y299" i="1"/>
  <c r="Z299" i="1"/>
  <c r="AA299" i="1"/>
  <c r="Y300" i="1"/>
  <c r="Z300" i="1"/>
  <c r="AA300" i="1"/>
  <c r="Y301" i="1"/>
  <c r="Z301" i="1"/>
  <c r="AA301" i="1"/>
  <c r="Y302" i="1"/>
  <c r="Z302" i="1"/>
  <c r="AA302" i="1"/>
  <c r="Y303" i="1"/>
  <c r="Z303" i="1"/>
  <c r="AA303" i="1"/>
  <c r="Y304" i="1"/>
  <c r="Z304" i="1"/>
  <c r="AA304" i="1"/>
  <c r="Y305" i="1"/>
  <c r="Z305" i="1"/>
  <c r="AA305" i="1"/>
  <c r="Y306" i="1"/>
  <c r="Z306" i="1"/>
  <c r="AA306" i="1"/>
  <c r="Y307" i="1"/>
  <c r="Z307" i="1"/>
  <c r="AA307" i="1"/>
  <c r="Y308" i="1"/>
  <c r="Z308" i="1"/>
  <c r="AA308" i="1"/>
  <c r="Y309" i="1"/>
  <c r="Z309" i="1"/>
  <c r="AA309" i="1"/>
  <c r="Y310" i="1"/>
  <c r="Z310" i="1"/>
  <c r="AA310" i="1"/>
  <c r="Y311" i="1"/>
  <c r="Z311" i="1"/>
  <c r="AA311" i="1"/>
  <c r="Y312" i="1"/>
  <c r="Z312" i="1"/>
  <c r="AA312" i="1"/>
  <c r="Y313" i="1"/>
  <c r="Z313" i="1"/>
  <c r="AA313" i="1"/>
  <c r="Y314" i="1"/>
  <c r="Z314" i="1"/>
  <c r="AA314" i="1"/>
  <c r="Y315" i="1"/>
  <c r="Z315" i="1"/>
  <c r="AA315" i="1"/>
  <c r="Y316" i="1"/>
  <c r="Z316" i="1"/>
  <c r="AA316" i="1"/>
  <c r="Y317" i="1"/>
  <c r="Z317" i="1"/>
  <c r="AA317" i="1"/>
  <c r="Y318" i="1"/>
  <c r="Z318" i="1"/>
  <c r="AA318" i="1"/>
  <c r="Y319" i="1"/>
  <c r="Z319" i="1"/>
  <c r="AA319" i="1"/>
  <c r="Y320" i="1"/>
  <c r="Z320" i="1"/>
  <c r="AA320" i="1"/>
  <c r="Y321" i="1"/>
  <c r="Z321" i="1"/>
  <c r="AA321" i="1"/>
  <c r="Y322" i="1"/>
  <c r="Z322" i="1"/>
  <c r="AA322" i="1"/>
  <c r="Y323" i="1"/>
  <c r="Z323" i="1"/>
  <c r="AA323" i="1"/>
  <c r="Y324" i="1"/>
  <c r="Z324" i="1"/>
  <c r="AA324" i="1"/>
  <c r="Y325" i="1"/>
  <c r="Z325" i="1"/>
  <c r="AA325" i="1"/>
  <c r="Y326" i="1"/>
  <c r="Z326" i="1"/>
  <c r="AA326" i="1"/>
  <c r="Y327" i="1"/>
  <c r="Z327" i="1"/>
  <c r="AA327" i="1"/>
  <c r="Y328" i="1"/>
  <c r="Z328" i="1"/>
  <c r="AA328" i="1"/>
  <c r="Y329" i="1"/>
  <c r="Z329" i="1"/>
  <c r="AA329" i="1"/>
  <c r="Y330" i="1"/>
  <c r="Z330" i="1"/>
  <c r="AA330" i="1"/>
  <c r="Y331" i="1"/>
  <c r="Z331" i="1"/>
  <c r="AA331" i="1"/>
  <c r="Y332" i="1"/>
  <c r="Z332" i="1"/>
  <c r="AA332" i="1"/>
  <c r="Y333" i="1"/>
  <c r="Z333" i="1"/>
  <c r="AA333" i="1"/>
  <c r="Y334" i="1"/>
  <c r="Z334" i="1"/>
  <c r="AA334" i="1"/>
  <c r="Y335" i="1"/>
  <c r="Z335" i="1"/>
  <c r="AA335" i="1"/>
  <c r="Y336" i="1"/>
  <c r="Z336" i="1"/>
  <c r="AA336" i="1"/>
  <c r="Y337" i="1"/>
  <c r="Z337" i="1"/>
  <c r="AA337" i="1"/>
  <c r="Y338" i="1"/>
  <c r="Z338" i="1"/>
  <c r="AA338" i="1"/>
  <c r="Y339" i="1"/>
  <c r="Z339" i="1"/>
  <c r="AA339" i="1"/>
  <c r="Y340" i="1"/>
  <c r="Z340" i="1"/>
  <c r="AA340" i="1"/>
  <c r="Y341" i="1"/>
  <c r="Z341" i="1"/>
  <c r="AA341" i="1"/>
  <c r="Y342" i="1"/>
  <c r="Z342" i="1"/>
  <c r="AA342" i="1"/>
  <c r="Y343" i="1"/>
  <c r="Z343" i="1"/>
  <c r="AA343" i="1"/>
  <c r="Y344" i="1"/>
  <c r="Z344" i="1"/>
  <c r="AA344" i="1"/>
  <c r="Y345" i="1"/>
  <c r="Z345" i="1"/>
  <c r="AA345" i="1"/>
  <c r="Y346" i="1"/>
  <c r="Z346" i="1"/>
  <c r="AA346" i="1"/>
  <c r="Y347" i="1"/>
  <c r="Z347" i="1"/>
  <c r="AA347" i="1"/>
  <c r="Y348" i="1"/>
  <c r="Z348" i="1"/>
  <c r="AA348" i="1"/>
  <c r="Y349" i="1"/>
  <c r="Z349" i="1"/>
  <c r="AA349" i="1"/>
  <c r="Y350" i="1"/>
  <c r="Z350" i="1"/>
  <c r="AA350" i="1"/>
  <c r="Y351" i="1"/>
  <c r="Z351" i="1"/>
  <c r="AA351" i="1"/>
  <c r="Y352" i="1"/>
  <c r="Z352" i="1"/>
  <c r="AA352" i="1"/>
  <c r="Y353" i="1"/>
  <c r="Z353" i="1"/>
  <c r="AA353" i="1"/>
  <c r="Y354" i="1"/>
  <c r="Z354" i="1"/>
  <c r="AA354" i="1"/>
  <c r="Y355" i="1"/>
  <c r="Z355" i="1"/>
  <c r="AA355" i="1"/>
  <c r="Y356" i="1"/>
  <c r="Z356" i="1"/>
  <c r="AA356" i="1"/>
  <c r="Y357" i="1"/>
  <c r="Z357" i="1"/>
  <c r="AA357" i="1"/>
  <c r="Y358" i="1"/>
  <c r="Z358" i="1"/>
  <c r="AA358" i="1"/>
  <c r="Y359" i="1"/>
  <c r="Z359" i="1"/>
  <c r="AA359" i="1"/>
  <c r="Y360" i="1"/>
  <c r="Z360" i="1"/>
  <c r="AA360" i="1"/>
  <c r="Y361" i="1"/>
  <c r="Z361" i="1"/>
  <c r="AA361" i="1"/>
  <c r="Y362" i="1"/>
  <c r="Z362" i="1"/>
  <c r="AA362" i="1"/>
  <c r="Y363" i="1"/>
  <c r="Z363" i="1"/>
  <c r="AA363" i="1"/>
  <c r="Y364" i="1"/>
  <c r="Z364" i="1"/>
  <c r="AA364" i="1"/>
  <c r="Y365" i="1"/>
  <c r="Z365" i="1"/>
  <c r="AA365" i="1"/>
  <c r="Y366" i="1"/>
  <c r="Z366" i="1"/>
  <c r="AA366" i="1"/>
  <c r="Y367" i="1"/>
  <c r="Z367" i="1"/>
  <c r="AA367" i="1"/>
  <c r="Y368" i="1"/>
  <c r="Z368" i="1"/>
  <c r="AA368" i="1"/>
  <c r="Y369" i="1"/>
  <c r="Z369" i="1"/>
  <c r="AA369" i="1"/>
  <c r="Y370" i="1"/>
  <c r="Z370" i="1"/>
  <c r="AA370" i="1"/>
  <c r="Y371" i="1"/>
  <c r="Z371" i="1"/>
  <c r="AA371" i="1"/>
  <c r="Y372" i="1"/>
  <c r="Z372" i="1"/>
  <c r="AA372" i="1"/>
  <c r="Y373" i="1"/>
  <c r="Z373" i="1"/>
  <c r="AA373" i="1"/>
  <c r="Y374" i="1"/>
  <c r="Z374" i="1"/>
  <c r="AA374" i="1"/>
  <c r="Y375" i="1"/>
  <c r="Z375" i="1"/>
  <c r="AA375" i="1"/>
  <c r="Y376" i="1"/>
  <c r="Z376" i="1"/>
  <c r="AA376" i="1"/>
  <c r="Y377" i="1"/>
  <c r="Z377" i="1"/>
  <c r="AA377" i="1"/>
  <c r="Y378" i="1"/>
  <c r="Z378" i="1"/>
  <c r="AA378" i="1"/>
  <c r="Y379" i="1"/>
  <c r="Z379" i="1"/>
  <c r="AA379" i="1"/>
  <c r="Y380" i="1"/>
  <c r="Z380" i="1"/>
  <c r="AA380" i="1"/>
  <c r="Y381" i="1"/>
  <c r="Z381" i="1"/>
  <c r="AA381" i="1"/>
  <c r="Y382" i="1"/>
  <c r="Z382" i="1"/>
  <c r="AA382" i="1"/>
  <c r="Y383" i="1"/>
  <c r="Z383" i="1"/>
  <c r="AA383" i="1"/>
  <c r="Y384" i="1"/>
  <c r="Z384" i="1"/>
  <c r="AA384" i="1"/>
  <c r="Y385" i="1"/>
  <c r="Z385" i="1"/>
  <c r="AA385" i="1"/>
  <c r="Y386" i="1"/>
  <c r="Z386" i="1"/>
  <c r="AA386" i="1"/>
  <c r="Y387" i="1"/>
  <c r="Z387" i="1"/>
  <c r="AA387" i="1"/>
  <c r="Y388" i="1"/>
  <c r="Z388" i="1"/>
  <c r="AA388" i="1"/>
  <c r="Y389" i="1"/>
  <c r="Z389" i="1"/>
  <c r="AA389" i="1"/>
  <c r="Y390" i="1"/>
  <c r="Z390" i="1"/>
  <c r="AA390" i="1"/>
  <c r="Y391" i="1"/>
  <c r="Z391" i="1"/>
  <c r="AA391" i="1"/>
  <c r="Y392" i="1"/>
  <c r="Z392" i="1"/>
  <c r="AA392" i="1"/>
  <c r="Y393" i="1"/>
  <c r="Z393" i="1"/>
  <c r="AA393" i="1"/>
  <c r="Y394" i="1"/>
  <c r="Z394" i="1"/>
  <c r="AA394" i="1"/>
  <c r="Y395" i="1"/>
  <c r="Z395" i="1"/>
  <c r="AA395" i="1"/>
  <c r="Y396" i="1"/>
  <c r="Z396" i="1"/>
  <c r="AA396" i="1"/>
  <c r="Y397" i="1"/>
  <c r="Z397" i="1"/>
  <c r="AA397" i="1"/>
  <c r="Y398" i="1"/>
  <c r="Z398" i="1"/>
  <c r="AA398" i="1"/>
  <c r="Y399" i="1"/>
  <c r="Z399" i="1"/>
  <c r="AA399" i="1"/>
  <c r="Y400" i="1"/>
  <c r="Z400" i="1"/>
  <c r="AA400" i="1"/>
  <c r="Y401" i="1"/>
  <c r="Z401" i="1"/>
  <c r="AA401" i="1"/>
  <c r="Y402" i="1"/>
  <c r="Z402" i="1"/>
  <c r="AA402" i="1"/>
  <c r="Y403" i="1"/>
  <c r="Z403" i="1"/>
  <c r="AA403" i="1"/>
  <c r="Y404" i="1"/>
  <c r="Z404" i="1"/>
  <c r="AA404" i="1"/>
  <c r="Y405" i="1"/>
  <c r="Z405" i="1"/>
  <c r="AA405" i="1"/>
  <c r="Y406" i="1"/>
  <c r="Z406" i="1"/>
  <c r="AA406" i="1"/>
  <c r="Y407" i="1"/>
  <c r="Z407" i="1"/>
  <c r="AA407" i="1"/>
  <c r="Y408" i="1"/>
  <c r="Z408" i="1"/>
  <c r="AA408" i="1"/>
  <c r="Y409" i="1"/>
  <c r="Z409" i="1"/>
  <c r="AA409" i="1"/>
  <c r="Y410" i="1"/>
  <c r="Z410" i="1"/>
  <c r="AA410" i="1"/>
  <c r="Y411" i="1"/>
  <c r="Z411" i="1"/>
  <c r="AA411" i="1"/>
  <c r="Y412" i="1"/>
  <c r="Z412" i="1"/>
  <c r="AA412" i="1"/>
  <c r="Y413" i="1"/>
  <c r="Z413" i="1"/>
  <c r="AA413" i="1"/>
  <c r="Y414" i="1"/>
  <c r="Z414" i="1"/>
  <c r="AA414" i="1"/>
  <c r="Y415" i="1"/>
  <c r="Z415" i="1"/>
  <c r="AA415" i="1"/>
  <c r="Y416" i="1"/>
  <c r="Z416" i="1"/>
  <c r="AA416" i="1"/>
  <c r="Y417" i="1"/>
  <c r="Z417" i="1"/>
  <c r="AA417" i="1"/>
  <c r="Y418" i="1"/>
  <c r="Z418" i="1"/>
  <c r="AA418" i="1"/>
  <c r="Y419" i="1"/>
  <c r="Z419" i="1"/>
  <c r="AA419" i="1"/>
  <c r="Y420" i="1"/>
  <c r="Z420" i="1"/>
  <c r="AA420" i="1"/>
  <c r="Y421" i="1"/>
  <c r="Z421" i="1"/>
  <c r="AA421" i="1"/>
  <c r="Y422" i="1"/>
  <c r="Z422" i="1"/>
  <c r="AA422" i="1"/>
  <c r="Y423" i="1"/>
  <c r="Z423" i="1"/>
  <c r="AA423" i="1"/>
  <c r="Y424" i="1"/>
  <c r="Z424" i="1"/>
  <c r="AA424" i="1"/>
  <c r="Y425" i="1"/>
  <c r="Z425" i="1"/>
  <c r="AA425" i="1"/>
  <c r="Y426" i="1"/>
  <c r="Z426" i="1"/>
  <c r="AA426" i="1"/>
  <c r="Y427" i="1"/>
  <c r="Z427" i="1"/>
  <c r="AA427" i="1"/>
  <c r="Y428" i="1"/>
  <c r="Z428" i="1"/>
  <c r="AA428" i="1"/>
  <c r="Y429" i="1"/>
  <c r="Z429" i="1"/>
  <c r="AA429" i="1"/>
  <c r="Y430" i="1"/>
  <c r="Z430" i="1"/>
  <c r="AA430" i="1"/>
  <c r="Y431" i="1"/>
  <c r="Z431" i="1"/>
  <c r="AA431" i="1"/>
  <c r="Y432" i="1"/>
  <c r="Z432" i="1"/>
  <c r="AA432" i="1"/>
  <c r="Y433" i="1"/>
  <c r="Z433" i="1"/>
  <c r="AA433" i="1"/>
  <c r="Y434" i="1"/>
  <c r="Z434" i="1"/>
  <c r="AA434" i="1"/>
  <c r="Y435" i="1"/>
  <c r="Z435" i="1"/>
  <c r="AA435" i="1"/>
  <c r="Y436" i="1"/>
  <c r="Z436" i="1"/>
  <c r="AA436" i="1"/>
  <c r="Y437" i="1"/>
  <c r="Z437" i="1"/>
  <c r="AA437" i="1"/>
  <c r="Y438" i="1"/>
  <c r="Z438" i="1"/>
  <c r="AA438" i="1"/>
  <c r="Y439" i="1"/>
  <c r="Z439" i="1"/>
  <c r="AA439" i="1"/>
  <c r="Y440" i="1"/>
  <c r="Z440" i="1"/>
  <c r="AA440" i="1"/>
  <c r="Y441" i="1"/>
  <c r="Z441" i="1"/>
  <c r="AA441" i="1"/>
  <c r="Y442" i="1"/>
  <c r="Z442" i="1"/>
  <c r="AA442" i="1"/>
  <c r="Y443" i="1"/>
  <c r="Z443" i="1"/>
  <c r="AA443" i="1"/>
  <c r="Y444" i="1"/>
  <c r="Z444" i="1"/>
  <c r="AA444" i="1"/>
  <c r="Y445" i="1"/>
  <c r="Z445" i="1"/>
  <c r="AA445" i="1"/>
  <c r="Y446" i="1"/>
  <c r="Z446" i="1"/>
  <c r="AA446" i="1"/>
  <c r="Y447" i="1"/>
  <c r="Z447" i="1"/>
  <c r="AA447" i="1"/>
  <c r="Y448" i="1"/>
  <c r="Z448" i="1"/>
  <c r="AA448" i="1"/>
  <c r="Y449" i="1"/>
  <c r="Z449" i="1"/>
  <c r="AA449" i="1"/>
  <c r="Y450" i="1"/>
  <c r="Z450" i="1"/>
  <c r="AA450" i="1"/>
  <c r="Y451" i="1"/>
  <c r="Z451" i="1"/>
  <c r="AA451" i="1"/>
  <c r="Y452" i="1"/>
  <c r="Z452" i="1"/>
  <c r="AA452" i="1"/>
  <c r="Y453" i="1"/>
  <c r="Z453" i="1"/>
  <c r="AA453" i="1"/>
  <c r="Y454" i="1"/>
  <c r="Z454" i="1"/>
  <c r="AA454" i="1"/>
  <c r="Y455" i="1"/>
  <c r="Z455" i="1"/>
  <c r="AA455" i="1"/>
  <c r="Y456" i="1"/>
  <c r="Z456" i="1"/>
  <c r="AA456" i="1"/>
  <c r="Y457" i="1"/>
  <c r="Z457" i="1"/>
  <c r="AA457" i="1"/>
  <c r="Y458" i="1"/>
  <c r="Z458" i="1"/>
  <c r="AA458" i="1"/>
  <c r="Y459" i="1"/>
  <c r="Z459" i="1"/>
  <c r="AA459" i="1"/>
  <c r="Y460" i="1"/>
  <c r="Z460" i="1"/>
  <c r="AA460" i="1"/>
  <c r="Y461" i="1"/>
  <c r="Z461" i="1"/>
  <c r="AA461" i="1"/>
  <c r="Y462" i="1"/>
  <c r="Z462" i="1"/>
  <c r="AA462" i="1"/>
  <c r="Y463" i="1"/>
  <c r="Z463" i="1"/>
  <c r="AA463" i="1"/>
  <c r="Y464" i="1"/>
  <c r="Z464" i="1"/>
  <c r="AA464" i="1"/>
  <c r="Y465" i="1"/>
  <c r="Z465" i="1"/>
  <c r="AA465" i="1"/>
  <c r="Y466" i="1"/>
  <c r="Z466" i="1"/>
  <c r="AA466" i="1"/>
  <c r="Y467" i="1"/>
  <c r="Z467" i="1"/>
  <c r="AA467" i="1"/>
  <c r="Y468" i="1"/>
  <c r="Z468" i="1"/>
  <c r="AA468" i="1"/>
  <c r="Y469" i="1"/>
  <c r="Z469" i="1"/>
  <c r="AA469" i="1"/>
  <c r="Y470" i="1"/>
  <c r="Z470" i="1"/>
  <c r="AA470" i="1"/>
  <c r="Y471" i="1"/>
  <c r="Z471" i="1"/>
  <c r="AA471" i="1"/>
  <c r="Y472" i="1"/>
  <c r="Z472" i="1"/>
  <c r="AA472" i="1"/>
  <c r="Y473" i="1"/>
  <c r="Z473" i="1"/>
  <c r="AA473" i="1"/>
  <c r="Y474" i="1"/>
  <c r="Z474" i="1"/>
  <c r="AA474" i="1"/>
  <c r="Y475" i="1"/>
  <c r="Z475" i="1"/>
  <c r="AA475" i="1"/>
  <c r="Y476" i="1"/>
  <c r="Z476" i="1"/>
  <c r="AA476" i="1"/>
  <c r="Y477" i="1"/>
  <c r="Z477" i="1"/>
  <c r="AA477" i="1"/>
  <c r="Y478" i="1"/>
  <c r="Z478" i="1"/>
  <c r="AA478" i="1"/>
  <c r="Y479" i="1"/>
  <c r="Z479" i="1"/>
  <c r="AA479" i="1"/>
  <c r="Y480" i="1"/>
  <c r="Z480" i="1"/>
  <c r="AA480" i="1"/>
  <c r="Y481" i="1"/>
  <c r="Z481" i="1"/>
  <c r="AA481" i="1"/>
  <c r="Y482" i="1"/>
  <c r="Z482" i="1"/>
  <c r="AA482" i="1"/>
  <c r="Y483" i="1"/>
  <c r="Z483" i="1"/>
  <c r="AA483" i="1"/>
  <c r="Y484" i="1"/>
  <c r="Z484" i="1"/>
  <c r="AA484" i="1"/>
  <c r="Y485" i="1"/>
  <c r="Z485" i="1"/>
  <c r="AA485" i="1"/>
  <c r="Y486" i="1"/>
  <c r="Z486" i="1"/>
  <c r="AA486" i="1"/>
  <c r="Y487" i="1"/>
  <c r="Z487" i="1"/>
  <c r="AA487" i="1"/>
  <c r="Y488" i="1"/>
  <c r="Z488" i="1"/>
  <c r="AA488" i="1"/>
  <c r="Y489" i="1"/>
  <c r="Z489" i="1"/>
  <c r="AA489" i="1"/>
  <c r="Y490" i="1"/>
  <c r="Z490" i="1"/>
  <c r="AA490" i="1"/>
  <c r="Y491" i="1"/>
  <c r="Z491" i="1"/>
  <c r="AA491" i="1"/>
  <c r="Y492" i="1"/>
  <c r="Z492" i="1"/>
  <c r="AA492" i="1"/>
  <c r="Y493" i="1"/>
  <c r="Z493" i="1"/>
  <c r="AA493" i="1"/>
  <c r="Y494" i="1"/>
  <c r="Z494" i="1"/>
  <c r="AA494" i="1"/>
  <c r="Y495" i="1"/>
  <c r="Z495" i="1"/>
  <c r="AA495" i="1"/>
  <c r="Y496" i="1"/>
  <c r="Z496" i="1"/>
  <c r="AA496" i="1"/>
  <c r="Y497" i="1"/>
  <c r="Z497" i="1"/>
  <c r="AA497" i="1"/>
  <c r="Y498" i="1"/>
  <c r="Z498" i="1"/>
  <c r="AA498" i="1"/>
  <c r="Y499" i="1"/>
  <c r="Z499" i="1"/>
  <c r="AA499" i="1"/>
  <c r="Y500" i="1"/>
  <c r="Z500" i="1"/>
  <c r="AA500" i="1"/>
  <c r="Y501" i="1"/>
  <c r="Z501" i="1"/>
  <c r="AA501" i="1"/>
  <c r="Y502" i="1"/>
  <c r="Z502" i="1"/>
  <c r="AA502" i="1"/>
  <c r="Y503" i="1"/>
  <c r="Z503" i="1"/>
  <c r="AA503" i="1"/>
  <c r="Y504" i="1"/>
  <c r="Z504" i="1"/>
  <c r="AA504" i="1"/>
  <c r="Y505" i="1"/>
  <c r="Z505" i="1"/>
  <c r="AA505" i="1"/>
  <c r="Y506" i="1"/>
  <c r="Z506" i="1"/>
  <c r="AA506" i="1"/>
  <c r="Y507" i="1"/>
  <c r="Z507" i="1"/>
  <c r="AA507" i="1"/>
  <c r="Y508" i="1"/>
  <c r="Z508" i="1"/>
  <c r="AA508" i="1"/>
  <c r="Y509" i="1"/>
  <c r="Z509" i="1"/>
  <c r="AA509" i="1"/>
  <c r="Y510" i="1"/>
  <c r="Z510" i="1"/>
  <c r="AA510" i="1"/>
  <c r="Y511" i="1"/>
  <c r="Z511" i="1"/>
  <c r="AA511" i="1"/>
  <c r="Y512" i="1"/>
  <c r="Z512" i="1"/>
  <c r="AA512" i="1"/>
  <c r="Y513" i="1"/>
  <c r="Z513" i="1"/>
  <c r="AA513" i="1"/>
  <c r="Y514" i="1"/>
  <c r="Z514" i="1"/>
  <c r="AA514" i="1"/>
  <c r="Y515" i="1"/>
  <c r="Z515" i="1"/>
  <c r="AA515" i="1"/>
  <c r="Y516" i="1"/>
  <c r="Z516" i="1"/>
  <c r="AA516" i="1"/>
  <c r="Y517" i="1"/>
  <c r="Z517" i="1"/>
  <c r="AA517" i="1"/>
  <c r="Y518" i="1"/>
  <c r="Z518" i="1"/>
  <c r="AA518" i="1"/>
  <c r="Y519" i="1"/>
  <c r="Z519" i="1"/>
  <c r="AA519" i="1"/>
  <c r="Y520" i="1"/>
  <c r="Z520" i="1"/>
  <c r="AA520" i="1"/>
  <c r="Y521" i="1"/>
  <c r="Z521" i="1"/>
  <c r="AA521" i="1"/>
  <c r="Y522" i="1"/>
  <c r="Z522" i="1"/>
  <c r="AA522" i="1"/>
  <c r="Y523" i="1"/>
  <c r="Z523" i="1"/>
  <c r="AA523" i="1"/>
  <c r="Y524" i="1"/>
  <c r="Z524" i="1"/>
  <c r="AA524" i="1"/>
  <c r="Y525" i="1"/>
  <c r="Z525" i="1"/>
  <c r="AA525" i="1"/>
  <c r="Y526" i="1"/>
  <c r="Z526" i="1"/>
  <c r="AA526" i="1"/>
  <c r="Y527" i="1"/>
  <c r="Z527" i="1"/>
  <c r="AA527" i="1"/>
  <c r="Y528" i="1"/>
  <c r="Z528" i="1"/>
  <c r="AA528" i="1"/>
  <c r="Y529" i="1"/>
  <c r="Z529" i="1"/>
  <c r="AA529" i="1"/>
  <c r="Y530" i="1"/>
  <c r="Z530" i="1"/>
  <c r="AA530" i="1"/>
  <c r="Y531" i="1"/>
  <c r="Z531" i="1"/>
  <c r="AA531" i="1"/>
  <c r="Y532" i="1"/>
  <c r="Z532" i="1"/>
  <c r="AA532" i="1"/>
  <c r="Y533" i="1"/>
  <c r="Z533" i="1"/>
  <c r="AA533" i="1"/>
  <c r="Y534" i="1"/>
  <c r="Z534" i="1"/>
  <c r="AA534" i="1"/>
  <c r="Y535" i="1"/>
  <c r="Z535" i="1"/>
  <c r="AA535" i="1"/>
  <c r="Y536" i="1"/>
  <c r="Z536" i="1"/>
  <c r="AA536" i="1"/>
  <c r="Y537" i="1"/>
  <c r="Z537" i="1"/>
  <c r="AA537" i="1"/>
  <c r="Y538" i="1"/>
  <c r="Z538" i="1"/>
  <c r="AA538" i="1"/>
  <c r="Y539" i="1"/>
  <c r="Z539" i="1"/>
  <c r="AA539" i="1"/>
  <c r="Y540" i="1"/>
  <c r="Z540" i="1"/>
  <c r="AA540" i="1"/>
  <c r="Y541" i="1"/>
  <c r="Z541" i="1"/>
  <c r="AA541" i="1"/>
  <c r="Y542" i="1"/>
  <c r="Z542" i="1"/>
  <c r="AA542" i="1"/>
  <c r="Y543" i="1"/>
  <c r="Z543" i="1"/>
  <c r="AA543" i="1"/>
  <c r="Y544" i="1"/>
  <c r="Z544" i="1"/>
  <c r="AA544" i="1"/>
  <c r="Y545" i="1"/>
  <c r="Z545" i="1"/>
  <c r="AA545" i="1"/>
  <c r="Y546" i="1"/>
  <c r="Z546" i="1"/>
  <c r="AA546" i="1"/>
  <c r="Y547" i="1"/>
  <c r="Z547" i="1"/>
  <c r="AA547" i="1"/>
  <c r="Y548" i="1"/>
  <c r="Z548" i="1"/>
  <c r="AA548" i="1"/>
  <c r="Y549" i="1"/>
  <c r="Z549" i="1"/>
  <c r="AA549" i="1"/>
  <c r="Y550" i="1"/>
  <c r="Z550" i="1"/>
  <c r="AA550" i="1"/>
  <c r="Y551" i="1"/>
  <c r="Z551" i="1"/>
  <c r="AA551" i="1"/>
  <c r="Y552" i="1"/>
  <c r="Z552" i="1"/>
  <c r="AA552" i="1"/>
  <c r="Y553" i="1"/>
  <c r="Z553" i="1"/>
  <c r="AA553" i="1"/>
  <c r="Y554" i="1"/>
  <c r="Z554" i="1"/>
  <c r="AA554" i="1"/>
  <c r="Y555" i="1"/>
  <c r="Z555" i="1"/>
  <c r="AA555" i="1"/>
  <c r="Y556" i="1"/>
  <c r="Z556" i="1"/>
  <c r="AA556" i="1"/>
  <c r="Y557" i="1"/>
  <c r="Z557" i="1"/>
  <c r="AA557" i="1"/>
  <c r="Y558" i="1"/>
  <c r="Z558" i="1"/>
  <c r="AA558" i="1"/>
  <c r="Y559" i="1"/>
  <c r="Z559" i="1"/>
  <c r="AA559" i="1"/>
  <c r="Y560" i="1"/>
  <c r="Z560" i="1"/>
  <c r="AA560" i="1"/>
  <c r="Y561" i="1"/>
  <c r="Z561" i="1"/>
  <c r="AA561" i="1"/>
  <c r="Y562" i="1"/>
  <c r="Z562" i="1"/>
  <c r="AA562" i="1"/>
  <c r="Y563" i="1"/>
  <c r="Z563" i="1"/>
  <c r="AA563" i="1"/>
  <c r="Y564" i="1"/>
  <c r="Z564" i="1"/>
  <c r="AA564" i="1"/>
  <c r="Y565" i="1"/>
  <c r="Z565" i="1"/>
  <c r="AA565" i="1"/>
  <c r="Y566" i="1"/>
  <c r="Z566" i="1"/>
  <c r="AA566" i="1"/>
  <c r="Y567" i="1"/>
  <c r="Z567" i="1"/>
  <c r="AA567" i="1"/>
  <c r="Y568" i="1"/>
  <c r="Z568" i="1"/>
  <c r="AA568" i="1"/>
  <c r="Y569" i="1"/>
  <c r="Z569" i="1"/>
  <c r="AA569" i="1"/>
  <c r="Y570" i="1"/>
  <c r="Z570" i="1"/>
  <c r="AA570" i="1"/>
  <c r="Y571" i="1"/>
  <c r="Z571" i="1"/>
  <c r="AA571" i="1"/>
  <c r="Y572" i="1"/>
  <c r="Z572" i="1"/>
  <c r="AA572" i="1"/>
  <c r="Y573" i="1"/>
  <c r="Z573" i="1"/>
  <c r="AA573" i="1"/>
  <c r="Y574" i="1"/>
  <c r="Z574" i="1"/>
  <c r="AA574" i="1"/>
  <c r="Y575" i="1"/>
  <c r="Z575" i="1"/>
  <c r="AA575" i="1"/>
  <c r="Y576" i="1"/>
  <c r="Z576" i="1"/>
  <c r="AA576" i="1"/>
  <c r="Y577" i="1"/>
  <c r="Z577" i="1"/>
  <c r="AA577" i="1"/>
  <c r="Y578" i="1"/>
  <c r="Z578" i="1"/>
  <c r="AA578" i="1"/>
  <c r="Y579" i="1"/>
  <c r="Z579" i="1"/>
  <c r="AA579" i="1"/>
  <c r="Y580" i="1"/>
  <c r="Z580" i="1"/>
  <c r="AA580" i="1"/>
  <c r="Y581" i="1"/>
  <c r="Z581" i="1"/>
  <c r="AA581" i="1"/>
  <c r="Y582" i="1"/>
  <c r="Z582" i="1"/>
  <c r="AA582" i="1"/>
  <c r="Y583" i="1"/>
  <c r="Z583" i="1"/>
  <c r="AA583" i="1"/>
  <c r="Y584" i="1"/>
  <c r="Z584" i="1"/>
  <c r="AA584" i="1"/>
  <c r="Y585" i="1"/>
  <c r="Z585" i="1"/>
  <c r="AA585" i="1"/>
  <c r="Y586" i="1"/>
  <c r="Z586" i="1"/>
  <c r="AA586" i="1"/>
  <c r="Y587" i="1"/>
  <c r="Z587" i="1"/>
  <c r="AA587" i="1"/>
  <c r="Y588" i="1"/>
  <c r="Z588" i="1"/>
  <c r="AA588" i="1"/>
  <c r="Y589" i="1"/>
  <c r="Z589" i="1"/>
  <c r="AA589" i="1"/>
  <c r="Y590" i="1"/>
  <c r="Z590" i="1"/>
  <c r="AA590" i="1"/>
  <c r="Y591" i="1"/>
  <c r="Z591" i="1"/>
  <c r="AA591" i="1"/>
  <c r="Y592" i="1"/>
  <c r="Z592" i="1"/>
  <c r="AA592" i="1"/>
  <c r="Y593" i="1"/>
  <c r="Z593" i="1"/>
  <c r="AA593" i="1"/>
  <c r="Y594" i="1"/>
  <c r="Z594" i="1"/>
  <c r="AA594" i="1"/>
  <c r="Y595" i="1"/>
  <c r="Z595" i="1"/>
  <c r="AA595" i="1"/>
  <c r="Y596" i="1"/>
  <c r="G590" i="2" s="1"/>
  <c r="Z596" i="1"/>
  <c r="H590" i="2" s="1"/>
  <c r="AA596" i="1"/>
  <c r="I590" i="2" s="1"/>
  <c r="Y597" i="1"/>
  <c r="G591" i="2" s="1"/>
  <c r="Z597" i="1"/>
  <c r="H591" i="2" s="1"/>
  <c r="AA597" i="1"/>
  <c r="I591" i="2" s="1"/>
  <c r="Y598" i="1"/>
  <c r="G592" i="2" s="1"/>
  <c r="Z598" i="1"/>
  <c r="H592" i="2" s="1"/>
  <c r="AA598" i="1"/>
  <c r="I592" i="2" s="1"/>
  <c r="Y599" i="1"/>
  <c r="G593" i="2" s="1"/>
  <c r="Z599" i="1"/>
  <c r="H593" i="2" s="1"/>
  <c r="AA599" i="1"/>
  <c r="I593" i="2" s="1"/>
  <c r="Y600" i="1"/>
  <c r="G594" i="2" s="1"/>
  <c r="Z600" i="1"/>
  <c r="H594" i="2" s="1"/>
  <c r="AA600" i="1"/>
  <c r="I594" i="2" s="1"/>
  <c r="Y601" i="1"/>
  <c r="G595" i="2" s="1"/>
  <c r="Z601" i="1"/>
  <c r="H595" i="2" s="1"/>
  <c r="AA601" i="1"/>
  <c r="I595" i="2" s="1"/>
  <c r="Y602" i="1"/>
  <c r="G596" i="2" s="1"/>
  <c r="Z602" i="1"/>
  <c r="H596" i="2" s="1"/>
  <c r="AA602" i="1"/>
  <c r="I596" i="2" s="1"/>
  <c r="Y603" i="1"/>
  <c r="G597" i="2" s="1"/>
  <c r="Z603" i="1"/>
  <c r="H597" i="2" s="1"/>
  <c r="AA603" i="1"/>
  <c r="I597" i="2" s="1"/>
  <c r="Y604" i="1"/>
  <c r="G598" i="2" s="1"/>
  <c r="Z604" i="1"/>
  <c r="H598" i="2" s="1"/>
  <c r="AA604" i="1"/>
  <c r="I598" i="2" s="1"/>
  <c r="Y605" i="1"/>
  <c r="G599" i="2" s="1"/>
  <c r="Z605" i="1"/>
  <c r="H599" i="2" s="1"/>
  <c r="AA605" i="1"/>
  <c r="I599" i="2" s="1"/>
  <c r="Y606" i="1"/>
  <c r="G600" i="2" s="1"/>
  <c r="Z606" i="1"/>
  <c r="H600" i="2" s="1"/>
  <c r="AA606" i="1"/>
  <c r="I600" i="2" s="1"/>
  <c r="Y607" i="1"/>
  <c r="G601" i="2" s="1"/>
  <c r="Z607" i="1"/>
  <c r="H601" i="2" s="1"/>
  <c r="AA607" i="1"/>
  <c r="I601" i="2" s="1"/>
  <c r="Y608" i="1"/>
  <c r="G602" i="2" s="1"/>
  <c r="Z608" i="1"/>
  <c r="H602" i="2" s="1"/>
  <c r="AA608" i="1"/>
  <c r="I602" i="2" s="1"/>
  <c r="Y609" i="1"/>
  <c r="G603" i="2" s="1"/>
  <c r="Z609" i="1"/>
  <c r="H603" i="2" s="1"/>
  <c r="AA609" i="1"/>
  <c r="I603" i="2" s="1"/>
  <c r="Y610" i="1"/>
  <c r="G604" i="2" s="1"/>
  <c r="Z610" i="1"/>
  <c r="H604" i="2" s="1"/>
  <c r="AA610" i="1"/>
  <c r="I604" i="2" s="1"/>
  <c r="Y611" i="1"/>
  <c r="G605" i="2" s="1"/>
  <c r="Z611" i="1"/>
  <c r="H605" i="2" s="1"/>
  <c r="AA611" i="1"/>
  <c r="I605" i="2" s="1"/>
  <c r="Z80" i="1"/>
  <c r="H74" i="2" s="1"/>
  <c r="AA80" i="1"/>
  <c r="I74" i="2" s="1"/>
  <c r="Y80" i="1"/>
  <c r="G74" i="2" s="1"/>
  <c r="X81" i="1"/>
  <c r="F75" i="2" s="1"/>
  <c r="X82" i="1"/>
  <c r="F76" i="2" s="1"/>
  <c r="X83" i="1"/>
  <c r="F77" i="2" s="1"/>
  <c r="X84" i="1"/>
  <c r="F78" i="2" s="1"/>
  <c r="X85" i="1"/>
  <c r="F79" i="2" s="1"/>
  <c r="X86" i="1"/>
  <c r="F80" i="2" s="1"/>
  <c r="X87" i="1"/>
  <c r="F81" i="2" s="1"/>
  <c r="X88" i="1"/>
  <c r="F82" i="2" s="1"/>
  <c r="X89" i="1"/>
  <c r="F83" i="2" s="1"/>
  <c r="X90" i="1"/>
  <c r="F84" i="2" s="1"/>
  <c r="X91" i="1"/>
  <c r="F85" i="2" s="1"/>
  <c r="X92" i="1"/>
  <c r="F86" i="2" s="1"/>
  <c r="X93" i="1"/>
  <c r="F87" i="2" s="1"/>
  <c r="X94" i="1"/>
  <c r="F88" i="2" s="1"/>
  <c r="X95" i="1"/>
  <c r="F89" i="2" s="1"/>
  <c r="X96" i="1"/>
  <c r="F90" i="2" s="1"/>
  <c r="X97" i="1"/>
  <c r="F91" i="2" s="1"/>
  <c r="X98" i="1"/>
  <c r="F92" i="2" s="1"/>
  <c r="X99" i="1"/>
  <c r="F93" i="2" s="1"/>
  <c r="X100" i="1"/>
  <c r="F94" i="2" s="1"/>
  <c r="X101" i="1"/>
  <c r="F95" i="2" s="1"/>
  <c r="X102" i="1"/>
  <c r="F96" i="2" s="1"/>
  <c r="X103" i="1"/>
  <c r="F97" i="2" s="1"/>
  <c r="X104" i="1"/>
  <c r="F98" i="2" s="1"/>
  <c r="X105" i="1"/>
  <c r="F99" i="2" s="1"/>
  <c r="X106" i="1"/>
  <c r="F100" i="2" s="1"/>
  <c r="X107" i="1"/>
  <c r="F101" i="2" s="1"/>
  <c r="X108" i="1"/>
  <c r="F102" i="2" s="1"/>
  <c r="X109" i="1"/>
  <c r="F103" i="2" s="1"/>
  <c r="X110" i="1"/>
  <c r="F104" i="2" s="1"/>
  <c r="X111" i="1"/>
  <c r="F105" i="2" s="1"/>
  <c r="X112" i="1"/>
  <c r="F106" i="2" s="1"/>
  <c r="X113" i="1"/>
  <c r="F107" i="2" s="1"/>
  <c r="X114" i="1"/>
  <c r="F108" i="2" s="1"/>
  <c r="X115" i="1"/>
  <c r="F109" i="2" s="1"/>
  <c r="X116" i="1"/>
  <c r="F110" i="2" s="1"/>
  <c r="X117" i="1"/>
  <c r="F111" i="2" s="1"/>
  <c r="X118" i="1"/>
  <c r="F112" i="2" s="1"/>
  <c r="X119" i="1"/>
  <c r="F113" i="2" s="1"/>
  <c r="X120" i="1"/>
  <c r="F114" i="2" s="1"/>
  <c r="X121" i="1"/>
  <c r="F115" i="2" s="1"/>
  <c r="X122" i="1"/>
  <c r="F116" i="2" s="1"/>
  <c r="X123" i="1"/>
  <c r="F117" i="2" s="1"/>
  <c r="X124" i="1"/>
  <c r="F118" i="2" s="1"/>
  <c r="X125" i="1"/>
  <c r="F119" i="2" s="1"/>
  <c r="X126" i="1"/>
  <c r="F120" i="2" s="1"/>
  <c r="X127" i="1"/>
  <c r="F121" i="2" s="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F590" i="2" s="1"/>
  <c r="X597" i="1"/>
  <c r="F591" i="2" s="1"/>
  <c r="X598" i="1"/>
  <c r="F592" i="2" s="1"/>
  <c r="X599" i="1"/>
  <c r="F593" i="2" s="1"/>
  <c r="X600" i="1"/>
  <c r="F594" i="2" s="1"/>
  <c r="X601" i="1"/>
  <c r="F595" i="2" s="1"/>
  <c r="X602" i="1"/>
  <c r="F596" i="2" s="1"/>
  <c r="X603" i="1"/>
  <c r="F597" i="2" s="1"/>
  <c r="X604" i="1"/>
  <c r="F598" i="2" s="1"/>
  <c r="X605" i="1"/>
  <c r="F599" i="2" s="1"/>
  <c r="X606" i="1"/>
  <c r="F600" i="2" s="1"/>
  <c r="X607" i="1"/>
  <c r="F601" i="2" s="1"/>
  <c r="X608" i="1"/>
  <c r="F602" i="2" s="1"/>
  <c r="X609" i="1"/>
  <c r="F603" i="2" s="1"/>
  <c r="X610" i="1"/>
  <c r="F604" i="2" s="1"/>
  <c r="X611" i="1"/>
  <c r="F605" i="2" s="1"/>
  <c r="X80" i="1"/>
  <c r="F74" i="2" s="1"/>
  <c r="AD146" i="1" l="1"/>
  <c r="L139" i="2"/>
  <c r="F580" i="2"/>
  <c r="F292" i="16"/>
  <c r="F292" i="15"/>
  <c r="F460" i="14"/>
  <c r="F568" i="2"/>
  <c r="F280" i="16"/>
  <c r="F280" i="15"/>
  <c r="F448" i="14"/>
  <c r="F560" i="2"/>
  <c r="F272" i="16"/>
  <c r="F272" i="15"/>
  <c r="F440" i="14"/>
  <c r="F552" i="2"/>
  <c r="F264" i="16"/>
  <c r="F264" i="15"/>
  <c r="F432" i="14"/>
  <c r="F540" i="2"/>
  <c r="F252" i="16"/>
  <c r="F252" i="15"/>
  <c r="F420" i="14"/>
  <c r="F528" i="2"/>
  <c r="F240" i="16"/>
  <c r="F240" i="15"/>
  <c r="F408" i="14"/>
  <c r="F524" i="2"/>
  <c r="F236" i="16"/>
  <c r="F236" i="15"/>
  <c r="F404" i="14"/>
  <c r="F512" i="2"/>
  <c r="F224" i="16"/>
  <c r="F224" i="15"/>
  <c r="F392" i="14"/>
  <c r="F500" i="2"/>
  <c r="F212" i="16"/>
  <c r="F212" i="15"/>
  <c r="F380" i="14"/>
  <c r="F488" i="2"/>
  <c r="F200" i="16"/>
  <c r="F200" i="15"/>
  <c r="F368" i="14"/>
  <c r="F476" i="2"/>
  <c r="F188" i="16"/>
  <c r="F188" i="15"/>
  <c r="F356" i="14"/>
  <c r="F464" i="2"/>
  <c r="F176" i="16"/>
  <c r="F176" i="15"/>
  <c r="F344" i="14"/>
  <c r="F452" i="2"/>
  <c r="F164" i="16"/>
  <c r="F164" i="15"/>
  <c r="F332" i="14"/>
  <c r="F440" i="2"/>
  <c r="F152" i="16"/>
  <c r="F152" i="15"/>
  <c r="F320" i="14"/>
  <c r="F400" i="2"/>
  <c r="F112" i="16"/>
  <c r="F112" i="15"/>
  <c r="F280" i="14"/>
  <c r="F589" i="2"/>
  <c r="F301" i="16"/>
  <c r="F301" i="15"/>
  <c r="F469" i="14"/>
  <c r="F585" i="2"/>
  <c r="F297" i="16"/>
  <c r="F297" i="15"/>
  <c r="F465" i="14"/>
  <c r="F581" i="2"/>
  <c r="F293" i="16"/>
  <c r="F293" i="15"/>
  <c r="F461" i="14"/>
  <c r="F577" i="2"/>
  <c r="F289" i="16"/>
  <c r="F289" i="15"/>
  <c r="F457" i="14"/>
  <c r="F573" i="2"/>
  <c r="F285" i="16"/>
  <c r="F285" i="15"/>
  <c r="F453" i="14"/>
  <c r="F569" i="2"/>
  <c r="F281" i="16"/>
  <c r="F281" i="15"/>
  <c r="F449" i="14"/>
  <c r="F565" i="2"/>
  <c r="F277" i="16"/>
  <c r="F277" i="15"/>
  <c r="F445" i="14"/>
  <c r="F561" i="2"/>
  <c r="F273" i="16"/>
  <c r="F273" i="15"/>
  <c r="F441" i="14"/>
  <c r="F557" i="2"/>
  <c r="F269" i="16"/>
  <c r="F269" i="15"/>
  <c r="F437" i="14"/>
  <c r="F553" i="2"/>
  <c r="F265" i="16"/>
  <c r="F265" i="15"/>
  <c r="F433" i="14"/>
  <c r="F549" i="2"/>
  <c r="F261" i="16"/>
  <c r="F261" i="15"/>
  <c r="F429" i="14"/>
  <c r="F545" i="2"/>
  <c r="F257" i="16"/>
  <c r="F257" i="15"/>
  <c r="F425" i="14"/>
  <c r="F541" i="2"/>
  <c r="F253" i="16"/>
  <c r="F253" i="15"/>
  <c r="F421" i="14"/>
  <c r="F537" i="2"/>
  <c r="F249" i="16"/>
  <c r="F249" i="15"/>
  <c r="F417" i="14"/>
  <c r="F533" i="2"/>
  <c r="F245" i="16"/>
  <c r="F245" i="15"/>
  <c r="F413" i="14"/>
  <c r="F529" i="2"/>
  <c r="F241" i="16"/>
  <c r="F241" i="15"/>
  <c r="F409" i="14"/>
  <c r="F525" i="2"/>
  <c r="F237" i="16"/>
  <c r="F237" i="15"/>
  <c r="F405" i="14"/>
  <c r="F521" i="2"/>
  <c r="F233" i="16"/>
  <c r="F233" i="15"/>
  <c r="F401" i="14"/>
  <c r="F517" i="2"/>
  <c r="F229" i="16"/>
  <c r="F229" i="15"/>
  <c r="F397" i="14"/>
  <c r="F513" i="2"/>
  <c r="F225" i="16"/>
  <c r="F225" i="15"/>
  <c r="F393" i="14"/>
  <c r="F509" i="2"/>
  <c r="F221" i="16"/>
  <c r="F221" i="15"/>
  <c r="F389" i="14"/>
  <c r="F505" i="2"/>
  <c r="F217" i="16"/>
  <c r="F217" i="15"/>
  <c r="F385" i="14"/>
  <c r="F501" i="2"/>
  <c r="F213" i="16"/>
  <c r="F213" i="15"/>
  <c r="F381" i="14"/>
  <c r="F497" i="2"/>
  <c r="F209" i="16"/>
  <c r="F209" i="15"/>
  <c r="F377" i="14"/>
  <c r="F493" i="2"/>
  <c r="F205" i="16"/>
  <c r="F205" i="15"/>
  <c r="F373" i="14"/>
  <c r="F489" i="2"/>
  <c r="F201" i="16"/>
  <c r="F201" i="15"/>
  <c r="F369" i="14"/>
  <c r="F485" i="2"/>
  <c r="F197" i="16"/>
  <c r="F197" i="15"/>
  <c r="F365" i="14"/>
  <c r="F481" i="2"/>
  <c r="F193" i="16"/>
  <c r="F193" i="15"/>
  <c r="F361" i="14"/>
  <c r="F477" i="2"/>
  <c r="F189" i="16"/>
  <c r="F189" i="15"/>
  <c r="F357" i="14"/>
  <c r="F473" i="2"/>
  <c r="F185" i="16"/>
  <c r="F185" i="15"/>
  <c r="F353" i="14"/>
  <c r="F469" i="2"/>
  <c r="F181" i="16"/>
  <c r="F181" i="15"/>
  <c r="F349" i="14"/>
  <c r="F465" i="2"/>
  <c r="F177" i="16"/>
  <c r="F177" i="15"/>
  <c r="F345" i="14"/>
  <c r="F461" i="2"/>
  <c r="F173" i="16"/>
  <c r="F173" i="15"/>
  <c r="F341" i="14"/>
  <c r="F457" i="2"/>
  <c r="F169" i="16"/>
  <c r="F169" i="15"/>
  <c r="F337" i="14"/>
  <c r="F453" i="2"/>
  <c r="F165" i="16"/>
  <c r="F165" i="15"/>
  <c r="F333" i="14"/>
  <c r="F449" i="2"/>
  <c r="F161" i="16"/>
  <c r="F161" i="15"/>
  <c r="F329" i="14"/>
  <c r="F445" i="2"/>
  <c r="F157" i="16"/>
  <c r="F157" i="15"/>
  <c r="F325" i="14"/>
  <c r="F441" i="2"/>
  <c r="F153" i="16"/>
  <c r="F153" i="15"/>
  <c r="F321" i="14"/>
  <c r="F437" i="2"/>
  <c r="F149" i="16"/>
  <c r="F149" i="15"/>
  <c r="F317" i="14"/>
  <c r="F433" i="2"/>
  <c r="F145" i="16"/>
  <c r="F145" i="15"/>
  <c r="F313" i="14"/>
  <c r="F429" i="2"/>
  <c r="F141" i="16"/>
  <c r="F141" i="15"/>
  <c r="F309" i="14"/>
  <c r="F425" i="2"/>
  <c r="F137" i="16"/>
  <c r="F137" i="15"/>
  <c r="F305" i="14"/>
  <c r="F421" i="2"/>
  <c r="F133" i="16"/>
  <c r="F133" i="15"/>
  <c r="F301" i="14"/>
  <c r="F417" i="2"/>
  <c r="F129" i="16"/>
  <c r="F129" i="15"/>
  <c r="F297" i="14"/>
  <c r="F413" i="2"/>
  <c r="F125" i="16"/>
  <c r="F125" i="15"/>
  <c r="F293" i="14"/>
  <c r="F409" i="2"/>
  <c r="F121" i="16"/>
  <c r="F121" i="15"/>
  <c r="F289" i="14"/>
  <c r="F405" i="2"/>
  <c r="F117" i="16"/>
  <c r="F117" i="15"/>
  <c r="F285" i="14"/>
  <c r="F401" i="2"/>
  <c r="F113" i="16"/>
  <c r="F113" i="15"/>
  <c r="F281" i="14"/>
  <c r="F397" i="2"/>
  <c r="F109" i="16"/>
  <c r="F109" i="15"/>
  <c r="F277" i="14"/>
  <c r="F393" i="2"/>
  <c r="F105" i="16"/>
  <c r="F105" i="15"/>
  <c r="F273" i="14"/>
  <c r="F389" i="2"/>
  <c r="F101" i="16"/>
  <c r="F101" i="15"/>
  <c r="F269" i="14"/>
  <c r="F385" i="2"/>
  <c r="F97" i="16"/>
  <c r="F97" i="15"/>
  <c r="F265" i="14"/>
  <c r="F381" i="2"/>
  <c r="F93" i="16"/>
  <c r="F93" i="15"/>
  <c r="F261" i="14"/>
  <c r="F377" i="2"/>
  <c r="F89" i="16"/>
  <c r="F89" i="15"/>
  <c r="F257" i="14"/>
  <c r="F373" i="2"/>
  <c r="F85" i="16"/>
  <c r="F85" i="15"/>
  <c r="F253" i="14"/>
  <c r="F369" i="2"/>
  <c r="F81" i="16"/>
  <c r="F81" i="15"/>
  <c r="F249" i="14"/>
  <c r="F365" i="2"/>
  <c r="F77" i="16"/>
  <c r="F77" i="15"/>
  <c r="F245" i="14"/>
  <c r="F361" i="2"/>
  <c r="F73" i="16"/>
  <c r="F73" i="15"/>
  <c r="F241" i="14"/>
  <c r="F357" i="2"/>
  <c r="F69" i="16"/>
  <c r="F69" i="15"/>
  <c r="F237" i="14"/>
  <c r="F353" i="2"/>
  <c r="F65" i="16"/>
  <c r="F65" i="15"/>
  <c r="F233" i="14"/>
  <c r="F349" i="2"/>
  <c r="F61" i="16"/>
  <c r="F61" i="15"/>
  <c r="F229" i="14"/>
  <c r="F345" i="2"/>
  <c r="F57" i="16"/>
  <c r="F57" i="15"/>
  <c r="F225" i="14"/>
  <c r="F341" i="2"/>
  <c r="F53" i="16"/>
  <c r="F53" i="15"/>
  <c r="F221" i="14"/>
  <c r="F337" i="2"/>
  <c r="F49" i="16"/>
  <c r="F49" i="15"/>
  <c r="F217" i="14"/>
  <c r="F333" i="2"/>
  <c r="F45" i="16"/>
  <c r="F45" i="15"/>
  <c r="F213" i="14"/>
  <c r="F329" i="2"/>
  <c r="F41" i="16"/>
  <c r="F41" i="15"/>
  <c r="F209" i="14"/>
  <c r="F325" i="2"/>
  <c r="F37" i="16"/>
  <c r="F37" i="15"/>
  <c r="F205" i="14"/>
  <c r="F321" i="2"/>
  <c r="F33" i="16"/>
  <c r="F33" i="15"/>
  <c r="F201" i="14"/>
  <c r="F317" i="2"/>
  <c r="F29" i="16"/>
  <c r="F29" i="15"/>
  <c r="F197" i="14"/>
  <c r="F313" i="2"/>
  <c r="F25" i="16"/>
  <c r="F25" i="15"/>
  <c r="F193" i="14"/>
  <c r="F309" i="2"/>
  <c r="F21" i="16"/>
  <c r="F21" i="15"/>
  <c r="F189" i="14"/>
  <c r="F305" i="2"/>
  <c r="F17" i="16"/>
  <c r="F17" i="15"/>
  <c r="F185" i="14"/>
  <c r="F301" i="2"/>
  <c r="F13" i="16"/>
  <c r="F13" i="15"/>
  <c r="F181" i="14"/>
  <c r="F297" i="2"/>
  <c r="F9" i="16"/>
  <c r="F9" i="15"/>
  <c r="F177" i="14"/>
  <c r="F293" i="2"/>
  <c r="F5" i="16"/>
  <c r="F5" i="15"/>
  <c r="F173" i="14"/>
  <c r="F289" i="2"/>
  <c r="F169" i="14"/>
  <c r="F285" i="2"/>
  <c r="F165" i="14"/>
  <c r="F281" i="2"/>
  <c r="F161" i="14"/>
  <c r="F277" i="2"/>
  <c r="F157" i="14"/>
  <c r="F273" i="2"/>
  <c r="F153" i="14"/>
  <c r="F269" i="2"/>
  <c r="F149" i="14"/>
  <c r="F265" i="2"/>
  <c r="F145" i="14"/>
  <c r="F261" i="2"/>
  <c r="F141" i="14"/>
  <c r="F257" i="2"/>
  <c r="F137" i="14"/>
  <c r="F253" i="2"/>
  <c r="F133" i="14"/>
  <c r="F249" i="2"/>
  <c r="F129" i="14"/>
  <c r="F245" i="2"/>
  <c r="F125" i="14"/>
  <c r="F241" i="2"/>
  <c r="F121" i="14"/>
  <c r="F237" i="2"/>
  <c r="F117" i="14"/>
  <c r="F233" i="2"/>
  <c r="F113" i="14"/>
  <c r="F229" i="2"/>
  <c r="F109" i="14"/>
  <c r="F225" i="2"/>
  <c r="F105" i="14"/>
  <c r="F221" i="2"/>
  <c r="F101" i="14"/>
  <c r="F217" i="2"/>
  <c r="F97" i="14"/>
  <c r="F213" i="2"/>
  <c r="F93" i="14"/>
  <c r="F209" i="2"/>
  <c r="F89" i="14"/>
  <c r="F205" i="2"/>
  <c r="F85" i="14"/>
  <c r="F201" i="2"/>
  <c r="F81" i="14"/>
  <c r="F197" i="2"/>
  <c r="F77" i="14"/>
  <c r="F193" i="2"/>
  <c r="F73" i="14"/>
  <c r="F189" i="2"/>
  <c r="F69" i="14"/>
  <c r="F185" i="2"/>
  <c r="F65" i="14"/>
  <c r="F181" i="2"/>
  <c r="F61" i="14"/>
  <c r="F177" i="2"/>
  <c r="F57" i="14"/>
  <c r="F173" i="2"/>
  <c r="F53" i="14"/>
  <c r="F169" i="2"/>
  <c r="F49" i="14"/>
  <c r="F165" i="2"/>
  <c r="F45" i="14"/>
  <c r="F161" i="2"/>
  <c r="F41" i="14"/>
  <c r="F157" i="2"/>
  <c r="F37" i="14"/>
  <c r="F153" i="2"/>
  <c r="F33" i="14"/>
  <c r="F149" i="2"/>
  <c r="F29" i="14"/>
  <c r="F145" i="2"/>
  <c r="F25" i="14"/>
  <c r="F141" i="2"/>
  <c r="F21" i="14"/>
  <c r="F137" i="2"/>
  <c r="F17" i="14"/>
  <c r="F133" i="2"/>
  <c r="F13" i="14"/>
  <c r="F129" i="2"/>
  <c r="F9" i="14"/>
  <c r="F125" i="2"/>
  <c r="F5" i="14"/>
  <c r="G589" i="2"/>
  <c r="G301" i="16"/>
  <c r="G301" i="15"/>
  <c r="G469" i="14"/>
  <c r="I587" i="2"/>
  <c r="I299" i="16"/>
  <c r="I299" i="15"/>
  <c r="I467" i="14"/>
  <c r="H586" i="2"/>
  <c r="H298" i="16"/>
  <c r="H298" i="15"/>
  <c r="H466" i="14"/>
  <c r="G585" i="2"/>
  <c r="G297" i="16"/>
  <c r="G297" i="15"/>
  <c r="G465" i="14"/>
  <c r="I583" i="2"/>
  <c r="I295" i="16"/>
  <c r="I295" i="15"/>
  <c r="I463" i="14"/>
  <c r="H582" i="2"/>
  <c r="H294" i="16"/>
  <c r="H294" i="15"/>
  <c r="H462" i="14"/>
  <c r="G581" i="2"/>
  <c r="G293" i="16"/>
  <c r="G293" i="15"/>
  <c r="G461" i="14"/>
  <c r="I579" i="2"/>
  <c r="I291" i="16"/>
  <c r="I291" i="15"/>
  <c r="I459" i="14"/>
  <c r="H578" i="2"/>
  <c r="H290" i="16"/>
  <c r="H290" i="15"/>
  <c r="H458" i="14"/>
  <c r="G577" i="2"/>
  <c r="G289" i="16"/>
  <c r="G289" i="15"/>
  <c r="G457" i="14"/>
  <c r="I575" i="2"/>
  <c r="I287" i="16"/>
  <c r="I287" i="15"/>
  <c r="I455" i="14"/>
  <c r="H574" i="2"/>
  <c r="H286" i="16"/>
  <c r="H286" i="15"/>
  <c r="H454" i="14"/>
  <c r="G573" i="2"/>
  <c r="G285" i="16"/>
  <c r="G285" i="15"/>
  <c r="G453" i="14"/>
  <c r="I571" i="2"/>
  <c r="I283" i="16"/>
  <c r="I283" i="15"/>
  <c r="I451" i="14"/>
  <c r="H570" i="2"/>
  <c r="H282" i="16"/>
  <c r="H282" i="15"/>
  <c r="H450" i="14"/>
  <c r="G569" i="2"/>
  <c r="G281" i="16"/>
  <c r="G281" i="15"/>
  <c r="G449" i="14"/>
  <c r="I567" i="2"/>
  <c r="I279" i="16"/>
  <c r="I279" i="15"/>
  <c r="I447" i="14"/>
  <c r="H566" i="2"/>
  <c r="H278" i="16"/>
  <c r="H278" i="15"/>
  <c r="H446" i="14"/>
  <c r="G565" i="2"/>
  <c r="G277" i="16"/>
  <c r="G277" i="15"/>
  <c r="G445" i="14"/>
  <c r="I563" i="2"/>
  <c r="I275" i="16"/>
  <c r="I275" i="15"/>
  <c r="I443" i="14"/>
  <c r="H562" i="2"/>
  <c r="H274" i="16"/>
  <c r="H274" i="15"/>
  <c r="H442" i="14"/>
  <c r="G561" i="2"/>
  <c r="G273" i="16"/>
  <c r="G273" i="15"/>
  <c r="G441" i="14"/>
  <c r="I559" i="2"/>
  <c r="I271" i="16"/>
  <c r="I271" i="15"/>
  <c r="I439" i="14"/>
  <c r="H558" i="2"/>
  <c r="H270" i="16"/>
  <c r="H270" i="15"/>
  <c r="H438" i="14"/>
  <c r="G557" i="2"/>
  <c r="G269" i="16"/>
  <c r="G269" i="15"/>
  <c r="G437" i="14"/>
  <c r="I555" i="2"/>
  <c r="I267" i="16"/>
  <c r="I267" i="15"/>
  <c r="I435" i="14"/>
  <c r="H554" i="2"/>
  <c r="H266" i="16"/>
  <c r="H266" i="15"/>
  <c r="H434" i="14"/>
  <c r="G553" i="2"/>
  <c r="G265" i="16"/>
  <c r="G265" i="15"/>
  <c r="G433" i="14"/>
  <c r="I551" i="2"/>
  <c r="I263" i="16"/>
  <c r="I263" i="15"/>
  <c r="I431" i="14"/>
  <c r="H550" i="2"/>
  <c r="H262" i="16"/>
  <c r="H262" i="15"/>
  <c r="H430" i="14"/>
  <c r="G549" i="2"/>
  <c r="G261" i="16"/>
  <c r="G261" i="15"/>
  <c r="G429" i="14"/>
  <c r="I547" i="2"/>
  <c r="I259" i="16"/>
  <c r="I259" i="15"/>
  <c r="I427" i="14"/>
  <c r="H546" i="2"/>
  <c r="H258" i="16"/>
  <c r="H258" i="15"/>
  <c r="H426" i="14"/>
  <c r="G545" i="2"/>
  <c r="G257" i="16"/>
  <c r="G257" i="15"/>
  <c r="G425" i="14"/>
  <c r="I543" i="2"/>
  <c r="I255" i="16"/>
  <c r="I255" i="15"/>
  <c r="I423" i="14"/>
  <c r="H542" i="2"/>
  <c r="H254" i="16"/>
  <c r="H254" i="15"/>
  <c r="H422" i="14"/>
  <c r="G541" i="2"/>
  <c r="G253" i="16"/>
  <c r="G253" i="15"/>
  <c r="G421" i="14"/>
  <c r="I539" i="2"/>
  <c r="I251" i="16"/>
  <c r="I251" i="15"/>
  <c r="I419" i="14"/>
  <c r="H538" i="2"/>
  <c r="H250" i="16"/>
  <c r="H250" i="15"/>
  <c r="H418" i="14"/>
  <c r="G537" i="2"/>
  <c r="G249" i="16"/>
  <c r="G249" i="15"/>
  <c r="G417" i="14"/>
  <c r="I535" i="2"/>
  <c r="I247" i="16"/>
  <c r="I247" i="15"/>
  <c r="I415" i="14"/>
  <c r="H534" i="2"/>
  <c r="H246" i="16"/>
  <c r="H246" i="15"/>
  <c r="H414" i="14"/>
  <c r="G533" i="2"/>
  <c r="G245" i="16"/>
  <c r="G245" i="15"/>
  <c r="G413" i="14"/>
  <c r="I531" i="2"/>
  <c r="I243" i="16"/>
  <c r="I243" i="15"/>
  <c r="I411" i="14"/>
  <c r="H530" i="2"/>
  <c r="H242" i="16"/>
  <c r="H242" i="15"/>
  <c r="H410" i="14"/>
  <c r="G529" i="2"/>
  <c r="G241" i="16"/>
  <c r="G241" i="15"/>
  <c r="G409" i="14"/>
  <c r="I527" i="2"/>
  <c r="I239" i="16"/>
  <c r="I239" i="15"/>
  <c r="I407" i="14"/>
  <c r="H526" i="2"/>
  <c r="H238" i="16"/>
  <c r="H238" i="15"/>
  <c r="H406" i="14"/>
  <c r="G525" i="2"/>
  <c r="G237" i="16"/>
  <c r="G237" i="15"/>
  <c r="G405" i="14"/>
  <c r="I523" i="2"/>
  <c r="I235" i="16"/>
  <c r="I235" i="15"/>
  <c r="I403" i="14"/>
  <c r="H522" i="2"/>
  <c r="H234" i="16"/>
  <c r="H234" i="15"/>
  <c r="H402" i="14"/>
  <c r="G521" i="2"/>
  <c r="G233" i="16"/>
  <c r="G233" i="15"/>
  <c r="G401" i="14"/>
  <c r="I519" i="2"/>
  <c r="I231" i="16"/>
  <c r="I231" i="15"/>
  <c r="I399" i="14"/>
  <c r="H518" i="2"/>
  <c r="H230" i="16"/>
  <c r="H230" i="15"/>
  <c r="H398" i="14"/>
  <c r="G517" i="2"/>
  <c r="G229" i="16"/>
  <c r="G229" i="15"/>
  <c r="G397" i="14"/>
  <c r="I515" i="2"/>
  <c r="I227" i="16"/>
  <c r="I227" i="15"/>
  <c r="I395" i="14"/>
  <c r="H514" i="2"/>
  <c r="H226" i="16"/>
  <c r="H226" i="15"/>
  <c r="H394" i="14"/>
  <c r="G513" i="2"/>
  <c r="G225" i="16"/>
  <c r="G225" i="15"/>
  <c r="G393" i="14"/>
  <c r="I511" i="2"/>
  <c r="I223" i="16"/>
  <c r="I223" i="15"/>
  <c r="I391" i="14"/>
  <c r="H510" i="2"/>
  <c r="H222" i="16"/>
  <c r="H222" i="15"/>
  <c r="H390" i="14"/>
  <c r="G509" i="2"/>
  <c r="G221" i="16"/>
  <c r="G221" i="15"/>
  <c r="G389" i="14"/>
  <c r="I507" i="2"/>
  <c r="I219" i="16"/>
  <c r="I219" i="15"/>
  <c r="I387" i="14"/>
  <c r="H506" i="2"/>
  <c r="H218" i="16"/>
  <c r="H218" i="15"/>
  <c r="H386" i="14"/>
  <c r="G505" i="2"/>
  <c r="G217" i="16"/>
  <c r="G217" i="15"/>
  <c r="G385" i="14"/>
  <c r="I503" i="2"/>
  <c r="I215" i="16"/>
  <c r="I215" i="15"/>
  <c r="I383" i="14"/>
  <c r="H502" i="2"/>
  <c r="H214" i="16"/>
  <c r="H214" i="15"/>
  <c r="H382" i="14"/>
  <c r="G501" i="2"/>
  <c r="G213" i="16"/>
  <c r="G213" i="15"/>
  <c r="G381" i="14"/>
  <c r="I499" i="2"/>
  <c r="I211" i="16"/>
  <c r="I211" i="15"/>
  <c r="I379" i="14"/>
  <c r="H498" i="2"/>
  <c r="H210" i="16"/>
  <c r="H210" i="15"/>
  <c r="H378" i="14"/>
  <c r="G497" i="2"/>
  <c r="G209" i="16"/>
  <c r="G209" i="15"/>
  <c r="G377" i="14"/>
  <c r="I495" i="2"/>
  <c r="I207" i="16"/>
  <c r="I207" i="15"/>
  <c r="I375" i="14"/>
  <c r="H494" i="2"/>
  <c r="H206" i="16"/>
  <c r="H206" i="15"/>
  <c r="H374" i="14"/>
  <c r="G493" i="2"/>
  <c r="G205" i="16"/>
  <c r="G205" i="15"/>
  <c r="G373" i="14"/>
  <c r="I491" i="2"/>
  <c r="I203" i="16"/>
  <c r="I203" i="15"/>
  <c r="I371" i="14"/>
  <c r="H490" i="2"/>
  <c r="H202" i="16"/>
  <c r="H202" i="15"/>
  <c r="H370" i="14"/>
  <c r="G489" i="2"/>
  <c r="G201" i="16"/>
  <c r="G201" i="15"/>
  <c r="G369" i="14"/>
  <c r="I487" i="2"/>
  <c r="I199" i="16"/>
  <c r="I199" i="15"/>
  <c r="I367" i="14"/>
  <c r="H486" i="2"/>
  <c r="H198" i="16"/>
  <c r="H198" i="15"/>
  <c r="H366" i="14"/>
  <c r="G485" i="2"/>
  <c r="G197" i="16"/>
  <c r="G197" i="15"/>
  <c r="G365" i="14"/>
  <c r="I483" i="2"/>
  <c r="I195" i="16"/>
  <c r="I195" i="15"/>
  <c r="I363" i="14"/>
  <c r="H482" i="2"/>
  <c r="H194" i="16"/>
  <c r="H194" i="15"/>
  <c r="H362" i="14"/>
  <c r="G481" i="2"/>
  <c r="G193" i="16"/>
  <c r="G193" i="15"/>
  <c r="G361" i="14"/>
  <c r="I479" i="2"/>
  <c r="I191" i="16"/>
  <c r="I191" i="15"/>
  <c r="I359" i="14"/>
  <c r="H478" i="2"/>
  <c r="H190" i="16"/>
  <c r="H190" i="15"/>
  <c r="H358" i="14"/>
  <c r="G477" i="2"/>
  <c r="G189" i="16"/>
  <c r="G189" i="15"/>
  <c r="G357" i="14"/>
  <c r="I475" i="2"/>
  <c r="I187" i="16"/>
  <c r="I187" i="15"/>
  <c r="I355" i="14"/>
  <c r="H474" i="2"/>
  <c r="H186" i="16"/>
  <c r="H186" i="15"/>
  <c r="H354" i="14"/>
  <c r="G473" i="2"/>
  <c r="G185" i="16"/>
  <c r="G185" i="15"/>
  <c r="G353" i="14"/>
  <c r="I471" i="2"/>
  <c r="I183" i="16"/>
  <c r="I183" i="15"/>
  <c r="I351" i="14"/>
  <c r="H470" i="2"/>
  <c r="H182" i="16"/>
  <c r="H182" i="15"/>
  <c r="H350" i="14"/>
  <c r="G469" i="2"/>
  <c r="G181" i="16"/>
  <c r="G181" i="15"/>
  <c r="G349" i="14"/>
  <c r="I467" i="2"/>
  <c r="I179" i="16"/>
  <c r="I179" i="15"/>
  <c r="I347" i="14"/>
  <c r="H466" i="2"/>
  <c r="H178" i="16"/>
  <c r="H178" i="15"/>
  <c r="H346" i="14"/>
  <c r="G465" i="2"/>
  <c r="G177" i="16"/>
  <c r="G177" i="15"/>
  <c r="G345" i="14"/>
  <c r="I463" i="2"/>
  <c r="I175" i="16"/>
  <c r="I175" i="15"/>
  <c r="I343" i="14"/>
  <c r="H462" i="2"/>
  <c r="H174" i="16"/>
  <c r="H174" i="15"/>
  <c r="H342" i="14"/>
  <c r="G461" i="2"/>
  <c r="G173" i="16"/>
  <c r="G173" i="15"/>
  <c r="G341" i="14"/>
  <c r="I459" i="2"/>
  <c r="I171" i="16"/>
  <c r="I171" i="15"/>
  <c r="I339" i="14"/>
  <c r="H458" i="2"/>
  <c r="H170" i="16"/>
  <c r="H170" i="15"/>
  <c r="H338" i="14"/>
  <c r="G457" i="2"/>
  <c r="G169" i="16"/>
  <c r="G169" i="15"/>
  <c r="G337" i="14"/>
  <c r="I455" i="2"/>
  <c r="I167" i="16"/>
  <c r="I167" i="15"/>
  <c r="I335" i="14"/>
  <c r="H454" i="2"/>
  <c r="H166" i="16"/>
  <c r="H166" i="15"/>
  <c r="H334" i="14"/>
  <c r="G453" i="2"/>
  <c r="G165" i="16"/>
  <c r="G165" i="15"/>
  <c r="G333" i="14"/>
  <c r="I451" i="2"/>
  <c r="I163" i="16"/>
  <c r="I163" i="15"/>
  <c r="I331" i="14"/>
  <c r="H450" i="2"/>
  <c r="H162" i="16"/>
  <c r="H162" i="15"/>
  <c r="H330" i="14"/>
  <c r="G449" i="2"/>
  <c r="G161" i="16"/>
  <c r="G161" i="15"/>
  <c r="G329" i="14"/>
  <c r="I447" i="2"/>
  <c r="I159" i="16"/>
  <c r="I159" i="15"/>
  <c r="I327" i="14"/>
  <c r="H446" i="2"/>
  <c r="H158" i="16"/>
  <c r="H158" i="15"/>
  <c r="H326" i="14"/>
  <c r="G445" i="2"/>
  <c r="G157" i="16"/>
  <c r="G157" i="15"/>
  <c r="G325" i="14"/>
  <c r="I443" i="2"/>
  <c r="I155" i="16"/>
  <c r="I155" i="15"/>
  <c r="I323" i="14"/>
  <c r="H442" i="2"/>
  <c r="H154" i="16"/>
  <c r="H154" i="15"/>
  <c r="H322" i="14"/>
  <c r="G441" i="2"/>
  <c r="G153" i="16"/>
  <c r="G153" i="15"/>
  <c r="G321" i="14"/>
  <c r="I439" i="2"/>
  <c r="I151" i="16"/>
  <c r="I151" i="15"/>
  <c r="I319" i="14"/>
  <c r="H438" i="2"/>
  <c r="H150" i="16"/>
  <c r="H150" i="15"/>
  <c r="H318" i="14"/>
  <c r="G437" i="2"/>
  <c r="G149" i="16"/>
  <c r="G149" i="15"/>
  <c r="G317" i="14"/>
  <c r="I435" i="2"/>
  <c r="I147" i="16"/>
  <c r="I147" i="15"/>
  <c r="I315" i="14"/>
  <c r="H434" i="2"/>
  <c r="H146" i="16"/>
  <c r="H146" i="15"/>
  <c r="H314" i="14"/>
  <c r="G433" i="2"/>
  <c r="G145" i="16"/>
  <c r="G145" i="15"/>
  <c r="G313" i="14"/>
  <c r="I431" i="2"/>
  <c r="I143" i="16"/>
  <c r="I143" i="15"/>
  <c r="I311" i="14"/>
  <c r="H430" i="2"/>
  <c r="H142" i="16"/>
  <c r="H142" i="15"/>
  <c r="H310" i="14"/>
  <c r="G429" i="2"/>
  <c r="G141" i="16"/>
  <c r="G141" i="15"/>
  <c r="G309" i="14"/>
  <c r="I427" i="2"/>
  <c r="I139" i="16"/>
  <c r="I139" i="15"/>
  <c r="I307" i="14"/>
  <c r="H426" i="2"/>
  <c r="H138" i="16"/>
  <c r="H138" i="15"/>
  <c r="H306" i="14"/>
  <c r="G425" i="2"/>
  <c r="G137" i="16"/>
  <c r="G137" i="15"/>
  <c r="G305" i="14"/>
  <c r="I423" i="2"/>
  <c r="I135" i="16"/>
  <c r="I135" i="15"/>
  <c r="I303" i="14"/>
  <c r="H422" i="2"/>
  <c r="H134" i="16"/>
  <c r="H134" i="15"/>
  <c r="H302" i="14"/>
  <c r="G421" i="2"/>
  <c r="G133" i="16"/>
  <c r="G133" i="15"/>
  <c r="G301" i="14"/>
  <c r="I419" i="2"/>
  <c r="I131" i="16"/>
  <c r="I131" i="15"/>
  <c r="I299" i="14"/>
  <c r="H418" i="2"/>
  <c r="H130" i="16"/>
  <c r="H130" i="15"/>
  <c r="H298" i="14"/>
  <c r="G417" i="2"/>
  <c r="G129" i="16"/>
  <c r="G129" i="15"/>
  <c r="G297" i="14"/>
  <c r="I415" i="2"/>
  <c r="I127" i="16"/>
  <c r="I127" i="15"/>
  <c r="I295" i="14"/>
  <c r="H414" i="2"/>
  <c r="H126" i="16"/>
  <c r="H126" i="15"/>
  <c r="H294" i="14"/>
  <c r="G413" i="2"/>
  <c r="G125" i="16"/>
  <c r="G125" i="15"/>
  <c r="G293" i="14"/>
  <c r="I411" i="2"/>
  <c r="I123" i="16"/>
  <c r="I123" i="15"/>
  <c r="I291" i="14"/>
  <c r="H410" i="2"/>
  <c r="H122" i="16"/>
  <c r="H122" i="15"/>
  <c r="H290" i="14"/>
  <c r="G409" i="2"/>
  <c r="G121" i="16"/>
  <c r="G121" i="15"/>
  <c r="G289" i="14"/>
  <c r="I407" i="2"/>
  <c r="I119" i="16"/>
  <c r="I119" i="15"/>
  <c r="I287" i="14"/>
  <c r="H406" i="2"/>
  <c r="H118" i="16"/>
  <c r="H118" i="15"/>
  <c r="H286" i="14"/>
  <c r="G405" i="2"/>
  <c r="G117" i="16"/>
  <c r="G117" i="15"/>
  <c r="G285" i="14"/>
  <c r="I403" i="2"/>
  <c r="I115" i="16"/>
  <c r="I115" i="15"/>
  <c r="I283" i="14"/>
  <c r="H402" i="2"/>
  <c r="H114" i="16"/>
  <c r="H114" i="15"/>
  <c r="H282" i="14"/>
  <c r="G401" i="2"/>
  <c r="G113" i="16"/>
  <c r="G113" i="15"/>
  <c r="G281" i="14"/>
  <c r="I399" i="2"/>
  <c r="I111" i="16"/>
  <c r="I111" i="15"/>
  <c r="I279" i="14"/>
  <c r="H398" i="2"/>
  <c r="H110" i="16"/>
  <c r="H110" i="15"/>
  <c r="H278" i="14"/>
  <c r="G397" i="2"/>
  <c r="G109" i="16"/>
  <c r="G109" i="15"/>
  <c r="G277" i="14"/>
  <c r="I395" i="2"/>
  <c r="I107" i="16"/>
  <c r="I107" i="15"/>
  <c r="I275" i="14"/>
  <c r="H394" i="2"/>
  <c r="H106" i="16"/>
  <c r="H106" i="15"/>
  <c r="H274" i="14"/>
  <c r="G393" i="2"/>
  <c r="G105" i="16"/>
  <c r="G105" i="15"/>
  <c r="G273" i="14"/>
  <c r="I391" i="2"/>
  <c r="I103" i="16"/>
  <c r="I103" i="15"/>
  <c r="I271" i="14"/>
  <c r="H390" i="2"/>
  <c r="H102" i="16"/>
  <c r="H102" i="15"/>
  <c r="H270" i="14"/>
  <c r="G389" i="2"/>
  <c r="G101" i="16"/>
  <c r="G101" i="15"/>
  <c r="G269" i="14"/>
  <c r="I387" i="2"/>
  <c r="I99" i="16"/>
  <c r="I99" i="15"/>
  <c r="I267" i="14"/>
  <c r="H386" i="2"/>
  <c r="H98" i="16"/>
  <c r="H98" i="15"/>
  <c r="H266" i="14"/>
  <c r="G385" i="2"/>
  <c r="G97" i="16"/>
  <c r="G97" i="15"/>
  <c r="G265" i="14"/>
  <c r="I383" i="2"/>
  <c r="I95" i="16"/>
  <c r="I95" i="15"/>
  <c r="I263" i="14"/>
  <c r="H382" i="2"/>
  <c r="H94" i="16"/>
  <c r="H94" i="15"/>
  <c r="H262" i="14"/>
  <c r="G381" i="2"/>
  <c r="G93" i="16"/>
  <c r="G93" i="15"/>
  <c r="G261" i="14"/>
  <c r="I379" i="2"/>
  <c r="I91" i="16"/>
  <c r="I91" i="15"/>
  <c r="I259" i="14"/>
  <c r="H378" i="2"/>
  <c r="H90" i="16"/>
  <c r="H90" i="15"/>
  <c r="H258" i="14"/>
  <c r="G377" i="2"/>
  <c r="G89" i="16"/>
  <c r="G89" i="15"/>
  <c r="G257" i="14"/>
  <c r="I375" i="2"/>
  <c r="I87" i="16"/>
  <c r="I87" i="15"/>
  <c r="I255" i="14"/>
  <c r="H374" i="2"/>
  <c r="H86" i="16"/>
  <c r="H86" i="15"/>
  <c r="H254" i="14"/>
  <c r="G373" i="2"/>
  <c r="G85" i="16"/>
  <c r="G85" i="15"/>
  <c r="G253" i="14"/>
  <c r="I371" i="2"/>
  <c r="I83" i="16"/>
  <c r="I83" i="15"/>
  <c r="I251" i="14"/>
  <c r="H370" i="2"/>
  <c r="H82" i="16"/>
  <c r="H82" i="15"/>
  <c r="H250" i="14"/>
  <c r="G369" i="2"/>
  <c r="G81" i="16"/>
  <c r="G81" i="15"/>
  <c r="G249" i="14"/>
  <c r="I367" i="2"/>
  <c r="I79" i="16"/>
  <c r="I79" i="15"/>
  <c r="I247" i="14"/>
  <c r="H366" i="2"/>
  <c r="H78" i="16"/>
  <c r="H78" i="15"/>
  <c r="H246" i="14"/>
  <c r="G365" i="2"/>
  <c r="G77" i="16"/>
  <c r="G77" i="15"/>
  <c r="G245" i="14"/>
  <c r="I363" i="2"/>
  <c r="I75" i="16"/>
  <c r="I75" i="15"/>
  <c r="I243" i="14"/>
  <c r="H362" i="2"/>
  <c r="H74" i="16"/>
  <c r="H74" i="15"/>
  <c r="H242" i="14"/>
  <c r="G361" i="2"/>
  <c r="G73" i="16"/>
  <c r="G73" i="15"/>
  <c r="G241" i="14"/>
  <c r="I359" i="2"/>
  <c r="I71" i="16"/>
  <c r="I71" i="15"/>
  <c r="I239" i="14"/>
  <c r="H358" i="2"/>
  <c r="H70" i="16"/>
  <c r="H70" i="15"/>
  <c r="H238" i="14"/>
  <c r="G357" i="2"/>
  <c r="G69" i="16"/>
  <c r="G69" i="15"/>
  <c r="G237" i="14"/>
  <c r="I355" i="2"/>
  <c r="I67" i="16"/>
  <c r="I67" i="15"/>
  <c r="I235" i="14"/>
  <c r="H354" i="2"/>
  <c r="H66" i="16"/>
  <c r="H66" i="15"/>
  <c r="H234" i="14"/>
  <c r="G353" i="2"/>
  <c r="G65" i="16"/>
  <c r="G65" i="15"/>
  <c r="G233" i="14"/>
  <c r="I351" i="2"/>
  <c r="I63" i="16"/>
  <c r="I63" i="15"/>
  <c r="I231" i="14"/>
  <c r="H350" i="2"/>
  <c r="H62" i="16"/>
  <c r="H62" i="15"/>
  <c r="H230" i="14"/>
  <c r="G349" i="2"/>
  <c r="G61" i="16"/>
  <c r="G61" i="15"/>
  <c r="G229" i="14"/>
  <c r="I347" i="2"/>
  <c r="I59" i="16"/>
  <c r="I59" i="15"/>
  <c r="I227" i="14"/>
  <c r="H346" i="2"/>
  <c r="H58" i="16"/>
  <c r="H58" i="15"/>
  <c r="H226" i="14"/>
  <c r="G345" i="2"/>
  <c r="G57" i="16"/>
  <c r="G57" i="15"/>
  <c r="G225" i="14"/>
  <c r="I343" i="2"/>
  <c r="I55" i="16"/>
  <c r="I55" i="15"/>
  <c r="I223" i="14"/>
  <c r="H342" i="2"/>
  <c r="H54" i="16"/>
  <c r="H54" i="15"/>
  <c r="H222" i="14"/>
  <c r="G341" i="2"/>
  <c r="G53" i="16"/>
  <c r="G53" i="15"/>
  <c r="G221" i="14"/>
  <c r="I339" i="2"/>
  <c r="I51" i="16"/>
  <c r="I51" i="15"/>
  <c r="I219" i="14"/>
  <c r="H338" i="2"/>
  <c r="H50" i="16"/>
  <c r="H50" i="15"/>
  <c r="H218" i="14"/>
  <c r="G337" i="2"/>
  <c r="G49" i="16"/>
  <c r="G49" i="15"/>
  <c r="G217" i="14"/>
  <c r="I335" i="2"/>
  <c r="I47" i="16"/>
  <c r="I47" i="15"/>
  <c r="I215" i="14"/>
  <c r="H334" i="2"/>
  <c r="H46" i="16"/>
  <c r="H46" i="15"/>
  <c r="H214" i="14"/>
  <c r="G333" i="2"/>
  <c r="G45" i="16"/>
  <c r="G45" i="15"/>
  <c r="G213" i="14"/>
  <c r="I331" i="2"/>
  <c r="I43" i="16"/>
  <c r="I43" i="15"/>
  <c r="I211" i="14"/>
  <c r="H330" i="2"/>
  <c r="H42" i="16"/>
  <c r="H42" i="15"/>
  <c r="H210" i="14"/>
  <c r="G329" i="2"/>
  <c r="G41" i="16"/>
  <c r="G41" i="15"/>
  <c r="G209" i="14"/>
  <c r="I327" i="2"/>
  <c r="I39" i="16"/>
  <c r="I39" i="15"/>
  <c r="I207" i="14"/>
  <c r="H326" i="2"/>
  <c r="H38" i="16"/>
  <c r="H38" i="15"/>
  <c r="H206" i="14"/>
  <c r="G325" i="2"/>
  <c r="G37" i="16"/>
  <c r="G37" i="15"/>
  <c r="G205" i="14"/>
  <c r="I323" i="2"/>
  <c r="I35" i="16"/>
  <c r="I35" i="15"/>
  <c r="I203" i="14"/>
  <c r="H322" i="2"/>
  <c r="H34" i="16"/>
  <c r="H34" i="15"/>
  <c r="H202" i="14"/>
  <c r="G321" i="2"/>
  <c r="G33" i="16"/>
  <c r="G33" i="15"/>
  <c r="G201" i="14"/>
  <c r="I319" i="2"/>
  <c r="I31" i="16"/>
  <c r="I31" i="15"/>
  <c r="I199" i="14"/>
  <c r="H318" i="2"/>
  <c r="H30" i="16"/>
  <c r="H30" i="15"/>
  <c r="H198" i="14"/>
  <c r="G317" i="2"/>
  <c r="G29" i="16"/>
  <c r="G29" i="15"/>
  <c r="G197" i="14"/>
  <c r="I315" i="2"/>
  <c r="I27" i="16"/>
  <c r="I27" i="15"/>
  <c r="I195" i="14"/>
  <c r="H314" i="2"/>
  <c r="H26" i="16"/>
  <c r="H26" i="15"/>
  <c r="H194" i="14"/>
  <c r="G313" i="2"/>
  <c r="G25" i="16"/>
  <c r="G25" i="15"/>
  <c r="G193" i="14"/>
  <c r="I311" i="2"/>
  <c r="I23" i="16"/>
  <c r="I23" i="15"/>
  <c r="I191" i="14"/>
  <c r="H310" i="2"/>
  <c r="H22" i="16"/>
  <c r="H22" i="15"/>
  <c r="H190" i="14"/>
  <c r="G309" i="2"/>
  <c r="G21" i="16"/>
  <c r="G21" i="15"/>
  <c r="G189" i="14"/>
  <c r="I307" i="2"/>
  <c r="I19" i="16"/>
  <c r="I19" i="15"/>
  <c r="I187" i="14"/>
  <c r="H306" i="2"/>
  <c r="H18" i="16"/>
  <c r="H18" i="15"/>
  <c r="H186" i="14"/>
  <c r="G305" i="2"/>
  <c r="G17" i="16"/>
  <c r="G17" i="15"/>
  <c r="G185" i="14"/>
  <c r="I303" i="2"/>
  <c r="I15" i="16"/>
  <c r="I15" i="15"/>
  <c r="I183" i="14"/>
  <c r="H302" i="2"/>
  <c r="H14" i="16"/>
  <c r="H14" i="15"/>
  <c r="H182" i="14"/>
  <c r="G301" i="2"/>
  <c r="G13" i="16"/>
  <c r="G13" i="15"/>
  <c r="G181" i="14"/>
  <c r="I299" i="2"/>
  <c r="I11" i="16"/>
  <c r="I11" i="15"/>
  <c r="I179" i="14"/>
  <c r="H298" i="2"/>
  <c r="H10" i="16"/>
  <c r="H10" i="15"/>
  <c r="H178" i="14"/>
  <c r="G297" i="2"/>
  <c r="G9" i="16"/>
  <c r="G9" i="15"/>
  <c r="G177" i="14"/>
  <c r="I295" i="2"/>
  <c r="I7" i="16"/>
  <c r="I7" i="15"/>
  <c r="I175" i="14"/>
  <c r="H294" i="2"/>
  <c r="H6" i="16"/>
  <c r="H6" i="15"/>
  <c r="H174" i="14"/>
  <c r="G293" i="2"/>
  <c r="G5" i="16"/>
  <c r="G5" i="15"/>
  <c r="G173" i="14"/>
  <c r="I291" i="2"/>
  <c r="I3" i="16"/>
  <c r="I3" i="15"/>
  <c r="I171" i="14"/>
  <c r="H290" i="2"/>
  <c r="H2" i="16"/>
  <c r="H2" i="15"/>
  <c r="H170" i="14"/>
  <c r="G289" i="2"/>
  <c r="G169" i="14"/>
  <c r="I287" i="2"/>
  <c r="I167" i="14"/>
  <c r="H286" i="2"/>
  <c r="H166" i="14"/>
  <c r="G285" i="2"/>
  <c r="G165" i="14"/>
  <c r="I283" i="2"/>
  <c r="I163" i="14"/>
  <c r="H282" i="2"/>
  <c r="H162" i="14"/>
  <c r="G281" i="2"/>
  <c r="G161" i="14"/>
  <c r="I279" i="2"/>
  <c r="I159" i="14"/>
  <c r="H278" i="2"/>
  <c r="H158" i="14"/>
  <c r="G277" i="2"/>
  <c r="G157" i="14"/>
  <c r="I275" i="2"/>
  <c r="I155" i="14"/>
  <c r="H274" i="2"/>
  <c r="H154" i="14"/>
  <c r="G273" i="2"/>
  <c r="G153" i="14"/>
  <c r="I271" i="2"/>
  <c r="I151" i="14"/>
  <c r="H270" i="2"/>
  <c r="H150" i="14"/>
  <c r="G269" i="2"/>
  <c r="G149" i="14"/>
  <c r="I267" i="2"/>
  <c r="I147" i="14"/>
  <c r="H266" i="2"/>
  <c r="H146" i="14"/>
  <c r="G265" i="2"/>
  <c r="G145" i="14"/>
  <c r="I263" i="2"/>
  <c r="I143" i="14"/>
  <c r="H262" i="2"/>
  <c r="H142" i="14"/>
  <c r="G261" i="2"/>
  <c r="G141" i="14"/>
  <c r="I259" i="2"/>
  <c r="I139" i="14"/>
  <c r="H258" i="2"/>
  <c r="H138" i="14"/>
  <c r="G257" i="2"/>
  <c r="G137" i="14"/>
  <c r="I255" i="2"/>
  <c r="I135" i="14"/>
  <c r="H254" i="2"/>
  <c r="H134" i="14"/>
  <c r="G253" i="2"/>
  <c r="G133" i="14"/>
  <c r="I251" i="2"/>
  <c r="I131" i="14"/>
  <c r="H250" i="2"/>
  <c r="H130" i="14"/>
  <c r="G249" i="2"/>
  <c r="G129" i="14"/>
  <c r="I247" i="2"/>
  <c r="I127" i="14"/>
  <c r="H246" i="2"/>
  <c r="H126" i="14"/>
  <c r="G245" i="2"/>
  <c r="G125" i="14"/>
  <c r="I243" i="2"/>
  <c r="I123" i="14"/>
  <c r="H242" i="2"/>
  <c r="H122" i="14"/>
  <c r="G241" i="2"/>
  <c r="G121" i="14"/>
  <c r="I239" i="2"/>
  <c r="I119" i="14"/>
  <c r="H238" i="2"/>
  <c r="H118" i="14"/>
  <c r="G237" i="2"/>
  <c r="G117" i="14"/>
  <c r="I235" i="2"/>
  <c r="I115" i="14"/>
  <c r="H234" i="2"/>
  <c r="H114" i="14"/>
  <c r="G233" i="2"/>
  <c r="G113" i="14"/>
  <c r="I231" i="2"/>
  <c r="I111" i="14"/>
  <c r="H230" i="2"/>
  <c r="H110" i="14"/>
  <c r="G229" i="2"/>
  <c r="G109" i="14"/>
  <c r="I227" i="2"/>
  <c r="I107" i="14"/>
  <c r="H226" i="2"/>
  <c r="H106" i="14"/>
  <c r="G225" i="2"/>
  <c r="G105" i="14"/>
  <c r="I223" i="2"/>
  <c r="I103" i="14"/>
  <c r="H222" i="2"/>
  <c r="H102" i="14"/>
  <c r="G221" i="2"/>
  <c r="G101" i="14"/>
  <c r="I219" i="2"/>
  <c r="I99" i="14"/>
  <c r="H218" i="2"/>
  <c r="H98" i="14"/>
  <c r="G217" i="2"/>
  <c r="G97" i="14"/>
  <c r="I215" i="2"/>
  <c r="I95" i="14"/>
  <c r="H214" i="2"/>
  <c r="H94" i="14"/>
  <c r="G213" i="2"/>
  <c r="G93" i="14"/>
  <c r="I211" i="2"/>
  <c r="I91" i="14"/>
  <c r="H210" i="2"/>
  <c r="H90" i="14"/>
  <c r="G209" i="2"/>
  <c r="G89" i="14"/>
  <c r="I207" i="2"/>
  <c r="I87" i="14"/>
  <c r="H206" i="2"/>
  <c r="H86" i="14"/>
  <c r="G205" i="2"/>
  <c r="G85" i="14"/>
  <c r="I203" i="2"/>
  <c r="I83" i="14"/>
  <c r="H202" i="2"/>
  <c r="H82" i="14"/>
  <c r="G201" i="2"/>
  <c r="G81" i="14"/>
  <c r="I199" i="2"/>
  <c r="I79" i="14"/>
  <c r="H198" i="2"/>
  <c r="H78" i="14"/>
  <c r="G197" i="2"/>
  <c r="G77" i="14"/>
  <c r="I195" i="2"/>
  <c r="I75" i="14"/>
  <c r="H194" i="2"/>
  <c r="H74" i="14"/>
  <c r="G193" i="2"/>
  <c r="G73" i="14"/>
  <c r="I191" i="2"/>
  <c r="I71" i="14"/>
  <c r="H190" i="2"/>
  <c r="H70" i="14"/>
  <c r="G189" i="2"/>
  <c r="G69" i="14"/>
  <c r="I187" i="2"/>
  <c r="I67" i="14"/>
  <c r="H186" i="2"/>
  <c r="H66" i="14"/>
  <c r="G185" i="2"/>
  <c r="G65" i="14"/>
  <c r="I183" i="2"/>
  <c r="I63" i="14"/>
  <c r="H182" i="2"/>
  <c r="H62" i="14"/>
  <c r="G181" i="2"/>
  <c r="G61" i="14"/>
  <c r="I179" i="2"/>
  <c r="I59" i="14"/>
  <c r="H178" i="2"/>
  <c r="H58" i="14"/>
  <c r="G177" i="2"/>
  <c r="G57" i="14"/>
  <c r="I175" i="2"/>
  <c r="I55" i="14"/>
  <c r="H174" i="2"/>
  <c r="H54" i="14"/>
  <c r="G173" i="2"/>
  <c r="G53" i="14"/>
  <c r="I171" i="2"/>
  <c r="I51" i="14"/>
  <c r="H170" i="2"/>
  <c r="H50" i="14"/>
  <c r="G169" i="2"/>
  <c r="G49" i="14"/>
  <c r="I167" i="2"/>
  <c r="I47" i="14"/>
  <c r="H166" i="2"/>
  <c r="H46" i="14"/>
  <c r="G165" i="2"/>
  <c r="G45" i="14"/>
  <c r="I163" i="2"/>
  <c r="I43" i="14"/>
  <c r="H162" i="2"/>
  <c r="H42" i="14"/>
  <c r="G161" i="2"/>
  <c r="G41" i="14"/>
  <c r="I159" i="2"/>
  <c r="I39" i="14"/>
  <c r="H158" i="2"/>
  <c r="H38" i="14"/>
  <c r="G157" i="2"/>
  <c r="G37" i="14"/>
  <c r="I155" i="2"/>
  <c r="I35" i="14"/>
  <c r="H154" i="2"/>
  <c r="H34" i="14"/>
  <c r="G153" i="2"/>
  <c r="G33" i="14"/>
  <c r="I151" i="2"/>
  <c r="I31" i="14"/>
  <c r="H150" i="2"/>
  <c r="H30" i="14"/>
  <c r="G149" i="2"/>
  <c r="G29" i="14"/>
  <c r="I147" i="2"/>
  <c r="I27" i="14"/>
  <c r="H146" i="2"/>
  <c r="H26" i="14"/>
  <c r="G145" i="2"/>
  <c r="G25" i="14"/>
  <c r="I143" i="2"/>
  <c r="I23" i="14"/>
  <c r="H142" i="2"/>
  <c r="H22" i="14"/>
  <c r="G141" i="2"/>
  <c r="G21" i="14"/>
  <c r="I139" i="2"/>
  <c r="I19" i="14"/>
  <c r="H138" i="2"/>
  <c r="H18" i="14"/>
  <c r="G137" i="2"/>
  <c r="G17" i="14"/>
  <c r="I135" i="2"/>
  <c r="I15" i="14"/>
  <c r="H134" i="2"/>
  <c r="H14" i="14"/>
  <c r="G133" i="2"/>
  <c r="G13" i="14"/>
  <c r="I131" i="2"/>
  <c r="I11" i="14"/>
  <c r="H130" i="2"/>
  <c r="H10" i="14"/>
  <c r="G129" i="2"/>
  <c r="G9" i="14"/>
  <c r="I127" i="2"/>
  <c r="I7" i="14"/>
  <c r="H126" i="2"/>
  <c r="H6" i="14"/>
  <c r="G125" i="2"/>
  <c r="G5" i="14"/>
  <c r="I123" i="2"/>
  <c r="I3" i="14"/>
  <c r="H122" i="2"/>
  <c r="H2" i="14"/>
  <c r="F276" i="2"/>
  <c r="F156" i="14"/>
  <c r="F272" i="2"/>
  <c r="F152" i="14"/>
  <c r="F268" i="2"/>
  <c r="F148" i="14"/>
  <c r="F264" i="2"/>
  <c r="F144" i="14"/>
  <c r="F260" i="2"/>
  <c r="F140" i="14"/>
  <c r="F256" i="2"/>
  <c r="F136" i="14"/>
  <c r="F252" i="2"/>
  <c r="F132" i="14"/>
  <c r="F248" i="2"/>
  <c r="F128" i="14"/>
  <c r="F244" i="2"/>
  <c r="F124" i="14"/>
  <c r="F240" i="2"/>
  <c r="F120" i="14"/>
  <c r="F236" i="2"/>
  <c r="F116" i="14"/>
  <c r="F232" i="2"/>
  <c r="F112" i="14"/>
  <c r="F228" i="2"/>
  <c r="F108" i="14"/>
  <c r="F224" i="2"/>
  <c r="F104" i="14"/>
  <c r="F220" i="2"/>
  <c r="F100" i="14"/>
  <c r="F216" i="2"/>
  <c r="F96" i="14"/>
  <c r="F212" i="2"/>
  <c r="F92" i="14"/>
  <c r="F208" i="2"/>
  <c r="F88" i="14"/>
  <c r="F204" i="2"/>
  <c r="F84" i="14"/>
  <c r="F200" i="2"/>
  <c r="F80" i="14"/>
  <c r="F196" i="2"/>
  <c r="F76" i="14"/>
  <c r="F192" i="2"/>
  <c r="F72" i="14"/>
  <c r="F188" i="2"/>
  <c r="F68" i="14"/>
  <c r="F184" i="2"/>
  <c r="F64" i="14"/>
  <c r="F180" i="2"/>
  <c r="F60" i="14"/>
  <c r="F176" i="2"/>
  <c r="F56" i="14"/>
  <c r="F172" i="2"/>
  <c r="F52" i="14"/>
  <c r="F168" i="2"/>
  <c r="F48" i="14"/>
  <c r="F164" i="2"/>
  <c r="F44" i="14"/>
  <c r="F160" i="2"/>
  <c r="F40" i="14"/>
  <c r="F156" i="2"/>
  <c r="F36" i="14"/>
  <c r="F152" i="2"/>
  <c r="F32" i="14"/>
  <c r="F148" i="2"/>
  <c r="F28" i="14"/>
  <c r="F144" i="2"/>
  <c r="F24" i="14"/>
  <c r="F140" i="2"/>
  <c r="F20" i="14"/>
  <c r="F136" i="2"/>
  <c r="F16" i="14"/>
  <c r="F132" i="2"/>
  <c r="F12" i="14"/>
  <c r="F128" i="2"/>
  <c r="F8" i="14"/>
  <c r="F124" i="2"/>
  <c r="F4" i="14"/>
  <c r="I588" i="2"/>
  <c r="I300" i="16"/>
  <c r="I300" i="15"/>
  <c r="I468" i="14"/>
  <c r="H587" i="2"/>
  <c r="H299" i="16"/>
  <c r="H299" i="15"/>
  <c r="H467" i="14"/>
  <c r="G586" i="2"/>
  <c r="G298" i="16"/>
  <c r="G298" i="15"/>
  <c r="G466" i="14"/>
  <c r="I584" i="2"/>
  <c r="I296" i="16"/>
  <c r="I296" i="15"/>
  <c r="I464" i="14"/>
  <c r="H583" i="2"/>
  <c r="H295" i="16"/>
  <c r="H295" i="15"/>
  <c r="H463" i="14"/>
  <c r="G582" i="2"/>
  <c r="G294" i="16"/>
  <c r="G294" i="15"/>
  <c r="G462" i="14"/>
  <c r="I580" i="2"/>
  <c r="I292" i="16"/>
  <c r="I292" i="15"/>
  <c r="I460" i="14"/>
  <c r="H579" i="2"/>
  <c r="H291" i="16"/>
  <c r="H291" i="15"/>
  <c r="H459" i="14"/>
  <c r="G578" i="2"/>
  <c r="G290" i="16"/>
  <c r="G290" i="15"/>
  <c r="G458" i="14"/>
  <c r="I576" i="2"/>
  <c r="I288" i="16"/>
  <c r="I288" i="15"/>
  <c r="I456" i="14"/>
  <c r="H575" i="2"/>
  <c r="H287" i="16"/>
  <c r="H287" i="15"/>
  <c r="H455" i="14"/>
  <c r="G574" i="2"/>
  <c r="G286" i="16"/>
  <c r="G286" i="15"/>
  <c r="G454" i="14"/>
  <c r="I572" i="2"/>
  <c r="I284" i="16"/>
  <c r="I284" i="15"/>
  <c r="I452" i="14"/>
  <c r="H571" i="2"/>
  <c r="H283" i="16"/>
  <c r="H283" i="15"/>
  <c r="H451" i="14"/>
  <c r="G570" i="2"/>
  <c r="G282" i="16"/>
  <c r="G282" i="15"/>
  <c r="G450" i="14"/>
  <c r="I568" i="2"/>
  <c r="I280" i="16"/>
  <c r="I280" i="15"/>
  <c r="I448" i="14"/>
  <c r="H567" i="2"/>
  <c r="H279" i="16"/>
  <c r="H279" i="15"/>
  <c r="H447" i="14"/>
  <c r="G566" i="2"/>
  <c r="G278" i="16"/>
  <c r="G278" i="15"/>
  <c r="G446" i="14"/>
  <c r="I564" i="2"/>
  <c r="I276" i="16"/>
  <c r="I276" i="15"/>
  <c r="I444" i="14"/>
  <c r="H563" i="2"/>
  <c r="H275" i="16"/>
  <c r="H275" i="15"/>
  <c r="H443" i="14"/>
  <c r="G562" i="2"/>
  <c r="G274" i="16"/>
  <c r="G274" i="15"/>
  <c r="G442" i="14"/>
  <c r="I560" i="2"/>
  <c r="I272" i="16"/>
  <c r="I272" i="15"/>
  <c r="I440" i="14"/>
  <c r="H559" i="2"/>
  <c r="H271" i="16"/>
  <c r="H271" i="15"/>
  <c r="H439" i="14"/>
  <c r="G558" i="2"/>
  <c r="G270" i="16"/>
  <c r="G270" i="15"/>
  <c r="G438" i="14"/>
  <c r="I556" i="2"/>
  <c r="I268" i="16"/>
  <c r="I268" i="15"/>
  <c r="I436" i="14"/>
  <c r="H555" i="2"/>
  <c r="H267" i="16"/>
  <c r="H267" i="15"/>
  <c r="H435" i="14"/>
  <c r="G554" i="2"/>
  <c r="G266" i="16"/>
  <c r="G266" i="15"/>
  <c r="G434" i="14"/>
  <c r="I552" i="2"/>
  <c r="I264" i="16"/>
  <c r="I264" i="15"/>
  <c r="I432" i="14"/>
  <c r="H551" i="2"/>
  <c r="H263" i="16"/>
  <c r="H263" i="15"/>
  <c r="H431" i="14"/>
  <c r="G550" i="2"/>
  <c r="G262" i="16"/>
  <c r="G262" i="15"/>
  <c r="G430" i="14"/>
  <c r="I548" i="2"/>
  <c r="I260" i="16"/>
  <c r="I260" i="15"/>
  <c r="I428" i="14"/>
  <c r="H547" i="2"/>
  <c r="H259" i="16"/>
  <c r="H259" i="15"/>
  <c r="H427" i="14"/>
  <c r="G546" i="2"/>
  <c r="G258" i="16"/>
  <c r="G258" i="15"/>
  <c r="G426" i="14"/>
  <c r="I544" i="2"/>
  <c r="I256" i="16"/>
  <c r="I256" i="15"/>
  <c r="I424" i="14"/>
  <c r="H543" i="2"/>
  <c r="H255" i="16"/>
  <c r="H255" i="15"/>
  <c r="H423" i="14"/>
  <c r="G542" i="2"/>
  <c r="G254" i="16"/>
  <c r="G254" i="15"/>
  <c r="G422" i="14"/>
  <c r="I540" i="2"/>
  <c r="I252" i="16"/>
  <c r="I252" i="15"/>
  <c r="I420" i="14"/>
  <c r="H539" i="2"/>
  <c r="H251" i="16"/>
  <c r="H251" i="15"/>
  <c r="H419" i="14"/>
  <c r="G538" i="2"/>
  <c r="G250" i="16"/>
  <c r="G250" i="15"/>
  <c r="G418" i="14"/>
  <c r="I536" i="2"/>
  <c r="I248" i="16"/>
  <c r="I248" i="15"/>
  <c r="I416" i="14"/>
  <c r="H535" i="2"/>
  <c r="H247" i="16"/>
  <c r="H247" i="15"/>
  <c r="H415" i="14"/>
  <c r="G534" i="2"/>
  <c r="G246" i="16"/>
  <c r="G246" i="15"/>
  <c r="G414" i="14"/>
  <c r="I532" i="2"/>
  <c r="I244" i="16"/>
  <c r="I244" i="15"/>
  <c r="I412" i="14"/>
  <c r="H531" i="2"/>
  <c r="H243" i="16"/>
  <c r="H243" i="15"/>
  <c r="H411" i="14"/>
  <c r="G530" i="2"/>
  <c r="G242" i="16"/>
  <c r="G242" i="15"/>
  <c r="G410" i="14"/>
  <c r="I528" i="2"/>
  <c r="I240" i="16"/>
  <c r="I240" i="15"/>
  <c r="I408" i="14"/>
  <c r="H527" i="2"/>
  <c r="H239" i="16"/>
  <c r="H239" i="15"/>
  <c r="H407" i="14"/>
  <c r="G526" i="2"/>
  <c r="G238" i="16"/>
  <c r="G238" i="15"/>
  <c r="G406" i="14"/>
  <c r="I524" i="2"/>
  <c r="I236" i="16"/>
  <c r="I236" i="15"/>
  <c r="I404" i="14"/>
  <c r="H523" i="2"/>
  <c r="H235" i="16"/>
  <c r="H235" i="15"/>
  <c r="H403" i="14"/>
  <c r="G522" i="2"/>
  <c r="G234" i="16"/>
  <c r="G234" i="15"/>
  <c r="G402" i="14"/>
  <c r="I520" i="2"/>
  <c r="I232" i="16"/>
  <c r="I232" i="15"/>
  <c r="I400" i="14"/>
  <c r="H519" i="2"/>
  <c r="H231" i="16"/>
  <c r="H231" i="15"/>
  <c r="H399" i="14"/>
  <c r="G518" i="2"/>
  <c r="G230" i="16"/>
  <c r="G230" i="15"/>
  <c r="G398" i="14"/>
  <c r="I516" i="2"/>
  <c r="I228" i="16"/>
  <c r="I228" i="15"/>
  <c r="I396" i="14"/>
  <c r="H515" i="2"/>
  <c r="H227" i="16"/>
  <c r="H227" i="15"/>
  <c r="H395" i="14"/>
  <c r="G514" i="2"/>
  <c r="G226" i="16"/>
  <c r="G226" i="15"/>
  <c r="G394" i="14"/>
  <c r="I512" i="2"/>
  <c r="I224" i="16"/>
  <c r="I224" i="15"/>
  <c r="I392" i="14"/>
  <c r="H511" i="2"/>
  <c r="H223" i="16"/>
  <c r="H223" i="15"/>
  <c r="H391" i="14"/>
  <c r="G510" i="2"/>
  <c r="G222" i="16"/>
  <c r="G222" i="15"/>
  <c r="G390" i="14"/>
  <c r="I508" i="2"/>
  <c r="I220" i="16"/>
  <c r="I220" i="15"/>
  <c r="I388" i="14"/>
  <c r="H507" i="2"/>
  <c r="H219" i="16"/>
  <c r="H219" i="15"/>
  <c r="H387" i="14"/>
  <c r="G506" i="2"/>
  <c r="G218" i="16"/>
  <c r="G218" i="15"/>
  <c r="G386" i="14"/>
  <c r="I504" i="2"/>
  <c r="I216" i="16"/>
  <c r="I216" i="15"/>
  <c r="I384" i="14"/>
  <c r="H503" i="2"/>
  <c r="H215" i="16"/>
  <c r="H215" i="15"/>
  <c r="H383" i="14"/>
  <c r="G502" i="2"/>
  <c r="G214" i="16"/>
  <c r="G214" i="15"/>
  <c r="G382" i="14"/>
  <c r="I500" i="2"/>
  <c r="I212" i="16"/>
  <c r="I212" i="15"/>
  <c r="I380" i="14"/>
  <c r="H499" i="2"/>
  <c r="H211" i="16"/>
  <c r="H211" i="15"/>
  <c r="H379" i="14"/>
  <c r="G498" i="2"/>
  <c r="G210" i="16"/>
  <c r="G210" i="15"/>
  <c r="G378" i="14"/>
  <c r="I496" i="2"/>
  <c r="I208" i="16"/>
  <c r="I208" i="15"/>
  <c r="I376" i="14"/>
  <c r="H495" i="2"/>
  <c r="H207" i="16"/>
  <c r="H207" i="15"/>
  <c r="H375" i="14"/>
  <c r="G494" i="2"/>
  <c r="G206" i="16"/>
  <c r="G206" i="15"/>
  <c r="G374" i="14"/>
  <c r="I492" i="2"/>
  <c r="I204" i="16"/>
  <c r="I204" i="15"/>
  <c r="I372" i="14"/>
  <c r="H491" i="2"/>
  <c r="H203" i="16"/>
  <c r="H203" i="15"/>
  <c r="H371" i="14"/>
  <c r="G490" i="2"/>
  <c r="G202" i="16"/>
  <c r="G202" i="15"/>
  <c r="G370" i="14"/>
  <c r="I488" i="2"/>
  <c r="I200" i="16"/>
  <c r="I200" i="15"/>
  <c r="I368" i="14"/>
  <c r="H487" i="2"/>
  <c r="H199" i="16"/>
  <c r="H199" i="15"/>
  <c r="H367" i="14"/>
  <c r="G486" i="2"/>
  <c r="G198" i="16"/>
  <c r="G198" i="15"/>
  <c r="G366" i="14"/>
  <c r="I484" i="2"/>
  <c r="I196" i="16"/>
  <c r="I196" i="15"/>
  <c r="I364" i="14"/>
  <c r="H483" i="2"/>
  <c r="H195" i="16"/>
  <c r="H195" i="15"/>
  <c r="H363" i="14"/>
  <c r="G482" i="2"/>
  <c r="G194" i="16"/>
  <c r="G194" i="15"/>
  <c r="G362" i="14"/>
  <c r="I480" i="2"/>
  <c r="I192" i="16"/>
  <c r="I192" i="15"/>
  <c r="I360" i="14"/>
  <c r="H479" i="2"/>
  <c r="H191" i="16"/>
  <c r="H191" i="15"/>
  <c r="H359" i="14"/>
  <c r="G478" i="2"/>
  <c r="G190" i="16"/>
  <c r="G190" i="15"/>
  <c r="G358" i="14"/>
  <c r="I476" i="2"/>
  <c r="I188" i="16"/>
  <c r="I188" i="15"/>
  <c r="I356" i="14"/>
  <c r="H475" i="2"/>
  <c r="H187" i="16"/>
  <c r="H187" i="15"/>
  <c r="H355" i="14"/>
  <c r="G474" i="2"/>
  <c r="G186" i="16"/>
  <c r="G186" i="15"/>
  <c r="G354" i="14"/>
  <c r="I472" i="2"/>
  <c r="I184" i="16"/>
  <c r="I184" i="15"/>
  <c r="I352" i="14"/>
  <c r="H471" i="2"/>
  <c r="H183" i="16"/>
  <c r="H183" i="15"/>
  <c r="H351" i="14"/>
  <c r="G470" i="2"/>
  <c r="G182" i="16"/>
  <c r="G182" i="15"/>
  <c r="G350" i="14"/>
  <c r="I468" i="2"/>
  <c r="I180" i="16"/>
  <c r="I180" i="15"/>
  <c r="I348" i="14"/>
  <c r="H467" i="2"/>
  <c r="H179" i="16"/>
  <c r="H179" i="15"/>
  <c r="H347" i="14"/>
  <c r="G466" i="2"/>
  <c r="G178" i="16"/>
  <c r="G178" i="15"/>
  <c r="G346" i="14"/>
  <c r="I464" i="2"/>
  <c r="I176" i="16"/>
  <c r="I176" i="15"/>
  <c r="I344" i="14"/>
  <c r="H463" i="2"/>
  <c r="H175" i="16"/>
  <c r="H175" i="15"/>
  <c r="H343" i="14"/>
  <c r="G462" i="2"/>
  <c r="G174" i="16"/>
  <c r="G174" i="15"/>
  <c r="G342" i="14"/>
  <c r="I460" i="2"/>
  <c r="I172" i="16"/>
  <c r="I172" i="15"/>
  <c r="I340" i="14"/>
  <c r="H459" i="2"/>
  <c r="H171" i="16"/>
  <c r="H171" i="15"/>
  <c r="H339" i="14"/>
  <c r="G458" i="2"/>
  <c r="G170" i="16"/>
  <c r="G170" i="15"/>
  <c r="G338" i="14"/>
  <c r="I456" i="2"/>
  <c r="I168" i="16"/>
  <c r="I168" i="15"/>
  <c r="I336" i="14"/>
  <c r="H455" i="2"/>
  <c r="H167" i="16"/>
  <c r="H167" i="15"/>
  <c r="H335" i="14"/>
  <c r="G454" i="2"/>
  <c r="G166" i="16"/>
  <c r="G166" i="15"/>
  <c r="G334" i="14"/>
  <c r="I452" i="2"/>
  <c r="I164" i="16"/>
  <c r="I164" i="15"/>
  <c r="I332" i="14"/>
  <c r="H451" i="2"/>
  <c r="H163" i="16"/>
  <c r="H163" i="15"/>
  <c r="H331" i="14"/>
  <c r="G450" i="2"/>
  <c r="G162" i="16"/>
  <c r="G162" i="15"/>
  <c r="G330" i="14"/>
  <c r="I448" i="2"/>
  <c r="I160" i="16"/>
  <c r="I160" i="15"/>
  <c r="I328" i="14"/>
  <c r="H447" i="2"/>
  <c r="H159" i="16"/>
  <c r="H159" i="15"/>
  <c r="H327" i="14"/>
  <c r="G446" i="2"/>
  <c r="G158" i="16"/>
  <c r="G158" i="15"/>
  <c r="G326" i="14"/>
  <c r="I444" i="2"/>
  <c r="I156" i="16"/>
  <c r="I156" i="15"/>
  <c r="I324" i="14"/>
  <c r="H443" i="2"/>
  <c r="H155" i="16"/>
  <c r="H155" i="15"/>
  <c r="H323" i="14"/>
  <c r="G442" i="2"/>
  <c r="G154" i="16"/>
  <c r="G154" i="15"/>
  <c r="G322" i="14"/>
  <c r="I440" i="2"/>
  <c r="I152" i="16"/>
  <c r="I152" i="15"/>
  <c r="I320" i="14"/>
  <c r="H439" i="2"/>
  <c r="H151" i="16"/>
  <c r="H151" i="15"/>
  <c r="H319" i="14"/>
  <c r="G438" i="2"/>
  <c r="G150" i="16"/>
  <c r="G150" i="15"/>
  <c r="G318" i="14"/>
  <c r="I436" i="2"/>
  <c r="I148" i="16"/>
  <c r="I148" i="15"/>
  <c r="I316" i="14"/>
  <c r="H435" i="2"/>
  <c r="H147" i="16"/>
  <c r="H147" i="15"/>
  <c r="H315" i="14"/>
  <c r="G434" i="2"/>
  <c r="G146" i="16"/>
  <c r="G146" i="15"/>
  <c r="G314" i="14"/>
  <c r="I432" i="2"/>
  <c r="I144" i="16"/>
  <c r="I144" i="15"/>
  <c r="I312" i="14"/>
  <c r="H431" i="2"/>
  <c r="H143" i="16"/>
  <c r="H143" i="15"/>
  <c r="H311" i="14"/>
  <c r="G430" i="2"/>
  <c r="G142" i="16"/>
  <c r="G142" i="15"/>
  <c r="G310" i="14"/>
  <c r="I428" i="2"/>
  <c r="I140" i="16"/>
  <c r="I140" i="15"/>
  <c r="I308" i="14"/>
  <c r="H427" i="2"/>
  <c r="H139" i="16"/>
  <c r="H139" i="15"/>
  <c r="H307" i="14"/>
  <c r="G426" i="2"/>
  <c r="G138" i="16"/>
  <c r="G138" i="15"/>
  <c r="G306" i="14"/>
  <c r="I424" i="2"/>
  <c r="I136" i="16"/>
  <c r="I136" i="15"/>
  <c r="I304" i="14"/>
  <c r="H423" i="2"/>
  <c r="H135" i="16"/>
  <c r="H135" i="15"/>
  <c r="H303" i="14"/>
  <c r="G422" i="2"/>
  <c r="G134" i="16"/>
  <c r="G134" i="15"/>
  <c r="G302" i="14"/>
  <c r="I420" i="2"/>
  <c r="I132" i="16"/>
  <c r="I132" i="15"/>
  <c r="I300" i="14"/>
  <c r="H419" i="2"/>
  <c r="H131" i="16"/>
  <c r="H131" i="15"/>
  <c r="H299" i="14"/>
  <c r="G418" i="2"/>
  <c r="G130" i="16"/>
  <c r="G130" i="15"/>
  <c r="G298" i="14"/>
  <c r="I416" i="2"/>
  <c r="I128" i="16"/>
  <c r="I128" i="15"/>
  <c r="I296" i="14"/>
  <c r="H415" i="2"/>
  <c r="H127" i="16"/>
  <c r="H127" i="15"/>
  <c r="H295" i="14"/>
  <c r="G414" i="2"/>
  <c r="G126" i="16"/>
  <c r="G126" i="15"/>
  <c r="G294" i="14"/>
  <c r="I412" i="2"/>
  <c r="I124" i="16"/>
  <c r="I124" i="15"/>
  <c r="I292" i="14"/>
  <c r="H411" i="2"/>
  <c r="H123" i="16"/>
  <c r="H123" i="15"/>
  <c r="H291" i="14"/>
  <c r="G410" i="2"/>
  <c r="G122" i="16"/>
  <c r="G122" i="15"/>
  <c r="G290" i="14"/>
  <c r="I408" i="2"/>
  <c r="I120" i="16"/>
  <c r="I120" i="15"/>
  <c r="I288" i="14"/>
  <c r="H407" i="2"/>
  <c r="H119" i="16"/>
  <c r="H119" i="15"/>
  <c r="H287" i="14"/>
  <c r="G406" i="2"/>
  <c r="G118" i="16"/>
  <c r="G118" i="15"/>
  <c r="G286" i="14"/>
  <c r="I404" i="2"/>
  <c r="I116" i="16"/>
  <c r="I116" i="15"/>
  <c r="I284" i="14"/>
  <c r="H403" i="2"/>
  <c r="H115" i="16"/>
  <c r="H115" i="15"/>
  <c r="H283" i="14"/>
  <c r="G402" i="2"/>
  <c r="G114" i="16"/>
  <c r="G114" i="15"/>
  <c r="G282" i="14"/>
  <c r="I400" i="2"/>
  <c r="I112" i="16"/>
  <c r="I112" i="15"/>
  <c r="I280" i="14"/>
  <c r="H399" i="2"/>
  <c r="H111" i="16"/>
  <c r="H111" i="15"/>
  <c r="H279" i="14"/>
  <c r="G398" i="2"/>
  <c r="G110" i="16"/>
  <c r="G110" i="15"/>
  <c r="G278" i="14"/>
  <c r="I396" i="2"/>
  <c r="I108" i="16"/>
  <c r="I108" i="15"/>
  <c r="I276" i="14"/>
  <c r="H395" i="2"/>
  <c r="H107" i="16"/>
  <c r="H107" i="15"/>
  <c r="H275" i="14"/>
  <c r="G394" i="2"/>
  <c r="G106" i="16"/>
  <c r="G106" i="15"/>
  <c r="G274" i="14"/>
  <c r="I392" i="2"/>
  <c r="I104" i="16"/>
  <c r="I104" i="15"/>
  <c r="I272" i="14"/>
  <c r="H391" i="2"/>
  <c r="H103" i="16"/>
  <c r="H103" i="15"/>
  <c r="H271" i="14"/>
  <c r="G390" i="2"/>
  <c r="G102" i="16"/>
  <c r="G102" i="15"/>
  <c r="G270" i="14"/>
  <c r="I388" i="2"/>
  <c r="I100" i="16"/>
  <c r="I100" i="15"/>
  <c r="I268" i="14"/>
  <c r="H387" i="2"/>
  <c r="H99" i="16"/>
  <c r="H99" i="15"/>
  <c r="H267" i="14"/>
  <c r="G386" i="2"/>
  <c r="G98" i="16"/>
  <c r="G98" i="15"/>
  <c r="G266" i="14"/>
  <c r="I384" i="2"/>
  <c r="I96" i="16"/>
  <c r="I96" i="15"/>
  <c r="I264" i="14"/>
  <c r="H383" i="2"/>
  <c r="H95" i="16"/>
  <c r="H95" i="15"/>
  <c r="H263" i="14"/>
  <c r="G382" i="2"/>
  <c r="G94" i="16"/>
  <c r="G94" i="15"/>
  <c r="G262" i="14"/>
  <c r="I380" i="2"/>
  <c r="I92" i="16"/>
  <c r="I92" i="15"/>
  <c r="I260" i="14"/>
  <c r="H379" i="2"/>
  <c r="H91" i="16"/>
  <c r="H91" i="15"/>
  <c r="H259" i="14"/>
  <c r="G378" i="2"/>
  <c r="G90" i="16"/>
  <c r="G90" i="15"/>
  <c r="G258" i="14"/>
  <c r="I376" i="2"/>
  <c r="I88" i="16"/>
  <c r="I88" i="15"/>
  <c r="I256" i="14"/>
  <c r="H375" i="2"/>
  <c r="H87" i="16"/>
  <c r="H87" i="15"/>
  <c r="H255" i="14"/>
  <c r="G374" i="2"/>
  <c r="G86" i="16"/>
  <c r="G86" i="15"/>
  <c r="G254" i="14"/>
  <c r="I372" i="2"/>
  <c r="I84" i="16"/>
  <c r="I84" i="15"/>
  <c r="I252" i="14"/>
  <c r="H371" i="2"/>
  <c r="H83" i="16"/>
  <c r="H83" i="15"/>
  <c r="H251" i="14"/>
  <c r="G370" i="2"/>
  <c r="G82" i="16"/>
  <c r="G82" i="15"/>
  <c r="G250" i="14"/>
  <c r="I368" i="2"/>
  <c r="I80" i="16"/>
  <c r="I80" i="15"/>
  <c r="I248" i="14"/>
  <c r="H367" i="2"/>
  <c r="H79" i="16"/>
  <c r="H79" i="15"/>
  <c r="H247" i="14"/>
  <c r="G366" i="2"/>
  <c r="G78" i="16"/>
  <c r="G78" i="15"/>
  <c r="G246" i="14"/>
  <c r="I364" i="2"/>
  <c r="I76" i="16"/>
  <c r="I76" i="15"/>
  <c r="I244" i="14"/>
  <c r="H363" i="2"/>
  <c r="H75" i="16"/>
  <c r="H75" i="15"/>
  <c r="H243" i="14"/>
  <c r="G362" i="2"/>
  <c r="G74" i="16"/>
  <c r="G74" i="15"/>
  <c r="G242" i="14"/>
  <c r="I360" i="2"/>
  <c r="I72" i="16"/>
  <c r="I72" i="15"/>
  <c r="I240" i="14"/>
  <c r="H359" i="2"/>
  <c r="H71" i="16"/>
  <c r="H71" i="15"/>
  <c r="H239" i="14"/>
  <c r="G358" i="2"/>
  <c r="G70" i="16"/>
  <c r="G70" i="15"/>
  <c r="G238" i="14"/>
  <c r="I356" i="2"/>
  <c r="I68" i="16"/>
  <c r="I68" i="15"/>
  <c r="I236" i="14"/>
  <c r="H355" i="2"/>
  <c r="H67" i="16"/>
  <c r="H67" i="15"/>
  <c r="H235" i="14"/>
  <c r="G354" i="2"/>
  <c r="G66" i="16"/>
  <c r="G66" i="15"/>
  <c r="G234" i="14"/>
  <c r="I352" i="2"/>
  <c r="I64" i="16"/>
  <c r="I64" i="15"/>
  <c r="I232" i="14"/>
  <c r="H351" i="2"/>
  <c r="H63" i="16"/>
  <c r="H63" i="15"/>
  <c r="H231" i="14"/>
  <c r="G350" i="2"/>
  <c r="G62" i="16"/>
  <c r="G62" i="15"/>
  <c r="G230" i="14"/>
  <c r="I348" i="2"/>
  <c r="I60" i="16"/>
  <c r="I60" i="15"/>
  <c r="I228" i="14"/>
  <c r="H347" i="2"/>
  <c r="H59" i="16"/>
  <c r="H59" i="15"/>
  <c r="H227" i="14"/>
  <c r="G346" i="2"/>
  <c r="G58" i="16"/>
  <c r="G58" i="15"/>
  <c r="G226" i="14"/>
  <c r="I344" i="2"/>
  <c r="I56" i="16"/>
  <c r="I56" i="15"/>
  <c r="I224" i="14"/>
  <c r="H343" i="2"/>
  <c r="H55" i="16"/>
  <c r="H55" i="15"/>
  <c r="H223" i="14"/>
  <c r="G342" i="2"/>
  <c r="G54" i="16"/>
  <c r="G54" i="15"/>
  <c r="G222" i="14"/>
  <c r="I340" i="2"/>
  <c r="I52" i="16"/>
  <c r="I52" i="15"/>
  <c r="I220" i="14"/>
  <c r="H339" i="2"/>
  <c r="H51" i="16"/>
  <c r="H51" i="15"/>
  <c r="H219" i="14"/>
  <c r="G338" i="2"/>
  <c r="G50" i="16"/>
  <c r="G50" i="15"/>
  <c r="G218" i="14"/>
  <c r="I336" i="2"/>
  <c r="I48" i="16"/>
  <c r="I48" i="15"/>
  <c r="I216" i="14"/>
  <c r="H335" i="2"/>
  <c r="H47" i="16"/>
  <c r="H47" i="15"/>
  <c r="H215" i="14"/>
  <c r="G334" i="2"/>
  <c r="G46" i="16"/>
  <c r="G46" i="15"/>
  <c r="G214" i="14"/>
  <c r="I332" i="2"/>
  <c r="I44" i="16"/>
  <c r="I44" i="15"/>
  <c r="I212" i="14"/>
  <c r="H331" i="2"/>
  <c r="H43" i="16"/>
  <c r="H43" i="15"/>
  <c r="H211" i="14"/>
  <c r="G330" i="2"/>
  <c r="G42" i="16"/>
  <c r="G42" i="15"/>
  <c r="G210" i="14"/>
  <c r="I328" i="2"/>
  <c r="I40" i="16"/>
  <c r="I40" i="15"/>
  <c r="I208" i="14"/>
  <c r="H327" i="2"/>
  <c r="H39" i="16"/>
  <c r="H39" i="15"/>
  <c r="H207" i="14"/>
  <c r="G326" i="2"/>
  <c r="G38" i="16"/>
  <c r="G38" i="15"/>
  <c r="G206" i="14"/>
  <c r="I324" i="2"/>
  <c r="I36" i="16"/>
  <c r="I36" i="15"/>
  <c r="I204" i="14"/>
  <c r="H323" i="2"/>
  <c r="H35" i="16"/>
  <c r="H35" i="15"/>
  <c r="H203" i="14"/>
  <c r="G322" i="2"/>
  <c r="G34" i="16"/>
  <c r="G34" i="15"/>
  <c r="G202" i="14"/>
  <c r="I320" i="2"/>
  <c r="I32" i="16"/>
  <c r="I32" i="15"/>
  <c r="I200" i="14"/>
  <c r="H319" i="2"/>
  <c r="H31" i="16"/>
  <c r="H31" i="15"/>
  <c r="H199" i="14"/>
  <c r="G318" i="2"/>
  <c r="G30" i="16"/>
  <c r="G30" i="15"/>
  <c r="G198" i="14"/>
  <c r="I316" i="2"/>
  <c r="I28" i="16"/>
  <c r="I28" i="15"/>
  <c r="I196" i="14"/>
  <c r="H315" i="2"/>
  <c r="H27" i="16"/>
  <c r="H27" i="15"/>
  <c r="H195" i="14"/>
  <c r="G314" i="2"/>
  <c r="G26" i="16"/>
  <c r="G26" i="15"/>
  <c r="G194" i="14"/>
  <c r="I312" i="2"/>
  <c r="I24" i="16"/>
  <c r="I24" i="15"/>
  <c r="I192" i="14"/>
  <c r="H311" i="2"/>
  <c r="H23" i="16"/>
  <c r="H23" i="15"/>
  <c r="H191" i="14"/>
  <c r="G310" i="2"/>
  <c r="G22" i="16"/>
  <c r="G22" i="15"/>
  <c r="G190" i="14"/>
  <c r="I308" i="2"/>
  <c r="I20" i="16"/>
  <c r="I20" i="15"/>
  <c r="I188" i="14"/>
  <c r="H307" i="2"/>
  <c r="H19" i="16"/>
  <c r="H19" i="15"/>
  <c r="H187" i="14"/>
  <c r="G306" i="2"/>
  <c r="G18" i="16"/>
  <c r="G18" i="15"/>
  <c r="G186" i="14"/>
  <c r="I304" i="2"/>
  <c r="I16" i="16"/>
  <c r="I16" i="15"/>
  <c r="I184" i="14"/>
  <c r="H303" i="2"/>
  <c r="H15" i="16"/>
  <c r="H15" i="15"/>
  <c r="H183" i="14"/>
  <c r="G302" i="2"/>
  <c r="G14" i="16"/>
  <c r="G14" i="15"/>
  <c r="G182" i="14"/>
  <c r="I300" i="2"/>
  <c r="I12" i="16"/>
  <c r="I12" i="15"/>
  <c r="I180" i="14"/>
  <c r="H299" i="2"/>
  <c r="H11" i="16"/>
  <c r="H11" i="15"/>
  <c r="H179" i="14"/>
  <c r="G298" i="2"/>
  <c r="G10" i="16"/>
  <c r="G10" i="15"/>
  <c r="G178" i="14"/>
  <c r="I296" i="2"/>
  <c r="I8" i="16"/>
  <c r="I8" i="15"/>
  <c r="I176" i="14"/>
  <c r="H295" i="2"/>
  <c r="H7" i="16"/>
  <c r="H7" i="15"/>
  <c r="H175" i="14"/>
  <c r="G294" i="2"/>
  <c r="G6" i="16"/>
  <c r="G6" i="15"/>
  <c r="G174" i="14"/>
  <c r="I292" i="2"/>
  <c r="I4" i="16"/>
  <c r="I4" i="15"/>
  <c r="I172" i="14"/>
  <c r="H291" i="2"/>
  <c r="H3" i="16"/>
  <c r="H3" i="15"/>
  <c r="H171" i="14"/>
  <c r="G290" i="2"/>
  <c r="G2" i="16"/>
  <c r="G2" i="15"/>
  <c r="G170" i="14"/>
  <c r="I288" i="2"/>
  <c r="I168" i="14"/>
  <c r="H287" i="2"/>
  <c r="H167" i="14"/>
  <c r="G286" i="2"/>
  <c r="G166" i="14"/>
  <c r="I284" i="2"/>
  <c r="I164" i="14"/>
  <c r="H283" i="2"/>
  <c r="H163" i="14"/>
  <c r="G282" i="2"/>
  <c r="G162" i="14"/>
  <c r="I280" i="2"/>
  <c r="I160" i="14"/>
  <c r="H279" i="2"/>
  <c r="H159" i="14"/>
  <c r="G278" i="2"/>
  <c r="G158" i="14"/>
  <c r="I276" i="2"/>
  <c r="I156" i="14"/>
  <c r="H275" i="2"/>
  <c r="H155" i="14"/>
  <c r="G274" i="2"/>
  <c r="G154" i="14"/>
  <c r="I272" i="2"/>
  <c r="I152" i="14"/>
  <c r="H271" i="2"/>
  <c r="H151" i="14"/>
  <c r="G270" i="2"/>
  <c r="G150" i="14"/>
  <c r="I268" i="2"/>
  <c r="I148" i="14"/>
  <c r="H267" i="2"/>
  <c r="H147" i="14"/>
  <c r="G266" i="2"/>
  <c r="G146" i="14"/>
  <c r="I264" i="2"/>
  <c r="I144" i="14"/>
  <c r="H263" i="2"/>
  <c r="H143" i="14"/>
  <c r="G262" i="2"/>
  <c r="G142" i="14"/>
  <c r="I260" i="2"/>
  <c r="I140" i="14"/>
  <c r="H259" i="2"/>
  <c r="H139" i="14"/>
  <c r="G258" i="2"/>
  <c r="G138" i="14"/>
  <c r="I256" i="2"/>
  <c r="I136" i="14"/>
  <c r="H255" i="2"/>
  <c r="H135" i="14"/>
  <c r="G254" i="2"/>
  <c r="G134" i="14"/>
  <c r="I252" i="2"/>
  <c r="I132" i="14"/>
  <c r="H251" i="2"/>
  <c r="H131" i="14"/>
  <c r="G250" i="2"/>
  <c r="G130" i="14"/>
  <c r="I248" i="2"/>
  <c r="I128" i="14"/>
  <c r="H247" i="2"/>
  <c r="H127" i="14"/>
  <c r="G246" i="2"/>
  <c r="G126" i="14"/>
  <c r="I244" i="2"/>
  <c r="I124" i="14"/>
  <c r="H243" i="2"/>
  <c r="H123" i="14"/>
  <c r="G242" i="2"/>
  <c r="G122" i="14"/>
  <c r="I240" i="2"/>
  <c r="I120" i="14"/>
  <c r="H239" i="2"/>
  <c r="H119" i="14"/>
  <c r="G238" i="2"/>
  <c r="G118" i="14"/>
  <c r="I236" i="2"/>
  <c r="I116" i="14"/>
  <c r="H235" i="2"/>
  <c r="H115" i="14"/>
  <c r="G234" i="2"/>
  <c r="G114" i="14"/>
  <c r="I232" i="2"/>
  <c r="I112" i="14"/>
  <c r="H231" i="2"/>
  <c r="H111" i="14"/>
  <c r="G230" i="2"/>
  <c r="G110" i="14"/>
  <c r="I228" i="2"/>
  <c r="I108" i="14"/>
  <c r="H227" i="2"/>
  <c r="H107" i="14"/>
  <c r="G226" i="2"/>
  <c r="G106" i="14"/>
  <c r="I224" i="2"/>
  <c r="I104" i="14"/>
  <c r="H223" i="2"/>
  <c r="H103" i="14"/>
  <c r="G222" i="2"/>
  <c r="G102" i="14"/>
  <c r="I220" i="2"/>
  <c r="I100" i="14"/>
  <c r="H219" i="2"/>
  <c r="H99" i="14"/>
  <c r="G218" i="2"/>
  <c r="G98" i="14"/>
  <c r="I216" i="2"/>
  <c r="I96" i="14"/>
  <c r="H215" i="2"/>
  <c r="H95" i="14"/>
  <c r="G214" i="2"/>
  <c r="G94" i="14"/>
  <c r="I212" i="2"/>
  <c r="I92" i="14"/>
  <c r="H211" i="2"/>
  <c r="H91" i="14"/>
  <c r="G210" i="2"/>
  <c r="G90" i="14"/>
  <c r="I208" i="2"/>
  <c r="I88" i="14"/>
  <c r="H207" i="2"/>
  <c r="H87" i="14"/>
  <c r="G206" i="2"/>
  <c r="G86" i="14"/>
  <c r="I204" i="2"/>
  <c r="I84" i="14"/>
  <c r="H203" i="2"/>
  <c r="H83" i="14"/>
  <c r="G202" i="2"/>
  <c r="G82" i="14"/>
  <c r="I200" i="2"/>
  <c r="I80" i="14"/>
  <c r="H199" i="2"/>
  <c r="H79" i="14"/>
  <c r="G198" i="2"/>
  <c r="G78" i="14"/>
  <c r="I196" i="2"/>
  <c r="I76" i="14"/>
  <c r="H195" i="2"/>
  <c r="H75" i="14"/>
  <c r="G194" i="2"/>
  <c r="G74" i="14"/>
  <c r="I192" i="2"/>
  <c r="I72" i="14"/>
  <c r="H191" i="2"/>
  <c r="H71" i="14"/>
  <c r="G190" i="2"/>
  <c r="G70" i="14"/>
  <c r="I188" i="2"/>
  <c r="I68" i="14"/>
  <c r="H187" i="2"/>
  <c r="H67" i="14"/>
  <c r="G186" i="2"/>
  <c r="G66" i="14"/>
  <c r="I184" i="2"/>
  <c r="I64" i="14"/>
  <c r="H183" i="2"/>
  <c r="H63" i="14"/>
  <c r="G182" i="2"/>
  <c r="G62" i="14"/>
  <c r="I180" i="2"/>
  <c r="I60" i="14"/>
  <c r="H179" i="2"/>
  <c r="H59" i="14"/>
  <c r="G178" i="2"/>
  <c r="G58" i="14"/>
  <c r="I176" i="2"/>
  <c r="I56" i="14"/>
  <c r="H175" i="2"/>
  <c r="H55" i="14"/>
  <c r="G174" i="2"/>
  <c r="G54" i="14"/>
  <c r="I172" i="2"/>
  <c r="I52" i="14"/>
  <c r="H171" i="2"/>
  <c r="H51" i="14"/>
  <c r="G170" i="2"/>
  <c r="G50" i="14"/>
  <c r="I168" i="2"/>
  <c r="I48" i="14"/>
  <c r="H167" i="2"/>
  <c r="H47" i="14"/>
  <c r="G166" i="2"/>
  <c r="G46" i="14"/>
  <c r="I164" i="2"/>
  <c r="I44" i="14"/>
  <c r="H163" i="2"/>
  <c r="H43" i="14"/>
  <c r="G162" i="2"/>
  <c r="G42" i="14"/>
  <c r="I160" i="2"/>
  <c r="I40" i="14"/>
  <c r="H159" i="2"/>
  <c r="H39" i="14"/>
  <c r="G158" i="2"/>
  <c r="G38" i="14"/>
  <c r="I156" i="2"/>
  <c r="I36" i="14"/>
  <c r="H155" i="2"/>
  <c r="H35" i="14"/>
  <c r="G154" i="2"/>
  <c r="G34" i="14"/>
  <c r="I152" i="2"/>
  <c r="I32" i="14"/>
  <c r="H151" i="2"/>
  <c r="H31" i="14"/>
  <c r="G150" i="2"/>
  <c r="G30" i="14"/>
  <c r="I148" i="2"/>
  <c r="I28" i="14"/>
  <c r="H147" i="2"/>
  <c r="H27" i="14"/>
  <c r="G146" i="2"/>
  <c r="G26" i="14"/>
  <c r="I144" i="2"/>
  <c r="I24" i="14"/>
  <c r="H143" i="2"/>
  <c r="H23" i="14"/>
  <c r="G142" i="2"/>
  <c r="G22" i="14"/>
  <c r="I140" i="2"/>
  <c r="I20" i="14"/>
  <c r="H139" i="2"/>
  <c r="H19" i="14"/>
  <c r="G138" i="2"/>
  <c r="G18" i="14"/>
  <c r="I136" i="2"/>
  <c r="I16" i="14"/>
  <c r="H135" i="2"/>
  <c r="H15" i="14"/>
  <c r="G134" i="2"/>
  <c r="G14" i="14"/>
  <c r="I132" i="2"/>
  <c r="I12" i="14"/>
  <c r="H131" i="2"/>
  <c r="H11" i="14"/>
  <c r="G130" i="2"/>
  <c r="G10" i="14"/>
  <c r="I128" i="2"/>
  <c r="I8" i="14"/>
  <c r="H127" i="2"/>
  <c r="H7" i="14"/>
  <c r="G126" i="2"/>
  <c r="G6" i="14"/>
  <c r="I124" i="2"/>
  <c r="I4" i="14"/>
  <c r="H123" i="2"/>
  <c r="H3" i="14"/>
  <c r="G122" i="2"/>
  <c r="G2" i="14"/>
  <c r="F584" i="2"/>
  <c r="F296" i="16"/>
  <c r="F296" i="15"/>
  <c r="F464" i="14"/>
  <c r="F576" i="2"/>
  <c r="F288" i="16"/>
  <c r="F288" i="15"/>
  <c r="F456" i="14"/>
  <c r="F564" i="2"/>
  <c r="F276" i="16"/>
  <c r="F276" i="15"/>
  <c r="F444" i="14"/>
  <c r="F548" i="2"/>
  <c r="F260" i="16"/>
  <c r="F260" i="15"/>
  <c r="F428" i="14"/>
  <c r="F536" i="2"/>
  <c r="F248" i="16"/>
  <c r="F248" i="15"/>
  <c r="F416" i="14"/>
  <c r="F520" i="2"/>
  <c r="F232" i="16"/>
  <c r="F232" i="15"/>
  <c r="F400" i="14"/>
  <c r="F508" i="2"/>
  <c r="F220" i="16"/>
  <c r="F220" i="15"/>
  <c r="F388" i="14"/>
  <c r="F496" i="2"/>
  <c r="F208" i="16"/>
  <c r="F208" i="15"/>
  <c r="F376" i="14"/>
  <c r="F480" i="2"/>
  <c r="F192" i="16"/>
  <c r="F192" i="15"/>
  <c r="F360" i="14"/>
  <c r="F468" i="2"/>
  <c r="F180" i="16"/>
  <c r="F180" i="15"/>
  <c r="F348" i="14"/>
  <c r="F456" i="2"/>
  <c r="F168" i="16"/>
  <c r="F168" i="15"/>
  <c r="F336" i="14"/>
  <c r="F444" i="2"/>
  <c r="F156" i="16"/>
  <c r="F156" i="15"/>
  <c r="F324" i="14"/>
  <c r="F436" i="2"/>
  <c r="F148" i="16"/>
  <c r="F148" i="15"/>
  <c r="F316" i="14"/>
  <c r="F428" i="2"/>
  <c r="F140" i="16"/>
  <c r="F140" i="15"/>
  <c r="F308" i="14"/>
  <c r="F420" i="2"/>
  <c r="F132" i="16"/>
  <c r="F132" i="15"/>
  <c r="F300" i="14"/>
  <c r="F412" i="2"/>
  <c r="F124" i="16"/>
  <c r="F124" i="15"/>
  <c r="F292" i="14"/>
  <c r="F404" i="2"/>
  <c r="F116" i="16"/>
  <c r="F116" i="15"/>
  <c r="F284" i="14"/>
  <c r="F392" i="2"/>
  <c r="F104" i="16"/>
  <c r="F104" i="15"/>
  <c r="F272" i="14"/>
  <c r="F388" i="2"/>
  <c r="F100" i="16"/>
  <c r="F100" i="15"/>
  <c r="F268" i="14"/>
  <c r="F380" i="2"/>
  <c r="F92" i="16"/>
  <c r="F92" i="15"/>
  <c r="F260" i="14"/>
  <c r="F372" i="2"/>
  <c r="F84" i="16"/>
  <c r="F84" i="15"/>
  <c r="F252" i="14"/>
  <c r="F364" i="2"/>
  <c r="F76" i="16"/>
  <c r="F76" i="15"/>
  <c r="F244" i="14"/>
  <c r="F356" i="2"/>
  <c r="F68" i="16"/>
  <c r="F68" i="15"/>
  <c r="F236" i="14"/>
  <c r="F344" i="2"/>
  <c r="F56" i="16"/>
  <c r="F56" i="15"/>
  <c r="F224" i="14"/>
  <c r="F336" i="2"/>
  <c r="F48" i="16"/>
  <c r="F48" i="15"/>
  <c r="F216" i="14"/>
  <c r="F328" i="2"/>
  <c r="F40" i="16"/>
  <c r="F40" i="15"/>
  <c r="F208" i="14"/>
  <c r="F320" i="2"/>
  <c r="F32" i="16"/>
  <c r="F32" i="15"/>
  <c r="F200" i="14"/>
  <c r="F312" i="2"/>
  <c r="F24" i="16"/>
  <c r="F24" i="15"/>
  <c r="F192" i="14"/>
  <c r="F304" i="2"/>
  <c r="F16" i="16"/>
  <c r="F16" i="15"/>
  <c r="F184" i="14"/>
  <c r="F296" i="2"/>
  <c r="F8" i="16"/>
  <c r="F8" i="15"/>
  <c r="F176" i="14"/>
  <c r="F288" i="2"/>
  <c r="F168" i="14"/>
  <c r="F284" i="2"/>
  <c r="F164" i="14"/>
  <c r="F587" i="2"/>
  <c r="F299" i="16"/>
  <c r="F299" i="15"/>
  <c r="F467" i="14"/>
  <c r="F579" i="2"/>
  <c r="F291" i="16"/>
  <c r="F291" i="15"/>
  <c r="F459" i="14"/>
  <c r="F567" i="2"/>
  <c r="F279" i="16"/>
  <c r="F279" i="15"/>
  <c r="F447" i="14"/>
  <c r="F559" i="2"/>
  <c r="F271" i="16"/>
  <c r="F271" i="15"/>
  <c r="F439" i="14"/>
  <c r="F547" i="2"/>
  <c r="F259" i="16"/>
  <c r="F259" i="15"/>
  <c r="F427" i="14"/>
  <c r="F535" i="2"/>
  <c r="F247" i="16"/>
  <c r="F247" i="15"/>
  <c r="F415" i="14"/>
  <c r="F527" i="2"/>
  <c r="F239" i="16"/>
  <c r="F239" i="15"/>
  <c r="F407" i="14"/>
  <c r="F519" i="2"/>
  <c r="F231" i="16"/>
  <c r="F231" i="15"/>
  <c r="F399" i="14"/>
  <c r="F515" i="2"/>
  <c r="F227" i="16"/>
  <c r="F227" i="15"/>
  <c r="F395" i="14"/>
  <c r="F511" i="2"/>
  <c r="F223" i="16"/>
  <c r="F223" i="15"/>
  <c r="F391" i="14"/>
  <c r="F503" i="2"/>
  <c r="F215" i="16"/>
  <c r="F215" i="15"/>
  <c r="F383" i="14"/>
  <c r="F499" i="2"/>
  <c r="F211" i="16"/>
  <c r="F211" i="15"/>
  <c r="F379" i="14"/>
  <c r="F495" i="2"/>
  <c r="F207" i="16"/>
  <c r="F207" i="15"/>
  <c r="F375" i="14"/>
  <c r="F491" i="2"/>
  <c r="F203" i="16"/>
  <c r="F203" i="15"/>
  <c r="F371" i="14"/>
  <c r="F487" i="2"/>
  <c r="F199" i="16"/>
  <c r="F199" i="15"/>
  <c r="F367" i="14"/>
  <c r="F483" i="2"/>
  <c r="F195" i="16"/>
  <c r="F195" i="15"/>
  <c r="F363" i="14"/>
  <c r="F479" i="2"/>
  <c r="F191" i="16"/>
  <c r="F191" i="15"/>
  <c r="F359" i="14"/>
  <c r="F475" i="2"/>
  <c r="F187" i="16"/>
  <c r="F187" i="15"/>
  <c r="F355" i="14"/>
  <c r="F471" i="2"/>
  <c r="F183" i="16"/>
  <c r="F183" i="15"/>
  <c r="F351" i="14"/>
  <c r="F467" i="2"/>
  <c r="F179" i="16"/>
  <c r="F179" i="15"/>
  <c r="F347" i="14"/>
  <c r="F463" i="2"/>
  <c r="F175" i="16"/>
  <c r="F175" i="15"/>
  <c r="F343" i="14"/>
  <c r="F459" i="2"/>
  <c r="F171" i="16"/>
  <c r="F171" i="15"/>
  <c r="F339" i="14"/>
  <c r="F455" i="2"/>
  <c r="F167" i="16"/>
  <c r="F167" i="15"/>
  <c r="F335" i="14"/>
  <c r="F451" i="2"/>
  <c r="F163" i="16"/>
  <c r="F163" i="15"/>
  <c r="F331" i="14"/>
  <c r="F447" i="2"/>
  <c r="F159" i="16"/>
  <c r="F159" i="15"/>
  <c r="F327" i="14"/>
  <c r="F443" i="2"/>
  <c r="F155" i="16"/>
  <c r="F155" i="15"/>
  <c r="F323" i="14"/>
  <c r="F439" i="2"/>
  <c r="F151" i="16"/>
  <c r="F151" i="15"/>
  <c r="F319" i="14"/>
  <c r="F435" i="2"/>
  <c r="F147" i="16"/>
  <c r="F147" i="15"/>
  <c r="F315" i="14"/>
  <c r="F431" i="2"/>
  <c r="F143" i="16"/>
  <c r="F143" i="15"/>
  <c r="F311" i="14"/>
  <c r="F427" i="2"/>
  <c r="F139" i="16"/>
  <c r="F139" i="15"/>
  <c r="F307" i="14"/>
  <c r="F423" i="2"/>
  <c r="F135" i="16"/>
  <c r="F135" i="15"/>
  <c r="F303" i="14"/>
  <c r="F419" i="2"/>
  <c r="F131" i="16"/>
  <c r="F131" i="15"/>
  <c r="F299" i="14"/>
  <c r="F415" i="2"/>
  <c r="F127" i="16"/>
  <c r="F127" i="15"/>
  <c r="F295" i="14"/>
  <c r="F411" i="2"/>
  <c r="F123" i="16"/>
  <c r="F123" i="15"/>
  <c r="F291" i="14"/>
  <c r="F407" i="2"/>
  <c r="F119" i="16"/>
  <c r="F119" i="15"/>
  <c r="F287" i="14"/>
  <c r="F403" i="2"/>
  <c r="F115" i="16"/>
  <c r="F115" i="15"/>
  <c r="F283" i="14"/>
  <c r="F399" i="2"/>
  <c r="F111" i="16"/>
  <c r="F111" i="15"/>
  <c r="F279" i="14"/>
  <c r="F395" i="2"/>
  <c r="F107" i="16"/>
  <c r="F107" i="15"/>
  <c r="F275" i="14"/>
  <c r="F391" i="2"/>
  <c r="F103" i="16"/>
  <c r="F103" i="15"/>
  <c r="F271" i="14"/>
  <c r="F387" i="2"/>
  <c r="F99" i="16"/>
  <c r="F99" i="15"/>
  <c r="F267" i="14"/>
  <c r="F383" i="2"/>
  <c r="F95" i="16"/>
  <c r="F95" i="15"/>
  <c r="F263" i="14"/>
  <c r="F379" i="2"/>
  <c r="F91" i="16"/>
  <c r="F91" i="15"/>
  <c r="F259" i="14"/>
  <c r="F375" i="2"/>
  <c r="F87" i="16"/>
  <c r="F87" i="15"/>
  <c r="F255" i="14"/>
  <c r="F371" i="2"/>
  <c r="F83" i="16"/>
  <c r="F83" i="15"/>
  <c r="F251" i="14"/>
  <c r="F367" i="2"/>
  <c r="F79" i="16"/>
  <c r="F79" i="15"/>
  <c r="F247" i="14"/>
  <c r="F363" i="2"/>
  <c r="F75" i="16"/>
  <c r="F75" i="15"/>
  <c r="F243" i="14"/>
  <c r="F359" i="2"/>
  <c r="F71" i="16"/>
  <c r="F71" i="15"/>
  <c r="F239" i="14"/>
  <c r="F355" i="2"/>
  <c r="F67" i="16"/>
  <c r="F67" i="15"/>
  <c r="F235" i="14"/>
  <c r="F351" i="2"/>
  <c r="F63" i="16"/>
  <c r="F63" i="15"/>
  <c r="F231" i="14"/>
  <c r="F347" i="2"/>
  <c r="F59" i="16"/>
  <c r="F59" i="15"/>
  <c r="F227" i="14"/>
  <c r="F343" i="2"/>
  <c r="F55" i="16"/>
  <c r="F55" i="15"/>
  <c r="F223" i="14"/>
  <c r="F339" i="2"/>
  <c r="F51" i="16"/>
  <c r="F51" i="15"/>
  <c r="F219" i="14"/>
  <c r="F335" i="2"/>
  <c r="F47" i="16"/>
  <c r="F47" i="15"/>
  <c r="F215" i="14"/>
  <c r="F331" i="2"/>
  <c r="F43" i="16"/>
  <c r="F43" i="15"/>
  <c r="F211" i="14"/>
  <c r="F327" i="2"/>
  <c r="F39" i="16"/>
  <c r="F39" i="15"/>
  <c r="F207" i="14"/>
  <c r="F323" i="2"/>
  <c r="F35" i="16"/>
  <c r="F35" i="15"/>
  <c r="F203" i="14"/>
  <c r="F319" i="2"/>
  <c r="F31" i="16"/>
  <c r="F31" i="15"/>
  <c r="F199" i="14"/>
  <c r="F315" i="2"/>
  <c r="F27" i="16"/>
  <c r="F27" i="15"/>
  <c r="F195" i="14"/>
  <c r="F311" i="2"/>
  <c r="F23" i="16"/>
  <c r="F23" i="15"/>
  <c r="F191" i="14"/>
  <c r="F307" i="2"/>
  <c r="F19" i="16"/>
  <c r="F19" i="15"/>
  <c r="F187" i="14"/>
  <c r="F303" i="2"/>
  <c r="F15" i="16"/>
  <c r="F15" i="15"/>
  <c r="F183" i="14"/>
  <c r="F299" i="2"/>
  <c r="F11" i="16"/>
  <c r="F11" i="15"/>
  <c r="F179" i="14"/>
  <c r="F295" i="2"/>
  <c r="F7" i="16"/>
  <c r="F7" i="15"/>
  <c r="F175" i="14"/>
  <c r="F291" i="2"/>
  <c r="F3" i="16"/>
  <c r="F3" i="15"/>
  <c r="F171" i="14"/>
  <c r="F287" i="2"/>
  <c r="F167" i="14"/>
  <c r="F283" i="2"/>
  <c r="F163" i="14"/>
  <c r="F279" i="2"/>
  <c r="F159" i="14"/>
  <c r="F275" i="2"/>
  <c r="F155" i="14"/>
  <c r="F271" i="2"/>
  <c r="F151" i="14"/>
  <c r="F267" i="2"/>
  <c r="F147" i="14"/>
  <c r="F263" i="2"/>
  <c r="F143" i="14"/>
  <c r="F259" i="2"/>
  <c r="F139" i="14"/>
  <c r="F255" i="2"/>
  <c r="F135" i="14"/>
  <c r="F251" i="2"/>
  <c r="F131" i="14"/>
  <c r="F247" i="2"/>
  <c r="F127" i="14"/>
  <c r="F243" i="2"/>
  <c r="F123" i="14"/>
  <c r="F239" i="2"/>
  <c r="F119" i="14"/>
  <c r="F235" i="2"/>
  <c r="F115" i="14"/>
  <c r="F231" i="2"/>
  <c r="F111" i="14"/>
  <c r="F227" i="2"/>
  <c r="F107" i="14"/>
  <c r="F223" i="2"/>
  <c r="F103" i="14"/>
  <c r="F219" i="2"/>
  <c r="F99" i="14"/>
  <c r="F215" i="2"/>
  <c r="F95" i="14"/>
  <c r="F211" i="2"/>
  <c r="F91" i="14"/>
  <c r="F207" i="2"/>
  <c r="F87" i="14"/>
  <c r="F203" i="2"/>
  <c r="F83" i="14"/>
  <c r="F199" i="2"/>
  <c r="F79" i="14"/>
  <c r="F195" i="2"/>
  <c r="F75" i="14"/>
  <c r="F191" i="2"/>
  <c r="F71" i="14"/>
  <c r="F187" i="2"/>
  <c r="F67" i="14"/>
  <c r="F183" i="2"/>
  <c r="F63" i="14"/>
  <c r="F179" i="2"/>
  <c r="F59" i="14"/>
  <c r="F175" i="2"/>
  <c r="F55" i="14"/>
  <c r="F171" i="2"/>
  <c r="F51" i="14"/>
  <c r="F167" i="2"/>
  <c r="F47" i="14"/>
  <c r="F163" i="2"/>
  <c r="F43" i="14"/>
  <c r="F159" i="2"/>
  <c r="F39" i="14"/>
  <c r="F155" i="2"/>
  <c r="F35" i="14"/>
  <c r="F151" i="2"/>
  <c r="F31" i="14"/>
  <c r="F147" i="2"/>
  <c r="F27" i="14"/>
  <c r="F143" i="2"/>
  <c r="F23" i="14"/>
  <c r="F139" i="2"/>
  <c r="F19" i="14"/>
  <c r="F135" i="2"/>
  <c r="F15" i="14"/>
  <c r="F131" i="2"/>
  <c r="F11" i="14"/>
  <c r="F127" i="2"/>
  <c r="F7" i="14"/>
  <c r="F123" i="2"/>
  <c r="F3" i="14"/>
  <c r="I589" i="2"/>
  <c r="I301" i="16"/>
  <c r="I301" i="15"/>
  <c r="I469" i="14"/>
  <c r="H588" i="2"/>
  <c r="H300" i="16"/>
  <c r="H300" i="15"/>
  <c r="H468" i="14"/>
  <c r="G587" i="2"/>
  <c r="G299" i="16"/>
  <c r="G299" i="15"/>
  <c r="G467" i="14"/>
  <c r="I585" i="2"/>
  <c r="I297" i="16"/>
  <c r="I297" i="15"/>
  <c r="I465" i="14"/>
  <c r="H584" i="2"/>
  <c r="H296" i="16"/>
  <c r="H296" i="15"/>
  <c r="H464" i="14"/>
  <c r="G583" i="2"/>
  <c r="G295" i="16"/>
  <c r="G295" i="15"/>
  <c r="G463" i="14"/>
  <c r="I581" i="2"/>
  <c r="I293" i="16"/>
  <c r="I293" i="15"/>
  <c r="I461" i="14"/>
  <c r="H580" i="2"/>
  <c r="H292" i="16"/>
  <c r="H292" i="15"/>
  <c r="H460" i="14"/>
  <c r="G579" i="2"/>
  <c r="G291" i="16"/>
  <c r="G291" i="15"/>
  <c r="G459" i="14"/>
  <c r="I577" i="2"/>
  <c r="I289" i="16"/>
  <c r="I289" i="15"/>
  <c r="I457" i="14"/>
  <c r="H576" i="2"/>
  <c r="H288" i="16"/>
  <c r="H288" i="15"/>
  <c r="H456" i="14"/>
  <c r="G575" i="2"/>
  <c r="G287" i="16"/>
  <c r="G287" i="15"/>
  <c r="G455" i="14"/>
  <c r="I573" i="2"/>
  <c r="I285" i="16"/>
  <c r="I285" i="15"/>
  <c r="I453" i="14"/>
  <c r="H572" i="2"/>
  <c r="H284" i="16"/>
  <c r="H284" i="15"/>
  <c r="H452" i="14"/>
  <c r="G571" i="2"/>
  <c r="G283" i="16"/>
  <c r="G283" i="15"/>
  <c r="G451" i="14"/>
  <c r="I569" i="2"/>
  <c r="I281" i="16"/>
  <c r="I281" i="15"/>
  <c r="I449" i="14"/>
  <c r="H568" i="2"/>
  <c r="H280" i="16"/>
  <c r="H280" i="15"/>
  <c r="H448" i="14"/>
  <c r="G567" i="2"/>
  <c r="G279" i="16"/>
  <c r="G279" i="15"/>
  <c r="G447" i="14"/>
  <c r="I565" i="2"/>
  <c r="I277" i="16"/>
  <c r="I277" i="15"/>
  <c r="I445" i="14"/>
  <c r="H564" i="2"/>
  <c r="H276" i="16"/>
  <c r="H276" i="15"/>
  <c r="H444" i="14"/>
  <c r="G563" i="2"/>
  <c r="G275" i="16"/>
  <c r="G275" i="15"/>
  <c r="G443" i="14"/>
  <c r="I561" i="2"/>
  <c r="I273" i="16"/>
  <c r="I273" i="15"/>
  <c r="I441" i="14"/>
  <c r="H560" i="2"/>
  <c r="H272" i="16"/>
  <c r="H272" i="15"/>
  <c r="H440" i="14"/>
  <c r="G559" i="2"/>
  <c r="G271" i="16"/>
  <c r="G271" i="15"/>
  <c r="G439" i="14"/>
  <c r="I557" i="2"/>
  <c r="I269" i="16"/>
  <c r="I269" i="15"/>
  <c r="I437" i="14"/>
  <c r="H556" i="2"/>
  <c r="H268" i="16"/>
  <c r="H268" i="15"/>
  <c r="H436" i="14"/>
  <c r="G555" i="2"/>
  <c r="G267" i="16"/>
  <c r="G267" i="15"/>
  <c r="G435" i="14"/>
  <c r="I553" i="2"/>
  <c r="I265" i="16"/>
  <c r="I265" i="15"/>
  <c r="I433" i="14"/>
  <c r="H552" i="2"/>
  <c r="H264" i="16"/>
  <c r="H264" i="15"/>
  <c r="H432" i="14"/>
  <c r="G551" i="2"/>
  <c r="G263" i="16"/>
  <c r="G263" i="15"/>
  <c r="G431" i="14"/>
  <c r="I549" i="2"/>
  <c r="I261" i="16"/>
  <c r="I261" i="15"/>
  <c r="I429" i="14"/>
  <c r="H548" i="2"/>
  <c r="H260" i="16"/>
  <c r="H260" i="15"/>
  <c r="H428" i="14"/>
  <c r="G547" i="2"/>
  <c r="G259" i="16"/>
  <c r="G259" i="15"/>
  <c r="G427" i="14"/>
  <c r="I545" i="2"/>
  <c r="I257" i="16"/>
  <c r="I257" i="15"/>
  <c r="I425" i="14"/>
  <c r="H544" i="2"/>
  <c r="H256" i="16"/>
  <c r="H256" i="15"/>
  <c r="H424" i="14"/>
  <c r="G543" i="2"/>
  <c r="G255" i="16"/>
  <c r="G255" i="15"/>
  <c r="G423" i="14"/>
  <c r="I541" i="2"/>
  <c r="I253" i="16"/>
  <c r="I253" i="15"/>
  <c r="I421" i="14"/>
  <c r="H540" i="2"/>
  <c r="H252" i="16"/>
  <c r="H252" i="15"/>
  <c r="H420" i="14"/>
  <c r="G539" i="2"/>
  <c r="G251" i="16"/>
  <c r="G251" i="15"/>
  <c r="G419" i="14"/>
  <c r="I537" i="2"/>
  <c r="I249" i="16"/>
  <c r="I249" i="15"/>
  <c r="I417" i="14"/>
  <c r="H536" i="2"/>
  <c r="H248" i="16"/>
  <c r="H248" i="15"/>
  <c r="H416" i="14"/>
  <c r="G535" i="2"/>
  <c r="G247" i="16"/>
  <c r="G247" i="15"/>
  <c r="G415" i="14"/>
  <c r="I533" i="2"/>
  <c r="I245" i="16"/>
  <c r="I245" i="15"/>
  <c r="I413" i="14"/>
  <c r="H532" i="2"/>
  <c r="H244" i="16"/>
  <c r="H244" i="15"/>
  <c r="H412" i="14"/>
  <c r="G531" i="2"/>
  <c r="G243" i="16"/>
  <c r="G243" i="15"/>
  <c r="G411" i="14"/>
  <c r="I529" i="2"/>
  <c r="I241" i="16"/>
  <c r="I241" i="15"/>
  <c r="I409" i="14"/>
  <c r="H528" i="2"/>
  <c r="H240" i="16"/>
  <c r="H240" i="15"/>
  <c r="H408" i="14"/>
  <c r="G527" i="2"/>
  <c r="G239" i="16"/>
  <c r="G239" i="15"/>
  <c r="G407" i="14"/>
  <c r="I525" i="2"/>
  <c r="I237" i="16"/>
  <c r="I237" i="15"/>
  <c r="I405" i="14"/>
  <c r="H524" i="2"/>
  <c r="H236" i="16"/>
  <c r="H236" i="15"/>
  <c r="H404" i="14"/>
  <c r="G523" i="2"/>
  <c r="G235" i="16"/>
  <c r="G235" i="15"/>
  <c r="G403" i="14"/>
  <c r="I521" i="2"/>
  <c r="I233" i="16"/>
  <c r="I233" i="15"/>
  <c r="I401" i="14"/>
  <c r="H520" i="2"/>
  <c r="H232" i="16"/>
  <c r="H232" i="15"/>
  <c r="H400" i="14"/>
  <c r="G519" i="2"/>
  <c r="G231" i="16"/>
  <c r="G231" i="15"/>
  <c r="G399" i="14"/>
  <c r="I517" i="2"/>
  <c r="I229" i="16"/>
  <c r="I229" i="15"/>
  <c r="I397" i="14"/>
  <c r="H516" i="2"/>
  <c r="H228" i="16"/>
  <c r="H228" i="15"/>
  <c r="H396" i="14"/>
  <c r="G515" i="2"/>
  <c r="G227" i="16"/>
  <c r="G227" i="15"/>
  <c r="G395" i="14"/>
  <c r="I513" i="2"/>
  <c r="I225" i="16"/>
  <c r="I225" i="15"/>
  <c r="I393" i="14"/>
  <c r="H512" i="2"/>
  <c r="H224" i="16"/>
  <c r="H224" i="15"/>
  <c r="H392" i="14"/>
  <c r="G511" i="2"/>
  <c r="G223" i="16"/>
  <c r="G223" i="15"/>
  <c r="G391" i="14"/>
  <c r="I509" i="2"/>
  <c r="I221" i="16"/>
  <c r="I221" i="15"/>
  <c r="I389" i="14"/>
  <c r="H508" i="2"/>
  <c r="H220" i="16"/>
  <c r="H220" i="15"/>
  <c r="H388" i="14"/>
  <c r="G507" i="2"/>
  <c r="G219" i="16"/>
  <c r="G219" i="15"/>
  <c r="G387" i="14"/>
  <c r="I505" i="2"/>
  <c r="I217" i="16"/>
  <c r="I217" i="15"/>
  <c r="I385" i="14"/>
  <c r="H504" i="2"/>
  <c r="H216" i="16"/>
  <c r="H216" i="15"/>
  <c r="H384" i="14"/>
  <c r="G503" i="2"/>
  <c r="G215" i="16"/>
  <c r="G215" i="15"/>
  <c r="G383" i="14"/>
  <c r="I501" i="2"/>
  <c r="I213" i="16"/>
  <c r="I213" i="15"/>
  <c r="I381" i="14"/>
  <c r="H500" i="2"/>
  <c r="H212" i="16"/>
  <c r="H212" i="15"/>
  <c r="H380" i="14"/>
  <c r="G499" i="2"/>
  <c r="G211" i="16"/>
  <c r="G211" i="15"/>
  <c r="G379" i="14"/>
  <c r="I497" i="2"/>
  <c r="I209" i="16"/>
  <c r="I209" i="15"/>
  <c r="I377" i="14"/>
  <c r="H496" i="2"/>
  <c r="H208" i="16"/>
  <c r="H208" i="15"/>
  <c r="H376" i="14"/>
  <c r="G495" i="2"/>
  <c r="G207" i="16"/>
  <c r="G207" i="15"/>
  <c r="G375" i="14"/>
  <c r="I493" i="2"/>
  <c r="I205" i="16"/>
  <c r="I205" i="15"/>
  <c r="I373" i="14"/>
  <c r="H492" i="2"/>
  <c r="H204" i="16"/>
  <c r="H204" i="15"/>
  <c r="H372" i="14"/>
  <c r="G491" i="2"/>
  <c r="G203" i="16"/>
  <c r="G203" i="15"/>
  <c r="G371" i="14"/>
  <c r="I489" i="2"/>
  <c r="I201" i="16"/>
  <c r="I201" i="15"/>
  <c r="I369" i="14"/>
  <c r="H488" i="2"/>
  <c r="H200" i="16"/>
  <c r="H200" i="15"/>
  <c r="H368" i="14"/>
  <c r="G487" i="2"/>
  <c r="G199" i="16"/>
  <c r="G199" i="15"/>
  <c r="G367" i="14"/>
  <c r="I485" i="2"/>
  <c r="I197" i="16"/>
  <c r="I197" i="15"/>
  <c r="I365" i="14"/>
  <c r="H484" i="2"/>
  <c r="H196" i="16"/>
  <c r="H196" i="15"/>
  <c r="H364" i="14"/>
  <c r="G483" i="2"/>
  <c r="G195" i="16"/>
  <c r="G195" i="15"/>
  <c r="G363" i="14"/>
  <c r="I481" i="2"/>
  <c r="I193" i="16"/>
  <c r="I193" i="15"/>
  <c r="I361" i="14"/>
  <c r="H480" i="2"/>
  <c r="H192" i="16"/>
  <c r="H192" i="15"/>
  <c r="H360" i="14"/>
  <c r="G479" i="2"/>
  <c r="G191" i="16"/>
  <c r="G191" i="15"/>
  <c r="G359" i="14"/>
  <c r="I477" i="2"/>
  <c r="I189" i="16"/>
  <c r="I189" i="15"/>
  <c r="I357" i="14"/>
  <c r="H476" i="2"/>
  <c r="H188" i="16"/>
  <c r="H188" i="15"/>
  <c r="H356" i="14"/>
  <c r="G475" i="2"/>
  <c r="G187" i="16"/>
  <c r="G187" i="15"/>
  <c r="G355" i="14"/>
  <c r="I473" i="2"/>
  <c r="I185" i="16"/>
  <c r="I185" i="15"/>
  <c r="I353" i="14"/>
  <c r="H472" i="2"/>
  <c r="H184" i="16"/>
  <c r="H184" i="15"/>
  <c r="H352" i="14"/>
  <c r="G471" i="2"/>
  <c r="G183" i="16"/>
  <c r="G183" i="15"/>
  <c r="G351" i="14"/>
  <c r="I469" i="2"/>
  <c r="I181" i="16"/>
  <c r="I181" i="15"/>
  <c r="I349" i="14"/>
  <c r="H468" i="2"/>
  <c r="H180" i="16"/>
  <c r="H180" i="15"/>
  <c r="H348" i="14"/>
  <c r="G467" i="2"/>
  <c r="G179" i="16"/>
  <c r="G179" i="15"/>
  <c r="G347" i="14"/>
  <c r="I465" i="2"/>
  <c r="I177" i="16"/>
  <c r="I177" i="15"/>
  <c r="I345" i="14"/>
  <c r="H464" i="2"/>
  <c r="H176" i="16"/>
  <c r="H176" i="15"/>
  <c r="H344" i="14"/>
  <c r="G463" i="2"/>
  <c r="G175" i="16"/>
  <c r="G175" i="15"/>
  <c r="G343" i="14"/>
  <c r="I461" i="2"/>
  <c r="I173" i="16"/>
  <c r="I173" i="15"/>
  <c r="I341" i="14"/>
  <c r="H460" i="2"/>
  <c r="H172" i="16"/>
  <c r="H172" i="15"/>
  <c r="H340" i="14"/>
  <c r="G459" i="2"/>
  <c r="G171" i="16"/>
  <c r="G171" i="15"/>
  <c r="G339" i="14"/>
  <c r="I457" i="2"/>
  <c r="I169" i="16"/>
  <c r="I169" i="15"/>
  <c r="I337" i="14"/>
  <c r="H456" i="2"/>
  <c r="H168" i="16"/>
  <c r="H168" i="15"/>
  <c r="H336" i="14"/>
  <c r="G455" i="2"/>
  <c r="G167" i="16"/>
  <c r="G167" i="15"/>
  <c r="G335" i="14"/>
  <c r="I453" i="2"/>
  <c r="I165" i="16"/>
  <c r="I165" i="15"/>
  <c r="I333" i="14"/>
  <c r="H452" i="2"/>
  <c r="H164" i="16"/>
  <c r="H164" i="15"/>
  <c r="H332" i="14"/>
  <c r="G451" i="2"/>
  <c r="G163" i="16"/>
  <c r="G163" i="15"/>
  <c r="G331" i="14"/>
  <c r="I449" i="2"/>
  <c r="I161" i="16"/>
  <c r="I161" i="15"/>
  <c r="I329" i="14"/>
  <c r="H448" i="2"/>
  <c r="H160" i="16"/>
  <c r="H160" i="15"/>
  <c r="H328" i="14"/>
  <c r="G447" i="2"/>
  <c r="G159" i="16"/>
  <c r="G159" i="15"/>
  <c r="G327" i="14"/>
  <c r="I445" i="2"/>
  <c r="I157" i="16"/>
  <c r="I157" i="15"/>
  <c r="I325" i="14"/>
  <c r="H444" i="2"/>
  <c r="H156" i="16"/>
  <c r="H156" i="15"/>
  <c r="H324" i="14"/>
  <c r="G443" i="2"/>
  <c r="G155" i="16"/>
  <c r="G155" i="15"/>
  <c r="G323" i="14"/>
  <c r="I441" i="2"/>
  <c r="I153" i="16"/>
  <c r="I153" i="15"/>
  <c r="I321" i="14"/>
  <c r="H440" i="2"/>
  <c r="H152" i="16"/>
  <c r="H152" i="15"/>
  <c r="H320" i="14"/>
  <c r="G439" i="2"/>
  <c r="G151" i="16"/>
  <c r="G151" i="15"/>
  <c r="G319" i="14"/>
  <c r="I437" i="2"/>
  <c r="I149" i="16"/>
  <c r="I149" i="15"/>
  <c r="I317" i="14"/>
  <c r="H436" i="2"/>
  <c r="H148" i="16"/>
  <c r="H148" i="15"/>
  <c r="H316" i="14"/>
  <c r="G435" i="2"/>
  <c r="G147" i="16"/>
  <c r="G147" i="15"/>
  <c r="G315" i="14"/>
  <c r="I433" i="2"/>
  <c r="I145" i="16"/>
  <c r="I145" i="15"/>
  <c r="I313" i="14"/>
  <c r="H432" i="2"/>
  <c r="H144" i="16"/>
  <c r="H144" i="15"/>
  <c r="H312" i="14"/>
  <c r="G431" i="2"/>
  <c r="G143" i="16"/>
  <c r="G143" i="15"/>
  <c r="G311" i="14"/>
  <c r="I429" i="2"/>
  <c r="I141" i="16"/>
  <c r="I141" i="15"/>
  <c r="I309" i="14"/>
  <c r="H428" i="2"/>
  <c r="H140" i="16"/>
  <c r="H140" i="15"/>
  <c r="H308" i="14"/>
  <c r="G427" i="2"/>
  <c r="G139" i="16"/>
  <c r="G139" i="15"/>
  <c r="G307" i="14"/>
  <c r="I425" i="2"/>
  <c r="I137" i="16"/>
  <c r="I137" i="15"/>
  <c r="I305" i="14"/>
  <c r="H424" i="2"/>
  <c r="H136" i="16"/>
  <c r="H136" i="15"/>
  <c r="H304" i="14"/>
  <c r="G423" i="2"/>
  <c r="G135" i="16"/>
  <c r="G135" i="15"/>
  <c r="G303" i="14"/>
  <c r="I421" i="2"/>
  <c r="I133" i="16"/>
  <c r="I133" i="15"/>
  <c r="I301" i="14"/>
  <c r="H420" i="2"/>
  <c r="H132" i="16"/>
  <c r="H132" i="15"/>
  <c r="H300" i="14"/>
  <c r="G419" i="2"/>
  <c r="G131" i="16"/>
  <c r="G131" i="15"/>
  <c r="G299" i="14"/>
  <c r="I417" i="2"/>
  <c r="I129" i="16"/>
  <c r="I129" i="15"/>
  <c r="I297" i="14"/>
  <c r="H416" i="2"/>
  <c r="H128" i="16"/>
  <c r="H128" i="15"/>
  <c r="H296" i="14"/>
  <c r="G415" i="2"/>
  <c r="G127" i="16"/>
  <c r="G127" i="15"/>
  <c r="G295" i="14"/>
  <c r="I413" i="2"/>
  <c r="I125" i="16"/>
  <c r="I125" i="15"/>
  <c r="I293" i="14"/>
  <c r="H412" i="2"/>
  <c r="H124" i="16"/>
  <c r="H124" i="15"/>
  <c r="H292" i="14"/>
  <c r="G411" i="2"/>
  <c r="G123" i="16"/>
  <c r="G123" i="15"/>
  <c r="G291" i="14"/>
  <c r="I409" i="2"/>
  <c r="I121" i="16"/>
  <c r="I121" i="15"/>
  <c r="I289" i="14"/>
  <c r="H408" i="2"/>
  <c r="H120" i="16"/>
  <c r="H120" i="15"/>
  <c r="H288" i="14"/>
  <c r="G407" i="2"/>
  <c r="G119" i="16"/>
  <c r="G119" i="15"/>
  <c r="G287" i="14"/>
  <c r="I405" i="2"/>
  <c r="I117" i="16"/>
  <c r="I117" i="15"/>
  <c r="I285" i="14"/>
  <c r="H404" i="2"/>
  <c r="H116" i="16"/>
  <c r="H116" i="15"/>
  <c r="H284" i="14"/>
  <c r="G403" i="2"/>
  <c r="G115" i="16"/>
  <c r="G115" i="15"/>
  <c r="G283" i="14"/>
  <c r="I401" i="2"/>
  <c r="I113" i="16"/>
  <c r="I113" i="15"/>
  <c r="I281" i="14"/>
  <c r="H400" i="2"/>
  <c r="H112" i="16"/>
  <c r="H112" i="15"/>
  <c r="H280" i="14"/>
  <c r="G399" i="2"/>
  <c r="G111" i="16"/>
  <c r="G111" i="15"/>
  <c r="G279" i="14"/>
  <c r="I397" i="2"/>
  <c r="I109" i="16"/>
  <c r="I109" i="15"/>
  <c r="I277" i="14"/>
  <c r="H396" i="2"/>
  <c r="H108" i="16"/>
  <c r="H108" i="15"/>
  <c r="H276" i="14"/>
  <c r="G395" i="2"/>
  <c r="G107" i="16"/>
  <c r="G107" i="15"/>
  <c r="G275" i="14"/>
  <c r="I393" i="2"/>
  <c r="I105" i="16"/>
  <c r="I105" i="15"/>
  <c r="I273" i="14"/>
  <c r="H392" i="2"/>
  <c r="H104" i="16"/>
  <c r="H104" i="15"/>
  <c r="H272" i="14"/>
  <c r="G391" i="2"/>
  <c r="G103" i="16"/>
  <c r="G103" i="15"/>
  <c r="G271" i="14"/>
  <c r="I389" i="2"/>
  <c r="I101" i="16"/>
  <c r="I101" i="15"/>
  <c r="I269" i="14"/>
  <c r="H388" i="2"/>
  <c r="H100" i="16"/>
  <c r="H100" i="15"/>
  <c r="H268" i="14"/>
  <c r="G387" i="2"/>
  <c r="G99" i="16"/>
  <c r="G99" i="15"/>
  <c r="G267" i="14"/>
  <c r="I385" i="2"/>
  <c r="I97" i="16"/>
  <c r="I97" i="15"/>
  <c r="I265" i="14"/>
  <c r="H384" i="2"/>
  <c r="H96" i="16"/>
  <c r="H96" i="15"/>
  <c r="H264" i="14"/>
  <c r="G383" i="2"/>
  <c r="G95" i="16"/>
  <c r="G95" i="15"/>
  <c r="G263" i="14"/>
  <c r="I381" i="2"/>
  <c r="I93" i="16"/>
  <c r="I93" i="15"/>
  <c r="I261" i="14"/>
  <c r="H380" i="2"/>
  <c r="H92" i="16"/>
  <c r="H92" i="15"/>
  <c r="H260" i="14"/>
  <c r="G379" i="2"/>
  <c r="G91" i="16"/>
  <c r="G91" i="15"/>
  <c r="G259" i="14"/>
  <c r="I377" i="2"/>
  <c r="I89" i="16"/>
  <c r="I89" i="15"/>
  <c r="I257" i="14"/>
  <c r="H376" i="2"/>
  <c r="H88" i="16"/>
  <c r="H88" i="15"/>
  <c r="H256" i="14"/>
  <c r="G375" i="2"/>
  <c r="G87" i="16"/>
  <c r="G87" i="15"/>
  <c r="G255" i="14"/>
  <c r="I373" i="2"/>
  <c r="I85" i="16"/>
  <c r="I85" i="15"/>
  <c r="I253" i="14"/>
  <c r="H372" i="2"/>
  <c r="H84" i="16"/>
  <c r="H84" i="15"/>
  <c r="H252" i="14"/>
  <c r="G371" i="2"/>
  <c r="G83" i="16"/>
  <c r="G83" i="15"/>
  <c r="G251" i="14"/>
  <c r="I369" i="2"/>
  <c r="I81" i="16"/>
  <c r="I81" i="15"/>
  <c r="I249" i="14"/>
  <c r="H368" i="2"/>
  <c r="H80" i="16"/>
  <c r="H80" i="15"/>
  <c r="H248" i="14"/>
  <c r="G367" i="2"/>
  <c r="G79" i="16"/>
  <c r="G79" i="15"/>
  <c r="G247" i="14"/>
  <c r="I365" i="2"/>
  <c r="I77" i="16"/>
  <c r="I77" i="15"/>
  <c r="I245" i="14"/>
  <c r="H364" i="2"/>
  <c r="H76" i="16"/>
  <c r="H76" i="15"/>
  <c r="H244" i="14"/>
  <c r="G363" i="2"/>
  <c r="G75" i="16"/>
  <c r="G75" i="15"/>
  <c r="G243" i="14"/>
  <c r="I361" i="2"/>
  <c r="I73" i="16"/>
  <c r="I73" i="15"/>
  <c r="I241" i="14"/>
  <c r="H360" i="2"/>
  <c r="H72" i="16"/>
  <c r="H72" i="15"/>
  <c r="H240" i="14"/>
  <c r="G359" i="2"/>
  <c r="G71" i="16"/>
  <c r="G71" i="15"/>
  <c r="G239" i="14"/>
  <c r="I357" i="2"/>
  <c r="I69" i="16"/>
  <c r="I69" i="15"/>
  <c r="I237" i="14"/>
  <c r="H356" i="2"/>
  <c r="H68" i="16"/>
  <c r="H68" i="15"/>
  <c r="H236" i="14"/>
  <c r="G355" i="2"/>
  <c r="G67" i="16"/>
  <c r="G67" i="15"/>
  <c r="G235" i="14"/>
  <c r="I353" i="2"/>
  <c r="I65" i="16"/>
  <c r="I65" i="15"/>
  <c r="I233" i="14"/>
  <c r="H352" i="2"/>
  <c r="H64" i="16"/>
  <c r="H64" i="15"/>
  <c r="H232" i="14"/>
  <c r="G351" i="2"/>
  <c r="G63" i="16"/>
  <c r="G63" i="15"/>
  <c r="G231" i="14"/>
  <c r="I349" i="2"/>
  <c r="I61" i="16"/>
  <c r="I61" i="15"/>
  <c r="I229" i="14"/>
  <c r="H348" i="2"/>
  <c r="H60" i="16"/>
  <c r="H60" i="15"/>
  <c r="H228" i="14"/>
  <c r="G347" i="2"/>
  <c r="G59" i="16"/>
  <c r="G59" i="15"/>
  <c r="G227" i="14"/>
  <c r="I345" i="2"/>
  <c r="I57" i="16"/>
  <c r="I57" i="15"/>
  <c r="I225" i="14"/>
  <c r="H344" i="2"/>
  <c r="H56" i="16"/>
  <c r="H56" i="15"/>
  <c r="H224" i="14"/>
  <c r="G343" i="2"/>
  <c r="G55" i="16"/>
  <c r="G55" i="15"/>
  <c r="G223" i="14"/>
  <c r="I341" i="2"/>
  <c r="I53" i="16"/>
  <c r="I53" i="15"/>
  <c r="I221" i="14"/>
  <c r="H340" i="2"/>
  <c r="H52" i="16"/>
  <c r="H52" i="15"/>
  <c r="H220" i="14"/>
  <c r="G339" i="2"/>
  <c r="G51" i="16"/>
  <c r="G51" i="15"/>
  <c r="G219" i="14"/>
  <c r="I337" i="2"/>
  <c r="I49" i="16"/>
  <c r="I49" i="15"/>
  <c r="I217" i="14"/>
  <c r="H336" i="2"/>
  <c r="H48" i="16"/>
  <c r="H48" i="15"/>
  <c r="H216" i="14"/>
  <c r="G335" i="2"/>
  <c r="G47" i="16"/>
  <c r="G47" i="15"/>
  <c r="G215" i="14"/>
  <c r="I333" i="2"/>
  <c r="I45" i="16"/>
  <c r="I45" i="15"/>
  <c r="I213" i="14"/>
  <c r="H332" i="2"/>
  <c r="H44" i="16"/>
  <c r="H44" i="15"/>
  <c r="H212" i="14"/>
  <c r="G331" i="2"/>
  <c r="G43" i="16"/>
  <c r="G43" i="15"/>
  <c r="G211" i="14"/>
  <c r="I329" i="2"/>
  <c r="I41" i="16"/>
  <c r="I41" i="15"/>
  <c r="I209" i="14"/>
  <c r="H328" i="2"/>
  <c r="H40" i="16"/>
  <c r="H40" i="15"/>
  <c r="H208" i="14"/>
  <c r="G327" i="2"/>
  <c r="G39" i="16"/>
  <c r="G39" i="15"/>
  <c r="G207" i="14"/>
  <c r="I325" i="2"/>
  <c r="I37" i="16"/>
  <c r="I37" i="15"/>
  <c r="I205" i="14"/>
  <c r="H324" i="2"/>
  <c r="H36" i="16"/>
  <c r="H36" i="15"/>
  <c r="H204" i="14"/>
  <c r="G323" i="2"/>
  <c r="G35" i="16"/>
  <c r="G35" i="15"/>
  <c r="G203" i="14"/>
  <c r="I321" i="2"/>
  <c r="I33" i="16"/>
  <c r="I33" i="15"/>
  <c r="I201" i="14"/>
  <c r="H320" i="2"/>
  <c r="H32" i="16"/>
  <c r="H32" i="15"/>
  <c r="H200" i="14"/>
  <c r="G319" i="2"/>
  <c r="G31" i="16"/>
  <c r="G31" i="15"/>
  <c r="G199" i="14"/>
  <c r="I317" i="2"/>
  <c r="I29" i="16"/>
  <c r="I29" i="15"/>
  <c r="I197" i="14"/>
  <c r="H316" i="2"/>
  <c r="H28" i="16"/>
  <c r="H28" i="15"/>
  <c r="H196" i="14"/>
  <c r="G315" i="2"/>
  <c r="G27" i="16"/>
  <c r="G27" i="15"/>
  <c r="G195" i="14"/>
  <c r="I313" i="2"/>
  <c r="I25" i="16"/>
  <c r="I25" i="15"/>
  <c r="I193" i="14"/>
  <c r="H312" i="2"/>
  <c r="H24" i="16"/>
  <c r="H24" i="15"/>
  <c r="H192" i="14"/>
  <c r="G311" i="2"/>
  <c r="G23" i="16"/>
  <c r="G23" i="15"/>
  <c r="G191" i="14"/>
  <c r="I309" i="2"/>
  <c r="I21" i="16"/>
  <c r="I21" i="15"/>
  <c r="I189" i="14"/>
  <c r="H308" i="2"/>
  <c r="H20" i="16"/>
  <c r="H20" i="15"/>
  <c r="H188" i="14"/>
  <c r="G307" i="2"/>
  <c r="G19" i="16"/>
  <c r="G19" i="15"/>
  <c r="G187" i="14"/>
  <c r="I305" i="2"/>
  <c r="I17" i="16"/>
  <c r="I17" i="15"/>
  <c r="I185" i="14"/>
  <c r="H304" i="2"/>
  <c r="H16" i="16"/>
  <c r="H16" i="15"/>
  <c r="H184" i="14"/>
  <c r="G303" i="2"/>
  <c r="G15" i="16"/>
  <c r="G15" i="15"/>
  <c r="G183" i="14"/>
  <c r="I301" i="2"/>
  <c r="I13" i="16"/>
  <c r="I13" i="15"/>
  <c r="I181" i="14"/>
  <c r="H300" i="2"/>
  <c r="H12" i="16"/>
  <c r="H12" i="15"/>
  <c r="H180" i="14"/>
  <c r="G299" i="2"/>
  <c r="G11" i="16"/>
  <c r="G11" i="15"/>
  <c r="G179" i="14"/>
  <c r="I297" i="2"/>
  <c r="I9" i="16"/>
  <c r="I9" i="15"/>
  <c r="I177" i="14"/>
  <c r="H296" i="2"/>
  <c r="H8" i="16"/>
  <c r="H8" i="15"/>
  <c r="H176" i="14"/>
  <c r="G295" i="2"/>
  <c r="G7" i="16"/>
  <c r="G7" i="15"/>
  <c r="G175" i="14"/>
  <c r="I293" i="2"/>
  <c r="I5" i="16"/>
  <c r="I5" i="15"/>
  <c r="I173" i="14"/>
  <c r="H292" i="2"/>
  <c r="H4" i="16"/>
  <c r="H4" i="15"/>
  <c r="H172" i="14"/>
  <c r="G291" i="2"/>
  <c r="G3" i="16"/>
  <c r="G3" i="15"/>
  <c r="G171" i="14"/>
  <c r="I289" i="2"/>
  <c r="I169" i="14"/>
  <c r="H288" i="2"/>
  <c r="H168" i="14"/>
  <c r="G287" i="2"/>
  <c r="G167" i="14"/>
  <c r="I285" i="2"/>
  <c r="I165" i="14"/>
  <c r="H284" i="2"/>
  <c r="H164" i="14"/>
  <c r="G283" i="2"/>
  <c r="G163" i="14"/>
  <c r="I281" i="2"/>
  <c r="I161" i="14"/>
  <c r="H280" i="2"/>
  <c r="H160" i="14"/>
  <c r="G279" i="2"/>
  <c r="G159" i="14"/>
  <c r="I277" i="2"/>
  <c r="I157" i="14"/>
  <c r="H276" i="2"/>
  <c r="H156" i="14"/>
  <c r="G275" i="2"/>
  <c r="G155" i="14"/>
  <c r="I273" i="2"/>
  <c r="I153" i="14"/>
  <c r="H272" i="2"/>
  <c r="H152" i="14"/>
  <c r="G271" i="2"/>
  <c r="G151" i="14"/>
  <c r="I269" i="2"/>
  <c r="I149" i="14"/>
  <c r="H268" i="2"/>
  <c r="H148" i="14"/>
  <c r="G267" i="2"/>
  <c r="G147" i="14"/>
  <c r="I265" i="2"/>
  <c r="I145" i="14"/>
  <c r="H264" i="2"/>
  <c r="H144" i="14"/>
  <c r="G263" i="2"/>
  <c r="G143" i="14"/>
  <c r="I261" i="2"/>
  <c r="I141" i="14"/>
  <c r="H260" i="2"/>
  <c r="H140" i="14"/>
  <c r="G259" i="2"/>
  <c r="G139" i="14"/>
  <c r="I257" i="2"/>
  <c r="I137" i="14"/>
  <c r="H256" i="2"/>
  <c r="H136" i="14"/>
  <c r="G255" i="2"/>
  <c r="G135" i="14"/>
  <c r="I253" i="2"/>
  <c r="I133" i="14"/>
  <c r="H252" i="2"/>
  <c r="H132" i="14"/>
  <c r="G251" i="2"/>
  <c r="G131" i="14"/>
  <c r="I249" i="2"/>
  <c r="I129" i="14"/>
  <c r="H248" i="2"/>
  <c r="H128" i="14"/>
  <c r="G247" i="2"/>
  <c r="G127" i="14"/>
  <c r="I245" i="2"/>
  <c r="I125" i="14"/>
  <c r="H244" i="2"/>
  <c r="H124" i="14"/>
  <c r="G243" i="2"/>
  <c r="G123" i="14"/>
  <c r="I241" i="2"/>
  <c r="I121" i="14"/>
  <c r="H240" i="2"/>
  <c r="H120" i="14"/>
  <c r="G239" i="2"/>
  <c r="G119" i="14"/>
  <c r="I237" i="2"/>
  <c r="I117" i="14"/>
  <c r="H236" i="2"/>
  <c r="H116" i="14"/>
  <c r="G235" i="2"/>
  <c r="G115" i="14"/>
  <c r="I233" i="2"/>
  <c r="I113" i="14"/>
  <c r="H232" i="2"/>
  <c r="H112" i="14"/>
  <c r="G231" i="2"/>
  <c r="G111" i="14"/>
  <c r="I229" i="2"/>
  <c r="I109" i="14"/>
  <c r="H228" i="2"/>
  <c r="H108" i="14"/>
  <c r="G227" i="2"/>
  <c r="G107" i="14"/>
  <c r="I225" i="2"/>
  <c r="I105" i="14"/>
  <c r="H224" i="2"/>
  <c r="H104" i="14"/>
  <c r="G223" i="2"/>
  <c r="G103" i="14"/>
  <c r="I221" i="2"/>
  <c r="I101" i="14"/>
  <c r="H220" i="2"/>
  <c r="H100" i="14"/>
  <c r="G219" i="2"/>
  <c r="G99" i="14"/>
  <c r="I217" i="2"/>
  <c r="I97" i="14"/>
  <c r="H216" i="2"/>
  <c r="H96" i="14"/>
  <c r="G215" i="2"/>
  <c r="G95" i="14"/>
  <c r="I213" i="2"/>
  <c r="I93" i="14"/>
  <c r="H212" i="2"/>
  <c r="H92" i="14"/>
  <c r="G211" i="2"/>
  <c r="G91" i="14"/>
  <c r="I209" i="2"/>
  <c r="I89" i="14"/>
  <c r="H208" i="2"/>
  <c r="H88" i="14"/>
  <c r="G207" i="2"/>
  <c r="G87" i="14"/>
  <c r="I205" i="2"/>
  <c r="I85" i="14"/>
  <c r="H204" i="2"/>
  <c r="H84" i="14"/>
  <c r="G203" i="2"/>
  <c r="G83" i="14"/>
  <c r="I201" i="2"/>
  <c r="I81" i="14"/>
  <c r="H200" i="2"/>
  <c r="H80" i="14"/>
  <c r="G199" i="2"/>
  <c r="G79" i="14"/>
  <c r="I197" i="2"/>
  <c r="I77" i="14"/>
  <c r="H196" i="2"/>
  <c r="H76" i="14"/>
  <c r="G195" i="2"/>
  <c r="G75" i="14"/>
  <c r="I193" i="2"/>
  <c r="I73" i="14"/>
  <c r="H192" i="2"/>
  <c r="H72" i="14"/>
  <c r="G191" i="2"/>
  <c r="G71" i="14"/>
  <c r="I189" i="2"/>
  <c r="I69" i="14"/>
  <c r="H188" i="2"/>
  <c r="H68" i="14"/>
  <c r="G187" i="2"/>
  <c r="G67" i="14"/>
  <c r="I185" i="2"/>
  <c r="I65" i="14"/>
  <c r="H184" i="2"/>
  <c r="H64" i="14"/>
  <c r="G183" i="2"/>
  <c r="G63" i="14"/>
  <c r="I181" i="2"/>
  <c r="I61" i="14"/>
  <c r="H180" i="2"/>
  <c r="H60" i="14"/>
  <c r="G179" i="2"/>
  <c r="G59" i="14"/>
  <c r="I177" i="2"/>
  <c r="I57" i="14"/>
  <c r="H176" i="2"/>
  <c r="H56" i="14"/>
  <c r="G175" i="2"/>
  <c r="G55" i="14"/>
  <c r="I173" i="2"/>
  <c r="I53" i="14"/>
  <c r="H172" i="2"/>
  <c r="H52" i="14"/>
  <c r="G171" i="2"/>
  <c r="G51" i="14"/>
  <c r="I169" i="2"/>
  <c r="I49" i="14"/>
  <c r="H168" i="2"/>
  <c r="H48" i="14"/>
  <c r="G167" i="2"/>
  <c r="G47" i="14"/>
  <c r="I165" i="2"/>
  <c r="I45" i="14"/>
  <c r="H164" i="2"/>
  <c r="H44" i="14"/>
  <c r="G163" i="2"/>
  <c r="G43" i="14"/>
  <c r="I161" i="2"/>
  <c r="I41" i="14"/>
  <c r="H160" i="2"/>
  <c r="H40" i="14"/>
  <c r="G159" i="2"/>
  <c r="G39" i="14"/>
  <c r="I157" i="2"/>
  <c r="I37" i="14"/>
  <c r="H156" i="2"/>
  <c r="H36" i="14"/>
  <c r="G155" i="2"/>
  <c r="G35" i="14"/>
  <c r="I153" i="2"/>
  <c r="I33" i="14"/>
  <c r="H152" i="2"/>
  <c r="H32" i="14"/>
  <c r="G151" i="2"/>
  <c r="G31" i="14"/>
  <c r="I149" i="2"/>
  <c r="I29" i="14"/>
  <c r="H148" i="2"/>
  <c r="H28" i="14"/>
  <c r="G147" i="2"/>
  <c r="G27" i="14"/>
  <c r="I145" i="2"/>
  <c r="I25" i="14"/>
  <c r="H144" i="2"/>
  <c r="H24" i="14"/>
  <c r="G143" i="2"/>
  <c r="G23" i="14"/>
  <c r="I141" i="2"/>
  <c r="I21" i="14"/>
  <c r="H140" i="2"/>
  <c r="H20" i="14"/>
  <c r="G139" i="2"/>
  <c r="G19" i="14"/>
  <c r="I137" i="2"/>
  <c r="I17" i="14"/>
  <c r="H136" i="2"/>
  <c r="H16" i="14"/>
  <c r="G135" i="2"/>
  <c r="G15" i="14"/>
  <c r="I133" i="2"/>
  <c r="I13" i="14"/>
  <c r="H132" i="2"/>
  <c r="H12" i="14"/>
  <c r="G131" i="2"/>
  <c r="G11" i="14"/>
  <c r="I129" i="2"/>
  <c r="I9" i="14"/>
  <c r="H128" i="2"/>
  <c r="H8" i="14"/>
  <c r="G127" i="2"/>
  <c r="G7" i="14"/>
  <c r="I125" i="2"/>
  <c r="I5" i="14"/>
  <c r="H124" i="2"/>
  <c r="H4" i="14"/>
  <c r="G123" i="2"/>
  <c r="G3" i="14"/>
  <c r="F588" i="2"/>
  <c r="F300" i="16"/>
  <c r="F300" i="15"/>
  <c r="F468" i="14"/>
  <c r="F572" i="2"/>
  <c r="F284" i="16"/>
  <c r="F284" i="15"/>
  <c r="F452" i="14"/>
  <c r="F556" i="2"/>
  <c r="F268" i="16"/>
  <c r="F268" i="15"/>
  <c r="F436" i="14"/>
  <c r="F544" i="2"/>
  <c r="F256" i="16"/>
  <c r="F256" i="15"/>
  <c r="F424" i="14"/>
  <c r="F532" i="2"/>
  <c r="F244" i="16"/>
  <c r="F244" i="15"/>
  <c r="F412" i="14"/>
  <c r="F516" i="2"/>
  <c r="F228" i="16"/>
  <c r="F228" i="15"/>
  <c r="F396" i="14"/>
  <c r="F504" i="2"/>
  <c r="F216" i="16"/>
  <c r="F216" i="15"/>
  <c r="F384" i="14"/>
  <c r="F492" i="2"/>
  <c r="F204" i="16"/>
  <c r="F204" i="15"/>
  <c r="F372" i="14"/>
  <c r="F484" i="2"/>
  <c r="F196" i="16"/>
  <c r="F196" i="15"/>
  <c r="F364" i="14"/>
  <c r="F472" i="2"/>
  <c r="F184" i="16"/>
  <c r="F184" i="15"/>
  <c r="F352" i="14"/>
  <c r="F460" i="2"/>
  <c r="F172" i="16"/>
  <c r="F172" i="15"/>
  <c r="F340" i="14"/>
  <c r="F448" i="2"/>
  <c r="F160" i="16"/>
  <c r="F160" i="15"/>
  <c r="F328" i="14"/>
  <c r="F432" i="2"/>
  <c r="F144" i="16"/>
  <c r="F144" i="15"/>
  <c r="F312" i="14"/>
  <c r="F424" i="2"/>
  <c r="F136" i="16"/>
  <c r="F136" i="15"/>
  <c r="F304" i="14"/>
  <c r="F416" i="2"/>
  <c r="F128" i="16"/>
  <c r="F128" i="15"/>
  <c r="F296" i="14"/>
  <c r="F408" i="2"/>
  <c r="F120" i="16"/>
  <c r="F120" i="15"/>
  <c r="F288" i="14"/>
  <c r="F396" i="2"/>
  <c r="F108" i="16"/>
  <c r="F108" i="15"/>
  <c r="F276" i="14"/>
  <c r="F384" i="2"/>
  <c r="F96" i="16"/>
  <c r="F96" i="15"/>
  <c r="F264" i="14"/>
  <c r="F376" i="2"/>
  <c r="F88" i="16"/>
  <c r="F88" i="15"/>
  <c r="F256" i="14"/>
  <c r="F368" i="2"/>
  <c r="F80" i="16"/>
  <c r="F80" i="15"/>
  <c r="F248" i="14"/>
  <c r="F360" i="2"/>
  <c r="F72" i="16"/>
  <c r="F72" i="15"/>
  <c r="F240" i="14"/>
  <c r="F352" i="2"/>
  <c r="F64" i="16"/>
  <c r="F64" i="15"/>
  <c r="F232" i="14"/>
  <c r="F348" i="2"/>
  <c r="F60" i="16"/>
  <c r="F60" i="15"/>
  <c r="F228" i="14"/>
  <c r="F340" i="2"/>
  <c r="F52" i="16"/>
  <c r="F52" i="15"/>
  <c r="F220" i="14"/>
  <c r="F332" i="2"/>
  <c r="F44" i="16"/>
  <c r="F44" i="15"/>
  <c r="F212" i="14"/>
  <c r="F324" i="2"/>
  <c r="F36" i="16"/>
  <c r="F36" i="15"/>
  <c r="F204" i="14"/>
  <c r="F316" i="2"/>
  <c r="F28" i="16"/>
  <c r="F28" i="15"/>
  <c r="F196" i="14"/>
  <c r="F308" i="2"/>
  <c r="F20" i="16"/>
  <c r="F20" i="15"/>
  <c r="F188" i="14"/>
  <c r="F300" i="2"/>
  <c r="F12" i="16"/>
  <c r="F12" i="15"/>
  <c r="F180" i="14"/>
  <c r="F292" i="2"/>
  <c r="F4" i="16"/>
  <c r="F4" i="15"/>
  <c r="F172" i="14"/>
  <c r="F280" i="2"/>
  <c r="F160" i="14"/>
  <c r="F583" i="2"/>
  <c r="F295" i="16"/>
  <c r="F295" i="15"/>
  <c r="F463" i="14"/>
  <c r="F575" i="2"/>
  <c r="F287" i="16"/>
  <c r="F287" i="15"/>
  <c r="F455" i="14"/>
  <c r="F571" i="2"/>
  <c r="F283" i="16"/>
  <c r="F283" i="15"/>
  <c r="F451" i="14"/>
  <c r="F563" i="2"/>
  <c r="F275" i="16"/>
  <c r="F275" i="15"/>
  <c r="F443" i="14"/>
  <c r="F555" i="2"/>
  <c r="F267" i="16"/>
  <c r="F267" i="15"/>
  <c r="F435" i="14"/>
  <c r="F551" i="2"/>
  <c r="F263" i="16"/>
  <c r="F263" i="15"/>
  <c r="F431" i="14"/>
  <c r="F543" i="2"/>
  <c r="F255" i="16"/>
  <c r="F255" i="15"/>
  <c r="F423" i="14"/>
  <c r="F539" i="2"/>
  <c r="F251" i="16"/>
  <c r="F251" i="15"/>
  <c r="F419" i="14"/>
  <c r="F531" i="2"/>
  <c r="F243" i="16"/>
  <c r="F243" i="15"/>
  <c r="F411" i="14"/>
  <c r="F523" i="2"/>
  <c r="F235" i="16"/>
  <c r="F235" i="15"/>
  <c r="F403" i="14"/>
  <c r="F507" i="2"/>
  <c r="F219" i="16"/>
  <c r="F219" i="15"/>
  <c r="F387" i="14"/>
  <c r="F586" i="2"/>
  <c r="F298" i="16"/>
  <c r="F298" i="15"/>
  <c r="F466" i="14"/>
  <c r="F582" i="2"/>
  <c r="F294" i="16"/>
  <c r="F294" i="15"/>
  <c r="F462" i="14"/>
  <c r="F578" i="2"/>
  <c r="F290" i="16"/>
  <c r="F290" i="15"/>
  <c r="F458" i="14"/>
  <c r="F574" i="2"/>
  <c r="F286" i="16"/>
  <c r="F286" i="15"/>
  <c r="F454" i="14"/>
  <c r="F570" i="2"/>
  <c r="F282" i="16"/>
  <c r="F282" i="15"/>
  <c r="F450" i="14"/>
  <c r="F566" i="2"/>
  <c r="F278" i="16"/>
  <c r="F278" i="15"/>
  <c r="F446" i="14"/>
  <c r="F562" i="2"/>
  <c r="F274" i="16"/>
  <c r="F274" i="15"/>
  <c r="F442" i="14"/>
  <c r="F558" i="2"/>
  <c r="F270" i="16"/>
  <c r="F270" i="15"/>
  <c r="F438" i="14"/>
  <c r="F554" i="2"/>
  <c r="F266" i="16"/>
  <c r="F266" i="15"/>
  <c r="F434" i="14"/>
  <c r="F550" i="2"/>
  <c r="F262" i="16"/>
  <c r="F262" i="15"/>
  <c r="F430" i="14"/>
  <c r="F546" i="2"/>
  <c r="F258" i="16"/>
  <c r="F258" i="15"/>
  <c r="F426" i="14"/>
  <c r="F542" i="2"/>
  <c r="F254" i="16"/>
  <c r="F254" i="15"/>
  <c r="F422" i="14"/>
  <c r="F538" i="2"/>
  <c r="F250" i="16"/>
  <c r="F250" i="15"/>
  <c r="F418" i="14"/>
  <c r="F534" i="2"/>
  <c r="F246" i="16"/>
  <c r="F246" i="15"/>
  <c r="F414" i="14"/>
  <c r="F530" i="2"/>
  <c r="F242" i="16"/>
  <c r="F242" i="15"/>
  <c r="F410" i="14"/>
  <c r="F526" i="2"/>
  <c r="F238" i="16"/>
  <c r="F238" i="15"/>
  <c r="F406" i="14"/>
  <c r="F522" i="2"/>
  <c r="F234" i="16"/>
  <c r="F234" i="15"/>
  <c r="F402" i="14"/>
  <c r="F518" i="2"/>
  <c r="F230" i="16"/>
  <c r="F230" i="15"/>
  <c r="F398" i="14"/>
  <c r="F514" i="2"/>
  <c r="F226" i="16"/>
  <c r="F226" i="15"/>
  <c r="F394" i="14"/>
  <c r="F510" i="2"/>
  <c r="F222" i="16"/>
  <c r="F222" i="15"/>
  <c r="F390" i="14"/>
  <c r="F506" i="2"/>
  <c r="F218" i="16"/>
  <c r="F218" i="15"/>
  <c r="F386" i="14"/>
  <c r="F502" i="2"/>
  <c r="F214" i="16"/>
  <c r="F214" i="15"/>
  <c r="F382" i="14"/>
  <c r="F498" i="2"/>
  <c r="F210" i="16"/>
  <c r="F210" i="15"/>
  <c r="F378" i="14"/>
  <c r="F494" i="2"/>
  <c r="F206" i="16"/>
  <c r="F206" i="15"/>
  <c r="F374" i="14"/>
  <c r="F490" i="2"/>
  <c r="F202" i="16"/>
  <c r="F202" i="15"/>
  <c r="F370" i="14"/>
  <c r="F486" i="2"/>
  <c r="F198" i="16"/>
  <c r="F198" i="15"/>
  <c r="F366" i="14"/>
  <c r="F482" i="2"/>
  <c r="F194" i="16"/>
  <c r="F194" i="15"/>
  <c r="F362" i="14"/>
  <c r="F478" i="2"/>
  <c r="F190" i="16"/>
  <c r="F190" i="15"/>
  <c r="F358" i="14"/>
  <c r="F474" i="2"/>
  <c r="F186" i="16"/>
  <c r="F186" i="15"/>
  <c r="F354" i="14"/>
  <c r="F470" i="2"/>
  <c r="F182" i="16"/>
  <c r="F182" i="15"/>
  <c r="F350" i="14"/>
  <c r="F466" i="2"/>
  <c r="F178" i="16"/>
  <c r="F178" i="15"/>
  <c r="F346" i="14"/>
  <c r="F462" i="2"/>
  <c r="F174" i="16"/>
  <c r="F174" i="15"/>
  <c r="F342" i="14"/>
  <c r="F458" i="2"/>
  <c r="F170" i="16"/>
  <c r="F170" i="15"/>
  <c r="F338" i="14"/>
  <c r="F454" i="2"/>
  <c r="F166" i="16"/>
  <c r="F166" i="15"/>
  <c r="F334" i="14"/>
  <c r="F450" i="2"/>
  <c r="F162" i="16"/>
  <c r="F162" i="15"/>
  <c r="F330" i="14"/>
  <c r="F446" i="2"/>
  <c r="F158" i="16"/>
  <c r="F158" i="15"/>
  <c r="F326" i="14"/>
  <c r="F442" i="2"/>
  <c r="F154" i="16"/>
  <c r="F154" i="15"/>
  <c r="F322" i="14"/>
  <c r="F438" i="2"/>
  <c r="F150" i="16"/>
  <c r="F150" i="15"/>
  <c r="F318" i="14"/>
  <c r="F434" i="2"/>
  <c r="F146" i="16"/>
  <c r="F146" i="15"/>
  <c r="F314" i="14"/>
  <c r="F430" i="2"/>
  <c r="F142" i="16"/>
  <c r="F142" i="15"/>
  <c r="F310" i="14"/>
  <c r="F426" i="2"/>
  <c r="F138" i="16"/>
  <c r="F138" i="15"/>
  <c r="F306" i="14"/>
  <c r="F422" i="2"/>
  <c r="F134" i="16"/>
  <c r="F134" i="15"/>
  <c r="F302" i="14"/>
  <c r="F418" i="2"/>
  <c r="F130" i="16"/>
  <c r="F130" i="15"/>
  <c r="F298" i="14"/>
  <c r="F414" i="2"/>
  <c r="F126" i="16"/>
  <c r="F126" i="15"/>
  <c r="F294" i="14"/>
  <c r="F410" i="2"/>
  <c r="F122" i="16"/>
  <c r="F122" i="15"/>
  <c r="F290" i="14"/>
  <c r="F406" i="2"/>
  <c r="F118" i="16"/>
  <c r="F118" i="15"/>
  <c r="F286" i="14"/>
  <c r="F402" i="2"/>
  <c r="F114" i="16"/>
  <c r="F114" i="15"/>
  <c r="F282" i="14"/>
  <c r="F398" i="2"/>
  <c r="F110" i="16"/>
  <c r="F110" i="15"/>
  <c r="F278" i="14"/>
  <c r="F394" i="2"/>
  <c r="F106" i="16"/>
  <c r="F106" i="15"/>
  <c r="F274" i="14"/>
  <c r="F390" i="2"/>
  <c r="F102" i="16"/>
  <c r="F102" i="15"/>
  <c r="F270" i="14"/>
  <c r="F386" i="2"/>
  <c r="F98" i="16"/>
  <c r="F98" i="15"/>
  <c r="F266" i="14"/>
  <c r="F382" i="2"/>
  <c r="F94" i="16"/>
  <c r="F94" i="15"/>
  <c r="F262" i="14"/>
  <c r="F378" i="2"/>
  <c r="F90" i="16"/>
  <c r="F90" i="15"/>
  <c r="F258" i="14"/>
  <c r="F374" i="2"/>
  <c r="F86" i="16"/>
  <c r="F86" i="15"/>
  <c r="F254" i="14"/>
  <c r="F370" i="2"/>
  <c r="F82" i="16"/>
  <c r="F82" i="15"/>
  <c r="F250" i="14"/>
  <c r="F366" i="2"/>
  <c r="F78" i="16"/>
  <c r="F78" i="15"/>
  <c r="F246" i="14"/>
  <c r="F362" i="2"/>
  <c r="F74" i="16"/>
  <c r="F74" i="15"/>
  <c r="F242" i="14"/>
  <c r="F358" i="2"/>
  <c r="F70" i="16"/>
  <c r="F70" i="15"/>
  <c r="F238" i="14"/>
  <c r="F354" i="2"/>
  <c r="F66" i="16"/>
  <c r="F66" i="15"/>
  <c r="F234" i="14"/>
  <c r="F350" i="2"/>
  <c r="F62" i="16"/>
  <c r="F62" i="15"/>
  <c r="F230" i="14"/>
  <c r="F346" i="2"/>
  <c r="F58" i="16"/>
  <c r="F58" i="15"/>
  <c r="F226" i="14"/>
  <c r="F342" i="2"/>
  <c r="F54" i="16"/>
  <c r="F54" i="15"/>
  <c r="F222" i="14"/>
  <c r="F338" i="2"/>
  <c r="F50" i="16"/>
  <c r="F50" i="15"/>
  <c r="F218" i="14"/>
  <c r="F334" i="2"/>
  <c r="F46" i="16"/>
  <c r="F46" i="15"/>
  <c r="F214" i="14"/>
  <c r="F330" i="2"/>
  <c r="F42" i="16"/>
  <c r="F42" i="15"/>
  <c r="F210" i="14"/>
  <c r="F326" i="2"/>
  <c r="F38" i="16"/>
  <c r="F38" i="15"/>
  <c r="F206" i="14"/>
  <c r="F322" i="2"/>
  <c r="F34" i="16"/>
  <c r="F34" i="15"/>
  <c r="F202" i="14"/>
  <c r="F318" i="2"/>
  <c r="F30" i="16"/>
  <c r="F30" i="15"/>
  <c r="F198" i="14"/>
  <c r="F314" i="2"/>
  <c r="F26" i="16"/>
  <c r="F26" i="15"/>
  <c r="F194" i="14"/>
  <c r="F310" i="2"/>
  <c r="F22" i="16"/>
  <c r="F22" i="15"/>
  <c r="F190" i="14"/>
  <c r="F306" i="2"/>
  <c r="F18" i="16"/>
  <c r="F18" i="15"/>
  <c r="F186" i="14"/>
  <c r="F302" i="2"/>
  <c r="F14" i="16"/>
  <c r="F14" i="15"/>
  <c r="F182" i="14"/>
  <c r="F298" i="2"/>
  <c r="F10" i="16"/>
  <c r="F10" i="15"/>
  <c r="F178" i="14"/>
  <c r="F294" i="2"/>
  <c r="F6" i="16"/>
  <c r="F6" i="15"/>
  <c r="F174" i="14"/>
  <c r="F290" i="2"/>
  <c r="F2" i="16"/>
  <c r="F2" i="15"/>
  <c r="F170" i="14"/>
  <c r="F286" i="2"/>
  <c r="F166" i="14"/>
  <c r="F282" i="2"/>
  <c r="F162" i="14"/>
  <c r="F278" i="2"/>
  <c r="F158" i="14"/>
  <c r="F274" i="2"/>
  <c r="F154" i="14"/>
  <c r="F270" i="2"/>
  <c r="F150" i="14"/>
  <c r="F266" i="2"/>
  <c r="F146" i="14"/>
  <c r="F262" i="2"/>
  <c r="F142" i="14"/>
  <c r="F258" i="2"/>
  <c r="F138" i="14"/>
  <c r="F254" i="2"/>
  <c r="F134" i="14"/>
  <c r="F250" i="2"/>
  <c r="F130" i="14"/>
  <c r="F246" i="2"/>
  <c r="F126" i="14"/>
  <c r="F242" i="2"/>
  <c r="F122" i="14"/>
  <c r="F238" i="2"/>
  <c r="F118" i="14"/>
  <c r="F234" i="2"/>
  <c r="F114" i="14"/>
  <c r="F230" i="2"/>
  <c r="F110" i="14"/>
  <c r="F226" i="2"/>
  <c r="F106" i="14"/>
  <c r="F222" i="2"/>
  <c r="F102" i="14"/>
  <c r="F218" i="2"/>
  <c r="F98" i="14"/>
  <c r="F214" i="2"/>
  <c r="F94" i="14"/>
  <c r="F210" i="2"/>
  <c r="F90" i="14"/>
  <c r="F206" i="2"/>
  <c r="F86" i="14"/>
  <c r="F202" i="2"/>
  <c r="F82" i="14"/>
  <c r="F198" i="2"/>
  <c r="F78" i="14"/>
  <c r="F194" i="2"/>
  <c r="F74" i="14"/>
  <c r="F190" i="2"/>
  <c r="F70" i="14"/>
  <c r="F186" i="2"/>
  <c r="F66" i="14"/>
  <c r="F182" i="2"/>
  <c r="F62" i="14"/>
  <c r="F178" i="2"/>
  <c r="F58" i="14"/>
  <c r="F174" i="2"/>
  <c r="F54" i="14"/>
  <c r="F170" i="2"/>
  <c r="F50" i="14"/>
  <c r="F166" i="2"/>
  <c r="F46" i="14"/>
  <c r="F162" i="2"/>
  <c r="F42" i="14"/>
  <c r="F158" i="2"/>
  <c r="F38" i="14"/>
  <c r="F154" i="2"/>
  <c r="F34" i="14"/>
  <c r="F150" i="2"/>
  <c r="F30" i="14"/>
  <c r="F146" i="2"/>
  <c r="F26" i="14"/>
  <c r="F142" i="2"/>
  <c r="F22" i="14"/>
  <c r="F138" i="2"/>
  <c r="F18" i="14"/>
  <c r="F134" i="2"/>
  <c r="F14" i="14"/>
  <c r="F130" i="2"/>
  <c r="F10" i="14"/>
  <c r="F126" i="2"/>
  <c r="F6" i="14"/>
  <c r="F122" i="2"/>
  <c r="F2" i="14"/>
  <c r="H589" i="2"/>
  <c r="H301" i="16"/>
  <c r="H301" i="15"/>
  <c r="H469" i="14"/>
  <c r="G588" i="2"/>
  <c r="G300" i="16"/>
  <c r="G300" i="15"/>
  <c r="G468" i="14"/>
  <c r="I586" i="2"/>
  <c r="I298" i="16"/>
  <c r="I298" i="15"/>
  <c r="I466" i="14"/>
  <c r="H585" i="2"/>
  <c r="H297" i="16"/>
  <c r="H297" i="15"/>
  <c r="H465" i="14"/>
  <c r="G584" i="2"/>
  <c r="G296" i="16"/>
  <c r="G296" i="15"/>
  <c r="G464" i="14"/>
  <c r="I582" i="2"/>
  <c r="I294" i="16"/>
  <c r="I294" i="15"/>
  <c r="I462" i="14"/>
  <c r="H581" i="2"/>
  <c r="H293" i="16"/>
  <c r="H293" i="15"/>
  <c r="H461" i="14"/>
  <c r="G580" i="2"/>
  <c r="G292" i="16"/>
  <c r="G292" i="15"/>
  <c r="G460" i="14"/>
  <c r="I578" i="2"/>
  <c r="I290" i="16"/>
  <c r="I290" i="15"/>
  <c r="I458" i="14"/>
  <c r="H577" i="2"/>
  <c r="H289" i="16"/>
  <c r="H289" i="15"/>
  <c r="H457" i="14"/>
  <c r="G576" i="2"/>
  <c r="G288" i="16"/>
  <c r="G288" i="15"/>
  <c r="G456" i="14"/>
  <c r="I574" i="2"/>
  <c r="I286" i="16"/>
  <c r="I286" i="15"/>
  <c r="I454" i="14"/>
  <c r="H573" i="2"/>
  <c r="H285" i="16"/>
  <c r="H285" i="15"/>
  <c r="H453" i="14"/>
  <c r="G572" i="2"/>
  <c r="G284" i="16"/>
  <c r="G284" i="15"/>
  <c r="G452" i="14"/>
  <c r="I570" i="2"/>
  <c r="I282" i="16"/>
  <c r="I282" i="15"/>
  <c r="I450" i="14"/>
  <c r="H569" i="2"/>
  <c r="H281" i="16"/>
  <c r="H281" i="15"/>
  <c r="H449" i="14"/>
  <c r="G568" i="2"/>
  <c r="G280" i="16"/>
  <c r="G280" i="15"/>
  <c r="G448" i="14"/>
  <c r="I566" i="2"/>
  <c r="I278" i="16"/>
  <c r="I278" i="15"/>
  <c r="I446" i="14"/>
  <c r="H565" i="2"/>
  <c r="H277" i="16"/>
  <c r="H277" i="15"/>
  <c r="H445" i="14"/>
  <c r="G564" i="2"/>
  <c r="G276" i="16"/>
  <c r="G276" i="15"/>
  <c r="G444" i="14"/>
  <c r="I562" i="2"/>
  <c r="I274" i="16"/>
  <c r="I274" i="15"/>
  <c r="I442" i="14"/>
  <c r="H561" i="2"/>
  <c r="H273" i="16"/>
  <c r="H273" i="15"/>
  <c r="H441" i="14"/>
  <c r="G560" i="2"/>
  <c r="G272" i="16"/>
  <c r="G272" i="15"/>
  <c r="G440" i="14"/>
  <c r="I558" i="2"/>
  <c r="I270" i="16"/>
  <c r="I270" i="15"/>
  <c r="I438" i="14"/>
  <c r="H557" i="2"/>
  <c r="H269" i="16"/>
  <c r="H269" i="15"/>
  <c r="H437" i="14"/>
  <c r="G556" i="2"/>
  <c r="G268" i="16"/>
  <c r="G268" i="15"/>
  <c r="G436" i="14"/>
  <c r="I554" i="2"/>
  <c r="I266" i="16"/>
  <c r="I266" i="15"/>
  <c r="I434" i="14"/>
  <c r="H553" i="2"/>
  <c r="H265" i="16"/>
  <c r="H265" i="15"/>
  <c r="H433" i="14"/>
  <c r="G552" i="2"/>
  <c r="G264" i="16"/>
  <c r="G264" i="15"/>
  <c r="G432" i="14"/>
  <c r="I550" i="2"/>
  <c r="I262" i="16"/>
  <c r="I262" i="15"/>
  <c r="I430" i="14"/>
  <c r="H549" i="2"/>
  <c r="H261" i="16"/>
  <c r="H261" i="15"/>
  <c r="H429" i="14"/>
  <c r="G548" i="2"/>
  <c r="G260" i="16"/>
  <c r="G260" i="15"/>
  <c r="G428" i="14"/>
  <c r="I546" i="2"/>
  <c r="I258" i="16"/>
  <c r="I258" i="15"/>
  <c r="I426" i="14"/>
  <c r="H545" i="2"/>
  <c r="H257" i="16"/>
  <c r="H257" i="15"/>
  <c r="H425" i="14"/>
  <c r="G544" i="2"/>
  <c r="G256" i="16"/>
  <c r="G256" i="15"/>
  <c r="G424" i="14"/>
  <c r="I542" i="2"/>
  <c r="I254" i="16"/>
  <c r="I254" i="15"/>
  <c r="I422" i="14"/>
  <c r="H541" i="2"/>
  <c r="H253" i="16"/>
  <c r="H253" i="15"/>
  <c r="H421" i="14"/>
  <c r="G540" i="2"/>
  <c r="G252" i="16"/>
  <c r="G252" i="15"/>
  <c r="G420" i="14"/>
  <c r="I538" i="2"/>
  <c r="I250" i="16"/>
  <c r="I250" i="15"/>
  <c r="I418" i="14"/>
  <c r="H537" i="2"/>
  <c r="H249" i="16"/>
  <c r="H249" i="15"/>
  <c r="H417" i="14"/>
  <c r="G536" i="2"/>
  <c r="G248" i="16"/>
  <c r="G248" i="15"/>
  <c r="G416" i="14"/>
  <c r="I534" i="2"/>
  <c r="I246" i="16"/>
  <c r="I246" i="15"/>
  <c r="I414" i="14"/>
  <c r="H533" i="2"/>
  <c r="H245" i="16"/>
  <c r="H245" i="15"/>
  <c r="H413" i="14"/>
  <c r="G532" i="2"/>
  <c r="G244" i="16"/>
  <c r="G244" i="15"/>
  <c r="G412" i="14"/>
  <c r="I530" i="2"/>
  <c r="I242" i="16"/>
  <c r="I242" i="15"/>
  <c r="I410" i="14"/>
  <c r="H529" i="2"/>
  <c r="H241" i="16"/>
  <c r="H241" i="15"/>
  <c r="H409" i="14"/>
  <c r="G528" i="2"/>
  <c r="G240" i="16"/>
  <c r="G240" i="15"/>
  <c r="G408" i="14"/>
  <c r="I526" i="2"/>
  <c r="I238" i="16"/>
  <c r="I238" i="15"/>
  <c r="I406" i="14"/>
  <c r="H525" i="2"/>
  <c r="H237" i="16"/>
  <c r="H237" i="15"/>
  <c r="H405" i="14"/>
  <c r="G524" i="2"/>
  <c r="G236" i="16"/>
  <c r="G236" i="15"/>
  <c r="G404" i="14"/>
  <c r="I522" i="2"/>
  <c r="I234" i="16"/>
  <c r="I234" i="15"/>
  <c r="I402" i="14"/>
  <c r="H521" i="2"/>
  <c r="H233" i="16"/>
  <c r="H233" i="15"/>
  <c r="H401" i="14"/>
  <c r="G520" i="2"/>
  <c r="G232" i="16"/>
  <c r="G232" i="15"/>
  <c r="G400" i="14"/>
  <c r="I518" i="2"/>
  <c r="I230" i="16"/>
  <c r="I230" i="15"/>
  <c r="I398" i="14"/>
  <c r="H517" i="2"/>
  <c r="H229" i="16"/>
  <c r="H229" i="15"/>
  <c r="H397" i="14"/>
  <c r="G516" i="2"/>
  <c r="G228" i="16"/>
  <c r="G228" i="15"/>
  <c r="G396" i="14"/>
  <c r="I514" i="2"/>
  <c r="I226" i="16"/>
  <c r="I226" i="15"/>
  <c r="I394" i="14"/>
  <c r="H513" i="2"/>
  <c r="H225" i="16"/>
  <c r="H225" i="15"/>
  <c r="H393" i="14"/>
  <c r="G512" i="2"/>
  <c r="G224" i="16"/>
  <c r="G224" i="15"/>
  <c r="G392" i="14"/>
  <c r="I510" i="2"/>
  <c r="I222" i="16"/>
  <c r="I222" i="15"/>
  <c r="I390" i="14"/>
  <c r="H509" i="2"/>
  <c r="H221" i="16"/>
  <c r="H221" i="15"/>
  <c r="H389" i="14"/>
  <c r="G508" i="2"/>
  <c r="G220" i="16"/>
  <c r="G220" i="15"/>
  <c r="G388" i="14"/>
  <c r="I506" i="2"/>
  <c r="I218" i="16"/>
  <c r="I218" i="15"/>
  <c r="I386" i="14"/>
  <c r="H505" i="2"/>
  <c r="H217" i="16"/>
  <c r="H217" i="15"/>
  <c r="H385" i="14"/>
  <c r="G504" i="2"/>
  <c r="G216" i="16"/>
  <c r="G216" i="15"/>
  <c r="G384" i="14"/>
  <c r="I502" i="2"/>
  <c r="I214" i="16"/>
  <c r="I214" i="15"/>
  <c r="I382" i="14"/>
  <c r="H501" i="2"/>
  <c r="H213" i="16"/>
  <c r="H213" i="15"/>
  <c r="H381" i="14"/>
  <c r="G500" i="2"/>
  <c r="G212" i="16"/>
  <c r="G212" i="15"/>
  <c r="G380" i="14"/>
  <c r="I498" i="2"/>
  <c r="I210" i="16"/>
  <c r="I210" i="15"/>
  <c r="I378" i="14"/>
  <c r="H497" i="2"/>
  <c r="H209" i="16"/>
  <c r="H209" i="15"/>
  <c r="H377" i="14"/>
  <c r="G496" i="2"/>
  <c r="G208" i="16"/>
  <c r="G208" i="15"/>
  <c r="G376" i="14"/>
  <c r="I494" i="2"/>
  <c r="I206" i="16"/>
  <c r="I206" i="15"/>
  <c r="I374" i="14"/>
  <c r="H493" i="2"/>
  <c r="H205" i="16"/>
  <c r="H205" i="15"/>
  <c r="H373" i="14"/>
  <c r="G492" i="2"/>
  <c r="G204" i="16"/>
  <c r="G204" i="15"/>
  <c r="G372" i="14"/>
  <c r="I490" i="2"/>
  <c r="I202" i="16"/>
  <c r="I202" i="15"/>
  <c r="I370" i="14"/>
  <c r="H489" i="2"/>
  <c r="H201" i="16"/>
  <c r="H201" i="15"/>
  <c r="H369" i="14"/>
  <c r="G488" i="2"/>
  <c r="G200" i="16"/>
  <c r="G200" i="15"/>
  <c r="G368" i="14"/>
  <c r="I486" i="2"/>
  <c r="I198" i="16"/>
  <c r="I198" i="15"/>
  <c r="I366" i="14"/>
  <c r="H485" i="2"/>
  <c r="H197" i="16"/>
  <c r="H197" i="15"/>
  <c r="H365" i="14"/>
  <c r="G484" i="2"/>
  <c r="G196" i="16"/>
  <c r="G196" i="15"/>
  <c r="G364" i="14"/>
  <c r="I482" i="2"/>
  <c r="I194" i="16"/>
  <c r="I194" i="15"/>
  <c r="I362" i="14"/>
  <c r="H481" i="2"/>
  <c r="H193" i="16"/>
  <c r="H193" i="15"/>
  <c r="H361" i="14"/>
  <c r="G480" i="2"/>
  <c r="G192" i="16"/>
  <c r="G192" i="15"/>
  <c r="G360" i="14"/>
  <c r="I478" i="2"/>
  <c r="I190" i="16"/>
  <c r="I190" i="15"/>
  <c r="I358" i="14"/>
  <c r="H477" i="2"/>
  <c r="H189" i="16"/>
  <c r="H189" i="15"/>
  <c r="H357" i="14"/>
  <c r="G476" i="2"/>
  <c r="G188" i="16"/>
  <c r="G188" i="15"/>
  <c r="G356" i="14"/>
  <c r="I474" i="2"/>
  <c r="I186" i="16"/>
  <c r="I186" i="15"/>
  <c r="I354" i="14"/>
  <c r="H473" i="2"/>
  <c r="H185" i="16"/>
  <c r="H185" i="15"/>
  <c r="H353" i="14"/>
  <c r="G472" i="2"/>
  <c r="G184" i="16"/>
  <c r="G184" i="15"/>
  <c r="G352" i="14"/>
  <c r="I470" i="2"/>
  <c r="I182" i="16"/>
  <c r="I182" i="15"/>
  <c r="I350" i="14"/>
  <c r="H469" i="2"/>
  <c r="H181" i="16"/>
  <c r="H181" i="15"/>
  <c r="H349" i="14"/>
  <c r="G468" i="2"/>
  <c r="G180" i="16"/>
  <c r="G180" i="15"/>
  <c r="G348" i="14"/>
  <c r="I466" i="2"/>
  <c r="I178" i="16"/>
  <c r="I178" i="15"/>
  <c r="I346" i="14"/>
  <c r="H465" i="2"/>
  <c r="H177" i="16"/>
  <c r="H177" i="15"/>
  <c r="H345" i="14"/>
  <c r="G464" i="2"/>
  <c r="G176" i="16"/>
  <c r="G176" i="15"/>
  <c r="G344" i="14"/>
  <c r="I462" i="2"/>
  <c r="I174" i="16"/>
  <c r="I174" i="15"/>
  <c r="I342" i="14"/>
  <c r="H461" i="2"/>
  <c r="H173" i="16"/>
  <c r="H173" i="15"/>
  <c r="H341" i="14"/>
  <c r="G460" i="2"/>
  <c r="G172" i="16"/>
  <c r="G172" i="15"/>
  <c r="G340" i="14"/>
  <c r="I458" i="2"/>
  <c r="I170" i="16"/>
  <c r="I170" i="15"/>
  <c r="I338" i="14"/>
  <c r="H457" i="2"/>
  <c r="H169" i="16"/>
  <c r="H169" i="15"/>
  <c r="H337" i="14"/>
  <c r="G456" i="2"/>
  <c r="G168" i="16"/>
  <c r="G168" i="15"/>
  <c r="G336" i="14"/>
  <c r="I454" i="2"/>
  <c r="I166" i="16"/>
  <c r="I166" i="15"/>
  <c r="I334" i="14"/>
  <c r="H453" i="2"/>
  <c r="H165" i="16"/>
  <c r="H165" i="15"/>
  <c r="H333" i="14"/>
  <c r="G452" i="2"/>
  <c r="G164" i="16"/>
  <c r="G164" i="15"/>
  <c r="G332" i="14"/>
  <c r="I450" i="2"/>
  <c r="I162" i="16"/>
  <c r="I162" i="15"/>
  <c r="I330" i="14"/>
  <c r="H449" i="2"/>
  <c r="H161" i="16"/>
  <c r="H161" i="15"/>
  <c r="H329" i="14"/>
  <c r="G448" i="2"/>
  <c r="G160" i="16"/>
  <c r="G160" i="15"/>
  <c r="G328" i="14"/>
  <c r="I446" i="2"/>
  <c r="I158" i="16"/>
  <c r="I158" i="15"/>
  <c r="I326" i="14"/>
  <c r="H445" i="2"/>
  <c r="H157" i="16"/>
  <c r="H157" i="15"/>
  <c r="H325" i="14"/>
  <c r="G444" i="2"/>
  <c r="G156" i="16"/>
  <c r="G156" i="15"/>
  <c r="G324" i="14"/>
  <c r="I442" i="2"/>
  <c r="I154" i="16"/>
  <c r="I154" i="15"/>
  <c r="I322" i="14"/>
  <c r="H441" i="2"/>
  <c r="H153" i="16"/>
  <c r="H153" i="15"/>
  <c r="H321" i="14"/>
  <c r="G440" i="2"/>
  <c r="G152" i="16"/>
  <c r="G152" i="15"/>
  <c r="G320" i="14"/>
  <c r="I438" i="2"/>
  <c r="I150" i="16"/>
  <c r="I150" i="15"/>
  <c r="I318" i="14"/>
  <c r="H437" i="2"/>
  <c r="H149" i="16"/>
  <c r="H149" i="15"/>
  <c r="H317" i="14"/>
  <c r="G436" i="2"/>
  <c r="G148" i="16"/>
  <c r="G148" i="15"/>
  <c r="G316" i="14"/>
  <c r="I434" i="2"/>
  <c r="I146" i="16"/>
  <c r="I146" i="15"/>
  <c r="I314" i="14"/>
  <c r="H433" i="2"/>
  <c r="H145" i="16"/>
  <c r="H145" i="15"/>
  <c r="H313" i="14"/>
  <c r="G432" i="2"/>
  <c r="G144" i="16"/>
  <c r="G144" i="15"/>
  <c r="G312" i="14"/>
  <c r="I430" i="2"/>
  <c r="I142" i="16"/>
  <c r="I142" i="15"/>
  <c r="I310" i="14"/>
  <c r="H429" i="2"/>
  <c r="H141" i="16"/>
  <c r="H141" i="15"/>
  <c r="H309" i="14"/>
  <c r="G428" i="2"/>
  <c r="G140" i="16"/>
  <c r="G140" i="15"/>
  <c r="G308" i="14"/>
  <c r="I426" i="2"/>
  <c r="I138" i="16"/>
  <c r="I138" i="15"/>
  <c r="I306" i="14"/>
  <c r="H425" i="2"/>
  <c r="H137" i="16"/>
  <c r="H137" i="15"/>
  <c r="H305" i="14"/>
  <c r="G424" i="2"/>
  <c r="G136" i="16"/>
  <c r="G136" i="15"/>
  <c r="G304" i="14"/>
  <c r="I422" i="2"/>
  <c r="I134" i="16"/>
  <c r="I134" i="15"/>
  <c r="I302" i="14"/>
  <c r="H421" i="2"/>
  <c r="H133" i="16"/>
  <c r="H133" i="15"/>
  <c r="H301" i="14"/>
  <c r="G420" i="2"/>
  <c r="G132" i="16"/>
  <c r="G132" i="15"/>
  <c r="G300" i="14"/>
  <c r="I418" i="2"/>
  <c r="I130" i="16"/>
  <c r="I130" i="15"/>
  <c r="I298" i="14"/>
  <c r="H417" i="2"/>
  <c r="H129" i="16"/>
  <c r="H129" i="15"/>
  <c r="H297" i="14"/>
  <c r="G416" i="2"/>
  <c r="G128" i="16"/>
  <c r="G128" i="15"/>
  <c r="G296" i="14"/>
  <c r="I414" i="2"/>
  <c r="I126" i="16"/>
  <c r="I126" i="15"/>
  <c r="I294" i="14"/>
  <c r="H413" i="2"/>
  <c r="H125" i="16"/>
  <c r="H125" i="15"/>
  <c r="H293" i="14"/>
  <c r="G412" i="2"/>
  <c r="G124" i="16"/>
  <c r="G124" i="15"/>
  <c r="G292" i="14"/>
  <c r="I410" i="2"/>
  <c r="I122" i="16"/>
  <c r="I122" i="15"/>
  <c r="I290" i="14"/>
  <c r="H409" i="2"/>
  <c r="H121" i="16"/>
  <c r="H121" i="15"/>
  <c r="H289" i="14"/>
  <c r="G408" i="2"/>
  <c r="G120" i="16"/>
  <c r="G120" i="15"/>
  <c r="G288" i="14"/>
  <c r="I406" i="2"/>
  <c r="I118" i="16"/>
  <c r="I118" i="15"/>
  <c r="I286" i="14"/>
  <c r="H405" i="2"/>
  <c r="H117" i="16"/>
  <c r="H117" i="15"/>
  <c r="H285" i="14"/>
  <c r="G404" i="2"/>
  <c r="G116" i="16"/>
  <c r="G116" i="15"/>
  <c r="G284" i="14"/>
  <c r="I402" i="2"/>
  <c r="I114" i="16"/>
  <c r="I114" i="15"/>
  <c r="I282" i="14"/>
  <c r="H401" i="2"/>
  <c r="H113" i="16"/>
  <c r="H113" i="15"/>
  <c r="H281" i="14"/>
  <c r="G400" i="2"/>
  <c r="G112" i="16"/>
  <c r="G112" i="15"/>
  <c r="G280" i="14"/>
  <c r="I398" i="2"/>
  <c r="I110" i="16"/>
  <c r="I110" i="15"/>
  <c r="I278" i="14"/>
  <c r="H397" i="2"/>
  <c r="H109" i="16"/>
  <c r="H109" i="15"/>
  <c r="H277" i="14"/>
  <c r="G396" i="2"/>
  <c r="G108" i="16"/>
  <c r="G108" i="15"/>
  <c r="G276" i="14"/>
  <c r="I394" i="2"/>
  <c r="I106" i="16"/>
  <c r="I106" i="15"/>
  <c r="I274" i="14"/>
  <c r="H393" i="2"/>
  <c r="H105" i="16"/>
  <c r="H105" i="15"/>
  <c r="H273" i="14"/>
  <c r="G392" i="2"/>
  <c r="G104" i="16"/>
  <c r="G104" i="15"/>
  <c r="G272" i="14"/>
  <c r="I390" i="2"/>
  <c r="I102" i="16"/>
  <c r="I102" i="15"/>
  <c r="I270" i="14"/>
  <c r="H389" i="2"/>
  <c r="H101" i="16"/>
  <c r="H101" i="15"/>
  <c r="H269" i="14"/>
  <c r="G388" i="2"/>
  <c r="G100" i="16"/>
  <c r="G100" i="15"/>
  <c r="G268" i="14"/>
  <c r="I386" i="2"/>
  <c r="I98" i="16"/>
  <c r="I98" i="15"/>
  <c r="I266" i="14"/>
  <c r="H385" i="2"/>
  <c r="H97" i="16"/>
  <c r="H97" i="15"/>
  <c r="H265" i="14"/>
  <c r="G384" i="2"/>
  <c r="G96" i="16"/>
  <c r="G96" i="15"/>
  <c r="G264" i="14"/>
  <c r="I382" i="2"/>
  <c r="I94" i="16"/>
  <c r="I94" i="15"/>
  <c r="I262" i="14"/>
  <c r="H381" i="2"/>
  <c r="H93" i="16"/>
  <c r="H93" i="15"/>
  <c r="H261" i="14"/>
  <c r="G380" i="2"/>
  <c r="G92" i="16"/>
  <c r="G92" i="15"/>
  <c r="G260" i="14"/>
  <c r="I378" i="2"/>
  <c r="I90" i="16"/>
  <c r="I90" i="15"/>
  <c r="I258" i="14"/>
  <c r="H377" i="2"/>
  <c r="H89" i="16"/>
  <c r="H89" i="15"/>
  <c r="H257" i="14"/>
  <c r="G376" i="2"/>
  <c r="G88" i="16"/>
  <c r="G88" i="15"/>
  <c r="G256" i="14"/>
  <c r="I374" i="2"/>
  <c r="I86" i="16"/>
  <c r="I86" i="15"/>
  <c r="I254" i="14"/>
  <c r="H373" i="2"/>
  <c r="H85" i="16"/>
  <c r="H85" i="15"/>
  <c r="H253" i="14"/>
  <c r="G372" i="2"/>
  <c r="G84" i="16"/>
  <c r="G84" i="15"/>
  <c r="G252" i="14"/>
  <c r="I370" i="2"/>
  <c r="I82" i="16"/>
  <c r="I82" i="15"/>
  <c r="I250" i="14"/>
  <c r="H369" i="2"/>
  <c r="H81" i="16"/>
  <c r="H81" i="15"/>
  <c r="H249" i="14"/>
  <c r="G368" i="2"/>
  <c r="G80" i="16"/>
  <c r="G80" i="15"/>
  <c r="G248" i="14"/>
  <c r="I366" i="2"/>
  <c r="I78" i="16"/>
  <c r="I78" i="15"/>
  <c r="I246" i="14"/>
  <c r="H365" i="2"/>
  <c r="H77" i="16"/>
  <c r="H77" i="15"/>
  <c r="H245" i="14"/>
  <c r="G364" i="2"/>
  <c r="G76" i="16"/>
  <c r="G76" i="15"/>
  <c r="G244" i="14"/>
  <c r="I362" i="2"/>
  <c r="I74" i="16"/>
  <c r="I74" i="15"/>
  <c r="I242" i="14"/>
  <c r="H361" i="2"/>
  <c r="H73" i="16"/>
  <c r="H73" i="15"/>
  <c r="H241" i="14"/>
  <c r="G360" i="2"/>
  <c r="G72" i="16"/>
  <c r="G72" i="15"/>
  <c r="G240" i="14"/>
  <c r="I358" i="2"/>
  <c r="I70" i="16"/>
  <c r="I70" i="15"/>
  <c r="I238" i="14"/>
  <c r="H357" i="2"/>
  <c r="H69" i="16"/>
  <c r="H69" i="15"/>
  <c r="H237" i="14"/>
  <c r="G356" i="2"/>
  <c r="G68" i="16"/>
  <c r="G68" i="15"/>
  <c r="G236" i="14"/>
  <c r="I354" i="2"/>
  <c r="I66" i="16"/>
  <c r="I66" i="15"/>
  <c r="I234" i="14"/>
  <c r="H353" i="2"/>
  <c r="H65" i="16"/>
  <c r="H65" i="15"/>
  <c r="H233" i="14"/>
  <c r="G352" i="2"/>
  <c r="G64" i="16"/>
  <c r="G64" i="15"/>
  <c r="G232" i="14"/>
  <c r="I350" i="2"/>
  <c r="I62" i="16"/>
  <c r="I62" i="15"/>
  <c r="I230" i="14"/>
  <c r="H349" i="2"/>
  <c r="H61" i="16"/>
  <c r="H61" i="15"/>
  <c r="H229" i="14"/>
  <c r="G348" i="2"/>
  <c r="G60" i="16"/>
  <c r="G60" i="15"/>
  <c r="G228" i="14"/>
  <c r="I346" i="2"/>
  <c r="I58" i="16"/>
  <c r="I58" i="15"/>
  <c r="I226" i="14"/>
  <c r="H345" i="2"/>
  <c r="H57" i="16"/>
  <c r="H57" i="15"/>
  <c r="H225" i="14"/>
  <c r="G344" i="2"/>
  <c r="G56" i="16"/>
  <c r="G56" i="15"/>
  <c r="G224" i="14"/>
  <c r="I342" i="2"/>
  <c r="I54" i="16"/>
  <c r="I54" i="15"/>
  <c r="I222" i="14"/>
  <c r="H341" i="2"/>
  <c r="H53" i="16"/>
  <c r="H53" i="15"/>
  <c r="H221" i="14"/>
  <c r="G340" i="2"/>
  <c r="G52" i="16"/>
  <c r="G52" i="15"/>
  <c r="G220" i="14"/>
  <c r="I338" i="2"/>
  <c r="I50" i="16"/>
  <c r="I50" i="15"/>
  <c r="I218" i="14"/>
  <c r="H337" i="2"/>
  <c r="H49" i="16"/>
  <c r="H49" i="15"/>
  <c r="H217" i="14"/>
  <c r="G336" i="2"/>
  <c r="G48" i="16"/>
  <c r="G48" i="15"/>
  <c r="G216" i="14"/>
  <c r="I334" i="2"/>
  <c r="I46" i="16"/>
  <c r="I46" i="15"/>
  <c r="I214" i="14"/>
  <c r="H333" i="2"/>
  <c r="H45" i="16"/>
  <c r="H45" i="15"/>
  <c r="H213" i="14"/>
  <c r="G332" i="2"/>
  <c r="G44" i="16"/>
  <c r="G44" i="15"/>
  <c r="G212" i="14"/>
  <c r="I330" i="2"/>
  <c r="I42" i="16"/>
  <c r="I42" i="15"/>
  <c r="I210" i="14"/>
  <c r="H329" i="2"/>
  <c r="H41" i="16"/>
  <c r="H41" i="15"/>
  <c r="H209" i="14"/>
  <c r="G328" i="2"/>
  <c r="G40" i="16"/>
  <c r="G40" i="15"/>
  <c r="G208" i="14"/>
  <c r="I326" i="2"/>
  <c r="I38" i="16"/>
  <c r="I38" i="15"/>
  <c r="I206" i="14"/>
  <c r="H325" i="2"/>
  <c r="H37" i="16"/>
  <c r="H37" i="15"/>
  <c r="H205" i="14"/>
  <c r="G324" i="2"/>
  <c r="G36" i="16"/>
  <c r="G36" i="15"/>
  <c r="G204" i="14"/>
  <c r="I322" i="2"/>
  <c r="I34" i="16"/>
  <c r="I34" i="15"/>
  <c r="I202" i="14"/>
  <c r="H321" i="2"/>
  <c r="H33" i="16"/>
  <c r="H33" i="15"/>
  <c r="H201" i="14"/>
  <c r="G320" i="2"/>
  <c r="G32" i="16"/>
  <c r="G32" i="15"/>
  <c r="G200" i="14"/>
  <c r="I318" i="2"/>
  <c r="I30" i="16"/>
  <c r="I30" i="15"/>
  <c r="I198" i="14"/>
  <c r="H317" i="2"/>
  <c r="H29" i="16"/>
  <c r="H29" i="15"/>
  <c r="H197" i="14"/>
  <c r="G316" i="2"/>
  <c r="G28" i="16"/>
  <c r="G28" i="15"/>
  <c r="G196" i="14"/>
  <c r="I314" i="2"/>
  <c r="I26" i="16"/>
  <c r="I26" i="15"/>
  <c r="I194" i="14"/>
  <c r="H313" i="2"/>
  <c r="H25" i="16"/>
  <c r="H25" i="15"/>
  <c r="H193" i="14"/>
  <c r="G312" i="2"/>
  <c r="G24" i="16"/>
  <c r="G24" i="15"/>
  <c r="G192" i="14"/>
  <c r="I310" i="2"/>
  <c r="I22" i="16"/>
  <c r="I22" i="15"/>
  <c r="I190" i="14"/>
  <c r="H309" i="2"/>
  <c r="H21" i="16"/>
  <c r="H21" i="15"/>
  <c r="H189" i="14"/>
  <c r="G308" i="2"/>
  <c r="G20" i="16"/>
  <c r="G20" i="15"/>
  <c r="G188" i="14"/>
  <c r="I306" i="2"/>
  <c r="I18" i="16"/>
  <c r="I18" i="15"/>
  <c r="I186" i="14"/>
  <c r="H305" i="2"/>
  <c r="H17" i="16"/>
  <c r="H17" i="15"/>
  <c r="H185" i="14"/>
  <c r="G304" i="2"/>
  <c r="G16" i="16"/>
  <c r="G16" i="15"/>
  <c r="G184" i="14"/>
  <c r="I302" i="2"/>
  <c r="I14" i="16"/>
  <c r="I14" i="15"/>
  <c r="I182" i="14"/>
  <c r="H301" i="2"/>
  <c r="H13" i="16"/>
  <c r="H13" i="15"/>
  <c r="H181" i="14"/>
  <c r="G300" i="2"/>
  <c r="G12" i="16"/>
  <c r="G12" i="15"/>
  <c r="G180" i="14"/>
  <c r="I298" i="2"/>
  <c r="I10" i="16"/>
  <c r="I10" i="15"/>
  <c r="I178" i="14"/>
  <c r="H297" i="2"/>
  <c r="H9" i="16"/>
  <c r="H9" i="15"/>
  <c r="H177" i="14"/>
  <c r="G296" i="2"/>
  <c r="G8" i="16"/>
  <c r="G8" i="15"/>
  <c r="G176" i="14"/>
  <c r="I294" i="2"/>
  <c r="I6" i="16"/>
  <c r="I6" i="15"/>
  <c r="I174" i="14"/>
  <c r="H293" i="2"/>
  <c r="H5" i="16"/>
  <c r="H5" i="15"/>
  <c r="H173" i="14"/>
  <c r="G292" i="2"/>
  <c r="G4" i="16"/>
  <c r="G4" i="15"/>
  <c r="G172" i="14"/>
  <c r="I290" i="2"/>
  <c r="I2" i="16"/>
  <c r="I2" i="15"/>
  <c r="I170" i="14"/>
  <c r="H289" i="2"/>
  <c r="H169" i="14"/>
  <c r="G288" i="2"/>
  <c r="G168" i="14"/>
  <c r="I286" i="2"/>
  <c r="I166" i="14"/>
  <c r="H285" i="2"/>
  <c r="H165" i="14"/>
  <c r="G284" i="2"/>
  <c r="G164" i="14"/>
  <c r="I282" i="2"/>
  <c r="I162" i="14"/>
  <c r="H281" i="2"/>
  <c r="H161" i="14"/>
  <c r="G280" i="2"/>
  <c r="G160" i="14"/>
  <c r="I278" i="2"/>
  <c r="I158" i="14"/>
  <c r="H277" i="2"/>
  <c r="H157" i="14"/>
  <c r="G276" i="2"/>
  <c r="G156" i="14"/>
  <c r="I274" i="2"/>
  <c r="I154" i="14"/>
  <c r="H273" i="2"/>
  <c r="H153" i="14"/>
  <c r="G272" i="2"/>
  <c r="G152" i="14"/>
  <c r="I270" i="2"/>
  <c r="I150" i="14"/>
  <c r="H269" i="2"/>
  <c r="H149" i="14"/>
  <c r="G268" i="2"/>
  <c r="G148" i="14"/>
  <c r="I266" i="2"/>
  <c r="I146" i="14"/>
  <c r="H265" i="2"/>
  <c r="H145" i="14"/>
  <c r="G264" i="2"/>
  <c r="G144" i="14"/>
  <c r="I262" i="2"/>
  <c r="I142" i="14"/>
  <c r="H261" i="2"/>
  <c r="H141" i="14"/>
  <c r="G260" i="2"/>
  <c r="G140" i="14"/>
  <c r="I258" i="2"/>
  <c r="I138" i="14"/>
  <c r="H257" i="2"/>
  <c r="H137" i="14"/>
  <c r="G256" i="2"/>
  <c r="G136" i="14"/>
  <c r="I254" i="2"/>
  <c r="I134" i="14"/>
  <c r="H253" i="2"/>
  <c r="H133" i="14"/>
  <c r="G252" i="2"/>
  <c r="G132" i="14"/>
  <c r="I250" i="2"/>
  <c r="I130" i="14"/>
  <c r="H249" i="2"/>
  <c r="H129" i="14"/>
  <c r="G248" i="2"/>
  <c r="G128" i="14"/>
  <c r="I246" i="2"/>
  <c r="I126" i="14"/>
  <c r="H245" i="2"/>
  <c r="H125" i="14"/>
  <c r="G244" i="2"/>
  <c r="G124" i="14"/>
  <c r="I242" i="2"/>
  <c r="I122" i="14"/>
  <c r="H241" i="2"/>
  <c r="H121" i="14"/>
  <c r="G240" i="2"/>
  <c r="G120" i="14"/>
  <c r="I238" i="2"/>
  <c r="I118" i="14"/>
  <c r="H237" i="2"/>
  <c r="H117" i="14"/>
  <c r="G236" i="2"/>
  <c r="G116" i="14"/>
  <c r="I234" i="2"/>
  <c r="I114" i="14"/>
  <c r="H233" i="2"/>
  <c r="H113" i="14"/>
  <c r="G232" i="2"/>
  <c r="G112" i="14"/>
  <c r="I230" i="2"/>
  <c r="I110" i="14"/>
  <c r="H229" i="2"/>
  <c r="H109" i="14"/>
  <c r="G228" i="2"/>
  <c r="G108" i="14"/>
  <c r="I226" i="2"/>
  <c r="I106" i="14"/>
  <c r="H225" i="2"/>
  <c r="H105" i="14"/>
  <c r="G224" i="2"/>
  <c r="G104" i="14"/>
  <c r="I222" i="2"/>
  <c r="I102" i="14"/>
  <c r="H221" i="2"/>
  <c r="H101" i="14"/>
  <c r="G220" i="2"/>
  <c r="G100" i="14"/>
  <c r="I218" i="2"/>
  <c r="I98" i="14"/>
  <c r="H217" i="2"/>
  <c r="H97" i="14"/>
  <c r="G216" i="2"/>
  <c r="G96" i="14"/>
  <c r="I214" i="2"/>
  <c r="I94" i="14"/>
  <c r="H213" i="2"/>
  <c r="H93" i="14"/>
  <c r="G212" i="2"/>
  <c r="G92" i="14"/>
  <c r="I210" i="2"/>
  <c r="I90" i="14"/>
  <c r="H209" i="2"/>
  <c r="H89" i="14"/>
  <c r="G208" i="2"/>
  <c r="G88" i="14"/>
  <c r="I206" i="2"/>
  <c r="I86" i="14"/>
  <c r="H205" i="2"/>
  <c r="H85" i="14"/>
  <c r="G204" i="2"/>
  <c r="G84" i="14"/>
  <c r="I202" i="2"/>
  <c r="I82" i="14"/>
  <c r="H201" i="2"/>
  <c r="H81" i="14"/>
  <c r="G200" i="2"/>
  <c r="G80" i="14"/>
  <c r="I198" i="2"/>
  <c r="I78" i="14"/>
  <c r="H197" i="2"/>
  <c r="H77" i="14"/>
  <c r="G196" i="2"/>
  <c r="G76" i="14"/>
  <c r="I194" i="2"/>
  <c r="I74" i="14"/>
  <c r="H193" i="2"/>
  <c r="H73" i="14"/>
  <c r="G192" i="2"/>
  <c r="G72" i="14"/>
  <c r="I190" i="2"/>
  <c r="I70" i="14"/>
  <c r="H189" i="2"/>
  <c r="H69" i="14"/>
  <c r="G188" i="2"/>
  <c r="G68" i="14"/>
  <c r="I186" i="2"/>
  <c r="I66" i="14"/>
  <c r="H185" i="2"/>
  <c r="H65" i="14"/>
  <c r="G184" i="2"/>
  <c r="G64" i="14"/>
  <c r="I182" i="2"/>
  <c r="I62" i="14"/>
  <c r="H181" i="2"/>
  <c r="H61" i="14"/>
  <c r="G180" i="2"/>
  <c r="G60" i="14"/>
  <c r="I178" i="2"/>
  <c r="I58" i="14"/>
  <c r="H177" i="2"/>
  <c r="H57" i="14"/>
  <c r="G176" i="2"/>
  <c r="G56" i="14"/>
  <c r="I174" i="2"/>
  <c r="I54" i="14"/>
  <c r="H173" i="2"/>
  <c r="H53" i="14"/>
  <c r="G172" i="2"/>
  <c r="G52" i="14"/>
  <c r="I170" i="2"/>
  <c r="I50" i="14"/>
  <c r="H169" i="2"/>
  <c r="H49" i="14"/>
  <c r="G168" i="2"/>
  <c r="G48" i="14"/>
  <c r="I166" i="2"/>
  <c r="I46" i="14"/>
  <c r="H165" i="2"/>
  <c r="H45" i="14"/>
  <c r="G164" i="2"/>
  <c r="G44" i="14"/>
  <c r="I162" i="2"/>
  <c r="I42" i="14"/>
  <c r="H161" i="2"/>
  <c r="H41" i="14"/>
  <c r="G160" i="2"/>
  <c r="G40" i="14"/>
  <c r="I158" i="2"/>
  <c r="I38" i="14"/>
  <c r="H157" i="2"/>
  <c r="H37" i="14"/>
  <c r="G156" i="2"/>
  <c r="G36" i="14"/>
  <c r="I154" i="2"/>
  <c r="I34" i="14"/>
  <c r="H153" i="2"/>
  <c r="H33" i="14"/>
  <c r="G152" i="2"/>
  <c r="G32" i="14"/>
  <c r="I150" i="2"/>
  <c r="I30" i="14"/>
  <c r="H149" i="2"/>
  <c r="H29" i="14"/>
  <c r="G148" i="2"/>
  <c r="G28" i="14"/>
  <c r="I146" i="2"/>
  <c r="I26" i="14"/>
  <c r="H145" i="2"/>
  <c r="H25" i="14"/>
  <c r="G144" i="2"/>
  <c r="G24" i="14"/>
  <c r="I142" i="2"/>
  <c r="I22" i="14"/>
  <c r="H141" i="2"/>
  <c r="H21" i="14"/>
  <c r="G140" i="2"/>
  <c r="G20" i="14"/>
  <c r="I138" i="2"/>
  <c r="I18" i="14"/>
  <c r="H137" i="2"/>
  <c r="H17" i="14"/>
  <c r="G136" i="2"/>
  <c r="G16" i="14"/>
  <c r="I134" i="2"/>
  <c r="I14" i="14"/>
  <c r="H133" i="2"/>
  <c r="H13" i="14"/>
  <c r="G132" i="2"/>
  <c r="G12" i="14"/>
  <c r="I130" i="2"/>
  <c r="I10" i="14"/>
  <c r="H129" i="2"/>
  <c r="H9" i="14"/>
  <c r="G128" i="2"/>
  <c r="G8" i="14"/>
  <c r="I126" i="2"/>
  <c r="I6" i="14"/>
  <c r="H125" i="2"/>
  <c r="H5" i="14"/>
  <c r="G124" i="2"/>
  <c r="G4" i="14"/>
  <c r="I122" i="2"/>
  <c r="I2" i="14"/>
  <c r="O80" i="1"/>
  <c r="B74" i="2" s="1"/>
  <c r="P80" i="1"/>
  <c r="C74" i="2" s="1"/>
  <c r="Q80" i="1"/>
  <c r="D74" i="2" s="1"/>
  <c r="R80" i="1"/>
  <c r="S80" i="1"/>
  <c r="T80" i="1"/>
  <c r="U80" i="1"/>
  <c r="V80" i="1"/>
  <c r="W80" i="1"/>
  <c r="E74" i="2" s="1"/>
  <c r="O81" i="1"/>
  <c r="B75" i="2" s="1"/>
  <c r="P81" i="1"/>
  <c r="C75" i="2" s="1"/>
  <c r="Q81" i="1"/>
  <c r="D75" i="2" s="1"/>
  <c r="R81" i="1"/>
  <c r="S81" i="1"/>
  <c r="T81" i="1"/>
  <c r="U81" i="1"/>
  <c r="V81" i="1"/>
  <c r="W81" i="1"/>
  <c r="E75" i="2" s="1"/>
  <c r="O82" i="1"/>
  <c r="B76" i="2" s="1"/>
  <c r="P82" i="1"/>
  <c r="C76" i="2" s="1"/>
  <c r="Q82" i="1"/>
  <c r="D76" i="2" s="1"/>
  <c r="R82" i="1"/>
  <c r="S82" i="1"/>
  <c r="T82" i="1"/>
  <c r="U82" i="1"/>
  <c r="V82" i="1"/>
  <c r="W82" i="1"/>
  <c r="E76" i="2" s="1"/>
  <c r="O83" i="1"/>
  <c r="B77" i="2" s="1"/>
  <c r="P83" i="1"/>
  <c r="C77" i="2" s="1"/>
  <c r="Q83" i="1"/>
  <c r="D77" i="2" s="1"/>
  <c r="R83" i="1"/>
  <c r="S83" i="1"/>
  <c r="T83" i="1"/>
  <c r="U83" i="1"/>
  <c r="V83" i="1"/>
  <c r="W83" i="1"/>
  <c r="E77" i="2" s="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130" i="1"/>
  <c r="AC130" i="1" s="1"/>
  <c r="AC131" i="1" l="1"/>
  <c r="K4" i="14"/>
  <c r="K124" i="2"/>
  <c r="L140" i="2"/>
  <c r="AD147" i="1"/>
  <c r="J587" i="2"/>
  <c r="J467" i="14"/>
  <c r="J571" i="2"/>
  <c r="J451" i="14"/>
  <c r="J555" i="2"/>
  <c r="J435" i="14"/>
  <c r="J539" i="2"/>
  <c r="J419" i="14"/>
  <c r="J527" i="2"/>
  <c r="J407" i="14"/>
  <c r="J511" i="2"/>
  <c r="J391" i="14"/>
  <c r="J499" i="2"/>
  <c r="J379" i="14"/>
  <c r="J483" i="2"/>
  <c r="J363" i="14"/>
  <c r="J471" i="2"/>
  <c r="J351" i="14"/>
  <c r="J455" i="2"/>
  <c r="J335" i="14"/>
  <c r="J435" i="2"/>
  <c r="J315" i="14"/>
  <c r="J415" i="2"/>
  <c r="J295" i="14"/>
  <c r="J403" i="2"/>
  <c r="J283" i="14"/>
  <c r="J387" i="2"/>
  <c r="J267" i="14"/>
  <c r="J367" i="2"/>
  <c r="J247" i="14"/>
  <c r="J355" i="2"/>
  <c r="J235" i="14"/>
  <c r="J339" i="2"/>
  <c r="J219" i="14"/>
  <c r="J331" i="2"/>
  <c r="J211" i="14"/>
  <c r="J315" i="2"/>
  <c r="J195" i="14"/>
  <c r="J303" i="2"/>
  <c r="J183" i="14"/>
  <c r="J295" i="2"/>
  <c r="J175" i="14"/>
  <c r="J283" i="2"/>
  <c r="J163" i="14"/>
  <c r="J267" i="2"/>
  <c r="J147" i="14"/>
  <c r="J259" i="2"/>
  <c r="J139" i="14"/>
  <c r="J247" i="2"/>
  <c r="J127" i="14"/>
  <c r="J231" i="2"/>
  <c r="J111" i="14"/>
  <c r="J219" i="2"/>
  <c r="J99" i="14"/>
  <c r="J207" i="2"/>
  <c r="J87" i="14"/>
  <c r="J195" i="2"/>
  <c r="J75" i="14"/>
  <c r="J187" i="2"/>
  <c r="J67" i="14"/>
  <c r="J175" i="2"/>
  <c r="J55" i="14"/>
  <c r="J163" i="2"/>
  <c r="J43" i="14"/>
  <c r="J147" i="2"/>
  <c r="J27" i="14"/>
  <c r="J131" i="2"/>
  <c r="J11" i="14"/>
  <c r="J586" i="2"/>
  <c r="J466" i="14"/>
  <c r="J574" i="2"/>
  <c r="J454" i="14"/>
  <c r="J558" i="2"/>
  <c r="J438" i="14"/>
  <c r="J546" i="2"/>
  <c r="J426" i="14"/>
  <c r="J538" i="2"/>
  <c r="J418" i="14"/>
  <c r="J522" i="2"/>
  <c r="J402" i="14"/>
  <c r="J514" i="2"/>
  <c r="J394" i="14"/>
  <c r="J502" i="2"/>
  <c r="J382" i="14"/>
  <c r="J494" i="2"/>
  <c r="J374" i="14"/>
  <c r="J482" i="2"/>
  <c r="J362" i="14"/>
  <c r="J470" i="2"/>
  <c r="J350" i="14"/>
  <c r="J462" i="2"/>
  <c r="J342" i="14"/>
  <c r="J446" i="2"/>
  <c r="J326" i="14"/>
  <c r="J434" i="2"/>
  <c r="J314" i="14"/>
  <c r="J422" i="2"/>
  <c r="J302" i="14"/>
  <c r="J414" i="2"/>
  <c r="J294" i="14"/>
  <c r="J402" i="2"/>
  <c r="J282" i="14"/>
  <c r="J390" i="2"/>
  <c r="J270" i="14"/>
  <c r="J374" i="2"/>
  <c r="J254" i="14"/>
  <c r="J362" i="2"/>
  <c r="J242" i="14"/>
  <c r="J346" i="2"/>
  <c r="J226" i="14"/>
  <c r="J338" i="2"/>
  <c r="J218" i="14"/>
  <c r="J326" i="2"/>
  <c r="J206" i="14"/>
  <c r="J314" i="2"/>
  <c r="J194" i="14"/>
  <c r="J306" i="2"/>
  <c r="J186" i="14"/>
  <c r="J294" i="2"/>
  <c r="J174" i="14"/>
  <c r="J282" i="2"/>
  <c r="J162" i="14"/>
  <c r="J270" i="2"/>
  <c r="J150" i="14"/>
  <c r="J258" i="2"/>
  <c r="J138" i="14"/>
  <c r="J250" i="2"/>
  <c r="J130" i="14"/>
  <c r="J238" i="2"/>
  <c r="J118" i="14"/>
  <c r="J226" i="2"/>
  <c r="J106" i="14"/>
  <c r="J214" i="2"/>
  <c r="J94" i="14"/>
  <c r="J198" i="2"/>
  <c r="J78" i="14"/>
  <c r="J186" i="2"/>
  <c r="J66" i="14"/>
  <c r="J182" i="2"/>
  <c r="J62" i="14"/>
  <c r="J170" i="2"/>
  <c r="J50" i="14"/>
  <c r="J158" i="2"/>
  <c r="J38" i="14"/>
  <c r="J146" i="2"/>
  <c r="J26" i="14"/>
  <c r="J589" i="2"/>
  <c r="J469" i="14"/>
  <c r="J581" i="2"/>
  <c r="J461" i="14"/>
  <c r="J573" i="2"/>
  <c r="J453" i="14"/>
  <c r="J565" i="2"/>
  <c r="J445" i="14"/>
  <c r="J557" i="2"/>
  <c r="J437" i="14"/>
  <c r="J549" i="2"/>
  <c r="J429" i="14"/>
  <c r="J541" i="2"/>
  <c r="J421" i="14"/>
  <c r="J537" i="2"/>
  <c r="J417" i="14"/>
  <c r="J529" i="2"/>
  <c r="J409" i="14"/>
  <c r="J525" i="2"/>
  <c r="J405" i="14"/>
  <c r="J517" i="2"/>
  <c r="J397" i="14"/>
  <c r="J509" i="2"/>
  <c r="J389" i="14"/>
  <c r="J501" i="2"/>
  <c r="J381" i="14"/>
  <c r="J497" i="2"/>
  <c r="J377" i="14"/>
  <c r="J489" i="2"/>
  <c r="J369" i="14"/>
  <c r="J485" i="2"/>
  <c r="J365" i="14"/>
  <c r="J477" i="2"/>
  <c r="J357" i="14"/>
  <c r="J469" i="2"/>
  <c r="J349" i="14"/>
  <c r="J465" i="2"/>
  <c r="J345" i="14"/>
  <c r="J457" i="2"/>
  <c r="J337" i="14"/>
  <c r="J449" i="2"/>
  <c r="J329" i="14"/>
  <c r="J441" i="2"/>
  <c r="J321" i="14"/>
  <c r="J433" i="2"/>
  <c r="J313" i="14"/>
  <c r="J429" i="2"/>
  <c r="J309" i="14"/>
  <c r="J421" i="2"/>
  <c r="J301" i="14"/>
  <c r="J413" i="2"/>
  <c r="J293" i="14"/>
  <c r="J405" i="2"/>
  <c r="J285" i="14"/>
  <c r="J397" i="2"/>
  <c r="J277" i="14"/>
  <c r="J389" i="2"/>
  <c r="J269" i="14"/>
  <c r="J385" i="2"/>
  <c r="J265" i="14"/>
  <c r="J377" i="2"/>
  <c r="J257" i="14"/>
  <c r="J369" i="2"/>
  <c r="J249" i="14"/>
  <c r="J361" i="2"/>
  <c r="J241" i="14"/>
  <c r="J357" i="2"/>
  <c r="J237" i="14"/>
  <c r="J349" i="2"/>
  <c r="J229" i="14"/>
  <c r="J345" i="2"/>
  <c r="J225" i="14"/>
  <c r="J337" i="2"/>
  <c r="J217" i="14"/>
  <c r="J329" i="2"/>
  <c r="J209" i="14"/>
  <c r="J321" i="2"/>
  <c r="J201" i="14"/>
  <c r="J313" i="2"/>
  <c r="J193" i="14"/>
  <c r="J305" i="2"/>
  <c r="J185" i="14"/>
  <c r="J301" i="2"/>
  <c r="J181" i="14"/>
  <c r="J293" i="2"/>
  <c r="J173" i="14"/>
  <c r="J285" i="2"/>
  <c r="J165" i="14"/>
  <c r="J277" i="2"/>
  <c r="J157" i="14"/>
  <c r="J273" i="2"/>
  <c r="J153" i="14"/>
  <c r="J261" i="2"/>
  <c r="J141" i="14"/>
  <c r="J253" i="2"/>
  <c r="J133" i="14"/>
  <c r="J249" i="2"/>
  <c r="J129" i="14"/>
  <c r="J241" i="2"/>
  <c r="J121" i="14"/>
  <c r="J233" i="2"/>
  <c r="J113" i="14"/>
  <c r="J225" i="2"/>
  <c r="J105" i="14"/>
  <c r="J217" i="2"/>
  <c r="J97" i="14"/>
  <c r="J209" i="2"/>
  <c r="J89" i="14"/>
  <c r="J201" i="2"/>
  <c r="J81" i="14"/>
  <c r="J193" i="2"/>
  <c r="J73" i="14"/>
  <c r="J185" i="2"/>
  <c r="J65" i="14"/>
  <c r="J181" i="2"/>
  <c r="J61" i="14"/>
  <c r="J173" i="2"/>
  <c r="J53" i="14"/>
  <c r="J169" i="2"/>
  <c r="J49" i="14"/>
  <c r="J161" i="2"/>
  <c r="J41" i="14"/>
  <c r="J153" i="2"/>
  <c r="J33" i="14"/>
  <c r="J145" i="2"/>
  <c r="J25" i="14"/>
  <c r="J137" i="2"/>
  <c r="J17" i="14"/>
  <c r="J133" i="2"/>
  <c r="J13" i="14"/>
  <c r="J125" i="2"/>
  <c r="J5" i="14"/>
  <c r="J588" i="2"/>
  <c r="J468" i="14"/>
  <c r="J584" i="2"/>
  <c r="J464" i="14"/>
  <c r="J580" i="2"/>
  <c r="J460" i="14"/>
  <c r="J576" i="2"/>
  <c r="J456" i="14"/>
  <c r="J572" i="2"/>
  <c r="J452" i="14"/>
  <c r="J568" i="2"/>
  <c r="J448" i="14"/>
  <c r="J564" i="2"/>
  <c r="J444" i="14"/>
  <c r="J560" i="2"/>
  <c r="J440" i="14"/>
  <c r="J556" i="2"/>
  <c r="J436" i="14"/>
  <c r="J552" i="2"/>
  <c r="J432" i="14"/>
  <c r="J548" i="2"/>
  <c r="J428" i="14"/>
  <c r="J544" i="2"/>
  <c r="J424" i="14"/>
  <c r="J540" i="2"/>
  <c r="J420" i="14"/>
  <c r="J536" i="2"/>
  <c r="J416" i="14"/>
  <c r="J532" i="2"/>
  <c r="J412" i="14"/>
  <c r="J528" i="2"/>
  <c r="J408" i="14"/>
  <c r="J524" i="2"/>
  <c r="J404" i="14"/>
  <c r="J520" i="2"/>
  <c r="J400" i="14"/>
  <c r="J516" i="2"/>
  <c r="J396" i="14"/>
  <c r="J512" i="2"/>
  <c r="J392" i="14"/>
  <c r="J508" i="2"/>
  <c r="J388" i="14"/>
  <c r="J504" i="2"/>
  <c r="J384" i="14"/>
  <c r="J500" i="2"/>
  <c r="J380" i="14"/>
  <c r="J496" i="2"/>
  <c r="J376" i="14"/>
  <c r="J492" i="2"/>
  <c r="J372" i="14"/>
  <c r="J488" i="2"/>
  <c r="J368" i="14"/>
  <c r="J484" i="2"/>
  <c r="J364" i="14"/>
  <c r="J480" i="2"/>
  <c r="J360" i="14"/>
  <c r="J476" i="2"/>
  <c r="J356" i="14"/>
  <c r="J472" i="2"/>
  <c r="J352" i="14"/>
  <c r="J468" i="2"/>
  <c r="J348" i="14"/>
  <c r="J464" i="2"/>
  <c r="J344" i="14"/>
  <c r="J460" i="2"/>
  <c r="J340" i="14"/>
  <c r="J456" i="2"/>
  <c r="J336" i="14"/>
  <c r="J452" i="2"/>
  <c r="J332" i="14"/>
  <c r="J448" i="2"/>
  <c r="J328" i="14"/>
  <c r="J444" i="2"/>
  <c r="J324" i="14"/>
  <c r="J440" i="2"/>
  <c r="J320" i="14"/>
  <c r="J436" i="2"/>
  <c r="J316" i="14"/>
  <c r="J432" i="2"/>
  <c r="J312" i="14"/>
  <c r="J428" i="2"/>
  <c r="J308" i="14"/>
  <c r="J424" i="2"/>
  <c r="J304" i="14"/>
  <c r="J420" i="2"/>
  <c r="J300" i="14"/>
  <c r="J416" i="2"/>
  <c r="J296" i="14"/>
  <c r="J412" i="2"/>
  <c r="J292" i="14"/>
  <c r="J408" i="2"/>
  <c r="J288" i="14"/>
  <c r="J404" i="2"/>
  <c r="J284" i="14"/>
  <c r="J400" i="2"/>
  <c r="J280" i="14"/>
  <c r="J396" i="2"/>
  <c r="J276" i="14"/>
  <c r="J392" i="2"/>
  <c r="J272" i="14"/>
  <c r="J388" i="2"/>
  <c r="J268" i="14"/>
  <c r="J384" i="2"/>
  <c r="J264" i="14"/>
  <c r="J380" i="2"/>
  <c r="J260" i="14"/>
  <c r="J376" i="2"/>
  <c r="J256" i="14"/>
  <c r="J372" i="2"/>
  <c r="J252" i="14"/>
  <c r="J368" i="2"/>
  <c r="J248" i="14"/>
  <c r="J364" i="2"/>
  <c r="J244" i="14"/>
  <c r="J360" i="2"/>
  <c r="J240" i="14"/>
  <c r="J356" i="2"/>
  <c r="J236" i="14"/>
  <c r="J352" i="2"/>
  <c r="J232" i="14"/>
  <c r="J348" i="2"/>
  <c r="J228" i="14"/>
  <c r="J344" i="2"/>
  <c r="J224" i="14"/>
  <c r="J340" i="2"/>
  <c r="J220" i="14"/>
  <c r="J336" i="2"/>
  <c r="J216" i="14"/>
  <c r="J332" i="2"/>
  <c r="J212" i="14"/>
  <c r="J328" i="2"/>
  <c r="J208" i="14"/>
  <c r="J324" i="2"/>
  <c r="J204" i="14"/>
  <c r="J320" i="2"/>
  <c r="J200" i="14"/>
  <c r="J316" i="2"/>
  <c r="J196" i="14"/>
  <c r="J312" i="2"/>
  <c r="J192" i="14"/>
  <c r="J308" i="2"/>
  <c r="J188" i="14"/>
  <c r="J304" i="2"/>
  <c r="J184" i="14"/>
  <c r="J300" i="2"/>
  <c r="J180" i="14"/>
  <c r="J296" i="2"/>
  <c r="J176" i="14"/>
  <c r="J292" i="2"/>
  <c r="J172" i="14"/>
  <c r="J288" i="2"/>
  <c r="J168" i="14"/>
  <c r="J284" i="2"/>
  <c r="J164" i="14"/>
  <c r="J280" i="2"/>
  <c r="J160" i="14"/>
  <c r="J276" i="2"/>
  <c r="J156" i="14"/>
  <c r="J272" i="2"/>
  <c r="J152" i="14"/>
  <c r="J268" i="2"/>
  <c r="J148" i="14"/>
  <c r="J264" i="2"/>
  <c r="J144" i="14"/>
  <c r="J260" i="2"/>
  <c r="J140" i="14"/>
  <c r="J256" i="2"/>
  <c r="J136" i="14"/>
  <c r="J252" i="2"/>
  <c r="J132" i="14"/>
  <c r="J248" i="2"/>
  <c r="J128" i="14"/>
  <c r="J244" i="2"/>
  <c r="J124" i="14"/>
  <c r="J240" i="2"/>
  <c r="J120" i="14"/>
  <c r="J236" i="2"/>
  <c r="J116" i="14"/>
  <c r="J232" i="2"/>
  <c r="J112" i="14"/>
  <c r="J228" i="2"/>
  <c r="J108" i="14"/>
  <c r="J224" i="2"/>
  <c r="J104" i="14"/>
  <c r="J220" i="2"/>
  <c r="J100" i="14"/>
  <c r="J216" i="2"/>
  <c r="J96" i="14"/>
  <c r="J212" i="2"/>
  <c r="J92" i="14"/>
  <c r="J208" i="2"/>
  <c r="J88" i="14"/>
  <c r="J204" i="2"/>
  <c r="J84" i="14"/>
  <c r="J200" i="2"/>
  <c r="J80" i="14"/>
  <c r="J196" i="2"/>
  <c r="J76" i="14"/>
  <c r="J192" i="2"/>
  <c r="J72" i="14"/>
  <c r="J188" i="2"/>
  <c r="J68" i="14"/>
  <c r="J184" i="2"/>
  <c r="J64" i="14"/>
  <c r="J180" i="2"/>
  <c r="J60" i="14"/>
  <c r="J176" i="2"/>
  <c r="J56" i="14"/>
  <c r="J172" i="2"/>
  <c r="J52" i="14"/>
  <c r="J168" i="2"/>
  <c r="J48" i="14"/>
  <c r="J164" i="2"/>
  <c r="J44" i="14"/>
  <c r="J160" i="2"/>
  <c r="J40" i="14"/>
  <c r="J156" i="2"/>
  <c r="J36" i="14"/>
  <c r="J152" i="2"/>
  <c r="J32" i="14"/>
  <c r="J148" i="2"/>
  <c r="J28" i="14"/>
  <c r="J144" i="2"/>
  <c r="J24" i="14"/>
  <c r="J140" i="2"/>
  <c r="J20" i="14"/>
  <c r="J136" i="2"/>
  <c r="J16" i="14"/>
  <c r="J132" i="2"/>
  <c r="J12" i="14"/>
  <c r="J128" i="2"/>
  <c r="J8" i="14"/>
  <c r="J575" i="2"/>
  <c r="J455" i="14"/>
  <c r="J547" i="2"/>
  <c r="J427" i="14"/>
  <c r="J519" i="2"/>
  <c r="J399" i="14"/>
  <c r="J495" i="2"/>
  <c r="J375" i="14"/>
  <c r="J467" i="2"/>
  <c r="J347" i="14"/>
  <c r="J443" i="2"/>
  <c r="J323" i="14"/>
  <c r="J423" i="2"/>
  <c r="J303" i="14"/>
  <c r="J399" i="2"/>
  <c r="J279" i="14"/>
  <c r="J379" i="2"/>
  <c r="J259" i="14"/>
  <c r="J359" i="2"/>
  <c r="J239" i="14"/>
  <c r="J343" i="2"/>
  <c r="J223" i="14"/>
  <c r="J319" i="2"/>
  <c r="J199" i="14"/>
  <c r="J299" i="2"/>
  <c r="J179" i="14"/>
  <c r="J275" i="2"/>
  <c r="J155" i="14"/>
  <c r="J243" i="2"/>
  <c r="J123" i="14"/>
  <c r="J203" i="2"/>
  <c r="J83" i="14"/>
  <c r="J159" i="2"/>
  <c r="J39" i="14"/>
  <c r="J579" i="2"/>
  <c r="J459" i="14"/>
  <c r="J563" i="2"/>
  <c r="J443" i="14"/>
  <c r="J551" i="2"/>
  <c r="J431" i="14"/>
  <c r="J535" i="2"/>
  <c r="J415" i="14"/>
  <c r="J523" i="2"/>
  <c r="J403" i="14"/>
  <c r="J507" i="2"/>
  <c r="J387" i="14"/>
  <c r="J487" i="2"/>
  <c r="J367" i="14"/>
  <c r="J475" i="2"/>
  <c r="J355" i="14"/>
  <c r="J463" i="2"/>
  <c r="J343" i="14"/>
  <c r="J451" i="2"/>
  <c r="J331" i="14"/>
  <c r="J439" i="2"/>
  <c r="J319" i="14"/>
  <c r="J427" i="2"/>
  <c r="J307" i="14"/>
  <c r="J411" i="2"/>
  <c r="J291" i="14"/>
  <c r="J395" i="2"/>
  <c r="J275" i="14"/>
  <c r="J375" i="2"/>
  <c r="J255" i="14"/>
  <c r="J363" i="2"/>
  <c r="J243" i="14"/>
  <c r="J347" i="2"/>
  <c r="J227" i="14"/>
  <c r="J327" i="2"/>
  <c r="J207" i="14"/>
  <c r="J311" i="2"/>
  <c r="J191" i="14"/>
  <c r="J287" i="2"/>
  <c r="J167" i="14"/>
  <c r="J271" i="2"/>
  <c r="J151" i="14"/>
  <c r="J251" i="2"/>
  <c r="J131" i="14"/>
  <c r="J235" i="2"/>
  <c r="J115" i="14"/>
  <c r="J223" i="2"/>
  <c r="J103" i="14"/>
  <c r="J211" i="2"/>
  <c r="J91" i="14"/>
  <c r="J191" i="2"/>
  <c r="J71" i="14"/>
  <c r="J179" i="2"/>
  <c r="J59" i="14"/>
  <c r="J167" i="2"/>
  <c r="J47" i="14"/>
  <c r="J155" i="2"/>
  <c r="J35" i="14"/>
  <c r="J143" i="2"/>
  <c r="J23" i="14"/>
  <c r="J135" i="2"/>
  <c r="J15" i="14"/>
  <c r="J127" i="2"/>
  <c r="J7" i="14"/>
  <c r="J582" i="2"/>
  <c r="J462" i="14"/>
  <c r="J566" i="2"/>
  <c r="J446" i="14"/>
  <c r="J550" i="2"/>
  <c r="J430" i="14"/>
  <c r="J530" i="2"/>
  <c r="J410" i="14"/>
  <c r="J506" i="2"/>
  <c r="J386" i="14"/>
  <c r="J490" i="2"/>
  <c r="J370" i="14"/>
  <c r="J474" i="2"/>
  <c r="J354" i="14"/>
  <c r="J458" i="2"/>
  <c r="J338" i="14"/>
  <c r="J442" i="2"/>
  <c r="J322" i="14"/>
  <c r="J426" i="2"/>
  <c r="J306" i="14"/>
  <c r="J410" i="2"/>
  <c r="J290" i="14"/>
  <c r="J394" i="2"/>
  <c r="J274" i="14"/>
  <c r="J382" i="2"/>
  <c r="J262" i="14"/>
  <c r="J366" i="2"/>
  <c r="J246" i="14"/>
  <c r="J354" i="2"/>
  <c r="J234" i="14"/>
  <c r="J334" i="2"/>
  <c r="J214" i="14"/>
  <c r="J318" i="2"/>
  <c r="J198" i="14"/>
  <c r="J298" i="2"/>
  <c r="J178" i="14"/>
  <c r="J286" i="2"/>
  <c r="J166" i="14"/>
  <c r="J266" i="2"/>
  <c r="J146" i="14"/>
  <c r="J246" i="2"/>
  <c r="J126" i="14"/>
  <c r="J230" i="2"/>
  <c r="J110" i="14"/>
  <c r="J218" i="2"/>
  <c r="J98" i="14"/>
  <c r="J206" i="2"/>
  <c r="J86" i="14"/>
  <c r="J194" i="2"/>
  <c r="J74" i="14"/>
  <c r="J178" i="2"/>
  <c r="J58" i="14"/>
  <c r="J162" i="2"/>
  <c r="J42" i="14"/>
  <c r="J154" i="2"/>
  <c r="J34" i="14"/>
  <c r="J142" i="2"/>
  <c r="J22" i="14"/>
  <c r="J138" i="2"/>
  <c r="J18" i="14"/>
  <c r="J134" i="2"/>
  <c r="J14" i="14"/>
  <c r="J130" i="2"/>
  <c r="J10" i="14"/>
  <c r="J126" i="2"/>
  <c r="J6" i="14"/>
  <c r="J583" i="2"/>
  <c r="J463" i="14"/>
  <c r="J567" i="2"/>
  <c r="J447" i="14"/>
  <c r="J559" i="2"/>
  <c r="J439" i="14"/>
  <c r="J543" i="2"/>
  <c r="J423" i="14"/>
  <c r="J531" i="2"/>
  <c r="J411" i="14"/>
  <c r="J515" i="2"/>
  <c r="J395" i="14"/>
  <c r="J503" i="2"/>
  <c r="J383" i="14"/>
  <c r="J491" i="2"/>
  <c r="J371" i="14"/>
  <c r="J479" i="2"/>
  <c r="J359" i="14"/>
  <c r="J459" i="2"/>
  <c r="J339" i="14"/>
  <c r="J447" i="2"/>
  <c r="J327" i="14"/>
  <c r="J431" i="2"/>
  <c r="J311" i="14"/>
  <c r="J419" i="2"/>
  <c r="J299" i="14"/>
  <c r="J407" i="2"/>
  <c r="J287" i="14"/>
  <c r="J391" i="2"/>
  <c r="J271" i="14"/>
  <c r="J383" i="2"/>
  <c r="J263" i="14"/>
  <c r="J371" i="2"/>
  <c r="J251" i="14"/>
  <c r="J351" i="2"/>
  <c r="J231" i="14"/>
  <c r="J335" i="2"/>
  <c r="J215" i="14"/>
  <c r="J323" i="2"/>
  <c r="J203" i="14"/>
  <c r="J307" i="2"/>
  <c r="J187" i="14"/>
  <c r="J291" i="2"/>
  <c r="J171" i="14"/>
  <c r="J279" i="2"/>
  <c r="J159" i="14"/>
  <c r="J263" i="2"/>
  <c r="J143" i="14"/>
  <c r="J255" i="2"/>
  <c r="J135" i="14"/>
  <c r="J239" i="2"/>
  <c r="J119" i="14"/>
  <c r="J227" i="2"/>
  <c r="J107" i="14"/>
  <c r="J215" i="2"/>
  <c r="J95" i="14"/>
  <c r="J199" i="2"/>
  <c r="J79" i="14"/>
  <c r="J183" i="2"/>
  <c r="J63" i="14"/>
  <c r="J171" i="2"/>
  <c r="J51" i="14"/>
  <c r="J151" i="2"/>
  <c r="J31" i="14"/>
  <c r="J139" i="2"/>
  <c r="J19" i="14"/>
  <c r="J124" i="2"/>
  <c r="J4" i="14"/>
  <c r="J578" i="2"/>
  <c r="J458" i="14"/>
  <c r="J570" i="2"/>
  <c r="J450" i="14"/>
  <c r="J562" i="2"/>
  <c r="J442" i="14"/>
  <c r="J554" i="2"/>
  <c r="J434" i="14"/>
  <c r="J542" i="2"/>
  <c r="J422" i="14"/>
  <c r="J534" i="2"/>
  <c r="J414" i="14"/>
  <c r="J526" i="2"/>
  <c r="J406" i="14"/>
  <c r="J518" i="2"/>
  <c r="J398" i="14"/>
  <c r="J510" i="2"/>
  <c r="J390" i="14"/>
  <c r="J498" i="2"/>
  <c r="J378" i="14"/>
  <c r="J486" i="2"/>
  <c r="J366" i="14"/>
  <c r="J478" i="2"/>
  <c r="J358" i="14"/>
  <c r="J466" i="2"/>
  <c r="J346" i="14"/>
  <c r="J454" i="2"/>
  <c r="J334" i="14"/>
  <c r="J450" i="2"/>
  <c r="J330" i="14"/>
  <c r="J438" i="2"/>
  <c r="J318" i="14"/>
  <c r="J430" i="2"/>
  <c r="J310" i="14"/>
  <c r="J418" i="2"/>
  <c r="J298" i="14"/>
  <c r="J406" i="2"/>
  <c r="J286" i="14"/>
  <c r="J398" i="2"/>
  <c r="J278" i="14"/>
  <c r="J386" i="2"/>
  <c r="J266" i="14"/>
  <c r="J378" i="2"/>
  <c r="J258" i="14"/>
  <c r="J370" i="2"/>
  <c r="J250" i="14"/>
  <c r="J358" i="2"/>
  <c r="J238" i="14"/>
  <c r="J350" i="2"/>
  <c r="J230" i="14"/>
  <c r="J342" i="2"/>
  <c r="J222" i="14"/>
  <c r="J330" i="2"/>
  <c r="J210" i="14"/>
  <c r="J322" i="2"/>
  <c r="J202" i="14"/>
  <c r="J310" i="2"/>
  <c r="J190" i="14"/>
  <c r="J302" i="2"/>
  <c r="J182" i="14"/>
  <c r="J290" i="2"/>
  <c r="J170" i="14"/>
  <c r="J278" i="2"/>
  <c r="J158" i="14"/>
  <c r="J274" i="2"/>
  <c r="J154" i="14"/>
  <c r="J262" i="2"/>
  <c r="J142" i="14"/>
  <c r="J254" i="2"/>
  <c r="J134" i="14"/>
  <c r="J242" i="2"/>
  <c r="J122" i="14"/>
  <c r="J234" i="2"/>
  <c r="J114" i="14"/>
  <c r="J222" i="2"/>
  <c r="J102" i="14"/>
  <c r="J210" i="2"/>
  <c r="J90" i="14"/>
  <c r="J202" i="2"/>
  <c r="J82" i="14"/>
  <c r="J190" i="2"/>
  <c r="J70" i="14"/>
  <c r="J174" i="2"/>
  <c r="J54" i="14"/>
  <c r="J166" i="2"/>
  <c r="J46" i="14"/>
  <c r="J150" i="2"/>
  <c r="J30" i="14"/>
  <c r="J585" i="2"/>
  <c r="J465" i="14"/>
  <c r="J577" i="2"/>
  <c r="J457" i="14"/>
  <c r="J569" i="2"/>
  <c r="J449" i="14"/>
  <c r="J561" i="2"/>
  <c r="J441" i="14"/>
  <c r="J553" i="2"/>
  <c r="J433" i="14"/>
  <c r="J545" i="2"/>
  <c r="J425" i="14"/>
  <c r="J533" i="2"/>
  <c r="J413" i="14"/>
  <c r="J521" i="2"/>
  <c r="J401" i="14"/>
  <c r="J513" i="2"/>
  <c r="J393" i="14"/>
  <c r="J505" i="2"/>
  <c r="J385" i="14"/>
  <c r="J493" i="2"/>
  <c r="J373" i="14"/>
  <c r="J481" i="2"/>
  <c r="J361" i="14"/>
  <c r="J473" i="2"/>
  <c r="J353" i="14"/>
  <c r="J461" i="2"/>
  <c r="J341" i="14"/>
  <c r="J453" i="2"/>
  <c r="J333" i="14"/>
  <c r="J445" i="2"/>
  <c r="J325" i="14"/>
  <c r="J437" i="2"/>
  <c r="J317" i="14"/>
  <c r="J425" i="2"/>
  <c r="J305" i="14"/>
  <c r="J417" i="2"/>
  <c r="J297" i="14"/>
  <c r="J409" i="2"/>
  <c r="J289" i="14"/>
  <c r="J401" i="2"/>
  <c r="J281" i="14"/>
  <c r="J393" i="2"/>
  <c r="J273" i="14"/>
  <c r="J381" i="2"/>
  <c r="J261" i="14"/>
  <c r="J373" i="2"/>
  <c r="J253" i="14"/>
  <c r="J365" i="2"/>
  <c r="J245" i="14"/>
  <c r="J353" i="2"/>
  <c r="J233" i="14"/>
  <c r="J341" i="2"/>
  <c r="J221" i="14"/>
  <c r="J333" i="2"/>
  <c r="J213" i="14"/>
  <c r="J325" i="2"/>
  <c r="J205" i="14"/>
  <c r="J317" i="2"/>
  <c r="J197" i="14"/>
  <c r="J309" i="2"/>
  <c r="J189" i="14"/>
  <c r="J297" i="2"/>
  <c r="J177" i="14"/>
  <c r="J289" i="2"/>
  <c r="J169" i="14"/>
  <c r="J281" i="2"/>
  <c r="J161" i="14"/>
  <c r="J269" i="2"/>
  <c r="J149" i="14"/>
  <c r="J265" i="2"/>
  <c r="J145" i="14"/>
  <c r="J257" i="2"/>
  <c r="J137" i="14"/>
  <c r="J245" i="2"/>
  <c r="J125" i="14"/>
  <c r="J237" i="2"/>
  <c r="J117" i="14"/>
  <c r="J229" i="2"/>
  <c r="J109" i="14"/>
  <c r="J221" i="2"/>
  <c r="J101" i="14"/>
  <c r="J213" i="2"/>
  <c r="J93" i="14"/>
  <c r="J205" i="2"/>
  <c r="J85" i="14"/>
  <c r="J197" i="2"/>
  <c r="J77" i="14"/>
  <c r="J189" i="2"/>
  <c r="J69" i="14"/>
  <c r="J177" i="2"/>
  <c r="J57" i="14"/>
  <c r="J165" i="2"/>
  <c r="J45" i="14"/>
  <c r="J157" i="2"/>
  <c r="J37" i="14"/>
  <c r="J149" i="2"/>
  <c r="J29" i="14"/>
  <c r="J141" i="2"/>
  <c r="J21" i="14"/>
  <c r="J129" i="2"/>
  <c r="J9" i="14"/>
  <c r="W611" i="1"/>
  <c r="E605" i="2" s="1"/>
  <c r="V611" i="1"/>
  <c r="U611" i="1"/>
  <c r="T611" i="1"/>
  <c r="S611" i="1"/>
  <c r="R611" i="1"/>
  <c r="Q611" i="1"/>
  <c r="D605" i="2" s="1"/>
  <c r="P611" i="1"/>
  <c r="C605" i="2" s="1"/>
  <c r="O611" i="1"/>
  <c r="B605" i="2" s="1"/>
  <c r="W610" i="1"/>
  <c r="E604" i="2" s="1"/>
  <c r="V610" i="1"/>
  <c r="U610" i="1"/>
  <c r="T610" i="1"/>
  <c r="S610" i="1"/>
  <c r="R610" i="1"/>
  <c r="Q610" i="1"/>
  <c r="D604" i="2" s="1"/>
  <c r="P610" i="1"/>
  <c r="C604" i="2" s="1"/>
  <c r="O610" i="1"/>
  <c r="B604" i="2" s="1"/>
  <c r="W609" i="1"/>
  <c r="E603" i="2" s="1"/>
  <c r="V609" i="1"/>
  <c r="U609" i="1"/>
  <c r="T609" i="1"/>
  <c r="S609" i="1"/>
  <c r="R609" i="1"/>
  <c r="Q609" i="1"/>
  <c r="D603" i="2" s="1"/>
  <c r="P609" i="1"/>
  <c r="C603" i="2" s="1"/>
  <c r="O609" i="1"/>
  <c r="B603" i="2" s="1"/>
  <c r="W608" i="1"/>
  <c r="E602" i="2" s="1"/>
  <c r="V608" i="1"/>
  <c r="U608" i="1"/>
  <c r="T608" i="1"/>
  <c r="S608" i="1"/>
  <c r="R608" i="1"/>
  <c r="Q608" i="1"/>
  <c r="D602" i="2" s="1"/>
  <c r="P608" i="1"/>
  <c r="C602" i="2" s="1"/>
  <c r="O608" i="1"/>
  <c r="B602" i="2" s="1"/>
  <c r="W607" i="1"/>
  <c r="E601" i="2" s="1"/>
  <c r="V607" i="1"/>
  <c r="U607" i="1"/>
  <c r="T607" i="1"/>
  <c r="S607" i="1"/>
  <c r="R607" i="1"/>
  <c r="Q607" i="1"/>
  <c r="D601" i="2" s="1"/>
  <c r="P607" i="1"/>
  <c r="C601" i="2" s="1"/>
  <c r="O607" i="1"/>
  <c r="B601" i="2" s="1"/>
  <c r="W606" i="1"/>
  <c r="E600" i="2" s="1"/>
  <c r="V606" i="1"/>
  <c r="U606" i="1"/>
  <c r="T606" i="1"/>
  <c r="S606" i="1"/>
  <c r="R606" i="1"/>
  <c r="Q606" i="1"/>
  <c r="D600" i="2" s="1"/>
  <c r="P606" i="1"/>
  <c r="C600" i="2" s="1"/>
  <c r="O606" i="1"/>
  <c r="B600" i="2" s="1"/>
  <c r="W605" i="1"/>
  <c r="E599" i="2" s="1"/>
  <c r="V605" i="1"/>
  <c r="U605" i="1"/>
  <c r="T605" i="1"/>
  <c r="S605" i="1"/>
  <c r="R605" i="1"/>
  <c r="Q605" i="1"/>
  <c r="D599" i="2" s="1"/>
  <c r="P605" i="1"/>
  <c r="C599" i="2" s="1"/>
  <c r="O605" i="1"/>
  <c r="B599" i="2" s="1"/>
  <c r="W604" i="1"/>
  <c r="E598" i="2" s="1"/>
  <c r="V604" i="1"/>
  <c r="U604" i="1"/>
  <c r="T604" i="1"/>
  <c r="S604" i="1"/>
  <c r="R604" i="1"/>
  <c r="Q604" i="1"/>
  <c r="D598" i="2" s="1"/>
  <c r="P604" i="1"/>
  <c r="C598" i="2" s="1"/>
  <c r="O604" i="1"/>
  <c r="B598" i="2" s="1"/>
  <c r="W603" i="1"/>
  <c r="E597" i="2" s="1"/>
  <c r="V603" i="1"/>
  <c r="U603" i="1"/>
  <c r="T603" i="1"/>
  <c r="S603" i="1"/>
  <c r="R603" i="1"/>
  <c r="Q603" i="1"/>
  <c r="D597" i="2" s="1"/>
  <c r="P603" i="1"/>
  <c r="C597" i="2" s="1"/>
  <c r="O603" i="1"/>
  <c r="B597" i="2" s="1"/>
  <c r="W602" i="1"/>
  <c r="E596" i="2" s="1"/>
  <c r="V602" i="1"/>
  <c r="U602" i="1"/>
  <c r="T602" i="1"/>
  <c r="S602" i="1"/>
  <c r="R602" i="1"/>
  <c r="Q602" i="1"/>
  <c r="D596" i="2" s="1"/>
  <c r="P602" i="1"/>
  <c r="C596" i="2" s="1"/>
  <c r="O602" i="1"/>
  <c r="B596" i="2" s="1"/>
  <c r="W601" i="1"/>
  <c r="E595" i="2" s="1"/>
  <c r="V601" i="1"/>
  <c r="U601" i="1"/>
  <c r="T601" i="1"/>
  <c r="S601" i="1"/>
  <c r="R601" i="1"/>
  <c r="Q601" i="1"/>
  <c r="D595" i="2" s="1"/>
  <c r="P601" i="1"/>
  <c r="C595" i="2" s="1"/>
  <c r="O601" i="1"/>
  <c r="B595" i="2" s="1"/>
  <c r="W600" i="1"/>
  <c r="E594" i="2" s="1"/>
  <c r="V600" i="1"/>
  <c r="U600" i="1"/>
  <c r="T600" i="1"/>
  <c r="S600" i="1"/>
  <c r="R600" i="1"/>
  <c r="Q600" i="1"/>
  <c r="D594" i="2" s="1"/>
  <c r="P600" i="1"/>
  <c r="C594" i="2" s="1"/>
  <c r="O600" i="1"/>
  <c r="B594" i="2" s="1"/>
  <c r="W599" i="1"/>
  <c r="E593" i="2" s="1"/>
  <c r="V599" i="1"/>
  <c r="U599" i="1"/>
  <c r="T599" i="1"/>
  <c r="S599" i="1"/>
  <c r="R599" i="1"/>
  <c r="Q599" i="1"/>
  <c r="D593" i="2" s="1"/>
  <c r="P599" i="1"/>
  <c r="C593" i="2" s="1"/>
  <c r="O599" i="1"/>
  <c r="B593" i="2" s="1"/>
  <c r="W598" i="1"/>
  <c r="E592" i="2" s="1"/>
  <c r="V598" i="1"/>
  <c r="U598" i="1"/>
  <c r="T598" i="1"/>
  <c r="S598" i="1"/>
  <c r="R598" i="1"/>
  <c r="Q598" i="1"/>
  <c r="D592" i="2" s="1"/>
  <c r="P598" i="1"/>
  <c r="C592" i="2" s="1"/>
  <c r="O598" i="1"/>
  <c r="B592" i="2" s="1"/>
  <c r="W597" i="1"/>
  <c r="E591" i="2" s="1"/>
  <c r="V597" i="1"/>
  <c r="U597" i="1"/>
  <c r="T597" i="1"/>
  <c r="S597" i="1"/>
  <c r="R597" i="1"/>
  <c r="Q597" i="1"/>
  <c r="D591" i="2" s="1"/>
  <c r="P597" i="1"/>
  <c r="C591" i="2" s="1"/>
  <c r="O597" i="1"/>
  <c r="B591" i="2" s="1"/>
  <c r="W596" i="1"/>
  <c r="E590" i="2" s="1"/>
  <c r="V596" i="1"/>
  <c r="U596" i="1"/>
  <c r="T596" i="1"/>
  <c r="S596" i="1"/>
  <c r="R596" i="1"/>
  <c r="Q596" i="1"/>
  <c r="D590" i="2" s="1"/>
  <c r="P596" i="1"/>
  <c r="C590" i="2" s="1"/>
  <c r="O596" i="1"/>
  <c r="B590" i="2" s="1"/>
  <c r="W595" i="1"/>
  <c r="V595" i="1"/>
  <c r="U595" i="1"/>
  <c r="T595" i="1"/>
  <c r="S595" i="1"/>
  <c r="R595" i="1"/>
  <c r="Q595" i="1"/>
  <c r="P595" i="1"/>
  <c r="O595" i="1"/>
  <c r="W594" i="1"/>
  <c r="V594" i="1"/>
  <c r="U594" i="1"/>
  <c r="T594" i="1"/>
  <c r="S594" i="1"/>
  <c r="R594" i="1"/>
  <c r="Q594" i="1"/>
  <c r="P594" i="1"/>
  <c r="O594" i="1"/>
  <c r="W593" i="1"/>
  <c r="V593" i="1"/>
  <c r="U593" i="1"/>
  <c r="T593" i="1"/>
  <c r="S593" i="1"/>
  <c r="R593" i="1"/>
  <c r="Q593" i="1"/>
  <c r="P593" i="1"/>
  <c r="O593" i="1"/>
  <c r="W592" i="1"/>
  <c r="V592" i="1"/>
  <c r="U592" i="1"/>
  <c r="T592" i="1"/>
  <c r="S592" i="1"/>
  <c r="R592" i="1"/>
  <c r="Q592" i="1"/>
  <c r="P592" i="1"/>
  <c r="O592" i="1"/>
  <c r="W591" i="1"/>
  <c r="V591" i="1"/>
  <c r="U591" i="1"/>
  <c r="T591" i="1"/>
  <c r="S591" i="1"/>
  <c r="R591" i="1"/>
  <c r="Q591" i="1"/>
  <c r="P591" i="1"/>
  <c r="O591" i="1"/>
  <c r="W590" i="1"/>
  <c r="V590" i="1"/>
  <c r="U590" i="1"/>
  <c r="T590" i="1"/>
  <c r="S590" i="1"/>
  <c r="R590" i="1"/>
  <c r="Q590" i="1"/>
  <c r="P590" i="1"/>
  <c r="O590" i="1"/>
  <c r="W589" i="1"/>
  <c r="V589" i="1"/>
  <c r="U589" i="1"/>
  <c r="T589" i="1"/>
  <c r="S589" i="1"/>
  <c r="R589" i="1"/>
  <c r="Q589" i="1"/>
  <c r="P589" i="1"/>
  <c r="O589" i="1"/>
  <c r="W588" i="1"/>
  <c r="V588" i="1"/>
  <c r="U588" i="1"/>
  <c r="T588" i="1"/>
  <c r="S588" i="1"/>
  <c r="R588" i="1"/>
  <c r="Q588" i="1"/>
  <c r="P588" i="1"/>
  <c r="O588" i="1"/>
  <c r="W587" i="1"/>
  <c r="V587" i="1"/>
  <c r="U587" i="1"/>
  <c r="T587" i="1"/>
  <c r="S587" i="1"/>
  <c r="R587" i="1"/>
  <c r="Q587" i="1"/>
  <c r="P587" i="1"/>
  <c r="O587" i="1"/>
  <c r="W586" i="1"/>
  <c r="V586" i="1"/>
  <c r="U586" i="1"/>
  <c r="T586" i="1"/>
  <c r="S586" i="1"/>
  <c r="R586" i="1"/>
  <c r="Q586" i="1"/>
  <c r="P586" i="1"/>
  <c r="O586" i="1"/>
  <c r="W585" i="1"/>
  <c r="V585" i="1"/>
  <c r="U585" i="1"/>
  <c r="T585" i="1"/>
  <c r="S585" i="1"/>
  <c r="R585" i="1"/>
  <c r="Q585" i="1"/>
  <c r="P585" i="1"/>
  <c r="O585" i="1"/>
  <c r="W584" i="1"/>
  <c r="V584" i="1"/>
  <c r="U584" i="1"/>
  <c r="T584" i="1"/>
  <c r="S584" i="1"/>
  <c r="R584" i="1"/>
  <c r="Q584" i="1"/>
  <c r="P584" i="1"/>
  <c r="O584" i="1"/>
  <c r="W583" i="1"/>
  <c r="V583" i="1"/>
  <c r="U583" i="1"/>
  <c r="T583" i="1"/>
  <c r="S583" i="1"/>
  <c r="R583" i="1"/>
  <c r="Q583" i="1"/>
  <c r="P583" i="1"/>
  <c r="O583" i="1"/>
  <c r="W582" i="1"/>
  <c r="V582" i="1"/>
  <c r="U582" i="1"/>
  <c r="T582" i="1"/>
  <c r="S582" i="1"/>
  <c r="R582" i="1"/>
  <c r="Q582" i="1"/>
  <c r="P582" i="1"/>
  <c r="O582" i="1"/>
  <c r="W581" i="1"/>
  <c r="V581" i="1"/>
  <c r="U581" i="1"/>
  <c r="T581" i="1"/>
  <c r="S581" i="1"/>
  <c r="R581" i="1"/>
  <c r="Q581" i="1"/>
  <c r="P581" i="1"/>
  <c r="O581" i="1"/>
  <c r="W580" i="1"/>
  <c r="V580" i="1"/>
  <c r="U580" i="1"/>
  <c r="T580" i="1"/>
  <c r="S580" i="1"/>
  <c r="R580" i="1"/>
  <c r="Q580" i="1"/>
  <c r="P580" i="1"/>
  <c r="O580" i="1"/>
  <c r="W579" i="1"/>
  <c r="V579" i="1"/>
  <c r="U579" i="1"/>
  <c r="T579" i="1"/>
  <c r="S579" i="1"/>
  <c r="R579" i="1"/>
  <c r="Q579" i="1"/>
  <c r="P579" i="1"/>
  <c r="O579" i="1"/>
  <c r="W578" i="1"/>
  <c r="V578" i="1"/>
  <c r="U578" i="1"/>
  <c r="T578" i="1"/>
  <c r="S578" i="1"/>
  <c r="R578" i="1"/>
  <c r="Q578" i="1"/>
  <c r="P578" i="1"/>
  <c r="O578" i="1"/>
  <c r="W577" i="1"/>
  <c r="V577" i="1"/>
  <c r="U577" i="1"/>
  <c r="T577" i="1"/>
  <c r="S577" i="1"/>
  <c r="R577" i="1"/>
  <c r="Q577" i="1"/>
  <c r="P577" i="1"/>
  <c r="O577" i="1"/>
  <c r="W576" i="1"/>
  <c r="V576" i="1"/>
  <c r="U576" i="1"/>
  <c r="T576" i="1"/>
  <c r="S576" i="1"/>
  <c r="R576" i="1"/>
  <c r="Q576" i="1"/>
  <c r="P576" i="1"/>
  <c r="O576" i="1"/>
  <c r="W575" i="1"/>
  <c r="V575" i="1"/>
  <c r="U575" i="1"/>
  <c r="T575" i="1"/>
  <c r="S575" i="1"/>
  <c r="R575" i="1"/>
  <c r="Q575" i="1"/>
  <c r="P575" i="1"/>
  <c r="O575" i="1"/>
  <c r="W574" i="1"/>
  <c r="V574" i="1"/>
  <c r="U574" i="1"/>
  <c r="T574" i="1"/>
  <c r="S574" i="1"/>
  <c r="R574" i="1"/>
  <c r="Q574" i="1"/>
  <c r="P574" i="1"/>
  <c r="O574" i="1"/>
  <c r="W573" i="1"/>
  <c r="V573" i="1"/>
  <c r="U573" i="1"/>
  <c r="T573" i="1"/>
  <c r="S573" i="1"/>
  <c r="R573" i="1"/>
  <c r="Q573" i="1"/>
  <c r="P573" i="1"/>
  <c r="O573" i="1"/>
  <c r="W572" i="1"/>
  <c r="V572" i="1"/>
  <c r="U572" i="1"/>
  <c r="T572" i="1"/>
  <c r="S572" i="1"/>
  <c r="R572" i="1"/>
  <c r="Q572" i="1"/>
  <c r="P572" i="1"/>
  <c r="O572" i="1"/>
  <c r="W571" i="1"/>
  <c r="V571" i="1"/>
  <c r="U571" i="1"/>
  <c r="T571" i="1"/>
  <c r="S571" i="1"/>
  <c r="R571" i="1"/>
  <c r="Q571" i="1"/>
  <c r="P571" i="1"/>
  <c r="O571" i="1"/>
  <c r="W570" i="1"/>
  <c r="V570" i="1"/>
  <c r="U570" i="1"/>
  <c r="T570" i="1"/>
  <c r="S570" i="1"/>
  <c r="R570" i="1"/>
  <c r="Q570" i="1"/>
  <c r="P570" i="1"/>
  <c r="O570" i="1"/>
  <c r="W569" i="1"/>
  <c r="V569" i="1"/>
  <c r="U569" i="1"/>
  <c r="T569" i="1"/>
  <c r="S569" i="1"/>
  <c r="R569" i="1"/>
  <c r="Q569" i="1"/>
  <c r="P569" i="1"/>
  <c r="O569" i="1"/>
  <c r="W568" i="1"/>
  <c r="V568" i="1"/>
  <c r="U568" i="1"/>
  <c r="T568" i="1"/>
  <c r="S568" i="1"/>
  <c r="R568" i="1"/>
  <c r="Q568" i="1"/>
  <c r="P568" i="1"/>
  <c r="O568" i="1"/>
  <c r="W567" i="1"/>
  <c r="V567" i="1"/>
  <c r="U567" i="1"/>
  <c r="T567" i="1"/>
  <c r="S567" i="1"/>
  <c r="R567" i="1"/>
  <c r="Q567" i="1"/>
  <c r="P567" i="1"/>
  <c r="O567" i="1"/>
  <c r="W566" i="1"/>
  <c r="V566" i="1"/>
  <c r="U566" i="1"/>
  <c r="T566" i="1"/>
  <c r="S566" i="1"/>
  <c r="R566" i="1"/>
  <c r="Q566" i="1"/>
  <c r="P566" i="1"/>
  <c r="O566" i="1"/>
  <c r="W565" i="1"/>
  <c r="V565" i="1"/>
  <c r="U565" i="1"/>
  <c r="T565" i="1"/>
  <c r="S565" i="1"/>
  <c r="R565" i="1"/>
  <c r="Q565" i="1"/>
  <c r="P565" i="1"/>
  <c r="O565" i="1"/>
  <c r="W564" i="1"/>
  <c r="V564" i="1"/>
  <c r="U564" i="1"/>
  <c r="T564" i="1"/>
  <c r="S564" i="1"/>
  <c r="R564" i="1"/>
  <c r="Q564" i="1"/>
  <c r="P564" i="1"/>
  <c r="O564" i="1"/>
  <c r="W563" i="1"/>
  <c r="V563" i="1"/>
  <c r="U563" i="1"/>
  <c r="T563" i="1"/>
  <c r="S563" i="1"/>
  <c r="R563" i="1"/>
  <c r="Q563" i="1"/>
  <c r="P563" i="1"/>
  <c r="O563" i="1"/>
  <c r="W562" i="1"/>
  <c r="V562" i="1"/>
  <c r="U562" i="1"/>
  <c r="T562" i="1"/>
  <c r="S562" i="1"/>
  <c r="R562" i="1"/>
  <c r="Q562" i="1"/>
  <c r="P562" i="1"/>
  <c r="O562" i="1"/>
  <c r="W561" i="1"/>
  <c r="V561" i="1"/>
  <c r="U561" i="1"/>
  <c r="T561" i="1"/>
  <c r="S561" i="1"/>
  <c r="R561" i="1"/>
  <c r="Q561" i="1"/>
  <c r="P561" i="1"/>
  <c r="O561" i="1"/>
  <c r="W560" i="1"/>
  <c r="V560" i="1"/>
  <c r="U560" i="1"/>
  <c r="T560" i="1"/>
  <c r="S560" i="1"/>
  <c r="R560" i="1"/>
  <c r="Q560" i="1"/>
  <c r="P560" i="1"/>
  <c r="O560" i="1"/>
  <c r="W559" i="1"/>
  <c r="V559" i="1"/>
  <c r="U559" i="1"/>
  <c r="T559" i="1"/>
  <c r="S559" i="1"/>
  <c r="R559" i="1"/>
  <c r="Q559" i="1"/>
  <c r="P559" i="1"/>
  <c r="O559" i="1"/>
  <c r="W558" i="1"/>
  <c r="V558" i="1"/>
  <c r="U558" i="1"/>
  <c r="T558" i="1"/>
  <c r="S558" i="1"/>
  <c r="R558" i="1"/>
  <c r="Q558" i="1"/>
  <c r="P558" i="1"/>
  <c r="O558" i="1"/>
  <c r="W557" i="1"/>
  <c r="V557" i="1"/>
  <c r="U557" i="1"/>
  <c r="T557" i="1"/>
  <c r="S557" i="1"/>
  <c r="R557" i="1"/>
  <c r="Q557" i="1"/>
  <c r="P557" i="1"/>
  <c r="O557" i="1"/>
  <c r="W556" i="1"/>
  <c r="V556" i="1"/>
  <c r="U556" i="1"/>
  <c r="T556" i="1"/>
  <c r="S556" i="1"/>
  <c r="R556" i="1"/>
  <c r="Q556" i="1"/>
  <c r="P556" i="1"/>
  <c r="O556" i="1"/>
  <c r="W555" i="1"/>
  <c r="V555" i="1"/>
  <c r="U555" i="1"/>
  <c r="T555" i="1"/>
  <c r="S555" i="1"/>
  <c r="R555" i="1"/>
  <c r="Q555" i="1"/>
  <c r="P555" i="1"/>
  <c r="O555" i="1"/>
  <c r="W554" i="1"/>
  <c r="V554" i="1"/>
  <c r="U554" i="1"/>
  <c r="T554" i="1"/>
  <c r="S554" i="1"/>
  <c r="R554" i="1"/>
  <c r="Q554" i="1"/>
  <c r="P554" i="1"/>
  <c r="O554" i="1"/>
  <c r="W553" i="1"/>
  <c r="V553" i="1"/>
  <c r="U553" i="1"/>
  <c r="T553" i="1"/>
  <c r="S553" i="1"/>
  <c r="R553" i="1"/>
  <c r="Q553" i="1"/>
  <c r="P553" i="1"/>
  <c r="O553" i="1"/>
  <c r="W552" i="1"/>
  <c r="V552" i="1"/>
  <c r="U552" i="1"/>
  <c r="T552" i="1"/>
  <c r="S552" i="1"/>
  <c r="R552" i="1"/>
  <c r="Q552" i="1"/>
  <c r="P552" i="1"/>
  <c r="O552" i="1"/>
  <c r="W551" i="1"/>
  <c r="V551" i="1"/>
  <c r="U551" i="1"/>
  <c r="T551" i="1"/>
  <c r="S551" i="1"/>
  <c r="R551" i="1"/>
  <c r="Q551" i="1"/>
  <c r="P551" i="1"/>
  <c r="O551" i="1"/>
  <c r="W550" i="1"/>
  <c r="V550" i="1"/>
  <c r="U550" i="1"/>
  <c r="T550" i="1"/>
  <c r="S550" i="1"/>
  <c r="R550" i="1"/>
  <c r="Q550" i="1"/>
  <c r="P550" i="1"/>
  <c r="O550" i="1"/>
  <c r="W549" i="1"/>
  <c r="V549" i="1"/>
  <c r="U549" i="1"/>
  <c r="T549" i="1"/>
  <c r="S549" i="1"/>
  <c r="R549" i="1"/>
  <c r="Q549" i="1"/>
  <c r="P549" i="1"/>
  <c r="O549" i="1"/>
  <c r="W548" i="1"/>
  <c r="V548" i="1"/>
  <c r="U548" i="1"/>
  <c r="T548" i="1"/>
  <c r="S548" i="1"/>
  <c r="R548" i="1"/>
  <c r="Q548" i="1"/>
  <c r="P548" i="1"/>
  <c r="O548" i="1"/>
  <c r="W547" i="1"/>
  <c r="V547" i="1"/>
  <c r="U547" i="1"/>
  <c r="T547" i="1"/>
  <c r="S547" i="1"/>
  <c r="R547" i="1"/>
  <c r="Q547" i="1"/>
  <c r="P547" i="1"/>
  <c r="O547" i="1"/>
  <c r="W546" i="1"/>
  <c r="V546" i="1"/>
  <c r="U546" i="1"/>
  <c r="T546" i="1"/>
  <c r="S546" i="1"/>
  <c r="R546" i="1"/>
  <c r="Q546" i="1"/>
  <c r="P546" i="1"/>
  <c r="O546" i="1"/>
  <c r="W545" i="1"/>
  <c r="V545" i="1"/>
  <c r="U545" i="1"/>
  <c r="T545" i="1"/>
  <c r="S545" i="1"/>
  <c r="R545" i="1"/>
  <c r="Q545" i="1"/>
  <c r="P545" i="1"/>
  <c r="O545" i="1"/>
  <c r="W544" i="1"/>
  <c r="V544" i="1"/>
  <c r="U544" i="1"/>
  <c r="T544" i="1"/>
  <c r="S544" i="1"/>
  <c r="R544" i="1"/>
  <c r="Q544" i="1"/>
  <c r="P544" i="1"/>
  <c r="O544" i="1"/>
  <c r="W543" i="1"/>
  <c r="V543" i="1"/>
  <c r="U543" i="1"/>
  <c r="T543" i="1"/>
  <c r="S543" i="1"/>
  <c r="R543" i="1"/>
  <c r="Q543" i="1"/>
  <c r="P543" i="1"/>
  <c r="O543" i="1"/>
  <c r="W542" i="1"/>
  <c r="V542" i="1"/>
  <c r="U542" i="1"/>
  <c r="T542" i="1"/>
  <c r="S542" i="1"/>
  <c r="R542" i="1"/>
  <c r="Q542" i="1"/>
  <c r="P542" i="1"/>
  <c r="O542" i="1"/>
  <c r="W541" i="1"/>
  <c r="V541" i="1"/>
  <c r="U541" i="1"/>
  <c r="T541" i="1"/>
  <c r="S541" i="1"/>
  <c r="R541" i="1"/>
  <c r="Q541" i="1"/>
  <c r="P541" i="1"/>
  <c r="O541" i="1"/>
  <c r="W540" i="1"/>
  <c r="V540" i="1"/>
  <c r="U540" i="1"/>
  <c r="T540" i="1"/>
  <c r="S540" i="1"/>
  <c r="R540" i="1"/>
  <c r="Q540" i="1"/>
  <c r="P540" i="1"/>
  <c r="O540" i="1"/>
  <c r="W539" i="1"/>
  <c r="V539" i="1"/>
  <c r="U539" i="1"/>
  <c r="T539" i="1"/>
  <c r="S539" i="1"/>
  <c r="R539" i="1"/>
  <c r="Q539" i="1"/>
  <c r="P539" i="1"/>
  <c r="O539" i="1"/>
  <c r="W538" i="1"/>
  <c r="V538" i="1"/>
  <c r="U538" i="1"/>
  <c r="T538" i="1"/>
  <c r="S538" i="1"/>
  <c r="R538" i="1"/>
  <c r="Q538" i="1"/>
  <c r="P538" i="1"/>
  <c r="O538" i="1"/>
  <c r="W537" i="1"/>
  <c r="V537" i="1"/>
  <c r="U537" i="1"/>
  <c r="T537" i="1"/>
  <c r="S537" i="1"/>
  <c r="R537" i="1"/>
  <c r="Q537" i="1"/>
  <c r="P537" i="1"/>
  <c r="O537" i="1"/>
  <c r="W536" i="1"/>
  <c r="V536" i="1"/>
  <c r="U536" i="1"/>
  <c r="T536" i="1"/>
  <c r="S536" i="1"/>
  <c r="R536" i="1"/>
  <c r="Q536" i="1"/>
  <c r="P536" i="1"/>
  <c r="O536" i="1"/>
  <c r="W535" i="1"/>
  <c r="V535" i="1"/>
  <c r="U535" i="1"/>
  <c r="T535" i="1"/>
  <c r="S535" i="1"/>
  <c r="R535" i="1"/>
  <c r="Q535" i="1"/>
  <c r="P535" i="1"/>
  <c r="O535" i="1"/>
  <c r="W534" i="1"/>
  <c r="V534" i="1"/>
  <c r="U534" i="1"/>
  <c r="T534" i="1"/>
  <c r="S534" i="1"/>
  <c r="R534" i="1"/>
  <c r="Q534" i="1"/>
  <c r="P534" i="1"/>
  <c r="O534" i="1"/>
  <c r="W533" i="1"/>
  <c r="V533" i="1"/>
  <c r="U533" i="1"/>
  <c r="T533" i="1"/>
  <c r="S533" i="1"/>
  <c r="R533" i="1"/>
  <c r="Q533" i="1"/>
  <c r="P533" i="1"/>
  <c r="O533" i="1"/>
  <c r="W532" i="1"/>
  <c r="V532" i="1"/>
  <c r="U532" i="1"/>
  <c r="T532" i="1"/>
  <c r="S532" i="1"/>
  <c r="R532" i="1"/>
  <c r="Q532" i="1"/>
  <c r="P532" i="1"/>
  <c r="O532" i="1"/>
  <c r="W531" i="1"/>
  <c r="V531" i="1"/>
  <c r="U531" i="1"/>
  <c r="T531" i="1"/>
  <c r="S531" i="1"/>
  <c r="R531" i="1"/>
  <c r="Q531" i="1"/>
  <c r="P531" i="1"/>
  <c r="O531" i="1"/>
  <c r="W530" i="1"/>
  <c r="V530" i="1"/>
  <c r="U530" i="1"/>
  <c r="T530" i="1"/>
  <c r="S530" i="1"/>
  <c r="R530" i="1"/>
  <c r="Q530" i="1"/>
  <c r="P530" i="1"/>
  <c r="O530" i="1"/>
  <c r="W529" i="1"/>
  <c r="V529" i="1"/>
  <c r="U529" i="1"/>
  <c r="T529" i="1"/>
  <c r="S529" i="1"/>
  <c r="R529" i="1"/>
  <c r="Q529" i="1"/>
  <c r="P529" i="1"/>
  <c r="O529" i="1"/>
  <c r="W528" i="1"/>
  <c r="V528" i="1"/>
  <c r="U528" i="1"/>
  <c r="T528" i="1"/>
  <c r="S528" i="1"/>
  <c r="R528" i="1"/>
  <c r="Q528" i="1"/>
  <c r="P528" i="1"/>
  <c r="O528" i="1"/>
  <c r="W527" i="1"/>
  <c r="V527" i="1"/>
  <c r="U527" i="1"/>
  <c r="T527" i="1"/>
  <c r="S527" i="1"/>
  <c r="R527" i="1"/>
  <c r="Q527" i="1"/>
  <c r="P527" i="1"/>
  <c r="O527" i="1"/>
  <c r="W526" i="1"/>
  <c r="V526" i="1"/>
  <c r="U526" i="1"/>
  <c r="T526" i="1"/>
  <c r="S526" i="1"/>
  <c r="R526" i="1"/>
  <c r="Q526" i="1"/>
  <c r="P526" i="1"/>
  <c r="O526" i="1"/>
  <c r="W525" i="1"/>
  <c r="V525" i="1"/>
  <c r="U525" i="1"/>
  <c r="T525" i="1"/>
  <c r="S525" i="1"/>
  <c r="R525" i="1"/>
  <c r="Q525" i="1"/>
  <c r="P525" i="1"/>
  <c r="O525" i="1"/>
  <c r="W524" i="1"/>
  <c r="V524" i="1"/>
  <c r="U524" i="1"/>
  <c r="T524" i="1"/>
  <c r="S524" i="1"/>
  <c r="R524" i="1"/>
  <c r="Q524" i="1"/>
  <c r="P524" i="1"/>
  <c r="O524" i="1"/>
  <c r="W523" i="1"/>
  <c r="V523" i="1"/>
  <c r="U523" i="1"/>
  <c r="T523" i="1"/>
  <c r="S523" i="1"/>
  <c r="R523" i="1"/>
  <c r="Q523" i="1"/>
  <c r="P523" i="1"/>
  <c r="O523" i="1"/>
  <c r="W522" i="1"/>
  <c r="V522" i="1"/>
  <c r="U522" i="1"/>
  <c r="T522" i="1"/>
  <c r="S522" i="1"/>
  <c r="R522" i="1"/>
  <c r="Q522" i="1"/>
  <c r="P522" i="1"/>
  <c r="O522" i="1"/>
  <c r="W521" i="1"/>
  <c r="V521" i="1"/>
  <c r="U521" i="1"/>
  <c r="T521" i="1"/>
  <c r="S521" i="1"/>
  <c r="R521" i="1"/>
  <c r="Q521" i="1"/>
  <c r="P521" i="1"/>
  <c r="O521" i="1"/>
  <c r="W520" i="1"/>
  <c r="V520" i="1"/>
  <c r="U520" i="1"/>
  <c r="T520" i="1"/>
  <c r="S520" i="1"/>
  <c r="R520" i="1"/>
  <c r="Q520" i="1"/>
  <c r="P520" i="1"/>
  <c r="O520" i="1"/>
  <c r="W519" i="1"/>
  <c r="V519" i="1"/>
  <c r="U519" i="1"/>
  <c r="T519" i="1"/>
  <c r="S519" i="1"/>
  <c r="R519" i="1"/>
  <c r="Q519" i="1"/>
  <c r="P519" i="1"/>
  <c r="O519" i="1"/>
  <c r="W518" i="1"/>
  <c r="V518" i="1"/>
  <c r="U518" i="1"/>
  <c r="T518" i="1"/>
  <c r="S518" i="1"/>
  <c r="R518" i="1"/>
  <c r="Q518" i="1"/>
  <c r="P518" i="1"/>
  <c r="O518" i="1"/>
  <c r="W517" i="1"/>
  <c r="V517" i="1"/>
  <c r="U517" i="1"/>
  <c r="T517" i="1"/>
  <c r="S517" i="1"/>
  <c r="R517" i="1"/>
  <c r="Q517" i="1"/>
  <c r="P517" i="1"/>
  <c r="O517" i="1"/>
  <c r="W516" i="1"/>
  <c r="V516" i="1"/>
  <c r="U516" i="1"/>
  <c r="T516" i="1"/>
  <c r="S516" i="1"/>
  <c r="R516" i="1"/>
  <c r="Q516" i="1"/>
  <c r="P516" i="1"/>
  <c r="O516" i="1"/>
  <c r="W515" i="1"/>
  <c r="V515" i="1"/>
  <c r="U515" i="1"/>
  <c r="T515" i="1"/>
  <c r="S515" i="1"/>
  <c r="R515" i="1"/>
  <c r="Q515" i="1"/>
  <c r="P515" i="1"/>
  <c r="O515" i="1"/>
  <c r="W514" i="1"/>
  <c r="V514" i="1"/>
  <c r="U514" i="1"/>
  <c r="T514" i="1"/>
  <c r="S514" i="1"/>
  <c r="R514" i="1"/>
  <c r="Q514" i="1"/>
  <c r="P514" i="1"/>
  <c r="O514" i="1"/>
  <c r="W513" i="1"/>
  <c r="V513" i="1"/>
  <c r="U513" i="1"/>
  <c r="T513" i="1"/>
  <c r="S513" i="1"/>
  <c r="R513" i="1"/>
  <c r="Q513" i="1"/>
  <c r="P513" i="1"/>
  <c r="O513" i="1"/>
  <c r="W512" i="1"/>
  <c r="V512" i="1"/>
  <c r="U512" i="1"/>
  <c r="T512" i="1"/>
  <c r="S512" i="1"/>
  <c r="R512" i="1"/>
  <c r="Q512" i="1"/>
  <c r="P512" i="1"/>
  <c r="O512" i="1"/>
  <c r="W511" i="1"/>
  <c r="V511" i="1"/>
  <c r="U511" i="1"/>
  <c r="T511" i="1"/>
  <c r="S511" i="1"/>
  <c r="R511" i="1"/>
  <c r="Q511" i="1"/>
  <c r="P511" i="1"/>
  <c r="O511" i="1"/>
  <c r="W510" i="1"/>
  <c r="V510" i="1"/>
  <c r="U510" i="1"/>
  <c r="T510" i="1"/>
  <c r="S510" i="1"/>
  <c r="R510" i="1"/>
  <c r="Q510" i="1"/>
  <c r="P510" i="1"/>
  <c r="O510" i="1"/>
  <c r="W509" i="1"/>
  <c r="V509" i="1"/>
  <c r="U509" i="1"/>
  <c r="T509" i="1"/>
  <c r="S509" i="1"/>
  <c r="R509" i="1"/>
  <c r="Q509" i="1"/>
  <c r="P509" i="1"/>
  <c r="O509" i="1"/>
  <c r="W508" i="1"/>
  <c r="V508" i="1"/>
  <c r="U508" i="1"/>
  <c r="T508" i="1"/>
  <c r="S508" i="1"/>
  <c r="R508" i="1"/>
  <c r="Q508" i="1"/>
  <c r="P508" i="1"/>
  <c r="O508" i="1"/>
  <c r="W507" i="1"/>
  <c r="V507" i="1"/>
  <c r="U507" i="1"/>
  <c r="T507" i="1"/>
  <c r="S507" i="1"/>
  <c r="R507" i="1"/>
  <c r="Q507" i="1"/>
  <c r="P507" i="1"/>
  <c r="O507" i="1"/>
  <c r="W506" i="1"/>
  <c r="V506" i="1"/>
  <c r="U506" i="1"/>
  <c r="T506" i="1"/>
  <c r="S506" i="1"/>
  <c r="R506" i="1"/>
  <c r="Q506" i="1"/>
  <c r="P506" i="1"/>
  <c r="O506" i="1"/>
  <c r="W505" i="1"/>
  <c r="V505" i="1"/>
  <c r="U505" i="1"/>
  <c r="T505" i="1"/>
  <c r="S505" i="1"/>
  <c r="R505" i="1"/>
  <c r="Q505" i="1"/>
  <c r="P505" i="1"/>
  <c r="O505" i="1"/>
  <c r="W504" i="1"/>
  <c r="V504" i="1"/>
  <c r="U504" i="1"/>
  <c r="T504" i="1"/>
  <c r="S504" i="1"/>
  <c r="R504" i="1"/>
  <c r="Q504" i="1"/>
  <c r="P504" i="1"/>
  <c r="O504" i="1"/>
  <c r="W503" i="1"/>
  <c r="V503" i="1"/>
  <c r="U503" i="1"/>
  <c r="T503" i="1"/>
  <c r="S503" i="1"/>
  <c r="R503" i="1"/>
  <c r="Q503" i="1"/>
  <c r="P503" i="1"/>
  <c r="O503" i="1"/>
  <c r="W502" i="1"/>
  <c r="V502" i="1"/>
  <c r="U502" i="1"/>
  <c r="T502" i="1"/>
  <c r="S502" i="1"/>
  <c r="R502" i="1"/>
  <c r="Q502" i="1"/>
  <c r="P502" i="1"/>
  <c r="O502" i="1"/>
  <c r="W501" i="1"/>
  <c r="V501" i="1"/>
  <c r="U501" i="1"/>
  <c r="T501" i="1"/>
  <c r="S501" i="1"/>
  <c r="R501" i="1"/>
  <c r="Q501" i="1"/>
  <c r="P501" i="1"/>
  <c r="O501" i="1"/>
  <c r="W500" i="1"/>
  <c r="V500" i="1"/>
  <c r="U500" i="1"/>
  <c r="T500" i="1"/>
  <c r="S500" i="1"/>
  <c r="R500" i="1"/>
  <c r="Q500" i="1"/>
  <c r="P500" i="1"/>
  <c r="O500" i="1"/>
  <c r="W499" i="1"/>
  <c r="V499" i="1"/>
  <c r="U499" i="1"/>
  <c r="T499" i="1"/>
  <c r="S499" i="1"/>
  <c r="R499" i="1"/>
  <c r="Q499" i="1"/>
  <c r="P499" i="1"/>
  <c r="O499" i="1"/>
  <c r="W498" i="1"/>
  <c r="V498" i="1"/>
  <c r="U498" i="1"/>
  <c r="T498" i="1"/>
  <c r="S498" i="1"/>
  <c r="R498" i="1"/>
  <c r="Q498" i="1"/>
  <c r="P498" i="1"/>
  <c r="O498" i="1"/>
  <c r="W497" i="1"/>
  <c r="V497" i="1"/>
  <c r="U497" i="1"/>
  <c r="T497" i="1"/>
  <c r="S497" i="1"/>
  <c r="R497" i="1"/>
  <c r="Q497" i="1"/>
  <c r="P497" i="1"/>
  <c r="O497" i="1"/>
  <c r="W496" i="1"/>
  <c r="V496" i="1"/>
  <c r="U496" i="1"/>
  <c r="T496" i="1"/>
  <c r="S496" i="1"/>
  <c r="R496" i="1"/>
  <c r="Q496" i="1"/>
  <c r="P496" i="1"/>
  <c r="O496" i="1"/>
  <c r="W495" i="1"/>
  <c r="V495" i="1"/>
  <c r="U495" i="1"/>
  <c r="T495" i="1"/>
  <c r="S495" i="1"/>
  <c r="R495" i="1"/>
  <c r="Q495" i="1"/>
  <c r="P495" i="1"/>
  <c r="O495" i="1"/>
  <c r="W494" i="1"/>
  <c r="V494" i="1"/>
  <c r="U494" i="1"/>
  <c r="T494" i="1"/>
  <c r="S494" i="1"/>
  <c r="R494" i="1"/>
  <c r="Q494" i="1"/>
  <c r="P494" i="1"/>
  <c r="O494" i="1"/>
  <c r="W493" i="1"/>
  <c r="V493" i="1"/>
  <c r="U493" i="1"/>
  <c r="T493" i="1"/>
  <c r="S493" i="1"/>
  <c r="R493" i="1"/>
  <c r="Q493" i="1"/>
  <c r="P493" i="1"/>
  <c r="O493" i="1"/>
  <c r="W492" i="1"/>
  <c r="V492" i="1"/>
  <c r="U492" i="1"/>
  <c r="T492" i="1"/>
  <c r="S492" i="1"/>
  <c r="R492" i="1"/>
  <c r="Q492" i="1"/>
  <c r="P492" i="1"/>
  <c r="O492" i="1"/>
  <c r="W491" i="1"/>
  <c r="V491" i="1"/>
  <c r="U491" i="1"/>
  <c r="T491" i="1"/>
  <c r="S491" i="1"/>
  <c r="R491" i="1"/>
  <c r="Q491" i="1"/>
  <c r="P491" i="1"/>
  <c r="O491" i="1"/>
  <c r="W490" i="1"/>
  <c r="V490" i="1"/>
  <c r="U490" i="1"/>
  <c r="T490" i="1"/>
  <c r="S490" i="1"/>
  <c r="R490" i="1"/>
  <c r="Q490" i="1"/>
  <c r="P490" i="1"/>
  <c r="O490" i="1"/>
  <c r="W489" i="1"/>
  <c r="V489" i="1"/>
  <c r="U489" i="1"/>
  <c r="T489" i="1"/>
  <c r="S489" i="1"/>
  <c r="R489" i="1"/>
  <c r="Q489" i="1"/>
  <c r="P489" i="1"/>
  <c r="O489" i="1"/>
  <c r="W488" i="1"/>
  <c r="V488" i="1"/>
  <c r="U488" i="1"/>
  <c r="T488" i="1"/>
  <c r="S488" i="1"/>
  <c r="R488" i="1"/>
  <c r="Q488" i="1"/>
  <c r="P488" i="1"/>
  <c r="O488" i="1"/>
  <c r="W487" i="1"/>
  <c r="V487" i="1"/>
  <c r="U487" i="1"/>
  <c r="T487" i="1"/>
  <c r="S487" i="1"/>
  <c r="R487" i="1"/>
  <c r="Q487" i="1"/>
  <c r="P487" i="1"/>
  <c r="O487" i="1"/>
  <c r="W486" i="1"/>
  <c r="V486" i="1"/>
  <c r="U486" i="1"/>
  <c r="T486" i="1"/>
  <c r="S486" i="1"/>
  <c r="R486" i="1"/>
  <c r="Q486" i="1"/>
  <c r="P486" i="1"/>
  <c r="O486" i="1"/>
  <c r="W485" i="1"/>
  <c r="V485" i="1"/>
  <c r="U485" i="1"/>
  <c r="T485" i="1"/>
  <c r="S485" i="1"/>
  <c r="R485" i="1"/>
  <c r="Q485" i="1"/>
  <c r="P485" i="1"/>
  <c r="O485" i="1"/>
  <c r="W484" i="1"/>
  <c r="V484" i="1"/>
  <c r="U484" i="1"/>
  <c r="T484" i="1"/>
  <c r="S484" i="1"/>
  <c r="R484" i="1"/>
  <c r="Q484" i="1"/>
  <c r="P484" i="1"/>
  <c r="O484" i="1"/>
  <c r="W483" i="1"/>
  <c r="V483" i="1"/>
  <c r="U483" i="1"/>
  <c r="T483" i="1"/>
  <c r="S483" i="1"/>
  <c r="R483" i="1"/>
  <c r="Q483" i="1"/>
  <c r="P483" i="1"/>
  <c r="O483" i="1"/>
  <c r="W482" i="1"/>
  <c r="V482" i="1"/>
  <c r="U482" i="1"/>
  <c r="T482" i="1"/>
  <c r="S482" i="1"/>
  <c r="R482" i="1"/>
  <c r="Q482" i="1"/>
  <c r="P482" i="1"/>
  <c r="O482" i="1"/>
  <c r="W481" i="1"/>
  <c r="V481" i="1"/>
  <c r="U481" i="1"/>
  <c r="T481" i="1"/>
  <c r="S481" i="1"/>
  <c r="R481" i="1"/>
  <c r="Q481" i="1"/>
  <c r="P481" i="1"/>
  <c r="O481" i="1"/>
  <c r="W480" i="1"/>
  <c r="V480" i="1"/>
  <c r="U480" i="1"/>
  <c r="T480" i="1"/>
  <c r="S480" i="1"/>
  <c r="R480" i="1"/>
  <c r="Q480" i="1"/>
  <c r="P480" i="1"/>
  <c r="O480" i="1"/>
  <c r="W479" i="1"/>
  <c r="V479" i="1"/>
  <c r="U479" i="1"/>
  <c r="T479" i="1"/>
  <c r="S479" i="1"/>
  <c r="R479" i="1"/>
  <c r="Q479" i="1"/>
  <c r="P479" i="1"/>
  <c r="O479" i="1"/>
  <c r="W478" i="1"/>
  <c r="V478" i="1"/>
  <c r="U478" i="1"/>
  <c r="T478" i="1"/>
  <c r="S478" i="1"/>
  <c r="R478" i="1"/>
  <c r="Q478" i="1"/>
  <c r="P478" i="1"/>
  <c r="O478" i="1"/>
  <c r="W477" i="1"/>
  <c r="V477" i="1"/>
  <c r="U477" i="1"/>
  <c r="T477" i="1"/>
  <c r="S477" i="1"/>
  <c r="R477" i="1"/>
  <c r="Q477" i="1"/>
  <c r="P477" i="1"/>
  <c r="O477" i="1"/>
  <c r="W476" i="1"/>
  <c r="V476" i="1"/>
  <c r="U476" i="1"/>
  <c r="T476" i="1"/>
  <c r="S476" i="1"/>
  <c r="R476" i="1"/>
  <c r="Q476" i="1"/>
  <c r="P476" i="1"/>
  <c r="O476" i="1"/>
  <c r="W475" i="1"/>
  <c r="V475" i="1"/>
  <c r="U475" i="1"/>
  <c r="T475" i="1"/>
  <c r="S475" i="1"/>
  <c r="R475" i="1"/>
  <c r="Q475" i="1"/>
  <c r="P475" i="1"/>
  <c r="O475" i="1"/>
  <c r="W474" i="1"/>
  <c r="V474" i="1"/>
  <c r="U474" i="1"/>
  <c r="T474" i="1"/>
  <c r="S474" i="1"/>
  <c r="R474" i="1"/>
  <c r="Q474" i="1"/>
  <c r="P474" i="1"/>
  <c r="O474" i="1"/>
  <c r="W473" i="1"/>
  <c r="V473" i="1"/>
  <c r="U473" i="1"/>
  <c r="T473" i="1"/>
  <c r="S473" i="1"/>
  <c r="R473" i="1"/>
  <c r="Q473" i="1"/>
  <c r="P473" i="1"/>
  <c r="O473" i="1"/>
  <c r="W472" i="1"/>
  <c r="V472" i="1"/>
  <c r="U472" i="1"/>
  <c r="T472" i="1"/>
  <c r="S472" i="1"/>
  <c r="R472" i="1"/>
  <c r="Q472" i="1"/>
  <c r="P472" i="1"/>
  <c r="O472" i="1"/>
  <c r="W471" i="1"/>
  <c r="V471" i="1"/>
  <c r="U471" i="1"/>
  <c r="T471" i="1"/>
  <c r="S471" i="1"/>
  <c r="R471" i="1"/>
  <c r="Q471" i="1"/>
  <c r="P471" i="1"/>
  <c r="O471" i="1"/>
  <c r="W470" i="1"/>
  <c r="V470" i="1"/>
  <c r="U470" i="1"/>
  <c r="T470" i="1"/>
  <c r="S470" i="1"/>
  <c r="R470" i="1"/>
  <c r="Q470" i="1"/>
  <c r="P470" i="1"/>
  <c r="O470" i="1"/>
  <c r="W469" i="1"/>
  <c r="V469" i="1"/>
  <c r="U469" i="1"/>
  <c r="T469" i="1"/>
  <c r="S469" i="1"/>
  <c r="R469" i="1"/>
  <c r="Q469" i="1"/>
  <c r="P469" i="1"/>
  <c r="O469" i="1"/>
  <c r="W468" i="1"/>
  <c r="V468" i="1"/>
  <c r="U468" i="1"/>
  <c r="T468" i="1"/>
  <c r="S468" i="1"/>
  <c r="R468" i="1"/>
  <c r="Q468" i="1"/>
  <c r="P468" i="1"/>
  <c r="O468" i="1"/>
  <c r="W467" i="1"/>
  <c r="V467" i="1"/>
  <c r="U467" i="1"/>
  <c r="T467" i="1"/>
  <c r="S467" i="1"/>
  <c r="R467" i="1"/>
  <c r="Q467" i="1"/>
  <c r="P467" i="1"/>
  <c r="O467" i="1"/>
  <c r="W466" i="1"/>
  <c r="V466" i="1"/>
  <c r="U466" i="1"/>
  <c r="T466" i="1"/>
  <c r="S466" i="1"/>
  <c r="R466" i="1"/>
  <c r="Q466" i="1"/>
  <c r="P466" i="1"/>
  <c r="O466" i="1"/>
  <c r="W465" i="1"/>
  <c r="V465" i="1"/>
  <c r="U465" i="1"/>
  <c r="T465" i="1"/>
  <c r="S465" i="1"/>
  <c r="R465" i="1"/>
  <c r="Q465" i="1"/>
  <c r="P465" i="1"/>
  <c r="O465" i="1"/>
  <c r="W464" i="1"/>
  <c r="V464" i="1"/>
  <c r="U464" i="1"/>
  <c r="T464" i="1"/>
  <c r="S464" i="1"/>
  <c r="R464" i="1"/>
  <c r="Q464" i="1"/>
  <c r="P464" i="1"/>
  <c r="O464" i="1"/>
  <c r="W463" i="1"/>
  <c r="V463" i="1"/>
  <c r="U463" i="1"/>
  <c r="T463" i="1"/>
  <c r="S463" i="1"/>
  <c r="R463" i="1"/>
  <c r="Q463" i="1"/>
  <c r="P463" i="1"/>
  <c r="O463" i="1"/>
  <c r="W462" i="1"/>
  <c r="V462" i="1"/>
  <c r="U462" i="1"/>
  <c r="T462" i="1"/>
  <c r="S462" i="1"/>
  <c r="R462" i="1"/>
  <c r="Q462" i="1"/>
  <c r="P462" i="1"/>
  <c r="O462" i="1"/>
  <c r="W461" i="1"/>
  <c r="V461" i="1"/>
  <c r="U461" i="1"/>
  <c r="T461" i="1"/>
  <c r="S461" i="1"/>
  <c r="R461" i="1"/>
  <c r="Q461" i="1"/>
  <c r="P461" i="1"/>
  <c r="O461" i="1"/>
  <c r="W460" i="1"/>
  <c r="V460" i="1"/>
  <c r="U460" i="1"/>
  <c r="T460" i="1"/>
  <c r="S460" i="1"/>
  <c r="R460" i="1"/>
  <c r="Q460" i="1"/>
  <c r="P460" i="1"/>
  <c r="O460" i="1"/>
  <c r="W459" i="1"/>
  <c r="V459" i="1"/>
  <c r="U459" i="1"/>
  <c r="T459" i="1"/>
  <c r="S459" i="1"/>
  <c r="R459" i="1"/>
  <c r="Q459" i="1"/>
  <c r="P459" i="1"/>
  <c r="O459" i="1"/>
  <c r="W458" i="1"/>
  <c r="V458" i="1"/>
  <c r="U458" i="1"/>
  <c r="T458" i="1"/>
  <c r="S458" i="1"/>
  <c r="R458" i="1"/>
  <c r="Q458" i="1"/>
  <c r="P458" i="1"/>
  <c r="O458" i="1"/>
  <c r="W457" i="1"/>
  <c r="V457" i="1"/>
  <c r="U457" i="1"/>
  <c r="T457" i="1"/>
  <c r="S457" i="1"/>
  <c r="R457" i="1"/>
  <c r="Q457" i="1"/>
  <c r="P457" i="1"/>
  <c r="O457" i="1"/>
  <c r="W456" i="1"/>
  <c r="V456" i="1"/>
  <c r="U456" i="1"/>
  <c r="T456" i="1"/>
  <c r="S456" i="1"/>
  <c r="R456" i="1"/>
  <c r="Q456" i="1"/>
  <c r="P456" i="1"/>
  <c r="O456" i="1"/>
  <c r="W455" i="1"/>
  <c r="V455" i="1"/>
  <c r="U455" i="1"/>
  <c r="T455" i="1"/>
  <c r="S455" i="1"/>
  <c r="R455" i="1"/>
  <c r="Q455" i="1"/>
  <c r="P455" i="1"/>
  <c r="O455" i="1"/>
  <c r="W454" i="1"/>
  <c r="V454" i="1"/>
  <c r="U454" i="1"/>
  <c r="T454" i="1"/>
  <c r="S454" i="1"/>
  <c r="R454" i="1"/>
  <c r="Q454" i="1"/>
  <c r="P454" i="1"/>
  <c r="O454" i="1"/>
  <c r="W453" i="1"/>
  <c r="V453" i="1"/>
  <c r="U453" i="1"/>
  <c r="T453" i="1"/>
  <c r="S453" i="1"/>
  <c r="R453" i="1"/>
  <c r="Q453" i="1"/>
  <c r="P453" i="1"/>
  <c r="O453" i="1"/>
  <c r="W452" i="1"/>
  <c r="V452" i="1"/>
  <c r="U452" i="1"/>
  <c r="T452" i="1"/>
  <c r="S452" i="1"/>
  <c r="R452" i="1"/>
  <c r="Q452" i="1"/>
  <c r="P452" i="1"/>
  <c r="O452" i="1"/>
  <c r="W451" i="1"/>
  <c r="V451" i="1"/>
  <c r="U451" i="1"/>
  <c r="T451" i="1"/>
  <c r="S451" i="1"/>
  <c r="R451" i="1"/>
  <c r="Q451" i="1"/>
  <c r="P451" i="1"/>
  <c r="O451" i="1"/>
  <c r="W450" i="1"/>
  <c r="V450" i="1"/>
  <c r="U450" i="1"/>
  <c r="T450" i="1"/>
  <c r="S450" i="1"/>
  <c r="R450" i="1"/>
  <c r="Q450" i="1"/>
  <c r="P450" i="1"/>
  <c r="O450" i="1"/>
  <c r="W449" i="1"/>
  <c r="V449" i="1"/>
  <c r="U449" i="1"/>
  <c r="T449" i="1"/>
  <c r="S449" i="1"/>
  <c r="R449" i="1"/>
  <c r="Q449" i="1"/>
  <c r="P449" i="1"/>
  <c r="O449" i="1"/>
  <c r="W448" i="1"/>
  <c r="V448" i="1"/>
  <c r="U448" i="1"/>
  <c r="T448" i="1"/>
  <c r="S448" i="1"/>
  <c r="R448" i="1"/>
  <c r="Q448" i="1"/>
  <c r="P448" i="1"/>
  <c r="O448" i="1"/>
  <c r="W447" i="1"/>
  <c r="V447" i="1"/>
  <c r="U447" i="1"/>
  <c r="T447" i="1"/>
  <c r="S447" i="1"/>
  <c r="R447" i="1"/>
  <c r="Q447" i="1"/>
  <c r="P447" i="1"/>
  <c r="O447" i="1"/>
  <c r="W446" i="1"/>
  <c r="V446" i="1"/>
  <c r="U446" i="1"/>
  <c r="T446" i="1"/>
  <c r="S446" i="1"/>
  <c r="R446" i="1"/>
  <c r="Q446" i="1"/>
  <c r="P446" i="1"/>
  <c r="O446" i="1"/>
  <c r="W445" i="1"/>
  <c r="V445" i="1"/>
  <c r="U445" i="1"/>
  <c r="T445" i="1"/>
  <c r="S445" i="1"/>
  <c r="R445" i="1"/>
  <c r="Q445" i="1"/>
  <c r="P445" i="1"/>
  <c r="O445" i="1"/>
  <c r="W444" i="1"/>
  <c r="V444" i="1"/>
  <c r="U444" i="1"/>
  <c r="T444" i="1"/>
  <c r="S444" i="1"/>
  <c r="R444" i="1"/>
  <c r="Q444" i="1"/>
  <c r="P444" i="1"/>
  <c r="O444" i="1"/>
  <c r="W443" i="1"/>
  <c r="V443" i="1"/>
  <c r="U443" i="1"/>
  <c r="T443" i="1"/>
  <c r="S443" i="1"/>
  <c r="R443" i="1"/>
  <c r="Q443" i="1"/>
  <c r="P443" i="1"/>
  <c r="O443" i="1"/>
  <c r="W442" i="1"/>
  <c r="V442" i="1"/>
  <c r="U442" i="1"/>
  <c r="T442" i="1"/>
  <c r="S442" i="1"/>
  <c r="R442" i="1"/>
  <c r="Q442" i="1"/>
  <c r="P442" i="1"/>
  <c r="O442" i="1"/>
  <c r="W441" i="1"/>
  <c r="V441" i="1"/>
  <c r="U441" i="1"/>
  <c r="T441" i="1"/>
  <c r="S441" i="1"/>
  <c r="R441" i="1"/>
  <c r="Q441" i="1"/>
  <c r="P441" i="1"/>
  <c r="O441" i="1"/>
  <c r="W440" i="1"/>
  <c r="V440" i="1"/>
  <c r="U440" i="1"/>
  <c r="T440" i="1"/>
  <c r="S440" i="1"/>
  <c r="R440" i="1"/>
  <c r="Q440" i="1"/>
  <c r="P440" i="1"/>
  <c r="O440" i="1"/>
  <c r="W439" i="1"/>
  <c r="V439" i="1"/>
  <c r="U439" i="1"/>
  <c r="T439" i="1"/>
  <c r="S439" i="1"/>
  <c r="R439" i="1"/>
  <c r="Q439" i="1"/>
  <c r="P439" i="1"/>
  <c r="O439" i="1"/>
  <c r="W438" i="1"/>
  <c r="V438" i="1"/>
  <c r="U438" i="1"/>
  <c r="T438" i="1"/>
  <c r="S438" i="1"/>
  <c r="R438" i="1"/>
  <c r="Q438" i="1"/>
  <c r="P438" i="1"/>
  <c r="O438" i="1"/>
  <c r="W437" i="1"/>
  <c r="V437" i="1"/>
  <c r="U437" i="1"/>
  <c r="T437" i="1"/>
  <c r="S437" i="1"/>
  <c r="R437" i="1"/>
  <c r="Q437" i="1"/>
  <c r="P437" i="1"/>
  <c r="O437" i="1"/>
  <c r="W436" i="1"/>
  <c r="V436" i="1"/>
  <c r="U436" i="1"/>
  <c r="T436" i="1"/>
  <c r="S436" i="1"/>
  <c r="R436" i="1"/>
  <c r="Q436" i="1"/>
  <c r="P436" i="1"/>
  <c r="O436" i="1"/>
  <c r="W435" i="1"/>
  <c r="V435" i="1"/>
  <c r="U435" i="1"/>
  <c r="T435" i="1"/>
  <c r="S435" i="1"/>
  <c r="R435" i="1"/>
  <c r="Q435" i="1"/>
  <c r="P435" i="1"/>
  <c r="O435" i="1"/>
  <c r="W434" i="1"/>
  <c r="V434" i="1"/>
  <c r="U434" i="1"/>
  <c r="T434" i="1"/>
  <c r="S434" i="1"/>
  <c r="R434" i="1"/>
  <c r="Q434" i="1"/>
  <c r="P434" i="1"/>
  <c r="O434" i="1"/>
  <c r="W433" i="1"/>
  <c r="V433" i="1"/>
  <c r="U433" i="1"/>
  <c r="T433" i="1"/>
  <c r="S433" i="1"/>
  <c r="R433" i="1"/>
  <c r="Q433" i="1"/>
  <c r="P433" i="1"/>
  <c r="O433" i="1"/>
  <c r="W432" i="1"/>
  <c r="V432" i="1"/>
  <c r="U432" i="1"/>
  <c r="T432" i="1"/>
  <c r="S432" i="1"/>
  <c r="R432" i="1"/>
  <c r="Q432" i="1"/>
  <c r="P432" i="1"/>
  <c r="O432" i="1"/>
  <c r="W431" i="1"/>
  <c r="V431" i="1"/>
  <c r="U431" i="1"/>
  <c r="T431" i="1"/>
  <c r="S431" i="1"/>
  <c r="R431" i="1"/>
  <c r="Q431" i="1"/>
  <c r="P431" i="1"/>
  <c r="O431" i="1"/>
  <c r="W430" i="1"/>
  <c r="V430" i="1"/>
  <c r="U430" i="1"/>
  <c r="T430" i="1"/>
  <c r="S430" i="1"/>
  <c r="R430" i="1"/>
  <c r="Q430" i="1"/>
  <c r="P430" i="1"/>
  <c r="O430" i="1"/>
  <c r="W429" i="1"/>
  <c r="V429" i="1"/>
  <c r="U429" i="1"/>
  <c r="T429" i="1"/>
  <c r="S429" i="1"/>
  <c r="R429" i="1"/>
  <c r="Q429" i="1"/>
  <c r="P429" i="1"/>
  <c r="O429" i="1"/>
  <c r="W428" i="1"/>
  <c r="V428" i="1"/>
  <c r="U428" i="1"/>
  <c r="T428" i="1"/>
  <c r="S428" i="1"/>
  <c r="R428" i="1"/>
  <c r="Q428" i="1"/>
  <c r="P428" i="1"/>
  <c r="O428" i="1"/>
  <c r="W427" i="1"/>
  <c r="V427" i="1"/>
  <c r="U427" i="1"/>
  <c r="T427" i="1"/>
  <c r="S427" i="1"/>
  <c r="R427" i="1"/>
  <c r="Q427" i="1"/>
  <c r="P427" i="1"/>
  <c r="O427" i="1"/>
  <c r="W426" i="1"/>
  <c r="V426" i="1"/>
  <c r="U426" i="1"/>
  <c r="T426" i="1"/>
  <c r="S426" i="1"/>
  <c r="R426" i="1"/>
  <c r="Q426" i="1"/>
  <c r="P426" i="1"/>
  <c r="O426" i="1"/>
  <c r="W425" i="1"/>
  <c r="V425" i="1"/>
  <c r="U425" i="1"/>
  <c r="T425" i="1"/>
  <c r="S425" i="1"/>
  <c r="R425" i="1"/>
  <c r="Q425" i="1"/>
  <c r="P425" i="1"/>
  <c r="O425" i="1"/>
  <c r="W424" i="1"/>
  <c r="V424" i="1"/>
  <c r="U424" i="1"/>
  <c r="T424" i="1"/>
  <c r="S424" i="1"/>
  <c r="R424" i="1"/>
  <c r="Q424" i="1"/>
  <c r="P424" i="1"/>
  <c r="O424" i="1"/>
  <c r="W423" i="1"/>
  <c r="V423" i="1"/>
  <c r="U423" i="1"/>
  <c r="T423" i="1"/>
  <c r="S423" i="1"/>
  <c r="R423" i="1"/>
  <c r="Q423" i="1"/>
  <c r="P423" i="1"/>
  <c r="O423" i="1"/>
  <c r="W422" i="1"/>
  <c r="V422" i="1"/>
  <c r="U422" i="1"/>
  <c r="T422" i="1"/>
  <c r="S422" i="1"/>
  <c r="R422" i="1"/>
  <c r="Q422" i="1"/>
  <c r="P422" i="1"/>
  <c r="O422" i="1"/>
  <c r="W421" i="1"/>
  <c r="V421" i="1"/>
  <c r="U421" i="1"/>
  <c r="T421" i="1"/>
  <c r="S421" i="1"/>
  <c r="R421" i="1"/>
  <c r="Q421" i="1"/>
  <c r="P421" i="1"/>
  <c r="O421" i="1"/>
  <c r="W420" i="1"/>
  <c r="V420" i="1"/>
  <c r="U420" i="1"/>
  <c r="T420" i="1"/>
  <c r="S420" i="1"/>
  <c r="R420" i="1"/>
  <c r="Q420" i="1"/>
  <c r="P420" i="1"/>
  <c r="O420" i="1"/>
  <c r="W419" i="1"/>
  <c r="V419" i="1"/>
  <c r="U419" i="1"/>
  <c r="T419" i="1"/>
  <c r="S419" i="1"/>
  <c r="R419" i="1"/>
  <c r="Q419" i="1"/>
  <c r="P419" i="1"/>
  <c r="O419" i="1"/>
  <c r="W418" i="1"/>
  <c r="V418" i="1"/>
  <c r="U418" i="1"/>
  <c r="T418" i="1"/>
  <c r="S418" i="1"/>
  <c r="R418" i="1"/>
  <c r="Q418" i="1"/>
  <c r="P418" i="1"/>
  <c r="O418" i="1"/>
  <c r="W417" i="1"/>
  <c r="V417" i="1"/>
  <c r="U417" i="1"/>
  <c r="T417" i="1"/>
  <c r="S417" i="1"/>
  <c r="R417" i="1"/>
  <c r="Q417" i="1"/>
  <c r="P417" i="1"/>
  <c r="O417" i="1"/>
  <c r="W416" i="1"/>
  <c r="V416" i="1"/>
  <c r="U416" i="1"/>
  <c r="T416" i="1"/>
  <c r="S416" i="1"/>
  <c r="R416" i="1"/>
  <c r="Q416" i="1"/>
  <c r="P416" i="1"/>
  <c r="O416" i="1"/>
  <c r="W415" i="1"/>
  <c r="V415" i="1"/>
  <c r="U415" i="1"/>
  <c r="T415" i="1"/>
  <c r="S415" i="1"/>
  <c r="R415" i="1"/>
  <c r="Q415" i="1"/>
  <c r="P415" i="1"/>
  <c r="O415" i="1"/>
  <c r="W414" i="1"/>
  <c r="V414" i="1"/>
  <c r="U414" i="1"/>
  <c r="T414" i="1"/>
  <c r="S414" i="1"/>
  <c r="R414" i="1"/>
  <c r="Q414" i="1"/>
  <c r="P414" i="1"/>
  <c r="O414" i="1"/>
  <c r="W413" i="1"/>
  <c r="V413" i="1"/>
  <c r="U413" i="1"/>
  <c r="T413" i="1"/>
  <c r="S413" i="1"/>
  <c r="R413" i="1"/>
  <c r="Q413" i="1"/>
  <c r="P413" i="1"/>
  <c r="O413" i="1"/>
  <c r="W412" i="1"/>
  <c r="V412" i="1"/>
  <c r="U412" i="1"/>
  <c r="T412" i="1"/>
  <c r="S412" i="1"/>
  <c r="R412" i="1"/>
  <c r="Q412" i="1"/>
  <c r="P412" i="1"/>
  <c r="O412" i="1"/>
  <c r="W411" i="1"/>
  <c r="V411" i="1"/>
  <c r="U411" i="1"/>
  <c r="T411" i="1"/>
  <c r="S411" i="1"/>
  <c r="R411" i="1"/>
  <c r="Q411" i="1"/>
  <c r="P411" i="1"/>
  <c r="O411" i="1"/>
  <c r="W410" i="1"/>
  <c r="V410" i="1"/>
  <c r="U410" i="1"/>
  <c r="T410" i="1"/>
  <c r="S410" i="1"/>
  <c r="R410" i="1"/>
  <c r="Q410" i="1"/>
  <c r="P410" i="1"/>
  <c r="O410" i="1"/>
  <c r="W409" i="1"/>
  <c r="V409" i="1"/>
  <c r="U409" i="1"/>
  <c r="T409" i="1"/>
  <c r="S409" i="1"/>
  <c r="R409" i="1"/>
  <c r="Q409" i="1"/>
  <c r="P409" i="1"/>
  <c r="O409" i="1"/>
  <c r="W408" i="1"/>
  <c r="V408" i="1"/>
  <c r="U408" i="1"/>
  <c r="T408" i="1"/>
  <c r="S408" i="1"/>
  <c r="R408" i="1"/>
  <c r="Q408" i="1"/>
  <c r="P408" i="1"/>
  <c r="O408" i="1"/>
  <c r="W407" i="1"/>
  <c r="V407" i="1"/>
  <c r="U407" i="1"/>
  <c r="T407" i="1"/>
  <c r="S407" i="1"/>
  <c r="R407" i="1"/>
  <c r="Q407" i="1"/>
  <c r="P407" i="1"/>
  <c r="O407" i="1"/>
  <c r="W406" i="1"/>
  <c r="V406" i="1"/>
  <c r="U406" i="1"/>
  <c r="T406" i="1"/>
  <c r="S406" i="1"/>
  <c r="R406" i="1"/>
  <c r="Q406" i="1"/>
  <c r="P406" i="1"/>
  <c r="O406" i="1"/>
  <c r="W405" i="1"/>
  <c r="V405" i="1"/>
  <c r="U405" i="1"/>
  <c r="T405" i="1"/>
  <c r="S405" i="1"/>
  <c r="R405" i="1"/>
  <c r="Q405" i="1"/>
  <c r="P405" i="1"/>
  <c r="O405" i="1"/>
  <c r="W404" i="1"/>
  <c r="V404" i="1"/>
  <c r="U404" i="1"/>
  <c r="T404" i="1"/>
  <c r="S404" i="1"/>
  <c r="R404" i="1"/>
  <c r="Q404" i="1"/>
  <c r="P404" i="1"/>
  <c r="O404" i="1"/>
  <c r="W403" i="1"/>
  <c r="V403" i="1"/>
  <c r="U403" i="1"/>
  <c r="T403" i="1"/>
  <c r="S403" i="1"/>
  <c r="R403" i="1"/>
  <c r="Q403" i="1"/>
  <c r="P403" i="1"/>
  <c r="O403" i="1"/>
  <c r="W402" i="1"/>
  <c r="V402" i="1"/>
  <c r="U402" i="1"/>
  <c r="T402" i="1"/>
  <c r="S402" i="1"/>
  <c r="R402" i="1"/>
  <c r="Q402" i="1"/>
  <c r="P402" i="1"/>
  <c r="O402" i="1"/>
  <c r="W401" i="1"/>
  <c r="V401" i="1"/>
  <c r="U401" i="1"/>
  <c r="T401" i="1"/>
  <c r="S401" i="1"/>
  <c r="R401" i="1"/>
  <c r="Q401" i="1"/>
  <c r="P401" i="1"/>
  <c r="O401" i="1"/>
  <c r="W400" i="1"/>
  <c r="V400" i="1"/>
  <c r="U400" i="1"/>
  <c r="T400" i="1"/>
  <c r="S400" i="1"/>
  <c r="R400" i="1"/>
  <c r="Q400" i="1"/>
  <c r="P400" i="1"/>
  <c r="O400" i="1"/>
  <c r="W399" i="1"/>
  <c r="V399" i="1"/>
  <c r="U399" i="1"/>
  <c r="T399" i="1"/>
  <c r="S399" i="1"/>
  <c r="R399" i="1"/>
  <c r="Q399" i="1"/>
  <c r="P399" i="1"/>
  <c r="O399" i="1"/>
  <c r="W398" i="1"/>
  <c r="V398" i="1"/>
  <c r="U398" i="1"/>
  <c r="T398" i="1"/>
  <c r="S398" i="1"/>
  <c r="R398" i="1"/>
  <c r="Q398" i="1"/>
  <c r="P398" i="1"/>
  <c r="O398" i="1"/>
  <c r="W397" i="1"/>
  <c r="V397" i="1"/>
  <c r="U397" i="1"/>
  <c r="T397" i="1"/>
  <c r="S397" i="1"/>
  <c r="R397" i="1"/>
  <c r="Q397" i="1"/>
  <c r="P397" i="1"/>
  <c r="O397" i="1"/>
  <c r="W396" i="1"/>
  <c r="V396" i="1"/>
  <c r="U396" i="1"/>
  <c r="T396" i="1"/>
  <c r="S396" i="1"/>
  <c r="R396" i="1"/>
  <c r="Q396" i="1"/>
  <c r="P396" i="1"/>
  <c r="O396" i="1"/>
  <c r="W395" i="1"/>
  <c r="V395" i="1"/>
  <c r="U395" i="1"/>
  <c r="T395" i="1"/>
  <c r="S395" i="1"/>
  <c r="R395" i="1"/>
  <c r="Q395" i="1"/>
  <c r="P395" i="1"/>
  <c r="O395" i="1"/>
  <c r="W394" i="1"/>
  <c r="V394" i="1"/>
  <c r="U394" i="1"/>
  <c r="T394" i="1"/>
  <c r="S394" i="1"/>
  <c r="R394" i="1"/>
  <c r="Q394" i="1"/>
  <c r="P394" i="1"/>
  <c r="O394" i="1"/>
  <c r="W393" i="1"/>
  <c r="V393" i="1"/>
  <c r="U393" i="1"/>
  <c r="T393" i="1"/>
  <c r="S393" i="1"/>
  <c r="R393" i="1"/>
  <c r="Q393" i="1"/>
  <c r="P393" i="1"/>
  <c r="O393" i="1"/>
  <c r="W392" i="1"/>
  <c r="V392" i="1"/>
  <c r="U392" i="1"/>
  <c r="T392" i="1"/>
  <c r="S392" i="1"/>
  <c r="R392" i="1"/>
  <c r="Q392" i="1"/>
  <c r="P392" i="1"/>
  <c r="O392" i="1"/>
  <c r="W391" i="1"/>
  <c r="V391" i="1"/>
  <c r="U391" i="1"/>
  <c r="T391" i="1"/>
  <c r="S391" i="1"/>
  <c r="R391" i="1"/>
  <c r="Q391" i="1"/>
  <c r="P391" i="1"/>
  <c r="O391" i="1"/>
  <c r="W390" i="1"/>
  <c r="V390" i="1"/>
  <c r="U390" i="1"/>
  <c r="T390" i="1"/>
  <c r="S390" i="1"/>
  <c r="R390" i="1"/>
  <c r="Q390" i="1"/>
  <c r="P390" i="1"/>
  <c r="O390" i="1"/>
  <c r="W389" i="1"/>
  <c r="V389" i="1"/>
  <c r="U389" i="1"/>
  <c r="T389" i="1"/>
  <c r="S389" i="1"/>
  <c r="R389" i="1"/>
  <c r="Q389" i="1"/>
  <c r="P389" i="1"/>
  <c r="O389" i="1"/>
  <c r="W388" i="1"/>
  <c r="V388" i="1"/>
  <c r="U388" i="1"/>
  <c r="T388" i="1"/>
  <c r="S388" i="1"/>
  <c r="R388" i="1"/>
  <c r="Q388" i="1"/>
  <c r="P388" i="1"/>
  <c r="O388" i="1"/>
  <c r="W387" i="1"/>
  <c r="V387" i="1"/>
  <c r="U387" i="1"/>
  <c r="T387" i="1"/>
  <c r="S387" i="1"/>
  <c r="R387" i="1"/>
  <c r="Q387" i="1"/>
  <c r="P387" i="1"/>
  <c r="O387" i="1"/>
  <c r="W386" i="1"/>
  <c r="V386" i="1"/>
  <c r="U386" i="1"/>
  <c r="T386" i="1"/>
  <c r="S386" i="1"/>
  <c r="R386" i="1"/>
  <c r="Q386" i="1"/>
  <c r="P386" i="1"/>
  <c r="O386" i="1"/>
  <c r="W385" i="1"/>
  <c r="V385" i="1"/>
  <c r="U385" i="1"/>
  <c r="T385" i="1"/>
  <c r="S385" i="1"/>
  <c r="R385" i="1"/>
  <c r="Q385" i="1"/>
  <c r="P385" i="1"/>
  <c r="O385" i="1"/>
  <c r="W384" i="1"/>
  <c r="V384" i="1"/>
  <c r="U384" i="1"/>
  <c r="T384" i="1"/>
  <c r="S384" i="1"/>
  <c r="R384" i="1"/>
  <c r="Q384" i="1"/>
  <c r="P384" i="1"/>
  <c r="O384" i="1"/>
  <c r="W383" i="1"/>
  <c r="V383" i="1"/>
  <c r="U383" i="1"/>
  <c r="T383" i="1"/>
  <c r="S383" i="1"/>
  <c r="R383" i="1"/>
  <c r="Q383" i="1"/>
  <c r="P383" i="1"/>
  <c r="O383" i="1"/>
  <c r="W382" i="1"/>
  <c r="V382" i="1"/>
  <c r="U382" i="1"/>
  <c r="T382" i="1"/>
  <c r="S382" i="1"/>
  <c r="R382" i="1"/>
  <c r="Q382" i="1"/>
  <c r="P382" i="1"/>
  <c r="O382" i="1"/>
  <c r="W381" i="1"/>
  <c r="V381" i="1"/>
  <c r="U381" i="1"/>
  <c r="T381" i="1"/>
  <c r="S381" i="1"/>
  <c r="R381" i="1"/>
  <c r="Q381" i="1"/>
  <c r="P381" i="1"/>
  <c r="O381" i="1"/>
  <c r="W380" i="1"/>
  <c r="V380" i="1"/>
  <c r="U380" i="1"/>
  <c r="T380" i="1"/>
  <c r="S380" i="1"/>
  <c r="R380" i="1"/>
  <c r="Q380" i="1"/>
  <c r="P380" i="1"/>
  <c r="O380" i="1"/>
  <c r="W379" i="1"/>
  <c r="V379" i="1"/>
  <c r="U379" i="1"/>
  <c r="T379" i="1"/>
  <c r="S379" i="1"/>
  <c r="R379" i="1"/>
  <c r="Q379" i="1"/>
  <c r="P379" i="1"/>
  <c r="O379" i="1"/>
  <c r="W378" i="1"/>
  <c r="V378" i="1"/>
  <c r="U378" i="1"/>
  <c r="T378" i="1"/>
  <c r="S378" i="1"/>
  <c r="R378" i="1"/>
  <c r="Q378" i="1"/>
  <c r="P378" i="1"/>
  <c r="O378" i="1"/>
  <c r="W377" i="1"/>
  <c r="V377" i="1"/>
  <c r="U377" i="1"/>
  <c r="T377" i="1"/>
  <c r="S377" i="1"/>
  <c r="R377" i="1"/>
  <c r="Q377" i="1"/>
  <c r="P377" i="1"/>
  <c r="O377" i="1"/>
  <c r="W376" i="1"/>
  <c r="V376" i="1"/>
  <c r="U376" i="1"/>
  <c r="T376" i="1"/>
  <c r="S376" i="1"/>
  <c r="R376" i="1"/>
  <c r="Q376" i="1"/>
  <c r="P376" i="1"/>
  <c r="O376" i="1"/>
  <c r="W375" i="1"/>
  <c r="V375" i="1"/>
  <c r="U375" i="1"/>
  <c r="T375" i="1"/>
  <c r="S375" i="1"/>
  <c r="R375" i="1"/>
  <c r="Q375" i="1"/>
  <c r="P375" i="1"/>
  <c r="O375" i="1"/>
  <c r="W374" i="1"/>
  <c r="V374" i="1"/>
  <c r="U374" i="1"/>
  <c r="T374" i="1"/>
  <c r="S374" i="1"/>
  <c r="R374" i="1"/>
  <c r="Q374" i="1"/>
  <c r="P374" i="1"/>
  <c r="O374" i="1"/>
  <c r="W373" i="1"/>
  <c r="V373" i="1"/>
  <c r="U373" i="1"/>
  <c r="T373" i="1"/>
  <c r="S373" i="1"/>
  <c r="R373" i="1"/>
  <c r="Q373" i="1"/>
  <c r="P373" i="1"/>
  <c r="O373" i="1"/>
  <c r="W372" i="1"/>
  <c r="V372" i="1"/>
  <c r="U372" i="1"/>
  <c r="T372" i="1"/>
  <c r="S372" i="1"/>
  <c r="R372" i="1"/>
  <c r="Q372" i="1"/>
  <c r="P372" i="1"/>
  <c r="O372" i="1"/>
  <c r="W371" i="1"/>
  <c r="V371" i="1"/>
  <c r="U371" i="1"/>
  <c r="T371" i="1"/>
  <c r="S371" i="1"/>
  <c r="R371" i="1"/>
  <c r="Q371" i="1"/>
  <c r="P371" i="1"/>
  <c r="O371" i="1"/>
  <c r="W370" i="1"/>
  <c r="V370" i="1"/>
  <c r="U370" i="1"/>
  <c r="T370" i="1"/>
  <c r="S370" i="1"/>
  <c r="R370" i="1"/>
  <c r="Q370" i="1"/>
  <c r="P370" i="1"/>
  <c r="O370" i="1"/>
  <c r="W369" i="1"/>
  <c r="V369" i="1"/>
  <c r="U369" i="1"/>
  <c r="T369" i="1"/>
  <c r="S369" i="1"/>
  <c r="R369" i="1"/>
  <c r="Q369" i="1"/>
  <c r="P369" i="1"/>
  <c r="O369" i="1"/>
  <c r="W368" i="1"/>
  <c r="V368" i="1"/>
  <c r="U368" i="1"/>
  <c r="T368" i="1"/>
  <c r="S368" i="1"/>
  <c r="R368" i="1"/>
  <c r="Q368" i="1"/>
  <c r="P368" i="1"/>
  <c r="O368" i="1"/>
  <c r="W367" i="1"/>
  <c r="V367" i="1"/>
  <c r="U367" i="1"/>
  <c r="T367" i="1"/>
  <c r="S367" i="1"/>
  <c r="R367" i="1"/>
  <c r="Q367" i="1"/>
  <c r="P367" i="1"/>
  <c r="O367" i="1"/>
  <c r="W366" i="1"/>
  <c r="V366" i="1"/>
  <c r="U366" i="1"/>
  <c r="T366" i="1"/>
  <c r="S366" i="1"/>
  <c r="R366" i="1"/>
  <c r="Q366" i="1"/>
  <c r="P366" i="1"/>
  <c r="O366" i="1"/>
  <c r="W365" i="1"/>
  <c r="V365" i="1"/>
  <c r="U365" i="1"/>
  <c r="T365" i="1"/>
  <c r="S365" i="1"/>
  <c r="R365" i="1"/>
  <c r="Q365" i="1"/>
  <c r="P365" i="1"/>
  <c r="O365" i="1"/>
  <c r="W364" i="1"/>
  <c r="V364" i="1"/>
  <c r="U364" i="1"/>
  <c r="T364" i="1"/>
  <c r="S364" i="1"/>
  <c r="R364" i="1"/>
  <c r="Q364" i="1"/>
  <c r="P364" i="1"/>
  <c r="O364" i="1"/>
  <c r="W363" i="1"/>
  <c r="V363" i="1"/>
  <c r="U363" i="1"/>
  <c r="T363" i="1"/>
  <c r="S363" i="1"/>
  <c r="R363" i="1"/>
  <c r="Q363" i="1"/>
  <c r="P363" i="1"/>
  <c r="O363" i="1"/>
  <c r="W362" i="1"/>
  <c r="V362" i="1"/>
  <c r="U362" i="1"/>
  <c r="T362" i="1"/>
  <c r="S362" i="1"/>
  <c r="R362" i="1"/>
  <c r="Q362" i="1"/>
  <c r="P362" i="1"/>
  <c r="O362" i="1"/>
  <c r="W361" i="1"/>
  <c r="V361" i="1"/>
  <c r="U361" i="1"/>
  <c r="T361" i="1"/>
  <c r="S361" i="1"/>
  <c r="R361" i="1"/>
  <c r="Q361" i="1"/>
  <c r="P361" i="1"/>
  <c r="O361" i="1"/>
  <c r="W360" i="1"/>
  <c r="V360" i="1"/>
  <c r="U360" i="1"/>
  <c r="T360" i="1"/>
  <c r="S360" i="1"/>
  <c r="R360" i="1"/>
  <c r="Q360" i="1"/>
  <c r="P360" i="1"/>
  <c r="O360" i="1"/>
  <c r="W359" i="1"/>
  <c r="V359" i="1"/>
  <c r="U359" i="1"/>
  <c r="T359" i="1"/>
  <c r="S359" i="1"/>
  <c r="R359" i="1"/>
  <c r="Q359" i="1"/>
  <c r="P359" i="1"/>
  <c r="O359" i="1"/>
  <c r="W358" i="1"/>
  <c r="V358" i="1"/>
  <c r="U358" i="1"/>
  <c r="T358" i="1"/>
  <c r="S358" i="1"/>
  <c r="R358" i="1"/>
  <c r="Q358" i="1"/>
  <c r="P358" i="1"/>
  <c r="O358" i="1"/>
  <c r="W357" i="1"/>
  <c r="V357" i="1"/>
  <c r="U357" i="1"/>
  <c r="T357" i="1"/>
  <c r="S357" i="1"/>
  <c r="R357" i="1"/>
  <c r="Q357" i="1"/>
  <c r="P357" i="1"/>
  <c r="O357" i="1"/>
  <c r="W356" i="1"/>
  <c r="V356" i="1"/>
  <c r="U356" i="1"/>
  <c r="T356" i="1"/>
  <c r="S356" i="1"/>
  <c r="R356" i="1"/>
  <c r="Q356" i="1"/>
  <c r="P356" i="1"/>
  <c r="O356" i="1"/>
  <c r="W355" i="1"/>
  <c r="V355" i="1"/>
  <c r="U355" i="1"/>
  <c r="T355" i="1"/>
  <c r="S355" i="1"/>
  <c r="R355" i="1"/>
  <c r="Q355" i="1"/>
  <c r="P355" i="1"/>
  <c r="O355" i="1"/>
  <c r="W354" i="1"/>
  <c r="V354" i="1"/>
  <c r="U354" i="1"/>
  <c r="T354" i="1"/>
  <c r="S354" i="1"/>
  <c r="R354" i="1"/>
  <c r="Q354" i="1"/>
  <c r="P354" i="1"/>
  <c r="O354" i="1"/>
  <c r="W353" i="1"/>
  <c r="V353" i="1"/>
  <c r="U353" i="1"/>
  <c r="T353" i="1"/>
  <c r="S353" i="1"/>
  <c r="R353" i="1"/>
  <c r="Q353" i="1"/>
  <c r="P353" i="1"/>
  <c r="O353" i="1"/>
  <c r="W352" i="1"/>
  <c r="V352" i="1"/>
  <c r="U352" i="1"/>
  <c r="T352" i="1"/>
  <c r="S352" i="1"/>
  <c r="R352" i="1"/>
  <c r="Q352" i="1"/>
  <c r="P352" i="1"/>
  <c r="O352" i="1"/>
  <c r="W351" i="1"/>
  <c r="V351" i="1"/>
  <c r="U351" i="1"/>
  <c r="T351" i="1"/>
  <c r="S351" i="1"/>
  <c r="R351" i="1"/>
  <c r="Q351" i="1"/>
  <c r="P351" i="1"/>
  <c r="O351" i="1"/>
  <c r="W350" i="1"/>
  <c r="V350" i="1"/>
  <c r="U350" i="1"/>
  <c r="T350" i="1"/>
  <c r="S350" i="1"/>
  <c r="R350" i="1"/>
  <c r="Q350" i="1"/>
  <c r="P350" i="1"/>
  <c r="O350" i="1"/>
  <c r="W349" i="1"/>
  <c r="V349" i="1"/>
  <c r="U349" i="1"/>
  <c r="T349" i="1"/>
  <c r="S349" i="1"/>
  <c r="R349" i="1"/>
  <c r="Q349" i="1"/>
  <c r="P349" i="1"/>
  <c r="O349" i="1"/>
  <c r="W348" i="1"/>
  <c r="V348" i="1"/>
  <c r="U348" i="1"/>
  <c r="T348" i="1"/>
  <c r="S348" i="1"/>
  <c r="R348" i="1"/>
  <c r="Q348" i="1"/>
  <c r="P348" i="1"/>
  <c r="O348" i="1"/>
  <c r="W347" i="1"/>
  <c r="V347" i="1"/>
  <c r="U347" i="1"/>
  <c r="T347" i="1"/>
  <c r="S347" i="1"/>
  <c r="R347" i="1"/>
  <c r="Q347" i="1"/>
  <c r="P347" i="1"/>
  <c r="O347" i="1"/>
  <c r="W346" i="1"/>
  <c r="V346" i="1"/>
  <c r="U346" i="1"/>
  <c r="T346" i="1"/>
  <c r="S346" i="1"/>
  <c r="R346" i="1"/>
  <c r="Q346" i="1"/>
  <c r="P346" i="1"/>
  <c r="O346" i="1"/>
  <c r="W345" i="1"/>
  <c r="V345" i="1"/>
  <c r="U345" i="1"/>
  <c r="T345" i="1"/>
  <c r="S345" i="1"/>
  <c r="R345" i="1"/>
  <c r="Q345" i="1"/>
  <c r="P345" i="1"/>
  <c r="O345" i="1"/>
  <c r="W344" i="1"/>
  <c r="V344" i="1"/>
  <c r="U344" i="1"/>
  <c r="T344" i="1"/>
  <c r="S344" i="1"/>
  <c r="R344" i="1"/>
  <c r="Q344" i="1"/>
  <c r="P344" i="1"/>
  <c r="O344" i="1"/>
  <c r="W343" i="1"/>
  <c r="V343" i="1"/>
  <c r="U343" i="1"/>
  <c r="T343" i="1"/>
  <c r="S343" i="1"/>
  <c r="R343" i="1"/>
  <c r="Q343" i="1"/>
  <c r="P343" i="1"/>
  <c r="O343" i="1"/>
  <c r="W342" i="1"/>
  <c r="V342" i="1"/>
  <c r="U342" i="1"/>
  <c r="T342" i="1"/>
  <c r="S342" i="1"/>
  <c r="R342" i="1"/>
  <c r="Q342" i="1"/>
  <c r="P342" i="1"/>
  <c r="O342" i="1"/>
  <c r="W341" i="1"/>
  <c r="V341" i="1"/>
  <c r="U341" i="1"/>
  <c r="T341" i="1"/>
  <c r="S341" i="1"/>
  <c r="R341" i="1"/>
  <c r="Q341" i="1"/>
  <c r="P341" i="1"/>
  <c r="O341" i="1"/>
  <c r="W340" i="1"/>
  <c r="V340" i="1"/>
  <c r="U340" i="1"/>
  <c r="T340" i="1"/>
  <c r="S340" i="1"/>
  <c r="R340" i="1"/>
  <c r="Q340" i="1"/>
  <c r="P340" i="1"/>
  <c r="O340" i="1"/>
  <c r="W339" i="1"/>
  <c r="V339" i="1"/>
  <c r="U339" i="1"/>
  <c r="T339" i="1"/>
  <c r="S339" i="1"/>
  <c r="R339" i="1"/>
  <c r="Q339" i="1"/>
  <c r="P339" i="1"/>
  <c r="O339" i="1"/>
  <c r="W338" i="1"/>
  <c r="V338" i="1"/>
  <c r="U338" i="1"/>
  <c r="T338" i="1"/>
  <c r="S338" i="1"/>
  <c r="R338" i="1"/>
  <c r="Q338" i="1"/>
  <c r="P338" i="1"/>
  <c r="O338" i="1"/>
  <c r="W337" i="1"/>
  <c r="V337" i="1"/>
  <c r="U337" i="1"/>
  <c r="T337" i="1"/>
  <c r="S337" i="1"/>
  <c r="R337" i="1"/>
  <c r="Q337" i="1"/>
  <c r="P337" i="1"/>
  <c r="O337" i="1"/>
  <c r="W336" i="1"/>
  <c r="V336" i="1"/>
  <c r="U336" i="1"/>
  <c r="T336" i="1"/>
  <c r="S336" i="1"/>
  <c r="R336" i="1"/>
  <c r="Q336" i="1"/>
  <c r="P336" i="1"/>
  <c r="O336" i="1"/>
  <c r="W335" i="1"/>
  <c r="V335" i="1"/>
  <c r="U335" i="1"/>
  <c r="T335" i="1"/>
  <c r="S335" i="1"/>
  <c r="R335" i="1"/>
  <c r="Q335" i="1"/>
  <c r="P335" i="1"/>
  <c r="O335" i="1"/>
  <c r="W334" i="1"/>
  <c r="V334" i="1"/>
  <c r="U334" i="1"/>
  <c r="T334" i="1"/>
  <c r="S334" i="1"/>
  <c r="R334" i="1"/>
  <c r="Q334" i="1"/>
  <c r="P334" i="1"/>
  <c r="O334" i="1"/>
  <c r="W333" i="1"/>
  <c r="V333" i="1"/>
  <c r="U333" i="1"/>
  <c r="T333" i="1"/>
  <c r="S333" i="1"/>
  <c r="R333" i="1"/>
  <c r="Q333" i="1"/>
  <c r="P333" i="1"/>
  <c r="O333" i="1"/>
  <c r="W332" i="1"/>
  <c r="V332" i="1"/>
  <c r="U332" i="1"/>
  <c r="T332" i="1"/>
  <c r="S332" i="1"/>
  <c r="R332" i="1"/>
  <c r="Q332" i="1"/>
  <c r="P332" i="1"/>
  <c r="O332" i="1"/>
  <c r="W331" i="1"/>
  <c r="V331" i="1"/>
  <c r="U331" i="1"/>
  <c r="T331" i="1"/>
  <c r="S331" i="1"/>
  <c r="R331" i="1"/>
  <c r="Q331" i="1"/>
  <c r="P331" i="1"/>
  <c r="O331" i="1"/>
  <c r="W330" i="1"/>
  <c r="V330" i="1"/>
  <c r="U330" i="1"/>
  <c r="T330" i="1"/>
  <c r="S330" i="1"/>
  <c r="R330" i="1"/>
  <c r="Q330" i="1"/>
  <c r="P330" i="1"/>
  <c r="O330" i="1"/>
  <c r="W329" i="1"/>
  <c r="V329" i="1"/>
  <c r="U329" i="1"/>
  <c r="T329" i="1"/>
  <c r="S329" i="1"/>
  <c r="R329" i="1"/>
  <c r="Q329" i="1"/>
  <c r="P329" i="1"/>
  <c r="O329" i="1"/>
  <c r="W328" i="1"/>
  <c r="V328" i="1"/>
  <c r="U328" i="1"/>
  <c r="T328" i="1"/>
  <c r="S328" i="1"/>
  <c r="R328" i="1"/>
  <c r="Q328" i="1"/>
  <c r="P328" i="1"/>
  <c r="O328" i="1"/>
  <c r="W327" i="1"/>
  <c r="V327" i="1"/>
  <c r="U327" i="1"/>
  <c r="T327" i="1"/>
  <c r="S327" i="1"/>
  <c r="R327" i="1"/>
  <c r="Q327" i="1"/>
  <c r="P327" i="1"/>
  <c r="O327" i="1"/>
  <c r="W326" i="1"/>
  <c r="V326" i="1"/>
  <c r="U326" i="1"/>
  <c r="T326" i="1"/>
  <c r="S326" i="1"/>
  <c r="R326" i="1"/>
  <c r="Q326" i="1"/>
  <c r="P326" i="1"/>
  <c r="O326" i="1"/>
  <c r="W325" i="1"/>
  <c r="V325" i="1"/>
  <c r="U325" i="1"/>
  <c r="T325" i="1"/>
  <c r="S325" i="1"/>
  <c r="R325" i="1"/>
  <c r="Q325" i="1"/>
  <c r="P325" i="1"/>
  <c r="O325" i="1"/>
  <c r="W324" i="1"/>
  <c r="V324" i="1"/>
  <c r="U324" i="1"/>
  <c r="T324" i="1"/>
  <c r="S324" i="1"/>
  <c r="R324" i="1"/>
  <c r="Q324" i="1"/>
  <c r="P324" i="1"/>
  <c r="O324" i="1"/>
  <c r="W323" i="1"/>
  <c r="V323" i="1"/>
  <c r="U323" i="1"/>
  <c r="T323" i="1"/>
  <c r="S323" i="1"/>
  <c r="R323" i="1"/>
  <c r="Q323" i="1"/>
  <c r="P323" i="1"/>
  <c r="O323" i="1"/>
  <c r="W322" i="1"/>
  <c r="V322" i="1"/>
  <c r="U322" i="1"/>
  <c r="T322" i="1"/>
  <c r="S322" i="1"/>
  <c r="R322" i="1"/>
  <c r="Q322" i="1"/>
  <c r="P322" i="1"/>
  <c r="O322" i="1"/>
  <c r="W321" i="1"/>
  <c r="V321" i="1"/>
  <c r="U321" i="1"/>
  <c r="T321" i="1"/>
  <c r="S321" i="1"/>
  <c r="R321" i="1"/>
  <c r="Q321" i="1"/>
  <c r="P321" i="1"/>
  <c r="O321" i="1"/>
  <c r="W320" i="1"/>
  <c r="V320" i="1"/>
  <c r="U320" i="1"/>
  <c r="T320" i="1"/>
  <c r="S320" i="1"/>
  <c r="R320" i="1"/>
  <c r="Q320" i="1"/>
  <c r="P320" i="1"/>
  <c r="O320" i="1"/>
  <c r="W319" i="1"/>
  <c r="V319" i="1"/>
  <c r="U319" i="1"/>
  <c r="T319" i="1"/>
  <c r="S319" i="1"/>
  <c r="R319" i="1"/>
  <c r="Q319" i="1"/>
  <c r="P319" i="1"/>
  <c r="O319" i="1"/>
  <c r="W318" i="1"/>
  <c r="V318" i="1"/>
  <c r="U318" i="1"/>
  <c r="T318" i="1"/>
  <c r="S318" i="1"/>
  <c r="R318" i="1"/>
  <c r="Q318" i="1"/>
  <c r="P318" i="1"/>
  <c r="O318" i="1"/>
  <c r="W317" i="1"/>
  <c r="V317" i="1"/>
  <c r="U317" i="1"/>
  <c r="T317" i="1"/>
  <c r="S317" i="1"/>
  <c r="R317" i="1"/>
  <c r="Q317" i="1"/>
  <c r="P317" i="1"/>
  <c r="O317" i="1"/>
  <c r="W316" i="1"/>
  <c r="V316" i="1"/>
  <c r="U316" i="1"/>
  <c r="T316" i="1"/>
  <c r="S316" i="1"/>
  <c r="R316" i="1"/>
  <c r="Q316" i="1"/>
  <c r="P316" i="1"/>
  <c r="O316" i="1"/>
  <c r="W315" i="1"/>
  <c r="V315" i="1"/>
  <c r="U315" i="1"/>
  <c r="T315" i="1"/>
  <c r="S315" i="1"/>
  <c r="R315" i="1"/>
  <c r="Q315" i="1"/>
  <c r="P315" i="1"/>
  <c r="O315" i="1"/>
  <c r="W314" i="1"/>
  <c r="V314" i="1"/>
  <c r="U314" i="1"/>
  <c r="T314" i="1"/>
  <c r="S314" i="1"/>
  <c r="R314" i="1"/>
  <c r="Q314" i="1"/>
  <c r="P314" i="1"/>
  <c r="O314" i="1"/>
  <c r="W313" i="1"/>
  <c r="V313" i="1"/>
  <c r="U313" i="1"/>
  <c r="T313" i="1"/>
  <c r="S313" i="1"/>
  <c r="R313" i="1"/>
  <c r="Q313" i="1"/>
  <c r="P313" i="1"/>
  <c r="O313" i="1"/>
  <c r="W312" i="1"/>
  <c r="V312" i="1"/>
  <c r="U312" i="1"/>
  <c r="T312" i="1"/>
  <c r="S312" i="1"/>
  <c r="R312" i="1"/>
  <c r="Q312" i="1"/>
  <c r="P312" i="1"/>
  <c r="O312" i="1"/>
  <c r="W311" i="1"/>
  <c r="V311" i="1"/>
  <c r="U311" i="1"/>
  <c r="T311" i="1"/>
  <c r="S311" i="1"/>
  <c r="R311" i="1"/>
  <c r="Q311" i="1"/>
  <c r="P311" i="1"/>
  <c r="O311" i="1"/>
  <c r="W310" i="1"/>
  <c r="V310" i="1"/>
  <c r="U310" i="1"/>
  <c r="T310" i="1"/>
  <c r="S310" i="1"/>
  <c r="R310" i="1"/>
  <c r="Q310" i="1"/>
  <c r="P310" i="1"/>
  <c r="O310" i="1"/>
  <c r="W309" i="1"/>
  <c r="V309" i="1"/>
  <c r="U309" i="1"/>
  <c r="T309" i="1"/>
  <c r="S309" i="1"/>
  <c r="R309" i="1"/>
  <c r="Q309" i="1"/>
  <c r="P309" i="1"/>
  <c r="O309" i="1"/>
  <c r="W308" i="1"/>
  <c r="V308" i="1"/>
  <c r="U308" i="1"/>
  <c r="T308" i="1"/>
  <c r="S308" i="1"/>
  <c r="R308" i="1"/>
  <c r="Q308" i="1"/>
  <c r="P308" i="1"/>
  <c r="O308" i="1"/>
  <c r="W307" i="1"/>
  <c r="V307" i="1"/>
  <c r="U307" i="1"/>
  <c r="T307" i="1"/>
  <c r="S307" i="1"/>
  <c r="R307" i="1"/>
  <c r="Q307" i="1"/>
  <c r="P307" i="1"/>
  <c r="O307" i="1"/>
  <c r="W306" i="1"/>
  <c r="V306" i="1"/>
  <c r="U306" i="1"/>
  <c r="T306" i="1"/>
  <c r="S306" i="1"/>
  <c r="R306" i="1"/>
  <c r="Q306" i="1"/>
  <c r="P306" i="1"/>
  <c r="O306" i="1"/>
  <c r="W305" i="1"/>
  <c r="V305" i="1"/>
  <c r="U305" i="1"/>
  <c r="T305" i="1"/>
  <c r="S305" i="1"/>
  <c r="R305" i="1"/>
  <c r="Q305" i="1"/>
  <c r="P305" i="1"/>
  <c r="O305" i="1"/>
  <c r="W304" i="1"/>
  <c r="V304" i="1"/>
  <c r="U304" i="1"/>
  <c r="T304" i="1"/>
  <c r="S304" i="1"/>
  <c r="R304" i="1"/>
  <c r="Q304" i="1"/>
  <c r="P304" i="1"/>
  <c r="O304" i="1"/>
  <c r="W303" i="1"/>
  <c r="V303" i="1"/>
  <c r="U303" i="1"/>
  <c r="T303" i="1"/>
  <c r="S303" i="1"/>
  <c r="R303" i="1"/>
  <c r="Q303" i="1"/>
  <c r="P303" i="1"/>
  <c r="O303" i="1"/>
  <c r="W302" i="1"/>
  <c r="V302" i="1"/>
  <c r="U302" i="1"/>
  <c r="T302" i="1"/>
  <c r="S302" i="1"/>
  <c r="R302" i="1"/>
  <c r="Q302" i="1"/>
  <c r="P302" i="1"/>
  <c r="O302" i="1"/>
  <c r="W301" i="1"/>
  <c r="V301" i="1"/>
  <c r="U301" i="1"/>
  <c r="T301" i="1"/>
  <c r="S301" i="1"/>
  <c r="R301" i="1"/>
  <c r="Q301" i="1"/>
  <c r="P301" i="1"/>
  <c r="O301" i="1"/>
  <c r="W300" i="1"/>
  <c r="V300" i="1"/>
  <c r="U300" i="1"/>
  <c r="T300" i="1"/>
  <c r="S300" i="1"/>
  <c r="R300" i="1"/>
  <c r="Q300" i="1"/>
  <c r="P300" i="1"/>
  <c r="O300" i="1"/>
  <c r="W299" i="1"/>
  <c r="V299" i="1"/>
  <c r="U299" i="1"/>
  <c r="T299" i="1"/>
  <c r="S299" i="1"/>
  <c r="R299" i="1"/>
  <c r="Q299" i="1"/>
  <c r="P299" i="1"/>
  <c r="O299" i="1"/>
  <c r="W298" i="1"/>
  <c r="V298" i="1"/>
  <c r="U298" i="1"/>
  <c r="T298" i="1"/>
  <c r="S298" i="1"/>
  <c r="R298" i="1"/>
  <c r="Q298" i="1"/>
  <c r="P298" i="1"/>
  <c r="O298" i="1"/>
  <c r="W297" i="1"/>
  <c r="V297" i="1"/>
  <c r="U297" i="1"/>
  <c r="T297" i="1"/>
  <c r="S297" i="1"/>
  <c r="R297" i="1"/>
  <c r="Q297" i="1"/>
  <c r="P297" i="1"/>
  <c r="O297" i="1"/>
  <c r="W296" i="1"/>
  <c r="V296" i="1"/>
  <c r="U296" i="1"/>
  <c r="T296" i="1"/>
  <c r="S296" i="1"/>
  <c r="R296" i="1"/>
  <c r="Q296" i="1"/>
  <c r="P296" i="1"/>
  <c r="O296" i="1"/>
  <c r="W295" i="1"/>
  <c r="V295" i="1"/>
  <c r="U295" i="1"/>
  <c r="T295" i="1"/>
  <c r="S295" i="1"/>
  <c r="R295" i="1"/>
  <c r="Q295" i="1"/>
  <c r="P295" i="1"/>
  <c r="O295" i="1"/>
  <c r="W294" i="1"/>
  <c r="V294" i="1"/>
  <c r="U294" i="1"/>
  <c r="T294" i="1"/>
  <c r="S294" i="1"/>
  <c r="R294" i="1"/>
  <c r="Q294" i="1"/>
  <c r="P294" i="1"/>
  <c r="O294" i="1"/>
  <c r="W293" i="1"/>
  <c r="V293" i="1"/>
  <c r="U293" i="1"/>
  <c r="T293" i="1"/>
  <c r="S293" i="1"/>
  <c r="R293" i="1"/>
  <c r="Q293" i="1"/>
  <c r="P293" i="1"/>
  <c r="O293" i="1"/>
  <c r="W292" i="1"/>
  <c r="V292" i="1"/>
  <c r="U292" i="1"/>
  <c r="T292" i="1"/>
  <c r="S292" i="1"/>
  <c r="R292" i="1"/>
  <c r="Q292" i="1"/>
  <c r="P292" i="1"/>
  <c r="O292" i="1"/>
  <c r="W291" i="1"/>
  <c r="V291" i="1"/>
  <c r="U291" i="1"/>
  <c r="T291" i="1"/>
  <c r="S291" i="1"/>
  <c r="R291" i="1"/>
  <c r="Q291" i="1"/>
  <c r="P291" i="1"/>
  <c r="O291" i="1"/>
  <c r="W290" i="1"/>
  <c r="V290" i="1"/>
  <c r="U290" i="1"/>
  <c r="T290" i="1"/>
  <c r="S290" i="1"/>
  <c r="R290" i="1"/>
  <c r="Q290" i="1"/>
  <c r="P290" i="1"/>
  <c r="O290" i="1"/>
  <c r="W289" i="1"/>
  <c r="V289" i="1"/>
  <c r="U289" i="1"/>
  <c r="T289" i="1"/>
  <c r="S289" i="1"/>
  <c r="R289" i="1"/>
  <c r="Q289" i="1"/>
  <c r="P289" i="1"/>
  <c r="O289" i="1"/>
  <c r="W288" i="1"/>
  <c r="V288" i="1"/>
  <c r="U288" i="1"/>
  <c r="T288" i="1"/>
  <c r="S288" i="1"/>
  <c r="R288" i="1"/>
  <c r="Q288" i="1"/>
  <c r="P288" i="1"/>
  <c r="O288" i="1"/>
  <c r="W287" i="1"/>
  <c r="V287" i="1"/>
  <c r="U287" i="1"/>
  <c r="T287" i="1"/>
  <c r="S287" i="1"/>
  <c r="R287" i="1"/>
  <c r="Q287" i="1"/>
  <c r="P287" i="1"/>
  <c r="O287" i="1"/>
  <c r="W286" i="1"/>
  <c r="V286" i="1"/>
  <c r="U286" i="1"/>
  <c r="T286" i="1"/>
  <c r="S286" i="1"/>
  <c r="R286" i="1"/>
  <c r="Q286" i="1"/>
  <c r="P286" i="1"/>
  <c r="O286" i="1"/>
  <c r="W285" i="1"/>
  <c r="V285" i="1"/>
  <c r="U285" i="1"/>
  <c r="T285" i="1"/>
  <c r="S285" i="1"/>
  <c r="R285" i="1"/>
  <c r="Q285" i="1"/>
  <c r="P285" i="1"/>
  <c r="O285" i="1"/>
  <c r="W284" i="1"/>
  <c r="V284" i="1"/>
  <c r="U284" i="1"/>
  <c r="T284" i="1"/>
  <c r="S284" i="1"/>
  <c r="R284" i="1"/>
  <c r="Q284" i="1"/>
  <c r="P284" i="1"/>
  <c r="O284" i="1"/>
  <c r="W283" i="1"/>
  <c r="V283" i="1"/>
  <c r="U283" i="1"/>
  <c r="T283" i="1"/>
  <c r="S283" i="1"/>
  <c r="R283" i="1"/>
  <c r="Q283" i="1"/>
  <c r="P283" i="1"/>
  <c r="O283" i="1"/>
  <c r="W282" i="1"/>
  <c r="V282" i="1"/>
  <c r="U282" i="1"/>
  <c r="T282" i="1"/>
  <c r="S282" i="1"/>
  <c r="R282" i="1"/>
  <c r="Q282" i="1"/>
  <c r="P282" i="1"/>
  <c r="O282" i="1"/>
  <c r="W281" i="1"/>
  <c r="V281" i="1"/>
  <c r="U281" i="1"/>
  <c r="T281" i="1"/>
  <c r="S281" i="1"/>
  <c r="R281" i="1"/>
  <c r="Q281" i="1"/>
  <c r="P281" i="1"/>
  <c r="O281" i="1"/>
  <c r="W280" i="1"/>
  <c r="V280" i="1"/>
  <c r="U280" i="1"/>
  <c r="T280" i="1"/>
  <c r="S280" i="1"/>
  <c r="R280" i="1"/>
  <c r="Q280" i="1"/>
  <c r="P280" i="1"/>
  <c r="O280" i="1"/>
  <c r="W279" i="1"/>
  <c r="V279" i="1"/>
  <c r="U279" i="1"/>
  <c r="T279" i="1"/>
  <c r="S279" i="1"/>
  <c r="R279" i="1"/>
  <c r="Q279" i="1"/>
  <c r="P279" i="1"/>
  <c r="O279" i="1"/>
  <c r="W278" i="1"/>
  <c r="V278" i="1"/>
  <c r="U278" i="1"/>
  <c r="T278" i="1"/>
  <c r="S278" i="1"/>
  <c r="R278" i="1"/>
  <c r="Q278" i="1"/>
  <c r="P278" i="1"/>
  <c r="O278" i="1"/>
  <c r="W277" i="1"/>
  <c r="V277" i="1"/>
  <c r="U277" i="1"/>
  <c r="T277" i="1"/>
  <c r="S277" i="1"/>
  <c r="R277" i="1"/>
  <c r="Q277" i="1"/>
  <c r="P277" i="1"/>
  <c r="O277" i="1"/>
  <c r="W276" i="1"/>
  <c r="V276" i="1"/>
  <c r="U276" i="1"/>
  <c r="T276" i="1"/>
  <c r="S276" i="1"/>
  <c r="R276" i="1"/>
  <c r="Q276" i="1"/>
  <c r="P276" i="1"/>
  <c r="O276" i="1"/>
  <c r="W275" i="1"/>
  <c r="V275" i="1"/>
  <c r="U275" i="1"/>
  <c r="T275" i="1"/>
  <c r="S275" i="1"/>
  <c r="R275" i="1"/>
  <c r="Q275" i="1"/>
  <c r="P275" i="1"/>
  <c r="O275" i="1"/>
  <c r="W274" i="1"/>
  <c r="V274" i="1"/>
  <c r="U274" i="1"/>
  <c r="T274" i="1"/>
  <c r="S274" i="1"/>
  <c r="R274" i="1"/>
  <c r="Q274" i="1"/>
  <c r="P274" i="1"/>
  <c r="O274" i="1"/>
  <c r="W273" i="1"/>
  <c r="V273" i="1"/>
  <c r="U273" i="1"/>
  <c r="T273" i="1"/>
  <c r="S273" i="1"/>
  <c r="R273" i="1"/>
  <c r="Q273" i="1"/>
  <c r="P273" i="1"/>
  <c r="O273" i="1"/>
  <c r="W272" i="1"/>
  <c r="V272" i="1"/>
  <c r="U272" i="1"/>
  <c r="T272" i="1"/>
  <c r="S272" i="1"/>
  <c r="R272" i="1"/>
  <c r="Q272" i="1"/>
  <c r="P272" i="1"/>
  <c r="O272" i="1"/>
  <c r="W271" i="1"/>
  <c r="V271" i="1"/>
  <c r="U271" i="1"/>
  <c r="T271" i="1"/>
  <c r="S271" i="1"/>
  <c r="R271" i="1"/>
  <c r="Q271" i="1"/>
  <c r="P271" i="1"/>
  <c r="O271" i="1"/>
  <c r="W270" i="1"/>
  <c r="V270" i="1"/>
  <c r="U270" i="1"/>
  <c r="T270" i="1"/>
  <c r="S270" i="1"/>
  <c r="R270" i="1"/>
  <c r="Q270" i="1"/>
  <c r="P270" i="1"/>
  <c r="O270" i="1"/>
  <c r="W269" i="1"/>
  <c r="V269" i="1"/>
  <c r="U269" i="1"/>
  <c r="T269" i="1"/>
  <c r="S269" i="1"/>
  <c r="R269" i="1"/>
  <c r="Q269" i="1"/>
  <c r="P269" i="1"/>
  <c r="O269" i="1"/>
  <c r="W268" i="1"/>
  <c r="V268" i="1"/>
  <c r="U268" i="1"/>
  <c r="T268" i="1"/>
  <c r="S268" i="1"/>
  <c r="R268" i="1"/>
  <c r="Q268" i="1"/>
  <c r="P268" i="1"/>
  <c r="O268" i="1"/>
  <c r="W267" i="1"/>
  <c r="V267" i="1"/>
  <c r="U267" i="1"/>
  <c r="T267" i="1"/>
  <c r="S267" i="1"/>
  <c r="R267" i="1"/>
  <c r="Q267" i="1"/>
  <c r="P267" i="1"/>
  <c r="O267" i="1"/>
  <c r="W266" i="1"/>
  <c r="V266" i="1"/>
  <c r="U266" i="1"/>
  <c r="T266" i="1"/>
  <c r="S266" i="1"/>
  <c r="R266" i="1"/>
  <c r="Q266" i="1"/>
  <c r="P266" i="1"/>
  <c r="O266" i="1"/>
  <c r="W265" i="1"/>
  <c r="V265" i="1"/>
  <c r="U265" i="1"/>
  <c r="T265" i="1"/>
  <c r="S265" i="1"/>
  <c r="R265" i="1"/>
  <c r="Q265" i="1"/>
  <c r="P265" i="1"/>
  <c r="O265" i="1"/>
  <c r="W264" i="1"/>
  <c r="V264" i="1"/>
  <c r="U264" i="1"/>
  <c r="T264" i="1"/>
  <c r="S264" i="1"/>
  <c r="R264" i="1"/>
  <c r="Q264" i="1"/>
  <c r="P264" i="1"/>
  <c r="O264" i="1"/>
  <c r="W263" i="1"/>
  <c r="V263" i="1"/>
  <c r="U263" i="1"/>
  <c r="T263" i="1"/>
  <c r="S263" i="1"/>
  <c r="R263" i="1"/>
  <c r="Q263" i="1"/>
  <c r="P263" i="1"/>
  <c r="O263" i="1"/>
  <c r="W262" i="1"/>
  <c r="V262" i="1"/>
  <c r="U262" i="1"/>
  <c r="T262" i="1"/>
  <c r="S262" i="1"/>
  <c r="R262" i="1"/>
  <c r="Q262" i="1"/>
  <c r="P262" i="1"/>
  <c r="O262" i="1"/>
  <c r="W261" i="1"/>
  <c r="V261" i="1"/>
  <c r="U261" i="1"/>
  <c r="T261" i="1"/>
  <c r="S261" i="1"/>
  <c r="R261" i="1"/>
  <c r="Q261" i="1"/>
  <c r="P261" i="1"/>
  <c r="O261" i="1"/>
  <c r="W260" i="1"/>
  <c r="V260" i="1"/>
  <c r="U260" i="1"/>
  <c r="T260" i="1"/>
  <c r="S260" i="1"/>
  <c r="R260" i="1"/>
  <c r="Q260" i="1"/>
  <c r="P260" i="1"/>
  <c r="O260" i="1"/>
  <c r="W259" i="1"/>
  <c r="V259" i="1"/>
  <c r="U259" i="1"/>
  <c r="T259" i="1"/>
  <c r="S259" i="1"/>
  <c r="R259" i="1"/>
  <c r="Q259" i="1"/>
  <c r="P259" i="1"/>
  <c r="O259" i="1"/>
  <c r="W258" i="1"/>
  <c r="V258" i="1"/>
  <c r="U258" i="1"/>
  <c r="T258" i="1"/>
  <c r="S258" i="1"/>
  <c r="R258" i="1"/>
  <c r="Q258" i="1"/>
  <c r="P258" i="1"/>
  <c r="O258" i="1"/>
  <c r="W257" i="1"/>
  <c r="V257" i="1"/>
  <c r="U257" i="1"/>
  <c r="T257" i="1"/>
  <c r="S257" i="1"/>
  <c r="R257" i="1"/>
  <c r="Q257" i="1"/>
  <c r="P257" i="1"/>
  <c r="O257" i="1"/>
  <c r="W256" i="1"/>
  <c r="V256" i="1"/>
  <c r="U256" i="1"/>
  <c r="T256" i="1"/>
  <c r="S256" i="1"/>
  <c r="R256" i="1"/>
  <c r="Q256" i="1"/>
  <c r="P256" i="1"/>
  <c r="O256" i="1"/>
  <c r="W255" i="1"/>
  <c r="V255" i="1"/>
  <c r="U255" i="1"/>
  <c r="T255" i="1"/>
  <c r="S255" i="1"/>
  <c r="R255" i="1"/>
  <c r="Q255" i="1"/>
  <c r="P255" i="1"/>
  <c r="O255" i="1"/>
  <c r="W254" i="1"/>
  <c r="V254" i="1"/>
  <c r="U254" i="1"/>
  <c r="T254" i="1"/>
  <c r="S254" i="1"/>
  <c r="R254" i="1"/>
  <c r="Q254" i="1"/>
  <c r="P254" i="1"/>
  <c r="O254" i="1"/>
  <c r="W253" i="1"/>
  <c r="V253" i="1"/>
  <c r="U253" i="1"/>
  <c r="T253" i="1"/>
  <c r="S253" i="1"/>
  <c r="R253" i="1"/>
  <c r="Q253" i="1"/>
  <c r="P253" i="1"/>
  <c r="O253" i="1"/>
  <c r="W252" i="1"/>
  <c r="V252" i="1"/>
  <c r="U252" i="1"/>
  <c r="T252" i="1"/>
  <c r="S252" i="1"/>
  <c r="R252" i="1"/>
  <c r="Q252" i="1"/>
  <c r="P252" i="1"/>
  <c r="O252" i="1"/>
  <c r="W251" i="1"/>
  <c r="V251" i="1"/>
  <c r="U251" i="1"/>
  <c r="T251" i="1"/>
  <c r="S251" i="1"/>
  <c r="R251" i="1"/>
  <c r="Q251" i="1"/>
  <c r="P251" i="1"/>
  <c r="O251" i="1"/>
  <c r="W250" i="1"/>
  <c r="V250" i="1"/>
  <c r="U250" i="1"/>
  <c r="T250" i="1"/>
  <c r="S250" i="1"/>
  <c r="R250" i="1"/>
  <c r="Q250" i="1"/>
  <c r="P250" i="1"/>
  <c r="O250" i="1"/>
  <c r="W249" i="1"/>
  <c r="V249" i="1"/>
  <c r="U249" i="1"/>
  <c r="T249" i="1"/>
  <c r="S249" i="1"/>
  <c r="R249" i="1"/>
  <c r="Q249" i="1"/>
  <c r="P249" i="1"/>
  <c r="O249" i="1"/>
  <c r="W248" i="1"/>
  <c r="V248" i="1"/>
  <c r="U248" i="1"/>
  <c r="T248" i="1"/>
  <c r="S248" i="1"/>
  <c r="R248" i="1"/>
  <c r="Q248" i="1"/>
  <c r="P248" i="1"/>
  <c r="O248" i="1"/>
  <c r="W247" i="1"/>
  <c r="V247" i="1"/>
  <c r="U247" i="1"/>
  <c r="T247" i="1"/>
  <c r="S247" i="1"/>
  <c r="R247" i="1"/>
  <c r="Q247" i="1"/>
  <c r="P247" i="1"/>
  <c r="O247" i="1"/>
  <c r="W246" i="1"/>
  <c r="V246" i="1"/>
  <c r="U246" i="1"/>
  <c r="T246" i="1"/>
  <c r="S246" i="1"/>
  <c r="R246" i="1"/>
  <c r="Q246" i="1"/>
  <c r="P246" i="1"/>
  <c r="O246" i="1"/>
  <c r="W245" i="1"/>
  <c r="V245" i="1"/>
  <c r="U245" i="1"/>
  <c r="T245" i="1"/>
  <c r="S245" i="1"/>
  <c r="R245" i="1"/>
  <c r="Q245" i="1"/>
  <c r="P245" i="1"/>
  <c r="O245" i="1"/>
  <c r="W244" i="1"/>
  <c r="V244" i="1"/>
  <c r="U244" i="1"/>
  <c r="T244" i="1"/>
  <c r="S244" i="1"/>
  <c r="R244" i="1"/>
  <c r="Q244" i="1"/>
  <c r="P244" i="1"/>
  <c r="O244" i="1"/>
  <c r="W243" i="1"/>
  <c r="V243" i="1"/>
  <c r="U243" i="1"/>
  <c r="T243" i="1"/>
  <c r="S243" i="1"/>
  <c r="R243" i="1"/>
  <c r="Q243" i="1"/>
  <c r="P243" i="1"/>
  <c r="O243" i="1"/>
  <c r="W242" i="1"/>
  <c r="V242" i="1"/>
  <c r="U242" i="1"/>
  <c r="T242" i="1"/>
  <c r="S242" i="1"/>
  <c r="R242" i="1"/>
  <c r="Q242" i="1"/>
  <c r="P242" i="1"/>
  <c r="O242" i="1"/>
  <c r="W241" i="1"/>
  <c r="V241" i="1"/>
  <c r="U241" i="1"/>
  <c r="T241" i="1"/>
  <c r="S241" i="1"/>
  <c r="R241" i="1"/>
  <c r="Q241" i="1"/>
  <c r="P241" i="1"/>
  <c r="O241" i="1"/>
  <c r="W240" i="1"/>
  <c r="V240" i="1"/>
  <c r="U240" i="1"/>
  <c r="T240" i="1"/>
  <c r="S240" i="1"/>
  <c r="R240" i="1"/>
  <c r="Q240" i="1"/>
  <c r="P240" i="1"/>
  <c r="O240" i="1"/>
  <c r="W239" i="1"/>
  <c r="V239" i="1"/>
  <c r="U239" i="1"/>
  <c r="T239" i="1"/>
  <c r="S239" i="1"/>
  <c r="R239" i="1"/>
  <c r="Q239" i="1"/>
  <c r="P239" i="1"/>
  <c r="O239" i="1"/>
  <c r="W238" i="1"/>
  <c r="V238" i="1"/>
  <c r="U238" i="1"/>
  <c r="T238" i="1"/>
  <c r="S238" i="1"/>
  <c r="R238" i="1"/>
  <c r="Q238" i="1"/>
  <c r="P238" i="1"/>
  <c r="O238" i="1"/>
  <c r="W237" i="1"/>
  <c r="V237" i="1"/>
  <c r="U237" i="1"/>
  <c r="T237" i="1"/>
  <c r="S237" i="1"/>
  <c r="R237" i="1"/>
  <c r="Q237" i="1"/>
  <c r="P237" i="1"/>
  <c r="O237" i="1"/>
  <c r="W236" i="1"/>
  <c r="V236" i="1"/>
  <c r="U236" i="1"/>
  <c r="T236" i="1"/>
  <c r="S236" i="1"/>
  <c r="R236" i="1"/>
  <c r="Q236" i="1"/>
  <c r="P236" i="1"/>
  <c r="O236" i="1"/>
  <c r="W235" i="1"/>
  <c r="V235" i="1"/>
  <c r="U235" i="1"/>
  <c r="T235" i="1"/>
  <c r="S235" i="1"/>
  <c r="R235" i="1"/>
  <c r="Q235" i="1"/>
  <c r="P235" i="1"/>
  <c r="O235" i="1"/>
  <c r="W234" i="1"/>
  <c r="V234" i="1"/>
  <c r="U234" i="1"/>
  <c r="T234" i="1"/>
  <c r="S234" i="1"/>
  <c r="R234" i="1"/>
  <c r="Q234" i="1"/>
  <c r="P234" i="1"/>
  <c r="O234" i="1"/>
  <c r="W233" i="1"/>
  <c r="V233" i="1"/>
  <c r="U233" i="1"/>
  <c r="T233" i="1"/>
  <c r="S233" i="1"/>
  <c r="R233" i="1"/>
  <c r="Q233" i="1"/>
  <c r="P233" i="1"/>
  <c r="O233" i="1"/>
  <c r="W232" i="1"/>
  <c r="V232" i="1"/>
  <c r="U232" i="1"/>
  <c r="T232" i="1"/>
  <c r="S232" i="1"/>
  <c r="R232" i="1"/>
  <c r="Q232" i="1"/>
  <c r="P232" i="1"/>
  <c r="O232" i="1"/>
  <c r="W231" i="1"/>
  <c r="V231" i="1"/>
  <c r="U231" i="1"/>
  <c r="T231" i="1"/>
  <c r="S231" i="1"/>
  <c r="R231" i="1"/>
  <c r="Q231" i="1"/>
  <c r="P231" i="1"/>
  <c r="O231" i="1"/>
  <c r="W230" i="1"/>
  <c r="V230" i="1"/>
  <c r="U230" i="1"/>
  <c r="T230" i="1"/>
  <c r="S230" i="1"/>
  <c r="R230" i="1"/>
  <c r="Q230" i="1"/>
  <c r="P230" i="1"/>
  <c r="O230" i="1"/>
  <c r="W229" i="1"/>
  <c r="V229" i="1"/>
  <c r="U229" i="1"/>
  <c r="T229" i="1"/>
  <c r="S229" i="1"/>
  <c r="R229" i="1"/>
  <c r="Q229" i="1"/>
  <c r="P229" i="1"/>
  <c r="O229" i="1"/>
  <c r="W228" i="1"/>
  <c r="V228" i="1"/>
  <c r="U228" i="1"/>
  <c r="T228" i="1"/>
  <c r="S228" i="1"/>
  <c r="R228" i="1"/>
  <c r="Q228" i="1"/>
  <c r="P228" i="1"/>
  <c r="O228" i="1"/>
  <c r="W227" i="1"/>
  <c r="V227" i="1"/>
  <c r="U227" i="1"/>
  <c r="T227" i="1"/>
  <c r="S227" i="1"/>
  <c r="R227" i="1"/>
  <c r="Q227" i="1"/>
  <c r="P227" i="1"/>
  <c r="O227" i="1"/>
  <c r="W226" i="1"/>
  <c r="V226" i="1"/>
  <c r="U226" i="1"/>
  <c r="T226" i="1"/>
  <c r="S226" i="1"/>
  <c r="R226" i="1"/>
  <c r="Q226" i="1"/>
  <c r="P226" i="1"/>
  <c r="O226" i="1"/>
  <c r="W225" i="1"/>
  <c r="V225" i="1"/>
  <c r="U225" i="1"/>
  <c r="T225" i="1"/>
  <c r="S225" i="1"/>
  <c r="R225" i="1"/>
  <c r="Q225" i="1"/>
  <c r="P225" i="1"/>
  <c r="O225" i="1"/>
  <c r="W224" i="1"/>
  <c r="V224" i="1"/>
  <c r="U224" i="1"/>
  <c r="T224" i="1"/>
  <c r="S224" i="1"/>
  <c r="R224" i="1"/>
  <c r="Q224" i="1"/>
  <c r="P224" i="1"/>
  <c r="O224" i="1"/>
  <c r="W223" i="1"/>
  <c r="V223" i="1"/>
  <c r="U223" i="1"/>
  <c r="T223" i="1"/>
  <c r="S223" i="1"/>
  <c r="R223" i="1"/>
  <c r="Q223" i="1"/>
  <c r="P223" i="1"/>
  <c r="O223" i="1"/>
  <c r="W222" i="1"/>
  <c r="V222" i="1"/>
  <c r="U222" i="1"/>
  <c r="T222" i="1"/>
  <c r="S222" i="1"/>
  <c r="R222" i="1"/>
  <c r="Q222" i="1"/>
  <c r="P222" i="1"/>
  <c r="O222" i="1"/>
  <c r="W221" i="1"/>
  <c r="V221" i="1"/>
  <c r="U221" i="1"/>
  <c r="T221" i="1"/>
  <c r="S221" i="1"/>
  <c r="R221" i="1"/>
  <c r="Q221" i="1"/>
  <c r="P221" i="1"/>
  <c r="O221" i="1"/>
  <c r="W220" i="1"/>
  <c r="V220" i="1"/>
  <c r="U220" i="1"/>
  <c r="T220" i="1"/>
  <c r="S220" i="1"/>
  <c r="R220" i="1"/>
  <c r="Q220" i="1"/>
  <c r="P220" i="1"/>
  <c r="O220" i="1"/>
  <c r="W219" i="1"/>
  <c r="V219" i="1"/>
  <c r="U219" i="1"/>
  <c r="T219" i="1"/>
  <c r="S219" i="1"/>
  <c r="R219" i="1"/>
  <c r="Q219" i="1"/>
  <c r="P219" i="1"/>
  <c r="O219" i="1"/>
  <c r="W218" i="1"/>
  <c r="V218" i="1"/>
  <c r="U218" i="1"/>
  <c r="T218" i="1"/>
  <c r="S218" i="1"/>
  <c r="R218" i="1"/>
  <c r="Q218" i="1"/>
  <c r="P218" i="1"/>
  <c r="O218" i="1"/>
  <c r="W217" i="1"/>
  <c r="V217" i="1"/>
  <c r="U217" i="1"/>
  <c r="T217" i="1"/>
  <c r="S217" i="1"/>
  <c r="R217" i="1"/>
  <c r="Q217" i="1"/>
  <c r="P217" i="1"/>
  <c r="O217" i="1"/>
  <c r="W216" i="1"/>
  <c r="V216" i="1"/>
  <c r="U216" i="1"/>
  <c r="T216" i="1"/>
  <c r="S216" i="1"/>
  <c r="R216" i="1"/>
  <c r="Q216" i="1"/>
  <c r="P216" i="1"/>
  <c r="O216" i="1"/>
  <c r="W215" i="1"/>
  <c r="V215" i="1"/>
  <c r="U215" i="1"/>
  <c r="T215" i="1"/>
  <c r="S215" i="1"/>
  <c r="R215" i="1"/>
  <c r="Q215" i="1"/>
  <c r="P215" i="1"/>
  <c r="O215" i="1"/>
  <c r="W214" i="1"/>
  <c r="V214" i="1"/>
  <c r="U214" i="1"/>
  <c r="T214" i="1"/>
  <c r="S214" i="1"/>
  <c r="R214" i="1"/>
  <c r="Q214" i="1"/>
  <c r="P214" i="1"/>
  <c r="O214" i="1"/>
  <c r="W213" i="1"/>
  <c r="V213" i="1"/>
  <c r="U213" i="1"/>
  <c r="T213" i="1"/>
  <c r="S213" i="1"/>
  <c r="R213" i="1"/>
  <c r="Q213" i="1"/>
  <c r="P213" i="1"/>
  <c r="O213" i="1"/>
  <c r="W212" i="1"/>
  <c r="V212" i="1"/>
  <c r="U212" i="1"/>
  <c r="T212" i="1"/>
  <c r="S212" i="1"/>
  <c r="R212" i="1"/>
  <c r="Q212" i="1"/>
  <c r="P212" i="1"/>
  <c r="O212" i="1"/>
  <c r="W211" i="1"/>
  <c r="V211" i="1"/>
  <c r="U211" i="1"/>
  <c r="T211" i="1"/>
  <c r="S211" i="1"/>
  <c r="R211" i="1"/>
  <c r="Q211" i="1"/>
  <c r="P211" i="1"/>
  <c r="O211" i="1"/>
  <c r="W210" i="1"/>
  <c r="V210" i="1"/>
  <c r="U210" i="1"/>
  <c r="T210" i="1"/>
  <c r="S210" i="1"/>
  <c r="R210" i="1"/>
  <c r="Q210" i="1"/>
  <c r="P210" i="1"/>
  <c r="O210" i="1"/>
  <c r="W209" i="1"/>
  <c r="V209" i="1"/>
  <c r="U209" i="1"/>
  <c r="T209" i="1"/>
  <c r="S209" i="1"/>
  <c r="R209" i="1"/>
  <c r="Q209" i="1"/>
  <c r="P209" i="1"/>
  <c r="O209" i="1"/>
  <c r="W208" i="1"/>
  <c r="V208" i="1"/>
  <c r="U208" i="1"/>
  <c r="T208" i="1"/>
  <c r="S208" i="1"/>
  <c r="R208" i="1"/>
  <c r="Q208" i="1"/>
  <c r="P208" i="1"/>
  <c r="O208" i="1"/>
  <c r="W207" i="1"/>
  <c r="V207" i="1"/>
  <c r="U207" i="1"/>
  <c r="T207" i="1"/>
  <c r="S207" i="1"/>
  <c r="R207" i="1"/>
  <c r="Q207" i="1"/>
  <c r="P207" i="1"/>
  <c r="O207" i="1"/>
  <c r="W206" i="1"/>
  <c r="V206" i="1"/>
  <c r="U206" i="1"/>
  <c r="T206" i="1"/>
  <c r="S206" i="1"/>
  <c r="R206" i="1"/>
  <c r="Q206" i="1"/>
  <c r="P206" i="1"/>
  <c r="O206" i="1"/>
  <c r="W205" i="1"/>
  <c r="V205" i="1"/>
  <c r="U205" i="1"/>
  <c r="T205" i="1"/>
  <c r="S205" i="1"/>
  <c r="R205" i="1"/>
  <c r="Q205" i="1"/>
  <c r="P205" i="1"/>
  <c r="O205" i="1"/>
  <c r="W204" i="1"/>
  <c r="V204" i="1"/>
  <c r="U204" i="1"/>
  <c r="T204" i="1"/>
  <c r="S204" i="1"/>
  <c r="R204" i="1"/>
  <c r="Q204" i="1"/>
  <c r="P204" i="1"/>
  <c r="O204" i="1"/>
  <c r="W203" i="1"/>
  <c r="V203" i="1"/>
  <c r="U203" i="1"/>
  <c r="T203" i="1"/>
  <c r="S203" i="1"/>
  <c r="R203" i="1"/>
  <c r="Q203" i="1"/>
  <c r="P203" i="1"/>
  <c r="O203" i="1"/>
  <c r="W202" i="1"/>
  <c r="V202" i="1"/>
  <c r="U202" i="1"/>
  <c r="T202" i="1"/>
  <c r="S202" i="1"/>
  <c r="R202" i="1"/>
  <c r="Q202" i="1"/>
  <c r="P202" i="1"/>
  <c r="O202" i="1"/>
  <c r="W201" i="1"/>
  <c r="V201" i="1"/>
  <c r="U201" i="1"/>
  <c r="T201" i="1"/>
  <c r="S201" i="1"/>
  <c r="R201" i="1"/>
  <c r="Q201" i="1"/>
  <c r="P201" i="1"/>
  <c r="O201" i="1"/>
  <c r="W200" i="1"/>
  <c r="V200" i="1"/>
  <c r="U200" i="1"/>
  <c r="T200" i="1"/>
  <c r="S200" i="1"/>
  <c r="R200" i="1"/>
  <c r="Q200" i="1"/>
  <c r="P200" i="1"/>
  <c r="O200" i="1"/>
  <c r="W199" i="1"/>
  <c r="V199" i="1"/>
  <c r="U199" i="1"/>
  <c r="T199" i="1"/>
  <c r="S199" i="1"/>
  <c r="R199" i="1"/>
  <c r="Q199" i="1"/>
  <c r="P199" i="1"/>
  <c r="O199" i="1"/>
  <c r="W198" i="1"/>
  <c r="V198" i="1"/>
  <c r="U198" i="1"/>
  <c r="T198" i="1"/>
  <c r="S198" i="1"/>
  <c r="R198" i="1"/>
  <c r="Q198" i="1"/>
  <c r="P198" i="1"/>
  <c r="O198" i="1"/>
  <c r="W197" i="1"/>
  <c r="V197" i="1"/>
  <c r="U197" i="1"/>
  <c r="T197" i="1"/>
  <c r="S197" i="1"/>
  <c r="R197" i="1"/>
  <c r="Q197" i="1"/>
  <c r="P197" i="1"/>
  <c r="O197" i="1"/>
  <c r="W196" i="1"/>
  <c r="V196" i="1"/>
  <c r="U196" i="1"/>
  <c r="T196" i="1"/>
  <c r="S196" i="1"/>
  <c r="R196" i="1"/>
  <c r="Q196" i="1"/>
  <c r="P196" i="1"/>
  <c r="O196" i="1"/>
  <c r="W195" i="1"/>
  <c r="V195" i="1"/>
  <c r="U195" i="1"/>
  <c r="T195" i="1"/>
  <c r="S195" i="1"/>
  <c r="R195" i="1"/>
  <c r="Q195" i="1"/>
  <c r="P195" i="1"/>
  <c r="O195" i="1"/>
  <c r="W194" i="1"/>
  <c r="V194" i="1"/>
  <c r="U194" i="1"/>
  <c r="T194" i="1"/>
  <c r="S194" i="1"/>
  <c r="R194" i="1"/>
  <c r="Q194" i="1"/>
  <c r="P194" i="1"/>
  <c r="O194" i="1"/>
  <c r="W193" i="1"/>
  <c r="V193" i="1"/>
  <c r="U193" i="1"/>
  <c r="T193" i="1"/>
  <c r="S193" i="1"/>
  <c r="R193" i="1"/>
  <c r="Q193" i="1"/>
  <c r="P193" i="1"/>
  <c r="O193" i="1"/>
  <c r="W192" i="1"/>
  <c r="V192" i="1"/>
  <c r="U192" i="1"/>
  <c r="T192" i="1"/>
  <c r="S192" i="1"/>
  <c r="R192" i="1"/>
  <c r="Q192" i="1"/>
  <c r="P192" i="1"/>
  <c r="O192" i="1"/>
  <c r="W191" i="1"/>
  <c r="V191" i="1"/>
  <c r="U191" i="1"/>
  <c r="T191" i="1"/>
  <c r="S191" i="1"/>
  <c r="R191" i="1"/>
  <c r="Q191" i="1"/>
  <c r="P191" i="1"/>
  <c r="O191" i="1"/>
  <c r="W190" i="1"/>
  <c r="V190" i="1"/>
  <c r="U190" i="1"/>
  <c r="T190" i="1"/>
  <c r="S190" i="1"/>
  <c r="R190" i="1"/>
  <c r="Q190" i="1"/>
  <c r="P190" i="1"/>
  <c r="O190" i="1"/>
  <c r="W189" i="1"/>
  <c r="V189" i="1"/>
  <c r="U189" i="1"/>
  <c r="T189" i="1"/>
  <c r="S189" i="1"/>
  <c r="R189" i="1"/>
  <c r="Q189" i="1"/>
  <c r="P189" i="1"/>
  <c r="O189" i="1"/>
  <c r="W188" i="1"/>
  <c r="V188" i="1"/>
  <c r="U188" i="1"/>
  <c r="T188" i="1"/>
  <c r="S188" i="1"/>
  <c r="R188" i="1"/>
  <c r="Q188" i="1"/>
  <c r="P188" i="1"/>
  <c r="O188" i="1"/>
  <c r="W187" i="1"/>
  <c r="V187" i="1"/>
  <c r="U187" i="1"/>
  <c r="T187" i="1"/>
  <c r="S187" i="1"/>
  <c r="R187" i="1"/>
  <c r="Q187" i="1"/>
  <c r="P187" i="1"/>
  <c r="O187" i="1"/>
  <c r="W186" i="1"/>
  <c r="V186" i="1"/>
  <c r="U186" i="1"/>
  <c r="T186" i="1"/>
  <c r="S186" i="1"/>
  <c r="R186" i="1"/>
  <c r="Q186" i="1"/>
  <c r="P186" i="1"/>
  <c r="O186" i="1"/>
  <c r="W185" i="1"/>
  <c r="V185" i="1"/>
  <c r="U185" i="1"/>
  <c r="T185" i="1"/>
  <c r="S185" i="1"/>
  <c r="R185" i="1"/>
  <c r="Q185" i="1"/>
  <c r="P185" i="1"/>
  <c r="O185" i="1"/>
  <c r="W184" i="1"/>
  <c r="V184" i="1"/>
  <c r="U184" i="1"/>
  <c r="T184" i="1"/>
  <c r="S184" i="1"/>
  <c r="R184" i="1"/>
  <c r="Q184" i="1"/>
  <c r="P184" i="1"/>
  <c r="O184" i="1"/>
  <c r="W183" i="1"/>
  <c r="V183" i="1"/>
  <c r="U183" i="1"/>
  <c r="T183" i="1"/>
  <c r="S183" i="1"/>
  <c r="R183" i="1"/>
  <c r="Q183" i="1"/>
  <c r="P183" i="1"/>
  <c r="O183" i="1"/>
  <c r="W182" i="1"/>
  <c r="V182" i="1"/>
  <c r="U182" i="1"/>
  <c r="T182" i="1"/>
  <c r="S182" i="1"/>
  <c r="R182" i="1"/>
  <c r="Q182" i="1"/>
  <c r="P182" i="1"/>
  <c r="O182" i="1"/>
  <c r="W181" i="1"/>
  <c r="V181" i="1"/>
  <c r="U181" i="1"/>
  <c r="T181" i="1"/>
  <c r="S181" i="1"/>
  <c r="R181" i="1"/>
  <c r="Q181" i="1"/>
  <c r="P181" i="1"/>
  <c r="O181" i="1"/>
  <c r="W180" i="1"/>
  <c r="V180" i="1"/>
  <c r="U180" i="1"/>
  <c r="T180" i="1"/>
  <c r="S180" i="1"/>
  <c r="R180" i="1"/>
  <c r="Q180" i="1"/>
  <c r="P180" i="1"/>
  <c r="O180" i="1"/>
  <c r="W179" i="1"/>
  <c r="V179" i="1"/>
  <c r="U179" i="1"/>
  <c r="T179" i="1"/>
  <c r="S179" i="1"/>
  <c r="R179" i="1"/>
  <c r="Q179" i="1"/>
  <c r="P179" i="1"/>
  <c r="O179" i="1"/>
  <c r="W178" i="1"/>
  <c r="V178" i="1"/>
  <c r="U178" i="1"/>
  <c r="T178" i="1"/>
  <c r="S178" i="1"/>
  <c r="R178" i="1"/>
  <c r="Q178" i="1"/>
  <c r="P178" i="1"/>
  <c r="O178" i="1"/>
  <c r="W177" i="1"/>
  <c r="V177" i="1"/>
  <c r="U177" i="1"/>
  <c r="T177" i="1"/>
  <c r="S177" i="1"/>
  <c r="R177" i="1"/>
  <c r="Q177" i="1"/>
  <c r="P177" i="1"/>
  <c r="O177" i="1"/>
  <c r="W176" i="1"/>
  <c r="V176" i="1"/>
  <c r="U176" i="1"/>
  <c r="T176" i="1"/>
  <c r="S176" i="1"/>
  <c r="R176" i="1"/>
  <c r="Q176" i="1"/>
  <c r="P176" i="1"/>
  <c r="O176" i="1"/>
  <c r="W175" i="1"/>
  <c r="V175" i="1"/>
  <c r="U175" i="1"/>
  <c r="T175" i="1"/>
  <c r="S175" i="1"/>
  <c r="R175" i="1"/>
  <c r="Q175" i="1"/>
  <c r="P175" i="1"/>
  <c r="O175" i="1"/>
  <c r="W174" i="1"/>
  <c r="V174" i="1"/>
  <c r="U174" i="1"/>
  <c r="T174" i="1"/>
  <c r="S174" i="1"/>
  <c r="R174" i="1"/>
  <c r="Q174" i="1"/>
  <c r="P174" i="1"/>
  <c r="O174" i="1"/>
  <c r="W173" i="1"/>
  <c r="V173" i="1"/>
  <c r="U173" i="1"/>
  <c r="T173" i="1"/>
  <c r="S173" i="1"/>
  <c r="R173" i="1"/>
  <c r="Q173" i="1"/>
  <c r="P173" i="1"/>
  <c r="O173" i="1"/>
  <c r="W172" i="1"/>
  <c r="V172" i="1"/>
  <c r="U172" i="1"/>
  <c r="T172" i="1"/>
  <c r="S172" i="1"/>
  <c r="R172" i="1"/>
  <c r="Q172" i="1"/>
  <c r="P172" i="1"/>
  <c r="O172" i="1"/>
  <c r="W171" i="1"/>
  <c r="V171" i="1"/>
  <c r="U171" i="1"/>
  <c r="T171" i="1"/>
  <c r="S171" i="1"/>
  <c r="R171" i="1"/>
  <c r="Q171" i="1"/>
  <c r="P171" i="1"/>
  <c r="O171" i="1"/>
  <c r="W170" i="1"/>
  <c r="V170" i="1"/>
  <c r="U170" i="1"/>
  <c r="T170" i="1"/>
  <c r="S170" i="1"/>
  <c r="R170" i="1"/>
  <c r="Q170" i="1"/>
  <c r="P170" i="1"/>
  <c r="O170" i="1"/>
  <c r="W169" i="1"/>
  <c r="V169" i="1"/>
  <c r="U169" i="1"/>
  <c r="T169" i="1"/>
  <c r="S169" i="1"/>
  <c r="R169" i="1"/>
  <c r="Q169" i="1"/>
  <c r="P169" i="1"/>
  <c r="O169" i="1"/>
  <c r="W168" i="1"/>
  <c r="V168" i="1"/>
  <c r="U168" i="1"/>
  <c r="T168" i="1"/>
  <c r="S168" i="1"/>
  <c r="R168" i="1"/>
  <c r="Q168" i="1"/>
  <c r="P168" i="1"/>
  <c r="O168" i="1"/>
  <c r="W167" i="1"/>
  <c r="V167" i="1"/>
  <c r="U167" i="1"/>
  <c r="T167" i="1"/>
  <c r="S167" i="1"/>
  <c r="R167" i="1"/>
  <c r="Q167" i="1"/>
  <c r="P167" i="1"/>
  <c r="O167" i="1"/>
  <c r="W166" i="1"/>
  <c r="V166" i="1"/>
  <c r="U166" i="1"/>
  <c r="T166" i="1"/>
  <c r="S166" i="1"/>
  <c r="R166" i="1"/>
  <c r="Q166" i="1"/>
  <c r="P166" i="1"/>
  <c r="O166" i="1"/>
  <c r="W165" i="1"/>
  <c r="V165" i="1"/>
  <c r="U165" i="1"/>
  <c r="T165" i="1"/>
  <c r="S165" i="1"/>
  <c r="R165" i="1"/>
  <c r="Q165" i="1"/>
  <c r="P165" i="1"/>
  <c r="O165" i="1"/>
  <c r="W164" i="1"/>
  <c r="V164" i="1"/>
  <c r="U164" i="1"/>
  <c r="T164" i="1"/>
  <c r="S164" i="1"/>
  <c r="R164" i="1"/>
  <c r="Q164" i="1"/>
  <c r="P164" i="1"/>
  <c r="O164" i="1"/>
  <c r="W163" i="1"/>
  <c r="V163" i="1"/>
  <c r="U163" i="1"/>
  <c r="T163" i="1"/>
  <c r="S163" i="1"/>
  <c r="R163" i="1"/>
  <c r="Q163" i="1"/>
  <c r="P163" i="1"/>
  <c r="O163" i="1"/>
  <c r="W162" i="1"/>
  <c r="V162" i="1"/>
  <c r="U162" i="1"/>
  <c r="T162" i="1"/>
  <c r="S162" i="1"/>
  <c r="R162" i="1"/>
  <c r="Q162" i="1"/>
  <c r="P162" i="1"/>
  <c r="O162" i="1"/>
  <c r="W161" i="1"/>
  <c r="V161" i="1"/>
  <c r="U161" i="1"/>
  <c r="T161" i="1"/>
  <c r="S161" i="1"/>
  <c r="R161" i="1"/>
  <c r="Q161" i="1"/>
  <c r="P161" i="1"/>
  <c r="O161" i="1"/>
  <c r="W160" i="1"/>
  <c r="V160" i="1"/>
  <c r="U160" i="1"/>
  <c r="T160" i="1"/>
  <c r="S160" i="1"/>
  <c r="R160" i="1"/>
  <c r="Q160" i="1"/>
  <c r="P160" i="1"/>
  <c r="O160" i="1"/>
  <c r="W159" i="1"/>
  <c r="V159" i="1"/>
  <c r="U159" i="1"/>
  <c r="T159" i="1"/>
  <c r="S159" i="1"/>
  <c r="R159" i="1"/>
  <c r="Q159" i="1"/>
  <c r="P159" i="1"/>
  <c r="O159" i="1"/>
  <c r="W158" i="1"/>
  <c r="V158" i="1"/>
  <c r="U158" i="1"/>
  <c r="T158" i="1"/>
  <c r="S158" i="1"/>
  <c r="R158" i="1"/>
  <c r="Q158" i="1"/>
  <c r="P158" i="1"/>
  <c r="O158" i="1"/>
  <c r="W157" i="1"/>
  <c r="V157" i="1"/>
  <c r="U157" i="1"/>
  <c r="T157" i="1"/>
  <c r="S157" i="1"/>
  <c r="R157" i="1"/>
  <c r="Q157" i="1"/>
  <c r="P157" i="1"/>
  <c r="O157" i="1"/>
  <c r="W156" i="1"/>
  <c r="V156" i="1"/>
  <c r="U156" i="1"/>
  <c r="T156" i="1"/>
  <c r="S156" i="1"/>
  <c r="R156" i="1"/>
  <c r="Q156" i="1"/>
  <c r="P156" i="1"/>
  <c r="O156" i="1"/>
  <c r="W155" i="1"/>
  <c r="V155" i="1"/>
  <c r="U155" i="1"/>
  <c r="T155" i="1"/>
  <c r="S155" i="1"/>
  <c r="R155" i="1"/>
  <c r="Q155" i="1"/>
  <c r="P155" i="1"/>
  <c r="O155" i="1"/>
  <c r="W154" i="1"/>
  <c r="V154" i="1"/>
  <c r="U154" i="1"/>
  <c r="T154" i="1"/>
  <c r="S154" i="1"/>
  <c r="R154" i="1"/>
  <c r="Q154" i="1"/>
  <c r="P154" i="1"/>
  <c r="O154" i="1"/>
  <c r="W153" i="1"/>
  <c r="V153" i="1"/>
  <c r="U153" i="1"/>
  <c r="T153" i="1"/>
  <c r="S153" i="1"/>
  <c r="R153" i="1"/>
  <c r="Q153" i="1"/>
  <c r="P153" i="1"/>
  <c r="O153" i="1"/>
  <c r="W152" i="1"/>
  <c r="V152" i="1"/>
  <c r="U152" i="1"/>
  <c r="T152" i="1"/>
  <c r="S152" i="1"/>
  <c r="R152" i="1"/>
  <c r="Q152" i="1"/>
  <c r="P152" i="1"/>
  <c r="O152" i="1"/>
  <c r="W151" i="1"/>
  <c r="V151" i="1"/>
  <c r="U151" i="1"/>
  <c r="T151" i="1"/>
  <c r="S151" i="1"/>
  <c r="R151" i="1"/>
  <c r="Q151" i="1"/>
  <c r="P151" i="1"/>
  <c r="O151" i="1"/>
  <c r="W150" i="1"/>
  <c r="V150" i="1"/>
  <c r="U150" i="1"/>
  <c r="T150" i="1"/>
  <c r="S150" i="1"/>
  <c r="R150" i="1"/>
  <c r="Q150" i="1"/>
  <c r="P150" i="1"/>
  <c r="O150" i="1"/>
  <c r="W149" i="1"/>
  <c r="V149" i="1"/>
  <c r="U149" i="1"/>
  <c r="T149" i="1"/>
  <c r="S149" i="1"/>
  <c r="R149" i="1"/>
  <c r="Q149" i="1"/>
  <c r="P149" i="1"/>
  <c r="O149" i="1"/>
  <c r="W148" i="1"/>
  <c r="V148" i="1"/>
  <c r="U148" i="1"/>
  <c r="T148" i="1"/>
  <c r="S148" i="1"/>
  <c r="R148" i="1"/>
  <c r="Q148" i="1"/>
  <c r="P148" i="1"/>
  <c r="O148" i="1"/>
  <c r="W147" i="1"/>
  <c r="V147" i="1"/>
  <c r="U147" i="1"/>
  <c r="T147" i="1"/>
  <c r="S147" i="1"/>
  <c r="R147" i="1"/>
  <c r="Q147" i="1"/>
  <c r="P147" i="1"/>
  <c r="O147" i="1"/>
  <c r="W146" i="1"/>
  <c r="V146" i="1"/>
  <c r="U146" i="1"/>
  <c r="T146" i="1"/>
  <c r="S146" i="1"/>
  <c r="R146" i="1"/>
  <c r="Q146" i="1"/>
  <c r="P146" i="1"/>
  <c r="O146" i="1"/>
  <c r="W145" i="1"/>
  <c r="V145" i="1"/>
  <c r="U145" i="1"/>
  <c r="T145" i="1"/>
  <c r="S145" i="1"/>
  <c r="R145" i="1"/>
  <c r="Q145" i="1"/>
  <c r="P145" i="1"/>
  <c r="O145" i="1"/>
  <c r="W144" i="1"/>
  <c r="V144" i="1"/>
  <c r="U144" i="1"/>
  <c r="T144" i="1"/>
  <c r="S144" i="1"/>
  <c r="R144" i="1"/>
  <c r="Q144" i="1"/>
  <c r="P144" i="1"/>
  <c r="O144" i="1"/>
  <c r="W143" i="1"/>
  <c r="V143" i="1"/>
  <c r="U143" i="1"/>
  <c r="T143" i="1"/>
  <c r="S143" i="1"/>
  <c r="R143" i="1"/>
  <c r="Q143" i="1"/>
  <c r="P143" i="1"/>
  <c r="O143" i="1"/>
  <c r="W142" i="1"/>
  <c r="V142" i="1"/>
  <c r="U142" i="1"/>
  <c r="T142" i="1"/>
  <c r="S142" i="1"/>
  <c r="R142" i="1"/>
  <c r="Q142" i="1"/>
  <c r="P142" i="1"/>
  <c r="O142" i="1"/>
  <c r="W141" i="1"/>
  <c r="V141" i="1"/>
  <c r="U141" i="1"/>
  <c r="T141" i="1"/>
  <c r="S141" i="1"/>
  <c r="R141" i="1"/>
  <c r="Q141" i="1"/>
  <c r="P141" i="1"/>
  <c r="O141" i="1"/>
  <c r="W140" i="1"/>
  <c r="V140" i="1"/>
  <c r="U140" i="1"/>
  <c r="T140" i="1"/>
  <c r="S140" i="1"/>
  <c r="R140" i="1"/>
  <c r="Q140" i="1"/>
  <c r="P140" i="1"/>
  <c r="O140" i="1"/>
  <c r="W139" i="1"/>
  <c r="V139" i="1"/>
  <c r="U139" i="1"/>
  <c r="T139" i="1"/>
  <c r="S139" i="1"/>
  <c r="R139" i="1"/>
  <c r="Q139" i="1"/>
  <c r="P139" i="1"/>
  <c r="O139" i="1"/>
  <c r="W138" i="1"/>
  <c r="V138" i="1"/>
  <c r="U138" i="1"/>
  <c r="T138" i="1"/>
  <c r="S138" i="1"/>
  <c r="R138" i="1"/>
  <c r="Q138" i="1"/>
  <c r="P138" i="1"/>
  <c r="O138" i="1"/>
  <c r="W137" i="1"/>
  <c r="V137" i="1"/>
  <c r="U137" i="1"/>
  <c r="T137" i="1"/>
  <c r="S137" i="1"/>
  <c r="R137" i="1"/>
  <c r="Q137" i="1"/>
  <c r="P137" i="1"/>
  <c r="O137" i="1"/>
  <c r="W136" i="1"/>
  <c r="V136" i="1"/>
  <c r="U136" i="1"/>
  <c r="T136" i="1"/>
  <c r="S136" i="1"/>
  <c r="R136" i="1"/>
  <c r="Q136" i="1"/>
  <c r="P136" i="1"/>
  <c r="O136" i="1"/>
  <c r="W135" i="1"/>
  <c r="V135" i="1"/>
  <c r="U135" i="1"/>
  <c r="T135" i="1"/>
  <c r="S135" i="1"/>
  <c r="R135" i="1"/>
  <c r="Q135" i="1"/>
  <c r="P135" i="1"/>
  <c r="O135" i="1"/>
  <c r="W134" i="1"/>
  <c r="V134" i="1"/>
  <c r="U134" i="1"/>
  <c r="T134" i="1"/>
  <c r="S134" i="1"/>
  <c r="R134" i="1"/>
  <c r="Q134" i="1"/>
  <c r="P134" i="1"/>
  <c r="O134" i="1"/>
  <c r="W133" i="1"/>
  <c r="V133" i="1"/>
  <c r="U133" i="1"/>
  <c r="T133" i="1"/>
  <c r="S133" i="1"/>
  <c r="R133" i="1"/>
  <c r="Q133" i="1"/>
  <c r="P133" i="1"/>
  <c r="O133" i="1"/>
  <c r="W132" i="1"/>
  <c r="V132" i="1"/>
  <c r="U132" i="1"/>
  <c r="T132" i="1"/>
  <c r="S132" i="1"/>
  <c r="R132" i="1"/>
  <c r="Q132" i="1"/>
  <c r="P132" i="1"/>
  <c r="O132" i="1"/>
  <c r="W131" i="1"/>
  <c r="V131" i="1"/>
  <c r="U131" i="1"/>
  <c r="T131" i="1"/>
  <c r="S131" i="1"/>
  <c r="R131" i="1"/>
  <c r="Q131" i="1"/>
  <c r="P131" i="1"/>
  <c r="O131" i="1"/>
  <c r="W130" i="1"/>
  <c r="V130" i="1"/>
  <c r="U130" i="1"/>
  <c r="T130" i="1"/>
  <c r="S130" i="1"/>
  <c r="R130" i="1"/>
  <c r="Q130" i="1"/>
  <c r="P130" i="1"/>
  <c r="O130" i="1"/>
  <c r="W129" i="1"/>
  <c r="V129" i="1"/>
  <c r="U129" i="1"/>
  <c r="T129" i="1"/>
  <c r="S129" i="1"/>
  <c r="R129" i="1"/>
  <c r="Q129" i="1"/>
  <c r="P129" i="1"/>
  <c r="O129" i="1"/>
  <c r="W128" i="1"/>
  <c r="V128" i="1"/>
  <c r="U128" i="1"/>
  <c r="T128" i="1"/>
  <c r="S128" i="1"/>
  <c r="R128" i="1"/>
  <c r="Q128" i="1"/>
  <c r="P128" i="1"/>
  <c r="O128" i="1"/>
  <c r="W127" i="1"/>
  <c r="E121" i="2" s="1"/>
  <c r="V127" i="1"/>
  <c r="U127" i="1"/>
  <c r="T127" i="1"/>
  <c r="S127" i="1"/>
  <c r="R127" i="1"/>
  <c r="Q127" i="1"/>
  <c r="D121" i="2" s="1"/>
  <c r="P127" i="1"/>
  <c r="C121" i="2" s="1"/>
  <c r="O127" i="1"/>
  <c r="B121" i="2" s="1"/>
  <c r="W126" i="1"/>
  <c r="E120" i="2" s="1"/>
  <c r="V126" i="1"/>
  <c r="U126" i="1"/>
  <c r="T126" i="1"/>
  <c r="S126" i="1"/>
  <c r="R126" i="1"/>
  <c r="Q126" i="1"/>
  <c r="D120" i="2" s="1"/>
  <c r="P126" i="1"/>
  <c r="C120" i="2" s="1"/>
  <c r="O126" i="1"/>
  <c r="B120" i="2" s="1"/>
  <c r="W125" i="1"/>
  <c r="E119" i="2" s="1"/>
  <c r="V125" i="1"/>
  <c r="U125" i="1"/>
  <c r="T125" i="1"/>
  <c r="S125" i="1"/>
  <c r="R125" i="1"/>
  <c r="Q125" i="1"/>
  <c r="D119" i="2" s="1"/>
  <c r="P125" i="1"/>
  <c r="C119" i="2" s="1"/>
  <c r="O125" i="1"/>
  <c r="B119" i="2" s="1"/>
  <c r="W124" i="1"/>
  <c r="E118" i="2" s="1"/>
  <c r="V124" i="1"/>
  <c r="U124" i="1"/>
  <c r="T124" i="1"/>
  <c r="S124" i="1"/>
  <c r="R124" i="1"/>
  <c r="Q124" i="1"/>
  <c r="D118" i="2" s="1"/>
  <c r="P124" i="1"/>
  <c r="C118" i="2" s="1"/>
  <c r="O124" i="1"/>
  <c r="B118" i="2" s="1"/>
  <c r="W123" i="1"/>
  <c r="E117" i="2" s="1"/>
  <c r="V123" i="1"/>
  <c r="U123" i="1"/>
  <c r="T123" i="1"/>
  <c r="S123" i="1"/>
  <c r="R123" i="1"/>
  <c r="Q123" i="1"/>
  <c r="D117" i="2" s="1"/>
  <c r="P123" i="1"/>
  <c r="C117" i="2" s="1"/>
  <c r="O123" i="1"/>
  <c r="B117" i="2" s="1"/>
  <c r="W122" i="1"/>
  <c r="E116" i="2" s="1"/>
  <c r="V122" i="1"/>
  <c r="U122" i="1"/>
  <c r="T122" i="1"/>
  <c r="S122" i="1"/>
  <c r="R122" i="1"/>
  <c r="Q122" i="1"/>
  <c r="D116" i="2" s="1"/>
  <c r="P122" i="1"/>
  <c r="C116" i="2" s="1"/>
  <c r="O122" i="1"/>
  <c r="B116" i="2" s="1"/>
  <c r="W121" i="1"/>
  <c r="E115" i="2" s="1"/>
  <c r="V121" i="1"/>
  <c r="U121" i="1"/>
  <c r="T121" i="1"/>
  <c r="S121" i="1"/>
  <c r="R121" i="1"/>
  <c r="Q121" i="1"/>
  <c r="D115" i="2" s="1"/>
  <c r="P121" i="1"/>
  <c r="C115" i="2" s="1"/>
  <c r="O121" i="1"/>
  <c r="B115" i="2" s="1"/>
  <c r="W120" i="1"/>
  <c r="E114" i="2" s="1"/>
  <c r="V120" i="1"/>
  <c r="U120" i="1"/>
  <c r="T120" i="1"/>
  <c r="S120" i="1"/>
  <c r="R120" i="1"/>
  <c r="Q120" i="1"/>
  <c r="D114" i="2" s="1"/>
  <c r="P120" i="1"/>
  <c r="C114" i="2" s="1"/>
  <c r="O120" i="1"/>
  <c r="B114" i="2" s="1"/>
  <c r="W119" i="1"/>
  <c r="E113" i="2" s="1"/>
  <c r="V119" i="1"/>
  <c r="U119" i="1"/>
  <c r="T119" i="1"/>
  <c r="S119" i="1"/>
  <c r="R119" i="1"/>
  <c r="Q119" i="1"/>
  <c r="D113" i="2" s="1"/>
  <c r="P119" i="1"/>
  <c r="C113" i="2" s="1"/>
  <c r="O119" i="1"/>
  <c r="B113" i="2" s="1"/>
  <c r="W118" i="1"/>
  <c r="E112" i="2" s="1"/>
  <c r="V118" i="1"/>
  <c r="U118" i="1"/>
  <c r="T118" i="1"/>
  <c r="S118" i="1"/>
  <c r="R118" i="1"/>
  <c r="Q118" i="1"/>
  <c r="D112" i="2" s="1"/>
  <c r="P118" i="1"/>
  <c r="C112" i="2" s="1"/>
  <c r="O118" i="1"/>
  <c r="B112" i="2" s="1"/>
  <c r="W117" i="1"/>
  <c r="E111" i="2" s="1"/>
  <c r="V117" i="1"/>
  <c r="U117" i="1"/>
  <c r="T117" i="1"/>
  <c r="S117" i="1"/>
  <c r="R117" i="1"/>
  <c r="Q117" i="1"/>
  <c r="D111" i="2" s="1"/>
  <c r="P117" i="1"/>
  <c r="C111" i="2" s="1"/>
  <c r="O117" i="1"/>
  <c r="B111" i="2" s="1"/>
  <c r="W116" i="1"/>
  <c r="E110" i="2" s="1"/>
  <c r="V116" i="1"/>
  <c r="U116" i="1"/>
  <c r="T116" i="1"/>
  <c r="S116" i="1"/>
  <c r="R116" i="1"/>
  <c r="Q116" i="1"/>
  <c r="D110" i="2" s="1"/>
  <c r="P116" i="1"/>
  <c r="C110" i="2" s="1"/>
  <c r="O116" i="1"/>
  <c r="B110" i="2" s="1"/>
  <c r="W115" i="1"/>
  <c r="E109" i="2" s="1"/>
  <c r="V115" i="1"/>
  <c r="U115" i="1"/>
  <c r="T115" i="1"/>
  <c r="S115" i="1"/>
  <c r="R115" i="1"/>
  <c r="Q115" i="1"/>
  <c r="D109" i="2" s="1"/>
  <c r="P115" i="1"/>
  <c r="C109" i="2" s="1"/>
  <c r="O115" i="1"/>
  <c r="B109" i="2" s="1"/>
  <c r="W114" i="1"/>
  <c r="E108" i="2" s="1"/>
  <c r="V114" i="1"/>
  <c r="U114" i="1"/>
  <c r="T114" i="1"/>
  <c r="S114" i="1"/>
  <c r="R114" i="1"/>
  <c r="Q114" i="1"/>
  <c r="D108" i="2" s="1"/>
  <c r="P114" i="1"/>
  <c r="C108" i="2" s="1"/>
  <c r="O114" i="1"/>
  <c r="B108" i="2" s="1"/>
  <c r="W113" i="1"/>
  <c r="E107" i="2" s="1"/>
  <c r="V113" i="1"/>
  <c r="U113" i="1"/>
  <c r="T113" i="1"/>
  <c r="S113" i="1"/>
  <c r="R113" i="1"/>
  <c r="Q113" i="1"/>
  <c r="D107" i="2" s="1"/>
  <c r="P113" i="1"/>
  <c r="C107" i="2" s="1"/>
  <c r="O113" i="1"/>
  <c r="B107" i="2" s="1"/>
  <c r="W112" i="1"/>
  <c r="E106" i="2" s="1"/>
  <c r="V112" i="1"/>
  <c r="U112" i="1"/>
  <c r="T112" i="1"/>
  <c r="S112" i="1"/>
  <c r="R112" i="1"/>
  <c r="Q112" i="1"/>
  <c r="D106" i="2" s="1"/>
  <c r="P112" i="1"/>
  <c r="C106" i="2" s="1"/>
  <c r="O112" i="1"/>
  <c r="B106" i="2" s="1"/>
  <c r="W111" i="1"/>
  <c r="E105" i="2" s="1"/>
  <c r="V111" i="1"/>
  <c r="U111" i="1"/>
  <c r="T111" i="1"/>
  <c r="S111" i="1"/>
  <c r="R111" i="1"/>
  <c r="Q111" i="1"/>
  <c r="D105" i="2" s="1"/>
  <c r="P111" i="1"/>
  <c r="C105" i="2" s="1"/>
  <c r="O111" i="1"/>
  <c r="B105" i="2" s="1"/>
  <c r="W110" i="1"/>
  <c r="E104" i="2" s="1"/>
  <c r="V110" i="1"/>
  <c r="U110" i="1"/>
  <c r="T110" i="1"/>
  <c r="S110" i="1"/>
  <c r="R110" i="1"/>
  <c r="Q110" i="1"/>
  <c r="D104" i="2" s="1"/>
  <c r="P110" i="1"/>
  <c r="C104" i="2" s="1"/>
  <c r="O110" i="1"/>
  <c r="B104" i="2" s="1"/>
  <c r="W109" i="1"/>
  <c r="E103" i="2" s="1"/>
  <c r="V109" i="1"/>
  <c r="U109" i="1"/>
  <c r="T109" i="1"/>
  <c r="S109" i="1"/>
  <c r="R109" i="1"/>
  <c r="Q109" i="1"/>
  <c r="D103" i="2" s="1"/>
  <c r="P109" i="1"/>
  <c r="C103" i="2" s="1"/>
  <c r="O109" i="1"/>
  <c r="B103" i="2" s="1"/>
  <c r="W108" i="1"/>
  <c r="E102" i="2" s="1"/>
  <c r="V108" i="1"/>
  <c r="U108" i="1"/>
  <c r="T108" i="1"/>
  <c r="S108" i="1"/>
  <c r="R108" i="1"/>
  <c r="Q108" i="1"/>
  <c r="D102" i="2" s="1"/>
  <c r="P108" i="1"/>
  <c r="C102" i="2" s="1"/>
  <c r="O108" i="1"/>
  <c r="B102" i="2" s="1"/>
  <c r="W107" i="1"/>
  <c r="E101" i="2" s="1"/>
  <c r="V107" i="1"/>
  <c r="U107" i="1"/>
  <c r="T107" i="1"/>
  <c r="S107" i="1"/>
  <c r="R107" i="1"/>
  <c r="Q107" i="1"/>
  <c r="D101" i="2" s="1"/>
  <c r="P107" i="1"/>
  <c r="C101" i="2" s="1"/>
  <c r="O107" i="1"/>
  <c r="B101" i="2" s="1"/>
  <c r="W106" i="1"/>
  <c r="E100" i="2" s="1"/>
  <c r="V106" i="1"/>
  <c r="U106" i="1"/>
  <c r="T106" i="1"/>
  <c r="S106" i="1"/>
  <c r="R106" i="1"/>
  <c r="Q106" i="1"/>
  <c r="D100" i="2" s="1"/>
  <c r="P106" i="1"/>
  <c r="C100" i="2" s="1"/>
  <c r="O106" i="1"/>
  <c r="B100" i="2" s="1"/>
  <c r="W105" i="1"/>
  <c r="E99" i="2" s="1"/>
  <c r="V105" i="1"/>
  <c r="U105" i="1"/>
  <c r="T105" i="1"/>
  <c r="S105" i="1"/>
  <c r="R105" i="1"/>
  <c r="Q105" i="1"/>
  <c r="D99" i="2" s="1"/>
  <c r="P105" i="1"/>
  <c r="C99" i="2" s="1"/>
  <c r="O105" i="1"/>
  <c r="B99" i="2" s="1"/>
  <c r="W104" i="1"/>
  <c r="E98" i="2" s="1"/>
  <c r="V104" i="1"/>
  <c r="U104" i="1"/>
  <c r="T104" i="1"/>
  <c r="S104" i="1"/>
  <c r="R104" i="1"/>
  <c r="Q104" i="1"/>
  <c r="D98" i="2" s="1"/>
  <c r="P104" i="1"/>
  <c r="C98" i="2" s="1"/>
  <c r="O104" i="1"/>
  <c r="B98" i="2" s="1"/>
  <c r="W103" i="1"/>
  <c r="E97" i="2" s="1"/>
  <c r="V103" i="1"/>
  <c r="U103" i="1"/>
  <c r="T103" i="1"/>
  <c r="S103" i="1"/>
  <c r="R103" i="1"/>
  <c r="Q103" i="1"/>
  <c r="D97" i="2" s="1"/>
  <c r="P103" i="1"/>
  <c r="C97" i="2" s="1"/>
  <c r="O103" i="1"/>
  <c r="B97" i="2" s="1"/>
  <c r="W102" i="1"/>
  <c r="E96" i="2" s="1"/>
  <c r="V102" i="1"/>
  <c r="U102" i="1"/>
  <c r="T102" i="1"/>
  <c r="S102" i="1"/>
  <c r="R102" i="1"/>
  <c r="Q102" i="1"/>
  <c r="D96" i="2" s="1"/>
  <c r="P102" i="1"/>
  <c r="C96" i="2" s="1"/>
  <c r="O102" i="1"/>
  <c r="B96" i="2" s="1"/>
  <c r="W101" i="1"/>
  <c r="E95" i="2" s="1"/>
  <c r="V101" i="1"/>
  <c r="U101" i="1"/>
  <c r="T101" i="1"/>
  <c r="S101" i="1"/>
  <c r="R101" i="1"/>
  <c r="Q101" i="1"/>
  <c r="D95" i="2" s="1"/>
  <c r="P101" i="1"/>
  <c r="C95" i="2" s="1"/>
  <c r="O101" i="1"/>
  <c r="B95" i="2" s="1"/>
  <c r="W100" i="1"/>
  <c r="E94" i="2" s="1"/>
  <c r="V100" i="1"/>
  <c r="U100" i="1"/>
  <c r="T100" i="1"/>
  <c r="S100" i="1"/>
  <c r="R100" i="1"/>
  <c r="Q100" i="1"/>
  <c r="D94" i="2" s="1"/>
  <c r="P100" i="1"/>
  <c r="C94" i="2" s="1"/>
  <c r="O100" i="1"/>
  <c r="B94" i="2" s="1"/>
  <c r="W99" i="1"/>
  <c r="E93" i="2" s="1"/>
  <c r="V99" i="1"/>
  <c r="U99" i="1"/>
  <c r="T99" i="1"/>
  <c r="S99" i="1"/>
  <c r="R99" i="1"/>
  <c r="Q99" i="1"/>
  <c r="D93" i="2" s="1"/>
  <c r="P99" i="1"/>
  <c r="C93" i="2" s="1"/>
  <c r="O99" i="1"/>
  <c r="B93" i="2" s="1"/>
  <c r="W98" i="1"/>
  <c r="E92" i="2" s="1"/>
  <c r="V98" i="1"/>
  <c r="U98" i="1"/>
  <c r="T98" i="1"/>
  <c r="S98" i="1"/>
  <c r="R98" i="1"/>
  <c r="Q98" i="1"/>
  <c r="D92" i="2" s="1"/>
  <c r="P98" i="1"/>
  <c r="C92" i="2" s="1"/>
  <c r="O98" i="1"/>
  <c r="B92" i="2" s="1"/>
  <c r="W97" i="1"/>
  <c r="E91" i="2" s="1"/>
  <c r="V97" i="1"/>
  <c r="U97" i="1"/>
  <c r="T97" i="1"/>
  <c r="S97" i="1"/>
  <c r="R97" i="1"/>
  <c r="Q97" i="1"/>
  <c r="D91" i="2" s="1"/>
  <c r="P97" i="1"/>
  <c r="C91" i="2" s="1"/>
  <c r="O97" i="1"/>
  <c r="B91" i="2" s="1"/>
  <c r="W96" i="1"/>
  <c r="E90" i="2" s="1"/>
  <c r="V96" i="1"/>
  <c r="U96" i="1"/>
  <c r="T96" i="1"/>
  <c r="S96" i="1"/>
  <c r="R96" i="1"/>
  <c r="Q96" i="1"/>
  <c r="D90" i="2" s="1"/>
  <c r="P96" i="1"/>
  <c r="C90" i="2" s="1"/>
  <c r="O96" i="1"/>
  <c r="B90" i="2" s="1"/>
  <c r="W95" i="1"/>
  <c r="E89" i="2" s="1"/>
  <c r="V95" i="1"/>
  <c r="U95" i="1"/>
  <c r="T95" i="1"/>
  <c r="S95" i="1"/>
  <c r="R95" i="1"/>
  <c r="Q95" i="1"/>
  <c r="D89" i="2" s="1"/>
  <c r="P95" i="1"/>
  <c r="C89" i="2" s="1"/>
  <c r="O95" i="1"/>
  <c r="B89" i="2" s="1"/>
  <c r="W94" i="1"/>
  <c r="E88" i="2" s="1"/>
  <c r="V94" i="1"/>
  <c r="U94" i="1"/>
  <c r="T94" i="1"/>
  <c r="S94" i="1"/>
  <c r="R94" i="1"/>
  <c r="Q94" i="1"/>
  <c r="D88" i="2" s="1"/>
  <c r="P94" i="1"/>
  <c r="C88" i="2" s="1"/>
  <c r="O94" i="1"/>
  <c r="B88" i="2" s="1"/>
  <c r="W93" i="1"/>
  <c r="E87" i="2" s="1"/>
  <c r="V93" i="1"/>
  <c r="U93" i="1"/>
  <c r="T93" i="1"/>
  <c r="S93" i="1"/>
  <c r="R93" i="1"/>
  <c r="Q93" i="1"/>
  <c r="D87" i="2" s="1"/>
  <c r="P93" i="1"/>
  <c r="C87" i="2" s="1"/>
  <c r="O93" i="1"/>
  <c r="B87" i="2" s="1"/>
  <c r="W92" i="1"/>
  <c r="E86" i="2" s="1"/>
  <c r="V92" i="1"/>
  <c r="U92" i="1"/>
  <c r="T92" i="1"/>
  <c r="S92" i="1"/>
  <c r="R92" i="1"/>
  <c r="Q92" i="1"/>
  <c r="D86" i="2" s="1"/>
  <c r="P92" i="1"/>
  <c r="C86" i="2" s="1"/>
  <c r="O92" i="1"/>
  <c r="B86" i="2" s="1"/>
  <c r="W91" i="1"/>
  <c r="E85" i="2" s="1"/>
  <c r="V91" i="1"/>
  <c r="U91" i="1"/>
  <c r="T91" i="1"/>
  <c r="S91" i="1"/>
  <c r="R91" i="1"/>
  <c r="Q91" i="1"/>
  <c r="D85" i="2" s="1"/>
  <c r="P91" i="1"/>
  <c r="C85" i="2" s="1"/>
  <c r="O91" i="1"/>
  <c r="B85" i="2" s="1"/>
  <c r="W90" i="1"/>
  <c r="E84" i="2" s="1"/>
  <c r="V90" i="1"/>
  <c r="U90" i="1"/>
  <c r="T90" i="1"/>
  <c r="S90" i="1"/>
  <c r="R90" i="1"/>
  <c r="Q90" i="1"/>
  <c r="D84" i="2" s="1"/>
  <c r="P90" i="1"/>
  <c r="C84" i="2" s="1"/>
  <c r="O90" i="1"/>
  <c r="B84" i="2" s="1"/>
  <c r="W89" i="1"/>
  <c r="E83" i="2" s="1"/>
  <c r="V89" i="1"/>
  <c r="U89" i="1"/>
  <c r="T89" i="1"/>
  <c r="S89" i="1"/>
  <c r="R89" i="1"/>
  <c r="Q89" i="1"/>
  <c r="D83" i="2" s="1"/>
  <c r="P89" i="1"/>
  <c r="C83" i="2" s="1"/>
  <c r="O89" i="1"/>
  <c r="B83" i="2" s="1"/>
  <c r="W88" i="1"/>
  <c r="E82" i="2" s="1"/>
  <c r="V88" i="1"/>
  <c r="U88" i="1"/>
  <c r="T88" i="1"/>
  <c r="S88" i="1"/>
  <c r="R88" i="1"/>
  <c r="Q88" i="1"/>
  <c r="D82" i="2" s="1"/>
  <c r="P88" i="1"/>
  <c r="C82" i="2" s="1"/>
  <c r="O88" i="1"/>
  <c r="B82" i="2" s="1"/>
  <c r="W87" i="1"/>
  <c r="E81" i="2" s="1"/>
  <c r="V87" i="1"/>
  <c r="U87" i="1"/>
  <c r="T87" i="1"/>
  <c r="S87" i="1"/>
  <c r="R87" i="1"/>
  <c r="Q87" i="1"/>
  <c r="D81" i="2" s="1"/>
  <c r="P87" i="1"/>
  <c r="C81" i="2" s="1"/>
  <c r="O87" i="1"/>
  <c r="B81" i="2" s="1"/>
  <c r="W86" i="1"/>
  <c r="E80" i="2" s="1"/>
  <c r="V86" i="1"/>
  <c r="U86" i="1"/>
  <c r="T86" i="1"/>
  <c r="S86" i="1"/>
  <c r="R86" i="1"/>
  <c r="Q86" i="1"/>
  <c r="D80" i="2" s="1"/>
  <c r="P86" i="1"/>
  <c r="C80" i="2" s="1"/>
  <c r="O86" i="1"/>
  <c r="B80" i="2" s="1"/>
  <c r="W85" i="1"/>
  <c r="E79" i="2" s="1"/>
  <c r="V85" i="1"/>
  <c r="U85" i="1"/>
  <c r="T85" i="1"/>
  <c r="S85" i="1"/>
  <c r="R85" i="1"/>
  <c r="Q85" i="1"/>
  <c r="D79" i="2" s="1"/>
  <c r="P85" i="1"/>
  <c r="C79" i="2" s="1"/>
  <c r="O85" i="1"/>
  <c r="B79" i="2" s="1"/>
  <c r="W84" i="1"/>
  <c r="E78" i="2" s="1"/>
  <c r="V84" i="1"/>
  <c r="U84" i="1"/>
  <c r="T84" i="1"/>
  <c r="S84" i="1"/>
  <c r="R84" i="1"/>
  <c r="Q84" i="1"/>
  <c r="D78" i="2" s="1"/>
  <c r="P84" i="1"/>
  <c r="C78" i="2" s="1"/>
  <c r="O84" i="1"/>
  <c r="B78" i="2" s="1"/>
  <c r="AD148" i="1" l="1"/>
  <c r="L141" i="2"/>
  <c r="AC132" i="1"/>
  <c r="K5" i="14"/>
  <c r="K125" i="2"/>
  <c r="B122" i="2"/>
  <c r="B2" i="14"/>
  <c r="E122" i="2"/>
  <c r="E2" i="14"/>
  <c r="D124" i="2"/>
  <c r="D4" i="14"/>
  <c r="C125" i="2"/>
  <c r="C5" i="14"/>
  <c r="B126" i="2"/>
  <c r="B6" i="14"/>
  <c r="E126" i="2"/>
  <c r="E6" i="14"/>
  <c r="D128" i="2"/>
  <c r="D8" i="14"/>
  <c r="C129" i="2"/>
  <c r="C9" i="14"/>
  <c r="B130" i="2"/>
  <c r="B10" i="14"/>
  <c r="E130" i="2"/>
  <c r="E10" i="14"/>
  <c r="D132" i="2"/>
  <c r="D12" i="14"/>
  <c r="C133" i="2"/>
  <c r="C13" i="14"/>
  <c r="B134" i="2"/>
  <c r="B14" i="14"/>
  <c r="E134" i="2"/>
  <c r="E14" i="14"/>
  <c r="D136" i="2"/>
  <c r="D16" i="14"/>
  <c r="C137" i="2"/>
  <c r="C17" i="14"/>
  <c r="B138" i="2"/>
  <c r="B18" i="14"/>
  <c r="E138" i="2"/>
  <c r="E18" i="14"/>
  <c r="D140" i="2"/>
  <c r="D20" i="14"/>
  <c r="C141" i="2"/>
  <c r="C21" i="14"/>
  <c r="B142" i="2"/>
  <c r="B22" i="14"/>
  <c r="E142" i="2"/>
  <c r="E22" i="14"/>
  <c r="D144" i="2"/>
  <c r="D24" i="14"/>
  <c r="C145" i="2"/>
  <c r="C25" i="14"/>
  <c r="B146" i="2"/>
  <c r="B26" i="14"/>
  <c r="E146" i="2"/>
  <c r="E26" i="14"/>
  <c r="D148" i="2"/>
  <c r="D28" i="14"/>
  <c r="C149" i="2"/>
  <c r="C29" i="14"/>
  <c r="B150" i="2"/>
  <c r="B30" i="14"/>
  <c r="E150" i="2"/>
  <c r="E30" i="14"/>
  <c r="D152" i="2"/>
  <c r="D32" i="14"/>
  <c r="C153" i="2"/>
  <c r="C33" i="14"/>
  <c r="B154" i="2"/>
  <c r="B34" i="14"/>
  <c r="E154" i="2"/>
  <c r="E34" i="14"/>
  <c r="D156" i="2"/>
  <c r="D36" i="14"/>
  <c r="C157" i="2"/>
  <c r="C37" i="14"/>
  <c r="B158" i="2"/>
  <c r="B38" i="14"/>
  <c r="E158" i="2"/>
  <c r="E38" i="14"/>
  <c r="D160" i="2"/>
  <c r="D40" i="14"/>
  <c r="C161" i="2"/>
  <c r="C41" i="14"/>
  <c r="B162" i="2"/>
  <c r="B42" i="14"/>
  <c r="E162" i="2"/>
  <c r="E42" i="14"/>
  <c r="D164" i="2"/>
  <c r="D44" i="14"/>
  <c r="C165" i="2"/>
  <c r="C45" i="14"/>
  <c r="B166" i="2"/>
  <c r="B46" i="14"/>
  <c r="E166" i="2"/>
  <c r="E46" i="14"/>
  <c r="D168" i="2"/>
  <c r="D48" i="14"/>
  <c r="C169" i="2"/>
  <c r="C49" i="14"/>
  <c r="B170" i="2"/>
  <c r="B50" i="14"/>
  <c r="E170" i="2"/>
  <c r="E50" i="14"/>
  <c r="D172" i="2"/>
  <c r="D52" i="14"/>
  <c r="C173" i="2"/>
  <c r="C53" i="14"/>
  <c r="B174" i="2"/>
  <c r="B54" i="14"/>
  <c r="E174" i="2"/>
  <c r="E54" i="14"/>
  <c r="D176" i="2"/>
  <c r="D56" i="14"/>
  <c r="C177" i="2"/>
  <c r="C57" i="14"/>
  <c r="B178" i="2"/>
  <c r="B58" i="14"/>
  <c r="E178" i="2"/>
  <c r="E58" i="14"/>
  <c r="D180" i="2"/>
  <c r="D60" i="14"/>
  <c r="C181" i="2"/>
  <c r="C61" i="14"/>
  <c r="B182" i="2"/>
  <c r="B62" i="14"/>
  <c r="E182" i="2"/>
  <c r="E62" i="14"/>
  <c r="D184" i="2"/>
  <c r="D64" i="14"/>
  <c r="C185" i="2"/>
  <c r="C65" i="14"/>
  <c r="B186" i="2"/>
  <c r="B66" i="14"/>
  <c r="E186" i="2"/>
  <c r="E66" i="14"/>
  <c r="D188" i="2"/>
  <c r="D68" i="14"/>
  <c r="C189" i="2"/>
  <c r="C69" i="14"/>
  <c r="B190" i="2"/>
  <c r="B70" i="14"/>
  <c r="E190" i="2"/>
  <c r="E70" i="14"/>
  <c r="D192" i="2"/>
  <c r="D72" i="14"/>
  <c r="C193" i="2"/>
  <c r="C73" i="14"/>
  <c r="B194" i="2"/>
  <c r="B74" i="14"/>
  <c r="E194" i="2"/>
  <c r="E74" i="14"/>
  <c r="D196" i="2"/>
  <c r="D76" i="14"/>
  <c r="C197" i="2"/>
  <c r="C77" i="14"/>
  <c r="B198" i="2"/>
  <c r="B78" i="14"/>
  <c r="E198" i="2"/>
  <c r="E78" i="14"/>
  <c r="D200" i="2"/>
  <c r="D80" i="14"/>
  <c r="C201" i="2"/>
  <c r="C81" i="14"/>
  <c r="B202" i="2"/>
  <c r="B82" i="14"/>
  <c r="E202" i="2"/>
  <c r="E82" i="14"/>
  <c r="D204" i="2"/>
  <c r="D84" i="14"/>
  <c r="C205" i="2"/>
  <c r="C85" i="14"/>
  <c r="B206" i="2"/>
  <c r="B86" i="14"/>
  <c r="E206" i="2"/>
  <c r="E86" i="14"/>
  <c r="D208" i="2"/>
  <c r="D88" i="14"/>
  <c r="C209" i="2"/>
  <c r="C89" i="14"/>
  <c r="B210" i="2"/>
  <c r="B90" i="14"/>
  <c r="E210" i="2"/>
  <c r="E90" i="14"/>
  <c r="D212" i="2"/>
  <c r="D92" i="14"/>
  <c r="C213" i="2"/>
  <c r="C93" i="14"/>
  <c r="B214" i="2"/>
  <c r="B94" i="14"/>
  <c r="E214" i="2"/>
  <c r="E94" i="14"/>
  <c r="D216" i="2"/>
  <c r="D96" i="14"/>
  <c r="C217" i="2"/>
  <c r="C97" i="14"/>
  <c r="B218" i="2"/>
  <c r="B98" i="14"/>
  <c r="E218" i="2"/>
  <c r="E98" i="14"/>
  <c r="D220" i="2"/>
  <c r="D100" i="14"/>
  <c r="C221" i="2"/>
  <c r="C101" i="14"/>
  <c r="B222" i="2"/>
  <c r="B102" i="14"/>
  <c r="E222" i="2"/>
  <c r="E102" i="14"/>
  <c r="D224" i="2"/>
  <c r="D104" i="14"/>
  <c r="C225" i="2"/>
  <c r="C105" i="14"/>
  <c r="B226" i="2"/>
  <c r="B106" i="14"/>
  <c r="E226" i="2"/>
  <c r="E106" i="14"/>
  <c r="D228" i="2"/>
  <c r="D108" i="14"/>
  <c r="C229" i="2"/>
  <c r="C109" i="14"/>
  <c r="B230" i="2"/>
  <c r="B110" i="14"/>
  <c r="E230" i="2"/>
  <c r="E110" i="14"/>
  <c r="D232" i="2"/>
  <c r="D112" i="14"/>
  <c r="C233" i="2"/>
  <c r="C113" i="14"/>
  <c r="B234" i="2"/>
  <c r="B114" i="14"/>
  <c r="E234" i="2"/>
  <c r="E114" i="14"/>
  <c r="D236" i="2"/>
  <c r="D116" i="14"/>
  <c r="C237" i="2"/>
  <c r="C117" i="14"/>
  <c r="B238" i="2"/>
  <c r="B118" i="14"/>
  <c r="E238" i="2"/>
  <c r="E118" i="14"/>
  <c r="D240" i="2"/>
  <c r="D120" i="14"/>
  <c r="C241" i="2"/>
  <c r="C121" i="14"/>
  <c r="B242" i="2"/>
  <c r="B122" i="14"/>
  <c r="E242" i="2"/>
  <c r="E122" i="14"/>
  <c r="D244" i="2"/>
  <c r="D124" i="14"/>
  <c r="C245" i="2"/>
  <c r="C125" i="14"/>
  <c r="B246" i="2"/>
  <c r="B126" i="14"/>
  <c r="E246" i="2"/>
  <c r="E126" i="14"/>
  <c r="D248" i="2"/>
  <c r="D128" i="14"/>
  <c r="C249" i="2"/>
  <c r="C129" i="14"/>
  <c r="B250" i="2"/>
  <c r="B130" i="14"/>
  <c r="E250" i="2"/>
  <c r="E130" i="14"/>
  <c r="D252" i="2"/>
  <c r="D132" i="14"/>
  <c r="C253" i="2"/>
  <c r="C133" i="14"/>
  <c r="B254" i="2"/>
  <c r="B134" i="14"/>
  <c r="E254" i="2"/>
  <c r="E134" i="14"/>
  <c r="D256" i="2"/>
  <c r="D136" i="14"/>
  <c r="C257" i="2"/>
  <c r="C137" i="14"/>
  <c r="B258" i="2"/>
  <c r="B138" i="14"/>
  <c r="E258" i="2"/>
  <c r="E138" i="14"/>
  <c r="D260" i="2"/>
  <c r="D140" i="14"/>
  <c r="C261" i="2"/>
  <c r="C141" i="14"/>
  <c r="B262" i="2"/>
  <c r="B142" i="14"/>
  <c r="E262" i="2"/>
  <c r="E142" i="14"/>
  <c r="D264" i="2"/>
  <c r="D144" i="14"/>
  <c r="C265" i="2"/>
  <c r="C145" i="14"/>
  <c r="B266" i="2"/>
  <c r="B146" i="14"/>
  <c r="E266" i="2"/>
  <c r="E146" i="14"/>
  <c r="D268" i="2"/>
  <c r="D148" i="14"/>
  <c r="C269" i="2"/>
  <c r="C149" i="14"/>
  <c r="B270" i="2"/>
  <c r="B150" i="14"/>
  <c r="E270" i="2"/>
  <c r="E150" i="14"/>
  <c r="D272" i="2"/>
  <c r="D152" i="14"/>
  <c r="C273" i="2"/>
  <c r="C153" i="14"/>
  <c r="B274" i="2"/>
  <c r="B154" i="14"/>
  <c r="E274" i="2"/>
  <c r="E154" i="14"/>
  <c r="D276" i="2"/>
  <c r="D156" i="14"/>
  <c r="C277" i="2"/>
  <c r="C157" i="14"/>
  <c r="B278" i="2"/>
  <c r="B158" i="14"/>
  <c r="E278" i="2"/>
  <c r="E158" i="14"/>
  <c r="D280" i="2"/>
  <c r="D160" i="14"/>
  <c r="C281" i="2"/>
  <c r="C161" i="14"/>
  <c r="B282" i="2"/>
  <c r="B162" i="14"/>
  <c r="E282" i="2"/>
  <c r="E162" i="14"/>
  <c r="D284" i="2"/>
  <c r="D164" i="14"/>
  <c r="C285" i="2"/>
  <c r="C165" i="14"/>
  <c r="B286" i="2"/>
  <c r="B166" i="14"/>
  <c r="E286" i="2"/>
  <c r="E166" i="14"/>
  <c r="D288" i="2"/>
  <c r="D168" i="14"/>
  <c r="C289" i="2"/>
  <c r="C169" i="14"/>
  <c r="B290" i="2"/>
  <c r="B2" i="16"/>
  <c r="B2" i="15"/>
  <c r="B170" i="14"/>
  <c r="E290" i="2"/>
  <c r="E2" i="16"/>
  <c r="E2" i="15"/>
  <c r="E170" i="14"/>
  <c r="D292" i="2"/>
  <c r="D4" i="16"/>
  <c r="D4" i="15"/>
  <c r="D172" i="14"/>
  <c r="C293" i="2"/>
  <c r="C5" i="16"/>
  <c r="C5" i="15"/>
  <c r="C173" i="14"/>
  <c r="B294" i="2"/>
  <c r="B6" i="16"/>
  <c r="B6" i="15"/>
  <c r="B174" i="14"/>
  <c r="E294" i="2"/>
  <c r="E6" i="16"/>
  <c r="E6" i="15"/>
  <c r="E174" i="14"/>
  <c r="D296" i="2"/>
  <c r="D8" i="16"/>
  <c r="D8" i="15"/>
  <c r="D176" i="14"/>
  <c r="C297" i="2"/>
  <c r="C9" i="16"/>
  <c r="C9" i="15"/>
  <c r="C177" i="14"/>
  <c r="B298" i="2"/>
  <c r="B10" i="16"/>
  <c r="B10" i="15"/>
  <c r="B178" i="14"/>
  <c r="E298" i="2"/>
  <c r="E10" i="16"/>
  <c r="E10" i="15"/>
  <c r="E178" i="14"/>
  <c r="D300" i="2"/>
  <c r="D12" i="16"/>
  <c r="D12" i="15"/>
  <c r="D180" i="14"/>
  <c r="C301" i="2"/>
  <c r="C13" i="16"/>
  <c r="C13" i="15"/>
  <c r="C181" i="14"/>
  <c r="B302" i="2"/>
  <c r="B14" i="16"/>
  <c r="B14" i="15"/>
  <c r="B182" i="14"/>
  <c r="E302" i="2"/>
  <c r="E14" i="16"/>
  <c r="E14" i="15"/>
  <c r="E182" i="14"/>
  <c r="D304" i="2"/>
  <c r="D16" i="16"/>
  <c r="D16" i="15"/>
  <c r="D184" i="14"/>
  <c r="C305" i="2"/>
  <c r="C17" i="16"/>
  <c r="C17" i="15"/>
  <c r="C185" i="14"/>
  <c r="B306" i="2"/>
  <c r="B18" i="16"/>
  <c r="B18" i="15"/>
  <c r="B186" i="14"/>
  <c r="E306" i="2"/>
  <c r="E18" i="16"/>
  <c r="E18" i="15"/>
  <c r="E186" i="14"/>
  <c r="D308" i="2"/>
  <c r="D20" i="16"/>
  <c r="D20" i="15"/>
  <c r="D188" i="14"/>
  <c r="C309" i="2"/>
  <c r="C21" i="16"/>
  <c r="C21" i="15"/>
  <c r="C189" i="14"/>
  <c r="B310" i="2"/>
  <c r="B22" i="16"/>
  <c r="B22" i="15"/>
  <c r="B190" i="14"/>
  <c r="E310" i="2"/>
  <c r="E22" i="16"/>
  <c r="E22" i="15"/>
  <c r="E190" i="14"/>
  <c r="D312" i="2"/>
  <c r="D24" i="16"/>
  <c r="D24" i="15"/>
  <c r="D192" i="14"/>
  <c r="C313" i="2"/>
  <c r="C25" i="16"/>
  <c r="C25" i="15"/>
  <c r="C193" i="14"/>
  <c r="B314" i="2"/>
  <c r="B26" i="16"/>
  <c r="B26" i="15"/>
  <c r="B194" i="14"/>
  <c r="E314" i="2"/>
  <c r="E26" i="16"/>
  <c r="E26" i="15"/>
  <c r="E194" i="14"/>
  <c r="D316" i="2"/>
  <c r="D28" i="16"/>
  <c r="D28" i="15"/>
  <c r="D196" i="14"/>
  <c r="C317" i="2"/>
  <c r="C29" i="16"/>
  <c r="C29" i="15"/>
  <c r="C197" i="14"/>
  <c r="B318" i="2"/>
  <c r="B30" i="16"/>
  <c r="B30" i="15"/>
  <c r="B198" i="14"/>
  <c r="E318" i="2"/>
  <c r="E30" i="16"/>
  <c r="E30" i="15"/>
  <c r="E198" i="14"/>
  <c r="D320" i="2"/>
  <c r="D32" i="16"/>
  <c r="D32" i="15"/>
  <c r="D200" i="14"/>
  <c r="C321" i="2"/>
  <c r="C33" i="16"/>
  <c r="C33" i="15"/>
  <c r="C201" i="14"/>
  <c r="B322" i="2"/>
  <c r="B34" i="16"/>
  <c r="B34" i="15"/>
  <c r="B202" i="14"/>
  <c r="E322" i="2"/>
  <c r="E34" i="16"/>
  <c r="E34" i="15"/>
  <c r="E202" i="14"/>
  <c r="D324" i="2"/>
  <c r="D36" i="16"/>
  <c r="D36" i="15"/>
  <c r="D204" i="14"/>
  <c r="C325" i="2"/>
  <c r="C37" i="16"/>
  <c r="C37" i="15"/>
  <c r="C205" i="14"/>
  <c r="B326" i="2"/>
  <c r="B38" i="16"/>
  <c r="B38" i="15"/>
  <c r="B206" i="14"/>
  <c r="E326" i="2"/>
  <c r="E38" i="16"/>
  <c r="E38" i="15"/>
  <c r="E206" i="14"/>
  <c r="D328" i="2"/>
  <c r="D40" i="16"/>
  <c r="D40" i="15"/>
  <c r="D208" i="14"/>
  <c r="C329" i="2"/>
  <c r="C41" i="16"/>
  <c r="C41" i="15"/>
  <c r="C209" i="14"/>
  <c r="B330" i="2"/>
  <c r="B42" i="16"/>
  <c r="B42" i="15"/>
  <c r="B210" i="14"/>
  <c r="E330" i="2"/>
  <c r="E42" i="16"/>
  <c r="E42" i="15"/>
  <c r="E210" i="14"/>
  <c r="D332" i="2"/>
  <c r="D44" i="16"/>
  <c r="D44" i="15"/>
  <c r="D212" i="14"/>
  <c r="C333" i="2"/>
  <c r="C45" i="16"/>
  <c r="C45" i="15"/>
  <c r="C213" i="14"/>
  <c r="B334" i="2"/>
  <c r="B46" i="16"/>
  <c r="B46" i="15"/>
  <c r="B214" i="14"/>
  <c r="E334" i="2"/>
  <c r="E46" i="16"/>
  <c r="E46" i="15"/>
  <c r="E214" i="14"/>
  <c r="D336" i="2"/>
  <c r="D48" i="16"/>
  <c r="D48" i="15"/>
  <c r="D216" i="14"/>
  <c r="C337" i="2"/>
  <c r="C49" i="16"/>
  <c r="C49" i="15"/>
  <c r="C217" i="14"/>
  <c r="B338" i="2"/>
  <c r="B50" i="16"/>
  <c r="B50" i="15"/>
  <c r="B218" i="14"/>
  <c r="E338" i="2"/>
  <c r="E50" i="16"/>
  <c r="E50" i="15"/>
  <c r="E218" i="14"/>
  <c r="D340" i="2"/>
  <c r="D52" i="16"/>
  <c r="D52" i="15"/>
  <c r="D220" i="14"/>
  <c r="C341" i="2"/>
  <c r="C53" i="16"/>
  <c r="C53" i="15"/>
  <c r="C221" i="14"/>
  <c r="B342" i="2"/>
  <c r="B54" i="16"/>
  <c r="B54" i="15"/>
  <c r="B222" i="14"/>
  <c r="E342" i="2"/>
  <c r="E54" i="16"/>
  <c r="E54" i="15"/>
  <c r="E222" i="14"/>
  <c r="D344" i="2"/>
  <c r="D56" i="16"/>
  <c r="D56" i="15"/>
  <c r="D224" i="14"/>
  <c r="C345" i="2"/>
  <c r="C57" i="16"/>
  <c r="C57" i="15"/>
  <c r="C225" i="14"/>
  <c r="B346" i="2"/>
  <c r="B58" i="16"/>
  <c r="B58" i="15"/>
  <c r="B226" i="14"/>
  <c r="E346" i="2"/>
  <c r="E58" i="16"/>
  <c r="E58" i="15"/>
  <c r="E226" i="14"/>
  <c r="D348" i="2"/>
  <c r="D60" i="16"/>
  <c r="D60" i="15"/>
  <c r="D228" i="14"/>
  <c r="C349" i="2"/>
  <c r="C61" i="16"/>
  <c r="C61" i="15"/>
  <c r="C229" i="14"/>
  <c r="B350" i="2"/>
  <c r="B62" i="16"/>
  <c r="B62" i="15"/>
  <c r="B230" i="14"/>
  <c r="E350" i="2"/>
  <c r="E62" i="16"/>
  <c r="E62" i="15"/>
  <c r="E230" i="14"/>
  <c r="D352" i="2"/>
  <c r="D64" i="16"/>
  <c r="D64" i="15"/>
  <c r="D232" i="14"/>
  <c r="C353" i="2"/>
  <c r="C65" i="16"/>
  <c r="C65" i="15"/>
  <c r="C233" i="14"/>
  <c r="B354" i="2"/>
  <c r="B66" i="16"/>
  <c r="B66" i="15"/>
  <c r="B234" i="14"/>
  <c r="E354" i="2"/>
  <c r="E66" i="16"/>
  <c r="E66" i="15"/>
  <c r="E234" i="14"/>
  <c r="D356" i="2"/>
  <c r="D68" i="16"/>
  <c r="D68" i="15"/>
  <c r="D236" i="14"/>
  <c r="C357" i="2"/>
  <c r="C69" i="16"/>
  <c r="C69" i="15"/>
  <c r="C237" i="14"/>
  <c r="B358" i="2"/>
  <c r="B70" i="16"/>
  <c r="B70" i="15"/>
  <c r="B238" i="14"/>
  <c r="E358" i="2"/>
  <c r="E70" i="16"/>
  <c r="E70" i="15"/>
  <c r="E238" i="14"/>
  <c r="D360" i="2"/>
  <c r="D72" i="16"/>
  <c r="D72" i="15"/>
  <c r="D240" i="14"/>
  <c r="C361" i="2"/>
  <c r="C73" i="16"/>
  <c r="C73" i="15"/>
  <c r="C241" i="14"/>
  <c r="B362" i="2"/>
  <c r="B74" i="16"/>
  <c r="B74" i="15"/>
  <c r="B242" i="14"/>
  <c r="E362" i="2"/>
  <c r="E74" i="16"/>
  <c r="E74" i="15"/>
  <c r="E242" i="14"/>
  <c r="D364" i="2"/>
  <c r="D76" i="16"/>
  <c r="D76" i="15"/>
  <c r="D244" i="14"/>
  <c r="C365" i="2"/>
  <c r="C77" i="16"/>
  <c r="C77" i="15"/>
  <c r="C245" i="14"/>
  <c r="B366" i="2"/>
  <c r="B78" i="16"/>
  <c r="B78" i="15"/>
  <c r="B246" i="14"/>
  <c r="E366" i="2"/>
  <c r="E78" i="16"/>
  <c r="E78" i="15"/>
  <c r="E246" i="14"/>
  <c r="D368" i="2"/>
  <c r="D80" i="16"/>
  <c r="D80" i="15"/>
  <c r="D248" i="14"/>
  <c r="C369" i="2"/>
  <c r="C81" i="16"/>
  <c r="C81" i="15"/>
  <c r="C249" i="14"/>
  <c r="B370" i="2"/>
  <c r="B82" i="16"/>
  <c r="B82" i="15"/>
  <c r="B250" i="14"/>
  <c r="E370" i="2"/>
  <c r="E82" i="16"/>
  <c r="E82" i="15"/>
  <c r="E250" i="14"/>
  <c r="D372" i="2"/>
  <c r="D84" i="16"/>
  <c r="D84" i="15"/>
  <c r="D252" i="14"/>
  <c r="C373" i="2"/>
  <c r="C85" i="16"/>
  <c r="C85" i="15"/>
  <c r="C253" i="14"/>
  <c r="B374" i="2"/>
  <c r="B86" i="16"/>
  <c r="B86" i="15"/>
  <c r="B254" i="14"/>
  <c r="E374" i="2"/>
  <c r="E86" i="16"/>
  <c r="E86" i="15"/>
  <c r="E254" i="14"/>
  <c r="D376" i="2"/>
  <c r="D88" i="16"/>
  <c r="D88" i="15"/>
  <c r="D256" i="14"/>
  <c r="C377" i="2"/>
  <c r="C89" i="16"/>
  <c r="C89" i="15"/>
  <c r="C257" i="14"/>
  <c r="B378" i="2"/>
  <c r="B90" i="16"/>
  <c r="B90" i="15"/>
  <c r="B258" i="14"/>
  <c r="E378" i="2"/>
  <c r="E90" i="16"/>
  <c r="E90" i="15"/>
  <c r="E258" i="14"/>
  <c r="D380" i="2"/>
  <c r="D92" i="16"/>
  <c r="D92" i="15"/>
  <c r="D260" i="14"/>
  <c r="C381" i="2"/>
  <c r="C93" i="16"/>
  <c r="C93" i="15"/>
  <c r="C261" i="14"/>
  <c r="B382" i="2"/>
  <c r="B94" i="16"/>
  <c r="B94" i="15"/>
  <c r="B262" i="14"/>
  <c r="E382" i="2"/>
  <c r="E94" i="16"/>
  <c r="E94" i="15"/>
  <c r="E262" i="14"/>
  <c r="D384" i="2"/>
  <c r="D96" i="16"/>
  <c r="D96" i="15"/>
  <c r="D264" i="14"/>
  <c r="C385" i="2"/>
  <c r="C97" i="16"/>
  <c r="C97" i="15"/>
  <c r="C265" i="14"/>
  <c r="B386" i="2"/>
  <c r="B98" i="16"/>
  <c r="B98" i="15"/>
  <c r="B266" i="14"/>
  <c r="E386" i="2"/>
  <c r="E98" i="16"/>
  <c r="E98" i="15"/>
  <c r="E266" i="14"/>
  <c r="D388" i="2"/>
  <c r="D100" i="16"/>
  <c r="D100" i="15"/>
  <c r="D268" i="14"/>
  <c r="C389" i="2"/>
  <c r="C101" i="16"/>
  <c r="C101" i="15"/>
  <c r="C269" i="14"/>
  <c r="B390" i="2"/>
  <c r="B102" i="16"/>
  <c r="B102" i="15"/>
  <c r="B270" i="14"/>
  <c r="E390" i="2"/>
  <c r="E102" i="16"/>
  <c r="E102" i="15"/>
  <c r="E270" i="14"/>
  <c r="D392" i="2"/>
  <c r="D104" i="16"/>
  <c r="D104" i="15"/>
  <c r="D272" i="14"/>
  <c r="C393" i="2"/>
  <c r="C105" i="16"/>
  <c r="C105" i="15"/>
  <c r="C273" i="14"/>
  <c r="B394" i="2"/>
  <c r="B106" i="16"/>
  <c r="B106" i="15"/>
  <c r="B274" i="14"/>
  <c r="E394" i="2"/>
  <c r="E106" i="16"/>
  <c r="E106" i="15"/>
  <c r="E274" i="14"/>
  <c r="D396" i="2"/>
  <c r="D108" i="16"/>
  <c r="D108" i="15"/>
  <c r="D276" i="14"/>
  <c r="C397" i="2"/>
  <c r="C109" i="16"/>
  <c r="C109" i="15"/>
  <c r="C277" i="14"/>
  <c r="B398" i="2"/>
  <c r="B110" i="16"/>
  <c r="B110" i="15"/>
  <c r="B278" i="14"/>
  <c r="E398" i="2"/>
  <c r="E110" i="16"/>
  <c r="E110" i="15"/>
  <c r="E278" i="14"/>
  <c r="D400" i="2"/>
  <c r="D112" i="16"/>
  <c r="D112" i="15"/>
  <c r="D280" i="14"/>
  <c r="C401" i="2"/>
  <c r="C113" i="16"/>
  <c r="C113" i="15"/>
  <c r="C281" i="14"/>
  <c r="B402" i="2"/>
  <c r="B114" i="16"/>
  <c r="B114" i="15"/>
  <c r="B282" i="14"/>
  <c r="E402" i="2"/>
  <c r="E114" i="16"/>
  <c r="E114" i="15"/>
  <c r="E282" i="14"/>
  <c r="D404" i="2"/>
  <c r="D116" i="16"/>
  <c r="D116" i="15"/>
  <c r="D284" i="14"/>
  <c r="C405" i="2"/>
  <c r="C117" i="16"/>
  <c r="C117" i="15"/>
  <c r="C285" i="14"/>
  <c r="B406" i="2"/>
  <c r="B118" i="16"/>
  <c r="B118" i="15"/>
  <c r="B286" i="14"/>
  <c r="E406" i="2"/>
  <c r="E118" i="16"/>
  <c r="E118" i="15"/>
  <c r="E286" i="14"/>
  <c r="D408" i="2"/>
  <c r="D120" i="16"/>
  <c r="D120" i="15"/>
  <c r="D288" i="14"/>
  <c r="C409" i="2"/>
  <c r="C121" i="16"/>
  <c r="C121" i="15"/>
  <c r="C289" i="14"/>
  <c r="B410" i="2"/>
  <c r="B122" i="16"/>
  <c r="B122" i="15"/>
  <c r="B290" i="14"/>
  <c r="E410" i="2"/>
  <c r="E122" i="16"/>
  <c r="E122" i="15"/>
  <c r="E290" i="14"/>
  <c r="D412" i="2"/>
  <c r="D124" i="16"/>
  <c r="D124" i="15"/>
  <c r="D292" i="14"/>
  <c r="C413" i="2"/>
  <c r="C125" i="16"/>
  <c r="C125" i="15"/>
  <c r="C293" i="14"/>
  <c r="B414" i="2"/>
  <c r="B126" i="16"/>
  <c r="B126" i="15"/>
  <c r="B294" i="14"/>
  <c r="E414" i="2"/>
  <c r="E126" i="16"/>
  <c r="E126" i="15"/>
  <c r="E294" i="14"/>
  <c r="D416" i="2"/>
  <c r="D128" i="16"/>
  <c r="D128" i="15"/>
  <c r="D296" i="14"/>
  <c r="C417" i="2"/>
  <c r="C129" i="16"/>
  <c r="C129" i="15"/>
  <c r="C297" i="14"/>
  <c r="B418" i="2"/>
  <c r="B130" i="16"/>
  <c r="B130" i="15"/>
  <c r="B298" i="14"/>
  <c r="E418" i="2"/>
  <c r="E130" i="16"/>
  <c r="E130" i="15"/>
  <c r="E298" i="14"/>
  <c r="D420" i="2"/>
  <c r="D132" i="16"/>
  <c r="D132" i="15"/>
  <c r="D300" i="14"/>
  <c r="C421" i="2"/>
  <c r="C133" i="16"/>
  <c r="C133" i="15"/>
  <c r="C301" i="14"/>
  <c r="B422" i="2"/>
  <c r="B134" i="16"/>
  <c r="B134" i="15"/>
  <c r="B302" i="14"/>
  <c r="E422" i="2"/>
  <c r="E134" i="16"/>
  <c r="E134" i="15"/>
  <c r="E302" i="14"/>
  <c r="D424" i="2"/>
  <c r="D136" i="16"/>
  <c r="D136" i="15"/>
  <c r="D304" i="14"/>
  <c r="C425" i="2"/>
  <c r="C137" i="16"/>
  <c r="C137" i="15"/>
  <c r="C305" i="14"/>
  <c r="B426" i="2"/>
  <c r="B138" i="16"/>
  <c r="B138" i="15"/>
  <c r="B306" i="14"/>
  <c r="E426" i="2"/>
  <c r="E138" i="16"/>
  <c r="E138" i="15"/>
  <c r="E306" i="14"/>
  <c r="D428" i="2"/>
  <c r="D140" i="16"/>
  <c r="D140" i="15"/>
  <c r="D308" i="14"/>
  <c r="C429" i="2"/>
  <c r="C141" i="16"/>
  <c r="C141" i="15"/>
  <c r="C309" i="14"/>
  <c r="B430" i="2"/>
  <c r="B142" i="16"/>
  <c r="B142" i="15"/>
  <c r="B310" i="14"/>
  <c r="E430" i="2"/>
  <c r="E142" i="16"/>
  <c r="E142" i="15"/>
  <c r="E310" i="14"/>
  <c r="D432" i="2"/>
  <c r="D144" i="16"/>
  <c r="D144" i="15"/>
  <c r="D312" i="14"/>
  <c r="C433" i="2"/>
  <c r="C145" i="16"/>
  <c r="C145" i="15"/>
  <c r="C313" i="14"/>
  <c r="B434" i="2"/>
  <c r="B146" i="16"/>
  <c r="B146" i="15"/>
  <c r="B314" i="14"/>
  <c r="E434" i="2"/>
  <c r="E146" i="16"/>
  <c r="E146" i="15"/>
  <c r="E314" i="14"/>
  <c r="D436" i="2"/>
  <c r="D148" i="16"/>
  <c r="D148" i="15"/>
  <c r="D316" i="14"/>
  <c r="C437" i="2"/>
  <c r="C149" i="16"/>
  <c r="C149" i="15"/>
  <c r="C317" i="14"/>
  <c r="B438" i="2"/>
  <c r="B150" i="16"/>
  <c r="B150" i="15"/>
  <c r="B318" i="14"/>
  <c r="E438" i="2"/>
  <c r="E150" i="16"/>
  <c r="E150" i="15"/>
  <c r="E318" i="14"/>
  <c r="D440" i="2"/>
  <c r="D152" i="16"/>
  <c r="D152" i="15"/>
  <c r="D320" i="14"/>
  <c r="C441" i="2"/>
  <c r="C153" i="16"/>
  <c r="C153" i="15"/>
  <c r="C321" i="14"/>
  <c r="B442" i="2"/>
  <c r="B154" i="16"/>
  <c r="B154" i="15"/>
  <c r="B322" i="14"/>
  <c r="E442" i="2"/>
  <c r="E154" i="16"/>
  <c r="E154" i="15"/>
  <c r="E322" i="14"/>
  <c r="D444" i="2"/>
  <c r="D156" i="16"/>
  <c r="D156" i="15"/>
  <c r="D324" i="14"/>
  <c r="C445" i="2"/>
  <c r="C157" i="16"/>
  <c r="C157" i="15"/>
  <c r="C325" i="14"/>
  <c r="B446" i="2"/>
  <c r="B158" i="16"/>
  <c r="B158" i="15"/>
  <c r="B326" i="14"/>
  <c r="E446" i="2"/>
  <c r="E158" i="16"/>
  <c r="E158" i="15"/>
  <c r="E326" i="14"/>
  <c r="D448" i="2"/>
  <c r="D160" i="16"/>
  <c r="D160" i="15"/>
  <c r="D328" i="14"/>
  <c r="C449" i="2"/>
  <c r="C161" i="16"/>
  <c r="C161" i="15"/>
  <c r="C329" i="14"/>
  <c r="B450" i="2"/>
  <c r="B162" i="16"/>
  <c r="B162" i="15"/>
  <c r="B330" i="14"/>
  <c r="E450" i="2"/>
  <c r="E162" i="16"/>
  <c r="E162" i="15"/>
  <c r="E330" i="14"/>
  <c r="D452" i="2"/>
  <c r="D164" i="16"/>
  <c r="D164" i="15"/>
  <c r="D332" i="14"/>
  <c r="C453" i="2"/>
  <c r="C165" i="16"/>
  <c r="C165" i="15"/>
  <c r="C333" i="14"/>
  <c r="B454" i="2"/>
  <c r="B166" i="16"/>
  <c r="B166" i="15"/>
  <c r="B334" i="14"/>
  <c r="E454" i="2"/>
  <c r="E166" i="16"/>
  <c r="E166" i="15"/>
  <c r="E334" i="14"/>
  <c r="D456" i="2"/>
  <c r="D168" i="16"/>
  <c r="D168" i="15"/>
  <c r="D336" i="14"/>
  <c r="C457" i="2"/>
  <c r="C169" i="16"/>
  <c r="C169" i="15"/>
  <c r="C337" i="14"/>
  <c r="B458" i="2"/>
  <c r="B170" i="16"/>
  <c r="B170" i="15"/>
  <c r="B338" i="14"/>
  <c r="E458" i="2"/>
  <c r="E170" i="16"/>
  <c r="E170" i="15"/>
  <c r="E338" i="14"/>
  <c r="D460" i="2"/>
  <c r="D172" i="16"/>
  <c r="D172" i="15"/>
  <c r="D340" i="14"/>
  <c r="C461" i="2"/>
  <c r="C173" i="16"/>
  <c r="C173" i="15"/>
  <c r="C341" i="14"/>
  <c r="B462" i="2"/>
  <c r="B174" i="16"/>
  <c r="B174" i="15"/>
  <c r="B342" i="14"/>
  <c r="E462" i="2"/>
  <c r="E174" i="16"/>
  <c r="E174" i="15"/>
  <c r="E342" i="14"/>
  <c r="D464" i="2"/>
  <c r="D176" i="16"/>
  <c r="D176" i="15"/>
  <c r="D344" i="14"/>
  <c r="C465" i="2"/>
  <c r="C177" i="16"/>
  <c r="C177" i="15"/>
  <c r="C345" i="14"/>
  <c r="B466" i="2"/>
  <c r="B178" i="16"/>
  <c r="B178" i="15"/>
  <c r="B346" i="14"/>
  <c r="E466" i="2"/>
  <c r="E178" i="16"/>
  <c r="E178" i="15"/>
  <c r="E346" i="14"/>
  <c r="D468" i="2"/>
  <c r="D180" i="16"/>
  <c r="D180" i="15"/>
  <c r="D348" i="14"/>
  <c r="C469" i="2"/>
  <c r="C181" i="16"/>
  <c r="C181" i="15"/>
  <c r="C349" i="14"/>
  <c r="B470" i="2"/>
  <c r="B182" i="16"/>
  <c r="B182" i="15"/>
  <c r="B350" i="14"/>
  <c r="E470" i="2"/>
  <c r="E182" i="16"/>
  <c r="E182" i="15"/>
  <c r="E350" i="14"/>
  <c r="D472" i="2"/>
  <c r="D184" i="16"/>
  <c r="D184" i="15"/>
  <c r="D352" i="14"/>
  <c r="C473" i="2"/>
  <c r="C185" i="16"/>
  <c r="C185" i="15"/>
  <c r="C353" i="14"/>
  <c r="B474" i="2"/>
  <c r="B186" i="16"/>
  <c r="B186" i="15"/>
  <c r="B354" i="14"/>
  <c r="E474" i="2"/>
  <c r="E186" i="16"/>
  <c r="E186" i="15"/>
  <c r="E354" i="14"/>
  <c r="D476" i="2"/>
  <c r="D188" i="16"/>
  <c r="D188" i="15"/>
  <c r="D356" i="14"/>
  <c r="C477" i="2"/>
  <c r="C189" i="16"/>
  <c r="C189" i="15"/>
  <c r="C357" i="14"/>
  <c r="B478" i="2"/>
  <c r="B190" i="16"/>
  <c r="B190" i="15"/>
  <c r="B358" i="14"/>
  <c r="E478" i="2"/>
  <c r="E190" i="16"/>
  <c r="E190" i="15"/>
  <c r="E358" i="14"/>
  <c r="D480" i="2"/>
  <c r="D192" i="16"/>
  <c r="D192" i="15"/>
  <c r="D360" i="14"/>
  <c r="C481" i="2"/>
  <c r="C193" i="16"/>
  <c r="C193" i="15"/>
  <c r="C361" i="14"/>
  <c r="B482" i="2"/>
  <c r="B194" i="16"/>
  <c r="B194" i="15"/>
  <c r="B362" i="14"/>
  <c r="E482" i="2"/>
  <c r="E194" i="16"/>
  <c r="E194" i="15"/>
  <c r="E362" i="14"/>
  <c r="D484" i="2"/>
  <c r="D196" i="16"/>
  <c r="D196" i="15"/>
  <c r="D364" i="14"/>
  <c r="C485" i="2"/>
  <c r="C197" i="16"/>
  <c r="C197" i="15"/>
  <c r="C365" i="14"/>
  <c r="B486" i="2"/>
  <c r="B198" i="16"/>
  <c r="B198" i="15"/>
  <c r="B366" i="14"/>
  <c r="E486" i="2"/>
  <c r="E198" i="16"/>
  <c r="E198" i="15"/>
  <c r="E366" i="14"/>
  <c r="D488" i="2"/>
  <c r="D200" i="16"/>
  <c r="D200" i="15"/>
  <c r="D368" i="14"/>
  <c r="C489" i="2"/>
  <c r="C201" i="16"/>
  <c r="C201" i="15"/>
  <c r="C369" i="14"/>
  <c r="B490" i="2"/>
  <c r="B202" i="16"/>
  <c r="B202" i="15"/>
  <c r="B370" i="14"/>
  <c r="E490" i="2"/>
  <c r="E202" i="16"/>
  <c r="E202" i="15"/>
  <c r="E370" i="14"/>
  <c r="D492" i="2"/>
  <c r="D204" i="16"/>
  <c r="D204" i="15"/>
  <c r="D372" i="14"/>
  <c r="C493" i="2"/>
  <c r="C205" i="16"/>
  <c r="C205" i="15"/>
  <c r="C373" i="14"/>
  <c r="B494" i="2"/>
  <c r="B206" i="16"/>
  <c r="B206" i="15"/>
  <c r="B374" i="14"/>
  <c r="E494" i="2"/>
  <c r="E206" i="16"/>
  <c r="E206" i="15"/>
  <c r="E374" i="14"/>
  <c r="D496" i="2"/>
  <c r="D208" i="16"/>
  <c r="D208" i="15"/>
  <c r="D376" i="14"/>
  <c r="C497" i="2"/>
  <c r="C209" i="16"/>
  <c r="C209" i="15"/>
  <c r="C377" i="14"/>
  <c r="B498" i="2"/>
  <c r="B210" i="16"/>
  <c r="B210" i="15"/>
  <c r="B378" i="14"/>
  <c r="E498" i="2"/>
  <c r="E210" i="16"/>
  <c r="E210" i="15"/>
  <c r="E378" i="14"/>
  <c r="D500" i="2"/>
  <c r="D212" i="16"/>
  <c r="D212" i="15"/>
  <c r="D380" i="14"/>
  <c r="C501" i="2"/>
  <c r="C213" i="16"/>
  <c r="C213" i="15"/>
  <c r="C381" i="14"/>
  <c r="B502" i="2"/>
  <c r="B214" i="16"/>
  <c r="B214" i="15"/>
  <c r="B382" i="14"/>
  <c r="E502" i="2"/>
  <c r="E214" i="16"/>
  <c r="E214" i="15"/>
  <c r="E382" i="14"/>
  <c r="D504" i="2"/>
  <c r="D216" i="16"/>
  <c r="D216" i="15"/>
  <c r="D384" i="14"/>
  <c r="C505" i="2"/>
  <c r="C217" i="16"/>
  <c r="C217" i="15"/>
  <c r="C385" i="14"/>
  <c r="B506" i="2"/>
  <c r="B218" i="16"/>
  <c r="B218" i="15"/>
  <c r="B386" i="14"/>
  <c r="E506" i="2"/>
  <c r="E218" i="16"/>
  <c r="E218" i="15"/>
  <c r="E386" i="14"/>
  <c r="D508" i="2"/>
  <c r="D220" i="16"/>
  <c r="D220" i="15"/>
  <c r="D388" i="14"/>
  <c r="C509" i="2"/>
  <c r="C221" i="16"/>
  <c r="C221" i="15"/>
  <c r="C389" i="14"/>
  <c r="B510" i="2"/>
  <c r="B222" i="16"/>
  <c r="B222" i="15"/>
  <c r="B390" i="14"/>
  <c r="E510" i="2"/>
  <c r="E222" i="16"/>
  <c r="E222" i="15"/>
  <c r="E390" i="14"/>
  <c r="D512" i="2"/>
  <c r="D224" i="16"/>
  <c r="D224" i="15"/>
  <c r="D392" i="14"/>
  <c r="C513" i="2"/>
  <c r="C225" i="16"/>
  <c r="C225" i="15"/>
  <c r="C393" i="14"/>
  <c r="B514" i="2"/>
  <c r="B226" i="16"/>
  <c r="B226" i="15"/>
  <c r="B394" i="14"/>
  <c r="E514" i="2"/>
  <c r="E226" i="16"/>
  <c r="E226" i="15"/>
  <c r="E394" i="14"/>
  <c r="D516" i="2"/>
  <c r="D228" i="16"/>
  <c r="D228" i="15"/>
  <c r="D396" i="14"/>
  <c r="C517" i="2"/>
  <c r="C229" i="16"/>
  <c r="C229" i="15"/>
  <c r="C397" i="14"/>
  <c r="B518" i="2"/>
  <c r="B230" i="16"/>
  <c r="B230" i="15"/>
  <c r="B398" i="14"/>
  <c r="E518" i="2"/>
  <c r="E230" i="16"/>
  <c r="E230" i="15"/>
  <c r="E398" i="14"/>
  <c r="D520" i="2"/>
  <c r="D232" i="16"/>
  <c r="D232" i="15"/>
  <c r="D400" i="14"/>
  <c r="C521" i="2"/>
  <c r="C233" i="16"/>
  <c r="C233" i="15"/>
  <c r="C401" i="14"/>
  <c r="B522" i="2"/>
  <c r="B234" i="16"/>
  <c r="B234" i="15"/>
  <c r="B402" i="14"/>
  <c r="E522" i="2"/>
  <c r="E234" i="16"/>
  <c r="E234" i="15"/>
  <c r="E402" i="14"/>
  <c r="D524" i="2"/>
  <c r="D236" i="16"/>
  <c r="D236" i="15"/>
  <c r="D404" i="14"/>
  <c r="C525" i="2"/>
  <c r="C237" i="16"/>
  <c r="C237" i="15"/>
  <c r="C405" i="14"/>
  <c r="B526" i="2"/>
  <c r="B238" i="16"/>
  <c r="B238" i="15"/>
  <c r="B406" i="14"/>
  <c r="E526" i="2"/>
  <c r="E238" i="16"/>
  <c r="E238" i="15"/>
  <c r="E406" i="14"/>
  <c r="D528" i="2"/>
  <c r="D240" i="16"/>
  <c r="D240" i="15"/>
  <c r="D408" i="14"/>
  <c r="C529" i="2"/>
  <c r="C241" i="16"/>
  <c r="C241" i="15"/>
  <c r="C409" i="14"/>
  <c r="B530" i="2"/>
  <c r="B242" i="16"/>
  <c r="B242" i="15"/>
  <c r="B410" i="14"/>
  <c r="E530" i="2"/>
  <c r="E242" i="16"/>
  <c r="E242" i="15"/>
  <c r="E410" i="14"/>
  <c r="D532" i="2"/>
  <c r="D244" i="16"/>
  <c r="D244" i="15"/>
  <c r="D412" i="14"/>
  <c r="C533" i="2"/>
  <c r="C245" i="16"/>
  <c r="C245" i="15"/>
  <c r="C413" i="14"/>
  <c r="B534" i="2"/>
  <c r="B246" i="16"/>
  <c r="B246" i="15"/>
  <c r="B414" i="14"/>
  <c r="E534" i="2"/>
  <c r="E246" i="16"/>
  <c r="E246" i="15"/>
  <c r="E414" i="14"/>
  <c r="D536" i="2"/>
  <c r="D248" i="16"/>
  <c r="D248" i="15"/>
  <c r="D416" i="14"/>
  <c r="C537" i="2"/>
  <c r="C249" i="16"/>
  <c r="C249" i="15"/>
  <c r="C417" i="14"/>
  <c r="B538" i="2"/>
  <c r="B250" i="16"/>
  <c r="B250" i="15"/>
  <c r="B418" i="14"/>
  <c r="E538" i="2"/>
  <c r="E250" i="16"/>
  <c r="E250" i="15"/>
  <c r="E418" i="14"/>
  <c r="D540" i="2"/>
  <c r="D252" i="16"/>
  <c r="D252" i="15"/>
  <c r="D420" i="14"/>
  <c r="C541" i="2"/>
  <c r="C253" i="16"/>
  <c r="C253" i="15"/>
  <c r="C421" i="14"/>
  <c r="B542" i="2"/>
  <c r="B254" i="16"/>
  <c r="B254" i="15"/>
  <c r="B422" i="14"/>
  <c r="E542" i="2"/>
  <c r="E254" i="16"/>
  <c r="E254" i="15"/>
  <c r="E422" i="14"/>
  <c r="D544" i="2"/>
  <c r="D256" i="16"/>
  <c r="D256" i="15"/>
  <c r="D424" i="14"/>
  <c r="C545" i="2"/>
  <c r="C257" i="16"/>
  <c r="C257" i="15"/>
  <c r="C425" i="14"/>
  <c r="B546" i="2"/>
  <c r="B258" i="16"/>
  <c r="B258" i="15"/>
  <c r="B426" i="14"/>
  <c r="E546" i="2"/>
  <c r="E258" i="16"/>
  <c r="E258" i="15"/>
  <c r="E426" i="14"/>
  <c r="D548" i="2"/>
  <c r="D260" i="16"/>
  <c r="D260" i="15"/>
  <c r="D428" i="14"/>
  <c r="C549" i="2"/>
  <c r="C261" i="16"/>
  <c r="C261" i="15"/>
  <c r="C429" i="14"/>
  <c r="B550" i="2"/>
  <c r="B262" i="16"/>
  <c r="B262" i="15"/>
  <c r="B430" i="14"/>
  <c r="E550" i="2"/>
  <c r="E262" i="16"/>
  <c r="E262" i="15"/>
  <c r="E430" i="14"/>
  <c r="D552" i="2"/>
  <c r="D264" i="16"/>
  <c r="D264" i="15"/>
  <c r="D432" i="14"/>
  <c r="C553" i="2"/>
  <c r="C265" i="16"/>
  <c r="C265" i="15"/>
  <c r="C433" i="14"/>
  <c r="B554" i="2"/>
  <c r="B266" i="16"/>
  <c r="B266" i="15"/>
  <c r="B434" i="14"/>
  <c r="E554" i="2"/>
  <c r="E266" i="16"/>
  <c r="E266" i="15"/>
  <c r="E434" i="14"/>
  <c r="D556" i="2"/>
  <c r="D268" i="16"/>
  <c r="D268" i="15"/>
  <c r="D436" i="14"/>
  <c r="C557" i="2"/>
  <c r="C269" i="16"/>
  <c r="C269" i="15"/>
  <c r="C437" i="14"/>
  <c r="B558" i="2"/>
  <c r="B270" i="16"/>
  <c r="B270" i="15"/>
  <c r="B438" i="14"/>
  <c r="E558" i="2"/>
  <c r="E270" i="16"/>
  <c r="E270" i="15"/>
  <c r="E438" i="14"/>
  <c r="D560" i="2"/>
  <c r="D272" i="16"/>
  <c r="D272" i="15"/>
  <c r="D440" i="14"/>
  <c r="C561" i="2"/>
  <c r="C273" i="16"/>
  <c r="C273" i="15"/>
  <c r="C441" i="14"/>
  <c r="B562" i="2"/>
  <c r="B274" i="16"/>
  <c r="B274" i="15"/>
  <c r="B442" i="14"/>
  <c r="E562" i="2"/>
  <c r="E274" i="16"/>
  <c r="E274" i="15"/>
  <c r="E442" i="14"/>
  <c r="D564" i="2"/>
  <c r="D276" i="16"/>
  <c r="D276" i="15"/>
  <c r="D444" i="14"/>
  <c r="C565" i="2"/>
  <c r="C277" i="16"/>
  <c r="C277" i="15"/>
  <c r="C445" i="14"/>
  <c r="B566" i="2"/>
  <c r="B278" i="16"/>
  <c r="B278" i="15"/>
  <c r="B446" i="14"/>
  <c r="E566" i="2"/>
  <c r="E278" i="16"/>
  <c r="E278" i="15"/>
  <c r="E446" i="14"/>
  <c r="D568" i="2"/>
  <c r="D280" i="16"/>
  <c r="D280" i="15"/>
  <c r="D448" i="14"/>
  <c r="C569" i="2"/>
  <c r="C281" i="16"/>
  <c r="C281" i="15"/>
  <c r="C449" i="14"/>
  <c r="B570" i="2"/>
  <c r="B282" i="16"/>
  <c r="B282" i="15"/>
  <c r="B450" i="14"/>
  <c r="E570" i="2"/>
  <c r="E282" i="16"/>
  <c r="E282" i="15"/>
  <c r="E450" i="14"/>
  <c r="D572" i="2"/>
  <c r="D284" i="16"/>
  <c r="D284" i="15"/>
  <c r="D452" i="14"/>
  <c r="C573" i="2"/>
  <c r="C285" i="16"/>
  <c r="C285" i="15"/>
  <c r="C453" i="14"/>
  <c r="B574" i="2"/>
  <c r="B286" i="16"/>
  <c r="B286" i="15"/>
  <c r="B454" i="14"/>
  <c r="E574" i="2"/>
  <c r="E286" i="16"/>
  <c r="E286" i="15"/>
  <c r="E454" i="14"/>
  <c r="D576" i="2"/>
  <c r="D288" i="16"/>
  <c r="D288" i="15"/>
  <c r="D456" i="14"/>
  <c r="C577" i="2"/>
  <c r="C289" i="16"/>
  <c r="C289" i="15"/>
  <c r="C457" i="14"/>
  <c r="B578" i="2"/>
  <c r="B290" i="16"/>
  <c r="B290" i="15"/>
  <c r="B458" i="14"/>
  <c r="E578" i="2"/>
  <c r="E290" i="16"/>
  <c r="E290" i="15"/>
  <c r="E458" i="14"/>
  <c r="D580" i="2"/>
  <c r="D292" i="16"/>
  <c r="D292" i="15"/>
  <c r="D460" i="14"/>
  <c r="C581" i="2"/>
  <c r="C293" i="16"/>
  <c r="C293" i="15"/>
  <c r="C461" i="14"/>
  <c r="B582" i="2"/>
  <c r="B294" i="16"/>
  <c r="B294" i="15"/>
  <c r="B462" i="14"/>
  <c r="E582" i="2"/>
  <c r="E294" i="16"/>
  <c r="E294" i="15"/>
  <c r="E462" i="14"/>
  <c r="D584" i="2"/>
  <c r="D296" i="16"/>
  <c r="D296" i="15"/>
  <c r="D464" i="14"/>
  <c r="C585" i="2"/>
  <c r="C297" i="16"/>
  <c r="C297" i="15"/>
  <c r="C465" i="14"/>
  <c r="B586" i="2"/>
  <c r="B298" i="16"/>
  <c r="B298" i="15"/>
  <c r="B466" i="14"/>
  <c r="E586" i="2"/>
  <c r="E298" i="16"/>
  <c r="E298" i="15"/>
  <c r="E466" i="14"/>
  <c r="D588" i="2"/>
  <c r="D300" i="16"/>
  <c r="D300" i="15"/>
  <c r="D468" i="14"/>
  <c r="C589" i="2"/>
  <c r="C301" i="16"/>
  <c r="C301" i="15"/>
  <c r="C469" i="14"/>
  <c r="E123" i="2"/>
  <c r="E3" i="14"/>
  <c r="D125" i="2"/>
  <c r="D5" i="14"/>
  <c r="C126" i="2"/>
  <c r="C6" i="14"/>
  <c r="B127" i="2"/>
  <c r="B7" i="14"/>
  <c r="E127" i="2"/>
  <c r="E7" i="14"/>
  <c r="D129" i="2"/>
  <c r="D9" i="14"/>
  <c r="C130" i="2"/>
  <c r="C10" i="14"/>
  <c r="B131" i="2"/>
  <c r="B11" i="14"/>
  <c r="E131" i="2"/>
  <c r="E11" i="14"/>
  <c r="D133" i="2"/>
  <c r="D13" i="14"/>
  <c r="C134" i="2"/>
  <c r="C14" i="14"/>
  <c r="B135" i="2"/>
  <c r="B15" i="14"/>
  <c r="E135" i="2"/>
  <c r="E15" i="14"/>
  <c r="D137" i="2"/>
  <c r="D17" i="14"/>
  <c r="C138" i="2"/>
  <c r="C18" i="14"/>
  <c r="B139" i="2"/>
  <c r="B19" i="14"/>
  <c r="E139" i="2"/>
  <c r="E19" i="14"/>
  <c r="D141" i="2"/>
  <c r="D21" i="14"/>
  <c r="C142" i="2"/>
  <c r="C22" i="14"/>
  <c r="B143" i="2"/>
  <c r="B23" i="14"/>
  <c r="E143" i="2"/>
  <c r="E23" i="14"/>
  <c r="D145" i="2"/>
  <c r="D25" i="14"/>
  <c r="C146" i="2"/>
  <c r="C26" i="14"/>
  <c r="B147" i="2"/>
  <c r="B27" i="14"/>
  <c r="E147" i="2"/>
  <c r="E27" i="14"/>
  <c r="D149" i="2"/>
  <c r="D29" i="14"/>
  <c r="C150" i="2"/>
  <c r="C30" i="14"/>
  <c r="B151" i="2"/>
  <c r="B31" i="14"/>
  <c r="E151" i="2"/>
  <c r="E31" i="14"/>
  <c r="D153" i="2"/>
  <c r="D33" i="14"/>
  <c r="C154" i="2"/>
  <c r="C34" i="14"/>
  <c r="B155" i="2"/>
  <c r="B35" i="14"/>
  <c r="E155" i="2"/>
  <c r="E35" i="14"/>
  <c r="D157" i="2"/>
  <c r="D37" i="14"/>
  <c r="C158" i="2"/>
  <c r="C38" i="14"/>
  <c r="B159" i="2"/>
  <c r="B39" i="14"/>
  <c r="E159" i="2"/>
  <c r="E39" i="14"/>
  <c r="D161" i="2"/>
  <c r="D41" i="14"/>
  <c r="C162" i="2"/>
  <c r="C42" i="14"/>
  <c r="B163" i="2"/>
  <c r="B43" i="14"/>
  <c r="E163" i="2"/>
  <c r="E43" i="14"/>
  <c r="D165" i="2"/>
  <c r="D45" i="14"/>
  <c r="C166" i="2"/>
  <c r="C46" i="14"/>
  <c r="B167" i="2"/>
  <c r="B47" i="14"/>
  <c r="E167" i="2"/>
  <c r="E47" i="14"/>
  <c r="D169" i="2"/>
  <c r="D49" i="14"/>
  <c r="C170" i="2"/>
  <c r="C50" i="14"/>
  <c r="B171" i="2"/>
  <c r="B51" i="14"/>
  <c r="E171" i="2"/>
  <c r="E51" i="14"/>
  <c r="D173" i="2"/>
  <c r="D53" i="14"/>
  <c r="C174" i="2"/>
  <c r="C54" i="14"/>
  <c r="B175" i="2"/>
  <c r="B55" i="14"/>
  <c r="E175" i="2"/>
  <c r="E55" i="14"/>
  <c r="D177" i="2"/>
  <c r="D57" i="14"/>
  <c r="C178" i="2"/>
  <c r="C58" i="14"/>
  <c r="B179" i="2"/>
  <c r="B59" i="14"/>
  <c r="E179" i="2"/>
  <c r="E59" i="14"/>
  <c r="D181" i="2"/>
  <c r="D61" i="14"/>
  <c r="C182" i="2"/>
  <c r="C62" i="14"/>
  <c r="B183" i="2"/>
  <c r="B63" i="14"/>
  <c r="E183" i="2"/>
  <c r="E63" i="14"/>
  <c r="D185" i="2"/>
  <c r="D65" i="14"/>
  <c r="C186" i="2"/>
  <c r="C66" i="14"/>
  <c r="B187" i="2"/>
  <c r="B67" i="14"/>
  <c r="E187" i="2"/>
  <c r="E67" i="14"/>
  <c r="D189" i="2"/>
  <c r="D69" i="14"/>
  <c r="C190" i="2"/>
  <c r="C70" i="14"/>
  <c r="B191" i="2"/>
  <c r="B71" i="14"/>
  <c r="E191" i="2"/>
  <c r="E71" i="14"/>
  <c r="D193" i="2"/>
  <c r="D73" i="14"/>
  <c r="C194" i="2"/>
  <c r="C74" i="14"/>
  <c r="B195" i="2"/>
  <c r="B75" i="14"/>
  <c r="E195" i="2"/>
  <c r="E75" i="14"/>
  <c r="D197" i="2"/>
  <c r="D77" i="14"/>
  <c r="C198" i="2"/>
  <c r="C78" i="14"/>
  <c r="B199" i="2"/>
  <c r="B79" i="14"/>
  <c r="E199" i="2"/>
  <c r="E79" i="14"/>
  <c r="D201" i="2"/>
  <c r="D81" i="14"/>
  <c r="C202" i="2"/>
  <c r="C82" i="14"/>
  <c r="B203" i="2"/>
  <c r="B83" i="14"/>
  <c r="E203" i="2"/>
  <c r="E83" i="14"/>
  <c r="D205" i="2"/>
  <c r="D85" i="14"/>
  <c r="C206" i="2"/>
  <c r="C86" i="14"/>
  <c r="B207" i="2"/>
  <c r="B87" i="14"/>
  <c r="E207" i="2"/>
  <c r="E87" i="14"/>
  <c r="D209" i="2"/>
  <c r="D89" i="14"/>
  <c r="C210" i="2"/>
  <c r="C90" i="14"/>
  <c r="B211" i="2"/>
  <c r="B91" i="14"/>
  <c r="E211" i="2"/>
  <c r="E91" i="14"/>
  <c r="D213" i="2"/>
  <c r="D93" i="14"/>
  <c r="C214" i="2"/>
  <c r="C94" i="14"/>
  <c r="B215" i="2"/>
  <c r="B95" i="14"/>
  <c r="E215" i="2"/>
  <c r="E95" i="14"/>
  <c r="D217" i="2"/>
  <c r="D97" i="14"/>
  <c r="C218" i="2"/>
  <c r="C98" i="14"/>
  <c r="B219" i="2"/>
  <c r="B99" i="14"/>
  <c r="E219" i="2"/>
  <c r="E99" i="14"/>
  <c r="D221" i="2"/>
  <c r="D101" i="14"/>
  <c r="C222" i="2"/>
  <c r="C102" i="14"/>
  <c r="B223" i="2"/>
  <c r="B103" i="14"/>
  <c r="E223" i="2"/>
  <c r="E103" i="14"/>
  <c r="D225" i="2"/>
  <c r="D105" i="14"/>
  <c r="C226" i="2"/>
  <c r="C106" i="14"/>
  <c r="B227" i="2"/>
  <c r="B107" i="14"/>
  <c r="E227" i="2"/>
  <c r="E107" i="14"/>
  <c r="D229" i="2"/>
  <c r="D109" i="14"/>
  <c r="C230" i="2"/>
  <c r="C110" i="14"/>
  <c r="B231" i="2"/>
  <c r="B111" i="14"/>
  <c r="E231" i="2"/>
  <c r="E111" i="14"/>
  <c r="D233" i="2"/>
  <c r="D113" i="14"/>
  <c r="C234" i="2"/>
  <c r="C114" i="14"/>
  <c r="B235" i="2"/>
  <c r="B115" i="14"/>
  <c r="E235" i="2"/>
  <c r="E115" i="14"/>
  <c r="D237" i="2"/>
  <c r="D117" i="14"/>
  <c r="C238" i="2"/>
  <c r="C118" i="14"/>
  <c r="B239" i="2"/>
  <c r="B119" i="14"/>
  <c r="E239" i="2"/>
  <c r="E119" i="14"/>
  <c r="D241" i="2"/>
  <c r="D121" i="14"/>
  <c r="C242" i="2"/>
  <c r="C122" i="14"/>
  <c r="B243" i="2"/>
  <c r="B123" i="14"/>
  <c r="E243" i="2"/>
  <c r="E123" i="14"/>
  <c r="D245" i="2"/>
  <c r="D125" i="14"/>
  <c r="C246" i="2"/>
  <c r="C126" i="14"/>
  <c r="B247" i="2"/>
  <c r="B127" i="14"/>
  <c r="E247" i="2"/>
  <c r="E127" i="14"/>
  <c r="D249" i="2"/>
  <c r="D129" i="14"/>
  <c r="C250" i="2"/>
  <c r="C130" i="14"/>
  <c r="B251" i="2"/>
  <c r="B131" i="14"/>
  <c r="E251" i="2"/>
  <c r="E131" i="14"/>
  <c r="D253" i="2"/>
  <c r="D133" i="14"/>
  <c r="C254" i="2"/>
  <c r="C134" i="14"/>
  <c r="B255" i="2"/>
  <c r="B135" i="14"/>
  <c r="E255" i="2"/>
  <c r="E135" i="14"/>
  <c r="D257" i="2"/>
  <c r="D137" i="14"/>
  <c r="C258" i="2"/>
  <c r="C138" i="14"/>
  <c r="B259" i="2"/>
  <c r="B139" i="14"/>
  <c r="E259" i="2"/>
  <c r="E139" i="14"/>
  <c r="D261" i="2"/>
  <c r="D141" i="14"/>
  <c r="C262" i="2"/>
  <c r="C142" i="14"/>
  <c r="B263" i="2"/>
  <c r="B143" i="14"/>
  <c r="E263" i="2"/>
  <c r="E143" i="14"/>
  <c r="D265" i="2"/>
  <c r="D145" i="14"/>
  <c r="C266" i="2"/>
  <c r="C146" i="14"/>
  <c r="B267" i="2"/>
  <c r="B147" i="14"/>
  <c r="E267" i="2"/>
  <c r="E147" i="14"/>
  <c r="D269" i="2"/>
  <c r="D149" i="14"/>
  <c r="C270" i="2"/>
  <c r="C150" i="14"/>
  <c r="B271" i="2"/>
  <c r="B151" i="14"/>
  <c r="E271" i="2"/>
  <c r="E151" i="14"/>
  <c r="D273" i="2"/>
  <c r="D153" i="14"/>
  <c r="C274" i="2"/>
  <c r="C154" i="14"/>
  <c r="B275" i="2"/>
  <c r="B155" i="14"/>
  <c r="E275" i="2"/>
  <c r="E155" i="14"/>
  <c r="D277" i="2"/>
  <c r="D157" i="14"/>
  <c r="C278" i="2"/>
  <c r="C158" i="14"/>
  <c r="B279" i="2"/>
  <c r="B159" i="14"/>
  <c r="E279" i="2"/>
  <c r="E159" i="14"/>
  <c r="D281" i="2"/>
  <c r="D161" i="14"/>
  <c r="C282" i="2"/>
  <c r="C162" i="14"/>
  <c r="B283" i="2"/>
  <c r="B163" i="14"/>
  <c r="E283" i="2"/>
  <c r="E163" i="14"/>
  <c r="D285" i="2"/>
  <c r="D165" i="14"/>
  <c r="C286" i="2"/>
  <c r="C166" i="14"/>
  <c r="B287" i="2"/>
  <c r="B167" i="14"/>
  <c r="E287" i="2"/>
  <c r="E167" i="14"/>
  <c r="D289" i="2"/>
  <c r="D169" i="14"/>
  <c r="C290" i="2"/>
  <c r="C2" i="16"/>
  <c r="C2" i="15"/>
  <c r="C170" i="14"/>
  <c r="B291" i="2"/>
  <c r="B3" i="16"/>
  <c r="B3" i="15"/>
  <c r="B171" i="14"/>
  <c r="E291" i="2"/>
  <c r="E3" i="16"/>
  <c r="E3" i="15"/>
  <c r="E171" i="14"/>
  <c r="D293" i="2"/>
  <c r="D5" i="16"/>
  <c r="D5" i="15"/>
  <c r="D173" i="14"/>
  <c r="C294" i="2"/>
  <c r="C6" i="16"/>
  <c r="C6" i="15"/>
  <c r="C174" i="14"/>
  <c r="B295" i="2"/>
  <c r="B7" i="16"/>
  <c r="B7" i="15"/>
  <c r="B175" i="14"/>
  <c r="E295" i="2"/>
  <c r="E7" i="16"/>
  <c r="E7" i="15"/>
  <c r="E175" i="14"/>
  <c r="D297" i="2"/>
  <c r="D9" i="16"/>
  <c r="D9" i="15"/>
  <c r="D177" i="14"/>
  <c r="C298" i="2"/>
  <c r="C10" i="16"/>
  <c r="C10" i="15"/>
  <c r="C178" i="14"/>
  <c r="B299" i="2"/>
  <c r="B11" i="16"/>
  <c r="B11" i="15"/>
  <c r="B179" i="14"/>
  <c r="E299" i="2"/>
  <c r="E11" i="16"/>
  <c r="E11" i="15"/>
  <c r="E179" i="14"/>
  <c r="D301" i="2"/>
  <c r="D13" i="16"/>
  <c r="D13" i="15"/>
  <c r="D181" i="14"/>
  <c r="C302" i="2"/>
  <c r="C14" i="16"/>
  <c r="C14" i="15"/>
  <c r="C182" i="14"/>
  <c r="B303" i="2"/>
  <c r="B15" i="16"/>
  <c r="B15" i="15"/>
  <c r="B183" i="14"/>
  <c r="E303" i="2"/>
  <c r="E15" i="16"/>
  <c r="E15" i="15"/>
  <c r="E183" i="14"/>
  <c r="D305" i="2"/>
  <c r="D17" i="16"/>
  <c r="D17" i="15"/>
  <c r="D185" i="14"/>
  <c r="C306" i="2"/>
  <c r="C18" i="16"/>
  <c r="C18" i="15"/>
  <c r="C186" i="14"/>
  <c r="B307" i="2"/>
  <c r="B19" i="16"/>
  <c r="B19" i="15"/>
  <c r="B187" i="14"/>
  <c r="E307" i="2"/>
  <c r="E19" i="16"/>
  <c r="E19" i="15"/>
  <c r="E187" i="14"/>
  <c r="D309" i="2"/>
  <c r="D21" i="16"/>
  <c r="D21" i="15"/>
  <c r="D189" i="14"/>
  <c r="C310" i="2"/>
  <c r="C22" i="16"/>
  <c r="C22" i="15"/>
  <c r="C190" i="14"/>
  <c r="B311" i="2"/>
  <c r="B23" i="16"/>
  <c r="B23" i="15"/>
  <c r="B191" i="14"/>
  <c r="E311" i="2"/>
  <c r="E23" i="16"/>
  <c r="E23" i="15"/>
  <c r="E191" i="14"/>
  <c r="D313" i="2"/>
  <c r="D25" i="16"/>
  <c r="D25" i="15"/>
  <c r="D193" i="14"/>
  <c r="C314" i="2"/>
  <c r="C26" i="16"/>
  <c r="C26" i="15"/>
  <c r="C194" i="14"/>
  <c r="B315" i="2"/>
  <c r="B27" i="16"/>
  <c r="B27" i="15"/>
  <c r="B195" i="14"/>
  <c r="E315" i="2"/>
  <c r="E27" i="16"/>
  <c r="E27" i="15"/>
  <c r="E195" i="14"/>
  <c r="D317" i="2"/>
  <c r="D29" i="16"/>
  <c r="D29" i="15"/>
  <c r="D197" i="14"/>
  <c r="C318" i="2"/>
  <c r="C30" i="16"/>
  <c r="C30" i="15"/>
  <c r="C198" i="14"/>
  <c r="B319" i="2"/>
  <c r="B31" i="16"/>
  <c r="B31" i="15"/>
  <c r="B199" i="14"/>
  <c r="E319" i="2"/>
  <c r="E31" i="16"/>
  <c r="E31" i="15"/>
  <c r="E199" i="14"/>
  <c r="D321" i="2"/>
  <c r="D33" i="16"/>
  <c r="D33" i="15"/>
  <c r="D201" i="14"/>
  <c r="C322" i="2"/>
  <c r="C34" i="16"/>
  <c r="C34" i="15"/>
  <c r="C202" i="14"/>
  <c r="B323" i="2"/>
  <c r="B35" i="16"/>
  <c r="B35" i="15"/>
  <c r="B203" i="14"/>
  <c r="E323" i="2"/>
  <c r="E35" i="16"/>
  <c r="E35" i="15"/>
  <c r="E203" i="14"/>
  <c r="D325" i="2"/>
  <c r="D37" i="16"/>
  <c r="D37" i="15"/>
  <c r="D205" i="14"/>
  <c r="C326" i="2"/>
  <c r="C38" i="16"/>
  <c r="C38" i="15"/>
  <c r="C206" i="14"/>
  <c r="B327" i="2"/>
  <c r="B39" i="16"/>
  <c r="B39" i="15"/>
  <c r="B207" i="14"/>
  <c r="E327" i="2"/>
  <c r="E39" i="16"/>
  <c r="E39" i="15"/>
  <c r="E207" i="14"/>
  <c r="D329" i="2"/>
  <c r="D41" i="16"/>
  <c r="D41" i="15"/>
  <c r="D209" i="14"/>
  <c r="C330" i="2"/>
  <c r="C42" i="16"/>
  <c r="C42" i="15"/>
  <c r="C210" i="14"/>
  <c r="B331" i="2"/>
  <c r="B43" i="16"/>
  <c r="B43" i="15"/>
  <c r="B211" i="14"/>
  <c r="E331" i="2"/>
  <c r="E43" i="16"/>
  <c r="E43" i="15"/>
  <c r="E211" i="14"/>
  <c r="D333" i="2"/>
  <c r="D45" i="16"/>
  <c r="D45" i="15"/>
  <c r="D213" i="14"/>
  <c r="C334" i="2"/>
  <c r="C46" i="16"/>
  <c r="C46" i="15"/>
  <c r="C214" i="14"/>
  <c r="B335" i="2"/>
  <c r="B47" i="16"/>
  <c r="B47" i="15"/>
  <c r="B215" i="14"/>
  <c r="E335" i="2"/>
  <c r="E47" i="16"/>
  <c r="E47" i="15"/>
  <c r="E215" i="14"/>
  <c r="D337" i="2"/>
  <c r="D49" i="16"/>
  <c r="D49" i="15"/>
  <c r="D217" i="14"/>
  <c r="C338" i="2"/>
  <c r="C50" i="16"/>
  <c r="C50" i="15"/>
  <c r="C218" i="14"/>
  <c r="B339" i="2"/>
  <c r="B51" i="16"/>
  <c r="B51" i="15"/>
  <c r="B219" i="14"/>
  <c r="E339" i="2"/>
  <c r="E51" i="16"/>
  <c r="E51" i="15"/>
  <c r="E219" i="14"/>
  <c r="D341" i="2"/>
  <c r="D53" i="16"/>
  <c r="D53" i="15"/>
  <c r="D221" i="14"/>
  <c r="C342" i="2"/>
  <c r="C54" i="16"/>
  <c r="C54" i="15"/>
  <c r="C222" i="14"/>
  <c r="B343" i="2"/>
  <c r="B55" i="16"/>
  <c r="B55" i="15"/>
  <c r="B223" i="14"/>
  <c r="E343" i="2"/>
  <c r="E55" i="16"/>
  <c r="E55" i="15"/>
  <c r="E223" i="14"/>
  <c r="D345" i="2"/>
  <c r="D57" i="16"/>
  <c r="D57" i="15"/>
  <c r="D225" i="14"/>
  <c r="C346" i="2"/>
  <c r="C58" i="16"/>
  <c r="C58" i="15"/>
  <c r="C226" i="14"/>
  <c r="B347" i="2"/>
  <c r="B59" i="16"/>
  <c r="B59" i="15"/>
  <c r="B227" i="14"/>
  <c r="E347" i="2"/>
  <c r="E59" i="16"/>
  <c r="E59" i="15"/>
  <c r="E227" i="14"/>
  <c r="D349" i="2"/>
  <c r="D61" i="16"/>
  <c r="D61" i="15"/>
  <c r="D229" i="14"/>
  <c r="C350" i="2"/>
  <c r="C62" i="16"/>
  <c r="C62" i="15"/>
  <c r="C230" i="14"/>
  <c r="B351" i="2"/>
  <c r="B63" i="16"/>
  <c r="B63" i="15"/>
  <c r="B231" i="14"/>
  <c r="E351" i="2"/>
  <c r="E63" i="16"/>
  <c r="E63" i="15"/>
  <c r="E231" i="14"/>
  <c r="D353" i="2"/>
  <c r="D65" i="16"/>
  <c r="D65" i="15"/>
  <c r="D233" i="14"/>
  <c r="C354" i="2"/>
  <c r="C66" i="16"/>
  <c r="C66" i="15"/>
  <c r="C234" i="14"/>
  <c r="B355" i="2"/>
  <c r="B67" i="16"/>
  <c r="B67" i="15"/>
  <c r="B235" i="14"/>
  <c r="E355" i="2"/>
  <c r="E67" i="16"/>
  <c r="E67" i="15"/>
  <c r="E235" i="14"/>
  <c r="D357" i="2"/>
  <c r="D69" i="16"/>
  <c r="D69" i="15"/>
  <c r="D237" i="14"/>
  <c r="C358" i="2"/>
  <c r="C70" i="16"/>
  <c r="C70" i="15"/>
  <c r="C238" i="14"/>
  <c r="B359" i="2"/>
  <c r="B71" i="16"/>
  <c r="B71" i="15"/>
  <c r="B239" i="14"/>
  <c r="E359" i="2"/>
  <c r="E71" i="16"/>
  <c r="E71" i="15"/>
  <c r="E239" i="14"/>
  <c r="D361" i="2"/>
  <c r="D73" i="16"/>
  <c r="D73" i="15"/>
  <c r="D241" i="14"/>
  <c r="C362" i="2"/>
  <c r="C74" i="16"/>
  <c r="C74" i="15"/>
  <c r="C242" i="14"/>
  <c r="B363" i="2"/>
  <c r="B75" i="16"/>
  <c r="B75" i="15"/>
  <c r="B243" i="14"/>
  <c r="E363" i="2"/>
  <c r="E75" i="16"/>
  <c r="E75" i="15"/>
  <c r="E243" i="14"/>
  <c r="D365" i="2"/>
  <c r="D77" i="16"/>
  <c r="D77" i="15"/>
  <c r="D245" i="14"/>
  <c r="C366" i="2"/>
  <c r="C78" i="16"/>
  <c r="C78" i="15"/>
  <c r="C246" i="14"/>
  <c r="B367" i="2"/>
  <c r="B79" i="16"/>
  <c r="B79" i="15"/>
  <c r="B247" i="14"/>
  <c r="E367" i="2"/>
  <c r="E79" i="16"/>
  <c r="E79" i="15"/>
  <c r="E247" i="14"/>
  <c r="D369" i="2"/>
  <c r="D81" i="16"/>
  <c r="D81" i="15"/>
  <c r="D249" i="14"/>
  <c r="C370" i="2"/>
  <c r="C82" i="16"/>
  <c r="C82" i="15"/>
  <c r="C250" i="14"/>
  <c r="B371" i="2"/>
  <c r="B83" i="16"/>
  <c r="B83" i="15"/>
  <c r="B251" i="14"/>
  <c r="E371" i="2"/>
  <c r="E83" i="16"/>
  <c r="E83" i="15"/>
  <c r="E251" i="14"/>
  <c r="D373" i="2"/>
  <c r="D85" i="16"/>
  <c r="D85" i="15"/>
  <c r="D253" i="14"/>
  <c r="C374" i="2"/>
  <c r="C86" i="16"/>
  <c r="C86" i="15"/>
  <c r="C254" i="14"/>
  <c r="B375" i="2"/>
  <c r="B87" i="16"/>
  <c r="B87" i="15"/>
  <c r="B255" i="14"/>
  <c r="E375" i="2"/>
  <c r="E87" i="16"/>
  <c r="E87" i="15"/>
  <c r="E255" i="14"/>
  <c r="D377" i="2"/>
  <c r="D89" i="16"/>
  <c r="D89" i="15"/>
  <c r="D257" i="14"/>
  <c r="C378" i="2"/>
  <c r="C90" i="16"/>
  <c r="C90" i="15"/>
  <c r="C258" i="14"/>
  <c r="B379" i="2"/>
  <c r="B91" i="16"/>
  <c r="B91" i="15"/>
  <c r="B259" i="14"/>
  <c r="E379" i="2"/>
  <c r="E91" i="16"/>
  <c r="E91" i="15"/>
  <c r="E259" i="14"/>
  <c r="D381" i="2"/>
  <c r="D93" i="16"/>
  <c r="D93" i="15"/>
  <c r="D261" i="14"/>
  <c r="C382" i="2"/>
  <c r="C94" i="16"/>
  <c r="C94" i="15"/>
  <c r="C262" i="14"/>
  <c r="B383" i="2"/>
  <c r="B95" i="16"/>
  <c r="B95" i="15"/>
  <c r="B263" i="14"/>
  <c r="E383" i="2"/>
  <c r="E95" i="16"/>
  <c r="E95" i="15"/>
  <c r="E263" i="14"/>
  <c r="D385" i="2"/>
  <c r="D97" i="16"/>
  <c r="D97" i="15"/>
  <c r="D265" i="14"/>
  <c r="C386" i="2"/>
  <c r="C98" i="16"/>
  <c r="C98" i="15"/>
  <c r="C266" i="14"/>
  <c r="B387" i="2"/>
  <c r="B99" i="16"/>
  <c r="B99" i="15"/>
  <c r="B267" i="14"/>
  <c r="E387" i="2"/>
  <c r="E99" i="16"/>
  <c r="E99" i="15"/>
  <c r="E267" i="14"/>
  <c r="D389" i="2"/>
  <c r="D101" i="16"/>
  <c r="D101" i="15"/>
  <c r="D269" i="14"/>
  <c r="C390" i="2"/>
  <c r="C102" i="16"/>
  <c r="C102" i="15"/>
  <c r="C270" i="14"/>
  <c r="B391" i="2"/>
  <c r="B103" i="16"/>
  <c r="B103" i="15"/>
  <c r="B271" i="14"/>
  <c r="E391" i="2"/>
  <c r="E103" i="16"/>
  <c r="E103" i="15"/>
  <c r="E271" i="14"/>
  <c r="D393" i="2"/>
  <c r="D105" i="16"/>
  <c r="D105" i="15"/>
  <c r="D273" i="14"/>
  <c r="C394" i="2"/>
  <c r="C106" i="16"/>
  <c r="C106" i="15"/>
  <c r="C274" i="14"/>
  <c r="B395" i="2"/>
  <c r="B107" i="16"/>
  <c r="B107" i="15"/>
  <c r="B275" i="14"/>
  <c r="E395" i="2"/>
  <c r="E107" i="16"/>
  <c r="E107" i="15"/>
  <c r="E275" i="14"/>
  <c r="D397" i="2"/>
  <c r="D109" i="16"/>
  <c r="D109" i="15"/>
  <c r="D277" i="14"/>
  <c r="C398" i="2"/>
  <c r="C110" i="16"/>
  <c r="C110" i="15"/>
  <c r="C278" i="14"/>
  <c r="B399" i="2"/>
  <c r="B111" i="16"/>
  <c r="B111" i="15"/>
  <c r="B279" i="14"/>
  <c r="E399" i="2"/>
  <c r="E111" i="16"/>
  <c r="E111" i="15"/>
  <c r="E279" i="14"/>
  <c r="D401" i="2"/>
  <c r="D113" i="16"/>
  <c r="D113" i="15"/>
  <c r="D281" i="14"/>
  <c r="C402" i="2"/>
  <c r="C114" i="16"/>
  <c r="C114" i="15"/>
  <c r="C282" i="14"/>
  <c r="B403" i="2"/>
  <c r="B115" i="16"/>
  <c r="B115" i="15"/>
  <c r="B283" i="14"/>
  <c r="E403" i="2"/>
  <c r="E115" i="16"/>
  <c r="E115" i="15"/>
  <c r="E283" i="14"/>
  <c r="D405" i="2"/>
  <c r="D117" i="16"/>
  <c r="D117" i="15"/>
  <c r="D285" i="14"/>
  <c r="C406" i="2"/>
  <c r="C118" i="16"/>
  <c r="C118" i="15"/>
  <c r="C286" i="14"/>
  <c r="B407" i="2"/>
  <c r="B119" i="16"/>
  <c r="B119" i="15"/>
  <c r="B287" i="14"/>
  <c r="E407" i="2"/>
  <c r="E119" i="16"/>
  <c r="E119" i="15"/>
  <c r="E287" i="14"/>
  <c r="D409" i="2"/>
  <c r="D121" i="16"/>
  <c r="D121" i="15"/>
  <c r="D289" i="14"/>
  <c r="C410" i="2"/>
  <c r="C122" i="16"/>
  <c r="C122" i="15"/>
  <c r="C290" i="14"/>
  <c r="B411" i="2"/>
  <c r="B123" i="16"/>
  <c r="B123" i="15"/>
  <c r="B291" i="14"/>
  <c r="E411" i="2"/>
  <c r="E123" i="16"/>
  <c r="E123" i="15"/>
  <c r="E291" i="14"/>
  <c r="D413" i="2"/>
  <c r="D125" i="16"/>
  <c r="D125" i="15"/>
  <c r="D293" i="14"/>
  <c r="C414" i="2"/>
  <c r="C126" i="16"/>
  <c r="C126" i="15"/>
  <c r="C294" i="14"/>
  <c r="B415" i="2"/>
  <c r="B127" i="16"/>
  <c r="B127" i="15"/>
  <c r="B295" i="14"/>
  <c r="E415" i="2"/>
  <c r="E127" i="16"/>
  <c r="E127" i="15"/>
  <c r="E295" i="14"/>
  <c r="D417" i="2"/>
  <c r="D129" i="16"/>
  <c r="D129" i="15"/>
  <c r="D297" i="14"/>
  <c r="C418" i="2"/>
  <c r="C130" i="16"/>
  <c r="C130" i="15"/>
  <c r="C298" i="14"/>
  <c r="B419" i="2"/>
  <c r="B131" i="16"/>
  <c r="B131" i="15"/>
  <c r="B299" i="14"/>
  <c r="E419" i="2"/>
  <c r="E131" i="16"/>
  <c r="E131" i="15"/>
  <c r="E299" i="14"/>
  <c r="D421" i="2"/>
  <c r="D133" i="16"/>
  <c r="D133" i="15"/>
  <c r="D301" i="14"/>
  <c r="C422" i="2"/>
  <c r="C134" i="16"/>
  <c r="C134" i="15"/>
  <c r="C302" i="14"/>
  <c r="B423" i="2"/>
  <c r="B135" i="16"/>
  <c r="B135" i="15"/>
  <c r="B303" i="14"/>
  <c r="E423" i="2"/>
  <c r="E135" i="16"/>
  <c r="E135" i="15"/>
  <c r="E303" i="14"/>
  <c r="D425" i="2"/>
  <c r="D137" i="16"/>
  <c r="D137" i="15"/>
  <c r="D305" i="14"/>
  <c r="C426" i="2"/>
  <c r="C138" i="16"/>
  <c r="C138" i="15"/>
  <c r="C306" i="14"/>
  <c r="B427" i="2"/>
  <c r="B139" i="16"/>
  <c r="B139" i="15"/>
  <c r="B307" i="14"/>
  <c r="E427" i="2"/>
  <c r="E139" i="16"/>
  <c r="E139" i="15"/>
  <c r="E307" i="14"/>
  <c r="D429" i="2"/>
  <c r="D141" i="16"/>
  <c r="D141" i="15"/>
  <c r="D309" i="14"/>
  <c r="C430" i="2"/>
  <c r="C142" i="16"/>
  <c r="C142" i="15"/>
  <c r="C310" i="14"/>
  <c r="B431" i="2"/>
  <c r="B143" i="16"/>
  <c r="B143" i="15"/>
  <c r="B311" i="14"/>
  <c r="E431" i="2"/>
  <c r="E143" i="16"/>
  <c r="E143" i="15"/>
  <c r="E311" i="14"/>
  <c r="D433" i="2"/>
  <c r="D145" i="16"/>
  <c r="D145" i="15"/>
  <c r="D313" i="14"/>
  <c r="C434" i="2"/>
  <c r="C146" i="16"/>
  <c r="C146" i="15"/>
  <c r="C314" i="14"/>
  <c r="B435" i="2"/>
  <c r="B147" i="16"/>
  <c r="B147" i="15"/>
  <c r="B315" i="14"/>
  <c r="E435" i="2"/>
  <c r="E147" i="16"/>
  <c r="E147" i="15"/>
  <c r="E315" i="14"/>
  <c r="D437" i="2"/>
  <c r="D149" i="16"/>
  <c r="D149" i="15"/>
  <c r="D317" i="14"/>
  <c r="C438" i="2"/>
  <c r="C150" i="16"/>
  <c r="C150" i="15"/>
  <c r="C318" i="14"/>
  <c r="B439" i="2"/>
  <c r="B151" i="16"/>
  <c r="B151" i="15"/>
  <c r="B319" i="14"/>
  <c r="E439" i="2"/>
  <c r="E151" i="16"/>
  <c r="E151" i="15"/>
  <c r="E319" i="14"/>
  <c r="D441" i="2"/>
  <c r="D153" i="16"/>
  <c r="D153" i="15"/>
  <c r="D321" i="14"/>
  <c r="C442" i="2"/>
  <c r="C154" i="16"/>
  <c r="C154" i="15"/>
  <c r="C322" i="14"/>
  <c r="B443" i="2"/>
  <c r="B155" i="16"/>
  <c r="B155" i="15"/>
  <c r="B323" i="14"/>
  <c r="E443" i="2"/>
  <c r="E155" i="16"/>
  <c r="E155" i="15"/>
  <c r="E323" i="14"/>
  <c r="D445" i="2"/>
  <c r="D157" i="16"/>
  <c r="D157" i="15"/>
  <c r="D325" i="14"/>
  <c r="C446" i="2"/>
  <c r="C158" i="16"/>
  <c r="C158" i="15"/>
  <c r="C326" i="14"/>
  <c r="B447" i="2"/>
  <c r="B159" i="16"/>
  <c r="B159" i="15"/>
  <c r="B327" i="14"/>
  <c r="E447" i="2"/>
  <c r="E159" i="16"/>
  <c r="E159" i="15"/>
  <c r="E327" i="14"/>
  <c r="D449" i="2"/>
  <c r="D161" i="16"/>
  <c r="D161" i="15"/>
  <c r="D329" i="14"/>
  <c r="C450" i="2"/>
  <c r="C162" i="16"/>
  <c r="C162" i="15"/>
  <c r="C330" i="14"/>
  <c r="B451" i="2"/>
  <c r="B163" i="16"/>
  <c r="B163" i="15"/>
  <c r="B331" i="14"/>
  <c r="E451" i="2"/>
  <c r="E163" i="16"/>
  <c r="E163" i="15"/>
  <c r="E331" i="14"/>
  <c r="D453" i="2"/>
  <c r="D165" i="16"/>
  <c r="D165" i="15"/>
  <c r="D333" i="14"/>
  <c r="C454" i="2"/>
  <c r="C166" i="16"/>
  <c r="C166" i="15"/>
  <c r="C334" i="14"/>
  <c r="B455" i="2"/>
  <c r="B167" i="16"/>
  <c r="B167" i="15"/>
  <c r="B335" i="14"/>
  <c r="E455" i="2"/>
  <c r="E167" i="16"/>
  <c r="E167" i="15"/>
  <c r="E335" i="14"/>
  <c r="D457" i="2"/>
  <c r="D169" i="16"/>
  <c r="D169" i="15"/>
  <c r="D337" i="14"/>
  <c r="C458" i="2"/>
  <c r="C170" i="16"/>
  <c r="C170" i="15"/>
  <c r="C338" i="14"/>
  <c r="B459" i="2"/>
  <c r="B171" i="16"/>
  <c r="B171" i="15"/>
  <c r="B339" i="14"/>
  <c r="E459" i="2"/>
  <c r="E171" i="16"/>
  <c r="E171" i="15"/>
  <c r="E339" i="14"/>
  <c r="D461" i="2"/>
  <c r="D173" i="16"/>
  <c r="D173" i="15"/>
  <c r="D341" i="14"/>
  <c r="C462" i="2"/>
  <c r="C174" i="16"/>
  <c r="C174" i="15"/>
  <c r="C342" i="14"/>
  <c r="B463" i="2"/>
  <c r="B175" i="16"/>
  <c r="B175" i="15"/>
  <c r="B343" i="14"/>
  <c r="E463" i="2"/>
  <c r="E175" i="16"/>
  <c r="E175" i="15"/>
  <c r="E343" i="14"/>
  <c r="D465" i="2"/>
  <c r="D177" i="16"/>
  <c r="D177" i="15"/>
  <c r="D345" i="14"/>
  <c r="C466" i="2"/>
  <c r="C178" i="16"/>
  <c r="C178" i="15"/>
  <c r="C346" i="14"/>
  <c r="B467" i="2"/>
  <c r="B179" i="16"/>
  <c r="B179" i="15"/>
  <c r="B347" i="14"/>
  <c r="E467" i="2"/>
  <c r="E179" i="16"/>
  <c r="E179" i="15"/>
  <c r="E347" i="14"/>
  <c r="D469" i="2"/>
  <c r="D181" i="16"/>
  <c r="D181" i="15"/>
  <c r="D349" i="14"/>
  <c r="C470" i="2"/>
  <c r="C182" i="16"/>
  <c r="C182" i="15"/>
  <c r="C350" i="14"/>
  <c r="B471" i="2"/>
  <c r="B183" i="16"/>
  <c r="B183" i="15"/>
  <c r="B351" i="14"/>
  <c r="E471" i="2"/>
  <c r="E183" i="16"/>
  <c r="E183" i="15"/>
  <c r="E351" i="14"/>
  <c r="D473" i="2"/>
  <c r="D185" i="16"/>
  <c r="D185" i="15"/>
  <c r="D353" i="14"/>
  <c r="C474" i="2"/>
  <c r="C186" i="16"/>
  <c r="C186" i="15"/>
  <c r="C354" i="14"/>
  <c r="B475" i="2"/>
  <c r="B187" i="16"/>
  <c r="B187" i="15"/>
  <c r="B355" i="14"/>
  <c r="E475" i="2"/>
  <c r="E187" i="16"/>
  <c r="E187" i="15"/>
  <c r="E355" i="14"/>
  <c r="D477" i="2"/>
  <c r="D189" i="16"/>
  <c r="D189" i="15"/>
  <c r="D357" i="14"/>
  <c r="C478" i="2"/>
  <c r="C190" i="16"/>
  <c r="C190" i="15"/>
  <c r="C358" i="14"/>
  <c r="B479" i="2"/>
  <c r="B191" i="16"/>
  <c r="B191" i="15"/>
  <c r="B359" i="14"/>
  <c r="E479" i="2"/>
  <c r="E191" i="16"/>
  <c r="E191" i="15"/>
  <c r="E359" i="14"/>
  <c r="D481" i="2"/>
  <c r="D193" i="16"/>
  <c r="D193" i="15"/>
  <c r="D361" i="14"/>
  <c r="C482" i="2"/>
  <c r="C194" i="16"/>
  <c r="C194" i="15"/>
  <c r="C362" i="14"/>
  <c r="B483" i="2"/>
  <c r="B195" i="16"/>
  <c r="B195" i="15"/>
  <c r="B363" i="14"/>
  <c r="E483" i="2"/>
  <c r="E195" i="16"/>
  <c r="E195" i="15"/>
  <c r="E363" i="14"/>
  <c r="D485" i="2"/>
  <c r="D197" i="16"/>
  <c r="D197" i="15"/>
  <c r="D365" i="14"/>
  <c r="C486" i="2"/>
  <c r="C198" i="16"/>
  <c r="C198" i="15"/>
  <c r="C366" i="14"/>
  <c r="B487" i="2"/>
  <c r="B199" i="16"/>
  <c r="B199" i="15"/>
  <c r="B367" i="14"/>
  <c r="E487" i="2"/>
  <c r="E199" i="16"/>
  <c r="E199" i="15"/>
  <c r="E367" i="14"/>
  <c r="D489" i="2"/>
  <c r="D201" i="16"/>
  <c r="D201" i="15"/>
  <c r="D369" i="14"/>
  <c r="C490" i="2"/>
  <c r="C202" i="16"/>
  <c r="C202" i="15"/>
  <c r="C370" i="14"/>
  <c r="B491" i="2"/>
  <c r="B203" i="16"/>
  <c r="B203" i="15"/>
  <c r="B371" i="14"/>
  <c r="E491" i="2"/>
  <c r="E203" i="16"/>
  <c r="E203" i="15"/>
  <c r="E371" i="14"/>
  <c r="D493" i="2"/>
  <c r="D205" i="16"/>
  <c r="D205" i="15"/>
  <c r="D373" i="14"/>
  <c r="C494" i="2"/>
  <c r="C206" i="16"/>
  <c r="C206" i="15"/>
  <c r="C374" i="14"/>
  <c r="B495" i="2"/>
  <c r="B207" i="16"/>
  <c r="B207" i="15"/>
  <c r="B375" i="14"/>
  <c r="E495" i="2"/>
  <c r="E207" i="16"/>
  <c r="E207" i="15"/>
  <c r="E375" i="14"/>
  <c r="D497" i="2"/>
  <c r="D209" i="16"/>
  <c r="D209" i="15"/>
  <c r="D377" i="14"/>
  <c r="C498" i="2"/>
  <c r="C210" i="16"/>
  <c r="C210" i="15"/>
  <c r="C378" i="14"/>
  <c r="B499" i="2"/>
  <c r="B211" i="16"/>
  <c r="B211" i="15"/>
  <c r="B379" i="14"/>
  <c r="E499" i="2"/>
  <c r="E211" i="16"/>
  <c r="E211" i="15"/>
  <c r="E379" i="14"/>
  <c r="D501" i="2"/>
  <c r="D213" i="16"/>
  <c r="D213" i="15"/>
  <c r="D381" i="14"/>
  <c r="C502" i="2"/>
  <c r="C214" i="16"/>
  <c r="C214" i="15"/>
  <c r="C382" i="14"/>
  <c r="B503" i="2"/>
  <c r="B215" i="16"/>
  <c r="B215" i="15"/>
  <c r="B383" i="14"/>
  <c r="E503" i="2"/>
  <c r="E215" i="16"/>
  <c r="E215" i="15"/>
  <c r="E383" i="14"/>
  <c r="D505" i="2"/>
  <c r="D217" i="16"/>
  <c r="D217" i="15"/>
  <c r="D385" i="14"/>
  <c r="C506" i="2"/>
  <c r="C218" i="16"/>
  <c r="C218" i="15"/>
  <c r="C386" i="14"/>
  <c r="B507" i="2"/>
  <c r="B219" i="16"/>
  <c r="B219" i="15"/>
  <c r="B387" i="14"/>
  <c r="E507" i="2"/>
  <c r="E219" i="16"/>
  <c r="E219" i="15"/>
  <c r="E387" i="14"/>
  <c r="D509" i="2"/>
  <c r="D221" i="16"/>
  <c r="D221" i="15"/>
  <c r="D389" i="14"/>
  <c r="C510" i="2"/>
  <c r="C222" i="16"/>
  <c r="C222" i="15"/>
  <c r="C390" i="14"/>
  <c r="B511" i="2"/>
  <c r="B223" i="16"/>
  <c r="B223" i="15"/>
  <c r="B391" i="14"/>
  <c r="E511" i="2"/>
  <c r="E223" i="16"/>
  <c r="E223" i="15"/>
  <c r="E391" i="14"/>
  <c r="D513" i="2"/>
  <c r="D225" i="16"/>
  <c r="D225" i="15"/>
  <c r="D393" i="14"/>
  <c r="C514" i="2"/>
  <c r="C226" i="16"/>
  <c r="C226" i="15"/>
  <c r="C394" i="14"/>
  <c r="B515" i="2"/>
  <c r="B227" i="16"/>
  <c r="B227" i="15"/>
  <c r="B395" i="14"/>
  <c r="E515" i="2"/>
  <c r="E227" i="16"/>
  <c r="E227" i="15"/>
  <c r="E395" i="14"/>
  <c r="D517" i="2"/>
  <c r="D229" i="16"/>
  <c r="D229" i="15"/>
  <c r="D397" i="14"/>
  <c r="C518" i="2"/>
  <c r="C230" i="16"/>
  <c r="C230" i="15"/>
  <c r="C398" i="14"/>
  <c r="B519" i="2"/>
  <c r="B231" i="16"/>
  <c r="B231" i="15"/>
  <c r="B399" i="14"/>
  <c r="E519" i="2"/>
  <c r="E231" i="16"/>
  <c r="E231" i="15"/>
  <c r="E399" i="14"/>
  <c r="D521" i="2"/>
  <c r="D233" i="16"/>
  <c r="D233" i="15"/>
  <c r="D401" i="14"/>
  <c r="C522" i="2"/>
  <c r="C234" i="16"/>
  <c r="C234" i="15"/>
  <c r="C402" i="14"/>
  <c r="B523" i="2"/>
  <c r="B235" i="16"/>
  <c r="B235" i="15"/>
  <c r="B403" i="14"/>
  <c r="E523" i="2"/>
  <c r="E235" i="16"/>
  <c r="E235" i="15"/>
  <c r="E403" i="14"/>
  <c r="D525" i="2"/>
  <c r="D237" i="16"/>
  <c r="D237" i="15"/>
  <c r="D405" i="14"/>
  <c r="C526" i="2"/>
  <c r="C238" i="16"/>
  <c r="C238" i="15"/>
  <c r="C406" i="14"/>
  <c r="B527" i="2"/>
  <c r="B239" i="16"/>
  <c r="B239" i="15"/>
  <c r="B407" i="14"/>
  <c r="E527" i="2"/>
  <c r="E239" i="16"/>
  <c r="E239" i="15"/>
  <c r="E407" i="14"/>
  <c r="D529" i="2"/>
  <c r="D241" i="16"/>
  <c r="D241" i="15"/>
  <c r="D409" i="14"/>
  <c r="C530" i="2"/>
  <c r="C242" i="16"/>
  <c r="C242" i="15"/>
  <c r="C410" i="14"/>
  <c r="B531" i="2"/>
  <c r="B243" i="16"/>
  <c r="B243" i="15"/>
  <c r="B411" i="14"/>
  <c r="E531" i="2"/>
  <c r="E243" i="16"/>
  <c r="E243" i="15"/>
  <c r="E411" i="14"/>
  <c r="D533" i="2"/>
  <c r="D245" i="16"/>
  <c r="D245" i="15"/>
  <c r="D413" i="14"/>
  <c r="C534" i="2"/>
  <c r="C246" i="16"/>
  <c r="C246" i="15"/>
  <c r="C414" i="14"/>
  <c r="B535" i="2"/>
  <c r="B247" i="16"/>
  <c r="B247" i="15"/>
  <c r="B415" i="14"/>
  <c r="E535" i="2"/>
  <c r="E247" i="16"/>
  <c r="E247" i="15"/>
  <c r="E415" i="14"/>
  <c r="D537" i="2"/>
  <c r="D249" i="16"/>
  <c r="D249" i="15"/>
  <c r="D417" i="14"/>
  <c r="C538" i="2"/>
  <c r="C250" i="16"/>
  <c r="C250" i="15"/>
  <c r="C418" i="14"/>
  <c r="B539" i="2"/>
  <c r="B251" i="16"/>
  <c r="B251" i="15"/>
  <c r="B419" i="14"/>
  <c r="E539" i="2"/>
  <c r="E251" i="16"/>
  <c r="E251" i="15"/>
  <c r="E419" i="14"/>
  <c r="D541" i="2"/>
  <c r="D253" i="16"/>
  <c r="D253" i="15"/>
  <c r="D421" i="14"/>
  <c r="C542" i="2"/>
  <c r="C254" i="16"/>
  <c r="C254" i="15"/>
  <c r="C422" i="14"/>
  <c r="B543" i="2"/>
  <c r="B255" i="16"/>
  <c r="B255" i="15"/>
  <c r="B423" i="14"/>
  <c r="E543" i="2"/>
  <c r="E255" i="16"/>
  <c r="E255" i="15"/>
  <c r="E423" i="14"/>
  <c r="D545" i="2"/>
  <c r="D257" i="16"/>
  <c r="D257" i="15"/>
  <c r="D425" i="14"/>
  <c r="C546" i="2"/>
  <c r="C258" i="16"/>
  <c r="C258" i="15"/>
  <c r="C426" i="14"/>
  <c r="B547" i="2"/>
  <c r="B259" i="16"/>
  <c r="B259" i="15"/>
  <c r="B427" i="14"/>
  <c r="E547" i="2"/>
  <c r="E259" i="16"/>
  <c r="E259" i="15"/>
  <c r="E427" i="14"/>
  <c r="D549" i="2"/>
  <c r="D261" i="16"/>
  <c r="D261" i="15"/>
  <c r="D429" i="14"/>
  <c r="C550" i="2"/>
  <c r="C262" i="16"/>
  <c r="C262" i="15"/>
  <c r="C430" i="14"/>
  <c r="B551" i="2"/>
  <c r="B263" i="16"/>
  <c r="B263" i="15"/>
  <c r="B431" i="14"/>
  <c r="E551" i="2"/>
  <c r="E263" i="16"/>
  <c r="E263" i="15"/>
  <c r="E431" i="14"/>
  <c r="D553" i="2"/>
  <c r="D265" i="16"/>
  <c r="D265" i="15"/>
  <c r="D433" i="14"/>
  <c r="C554" i="2"/>
  <c r="C266" i="16"/>
  <c r="C266" i="15"/>
  <c r="C434" i="14"/>
  <c r="B555" i="2"/>
  <c r="B267" i="16"/>
  <c r="B267" i="15"/>
  <c r="B435" i="14"/>
  <c r="E555" i="2"/>
  <c r="E267" i="16"/>
  <c r="E267" i="15"/>
  <c r="E435" i="14"/>
  <c r="D557" i="2"/>
  <c r="D269" i="16"/>
  <c r="D269" i="15"/>
  <c r="D437" i="14"/>
  <c r="C558" i="2"/>
  <c r="C270" i="16"/>
  <c r="C270" i="15"/>
  <c r="C438" i="14"/>
  <c r="B559" i="2"/>
  <c r="B271" i="16"/>
  <c r="B271" i="15"/>
  <c r="B439" i="14"/>
  <c r="E559" i="2"/>
  <c r="E271" i="16"/>
  <c r="E271" i="15"/>
  <c r="E439" i="14"/>
  <c r="D561" i="2"/>
  <c r="D273" i="16"/>
  <c r="D273" i="15"/>
  <c r="D441" i="14"/>
  <c r="C562" i="2"/>
  <c r="C274" i="16"/>
  <c r="C274" i="15"/>
  <c r="C442" i="14"/>
  <c r="B563" i="2"/>
  <c r="B275" i="16"/>
  <c r="B275" i="15"/>
  <c r="B443" i="14"/>
  <c r="E563" i="2"/>
  <c r="E275" i="16"/>
  <c r="E275" i="15"/>
  <c r="E443" i="14"/>
  <c r="D565" i="2"/>
  <c r="D277" i="16"/>
  <c r="D277" i="15"/>
  <c r="D445" i="14"/>
  <c r="C566" i="2"/>
  <c r="C278" i="16"/>
  <c r="C278" i="15"/>
  <c r="C446" i="14"/>
  <c r="B567" i="2"/>
  <c r="B279" i="16"/>
  <c r="B279" i="15"/>
  <c r="B447" i="14"/>
  <c r="E567" i="2"/>
  <c r="E279" i="16"/>
  <c r="E279" i="15"/>
  <c r="E447" i="14"/>
  <c r="D569" i="2"/>
  <c r="D281" i="16"/>
  <c r="D281" i="15"/>
  <c r="D449" i="14"/>
  <c r="C570" i="2"/>
  <c r="C282" i="16"/>
  <c r="C282" i="15"/>
  <c r="C450" i="14"/>
  <c r="B571" i="2"/>
  <c r="B283" i="16"/>
  <c r="B283" i="15"/>
  <c r="B451" i="14"/>
  <c r="E571" i="2"/>
  <c r="E283" i="16"/>
  <c r="E283" i="15"/>
  <c r="E451" i="14"/>
  <c r="D573" i="2"/>
  <c r="D285" i="16"/>
  <c r="D285" i="15"/>
  <c r="D453" i="14"/>
  <c r="C574" i="2"/>
  <c r="C286" i="16"/>
  <c r="C286" i="15"/>
  <c r="C454" i="14"/>
  <c r="B575" i="2"/>
  <c r="B287" i="16"/>
  <c r="B287" i="15"/>
  <c r="B455" i="14"/>
  <c r="E575" i="2"/>
  <c r="E287" i="16"/>
  <c r="E287" i="15"/>
  <c r="E455" i="14"/>
  <c r="D577" i="2"/>
  <c r="D289" i="16"/>
  <c r="D289" i="15"/>
  <c r="D457" i="14"/>
  <c r="C578" i="2"/>
  <c r="C290" i="16"/>
  <c r="C290" i="15"/>
  <c r="C458" i="14"/>
  <c r="B579" i="2"/>
  <c r="B291" i="16"/>
  <c r="B291" i="15"/>
  <c r="B459" i="14"/>
  <c r="E579" i="2"/>
  <c r="E291" i="16"/>
  <c r="E291" i="15"/>
  <c r="E459" i="14"/>
  <c r="D581" i="2"/>
  <c r="D293" i="16"/>
  <c r="D293" i="15"/>
  <c r="D461" i="14"/>
  <c r="C582" i="2"/>
  <c r="C294" i="16"/>
  <c r="C294" i="15"/>
  <c r="C462" i="14"/>
  <c r="B583" i="2"/>
  <c r="B295" i="16"/>
  <c r="B295" i="15"/>
  <c r="B463" i="14"/>
  <c r="E583" i="2"/>
  <c r="E295" i="16"/>
  <c r="E295" i="15"/>
  <c r="E463" i="14"/>
  <c r="D585" i="2"/>
  <c r="D297" i="16"/>
  <c r="D297" i="15"/>
  <c r="D465" i="14"/>
  <c r="C586" i="2"/>
  <c r="C298" i="16"/>
  <c r="C298" i="15"/>
  <c r="C466" i="14"/>
  <c r="B587" i="2"/>
  <c r="B299" i="16"/>
  <c r="B299" i="15"/>
  <c r="B467" i="14"/>
  <c r="E587" i="2"/>
  <c r="E299" i="16"/>
  <c r="E299" i="15"/>
  <c r="E467" i="14"/>
  <c r="D589" i="2"/>
  <c r="D301" i="16"/>
  <c r="D301" i="15"/>
  <c r="D469" i="14"/>
  <c r="D122" i="2"/>
  <c r="D2" i="14"/>
  <c r="C123" i="2"/>
  <c r="C3" i="14"/>
  <c r="B124" i="2"/>
  <c r="B4" i="14"/>
  <c r="E124" i="2"/>
  <c r="E4" i="14"/>
  <c r="D126" i="2"/>
  <c r="D6" i="14"/>
  <c r="C127" i="2"/>
  <c r="C7" i="14"/>
  <c r="B128" i="2"/>
  <c r="B8" i="14"/>
  <c r="E128" i="2"/>
  <c r="E8" i="14"/>
  <c r="D130" i="2"/>
  <c r="D10" i="14"/>
  <c r="C131" i="2"/>
  <c r="C11" i="14"/>
  <c r="B132" i="2"/>
  <c r="B12" i="14"/>
  <c r="E132" i="2"/>
  <c r="E12" i="14"/>
  <c r="D134" i="2"/>
  <c r="D14" i="14"/>
  <c r="C135" i="2"/>
  <c r="C15" i="14"/>
  <c r="B136" i="2"/>
  <c r="B16" i="14"/>
  <c r="E136" i="2"/>
  <c r="E16" i="14"/>
  <c r="D138" i="2"/>
  <c r="D18" i="14"/>
  <c r="C139" i="2"/>
  <c r="C19" i="14"/>
  <c r="B140" i="2"/>
  <c r="B20" i="14"/>
  <c r="E140" i="2"/>
  <c r="E20" i="14"/>
  <c r="D142" i="2"/>
  <c r="D22" i="14"/>
  <c r="C143" i="2"/>
  <c r="C23" i="14"/>
  <c r="B144" i="2"/>
  <c r="B24" i="14"/>
  <c r="E144" i="2"/>
  <c r="E24" i="14"/>
  <c r="D146" i="2"/>
  <c r="D26" i="14"/>
  <c r="C147" i="2"/>
  <c r="C27" i="14"/>
  <c r="B148" i="2"/>
  <c r="B28" i="14"/>
  <c r="E148" i="2"/>
  <c r="E28" i="14"/>
  <c r="D150" i="2"/>
  <c r="D30" i="14"/>
  <c r="C151" i="2"/>
  <c r="C31" i="14"/>
  <c r="B152" i="2"/>
  <c r="B32" i="14"/>
  <c r="E152" i="2"/>
  <c r="E32" i="14"/>
  <c r="D154" i="2"/>
  <c r="D34" i="14"/>
  <c r="C155" i="2"/>
  <c r="C35" i="14"/>
  <c r="B156" i="2"/>
  <c r="B36" i="14"/>
  <c r="E156" i="2"/>
  <c r="E36" i="14"/>
  <c r="D158" i="2"/>
  <c r="D38" i="14"/>
  <c r="C159" i="2"/>
  <c r="C39" i="14"/>
  <c r="B160" i="2"/>
  <c r="B40" i="14"/>
  <c r="E160" i="2"/>
  <c r="E40" i="14"/>
  <c r="D162" i="2"/>
  <c r="D42" i="14"/>
  <c r="C163" i="2"/>
  <c r="C43" i="14"/>
  <c r="B164" i="2"/>
  <c r="B44" i="14"/>
  <c r="E164" i="2"/>
  <c r="E44" i="14"/>
  <c r="D166" i="2"/>
  <c r="D46" i="14"/>
  <c r="C167" i="2"/>
  <c r="C47" i="14"/>
  <c r="B168" i="2"/>
  <c r="B48" i="14"/>
  <c r="E168" i="2"/>
  <c r="E48" i="14"/>
  <c r="D170" i="2"/>
  <c r="D50" i="14"/>
  <c r="C171" i="2"/>
  <c r="C51" i="14"/>
  <c r="B172" i="2"/>
  <c r="B52" i="14"/>
  <c r="E172" i="2"/>
  <c r="E52" i="14"/>
  <c r="D174" i="2"/>
  <c r="D54" i="14"/>
  <c r="C175" i="2"/>
  <c r="C55" i="14"/>
  <c r="B176" i="2"/>
  <c r="B56" i="14"/>
  <c r="E176" i="2"/>
  <c r="E56" i="14"/>
  <c r="D178" i="2"/>
  <c r="D58" i="14"/>
  <c r="C179" i="2"/>
  <c r="C59" i="14"/>
  <c r="B180" i="2"/>
  <c r="B60" i="14"/>
  <c r="E180" i="2"/>
  <c r="E60" i="14"/>
  <c r="D182" i="2"/>
  <c r="D62" i="14"/>
  <c r="C183" i="2"/>
  <c r="C63" i="14"/>
  <c r="B184" i="2"/>
  <c r="B64" i="14"/>
  <c r="E184" i="2"/>
  <c r="E64" i="14"/>
  <c r="D186" i="2"/>
  <c r="D66" i="14"/>
  <c r="C187" i="2"/>
  <c r="C67" i="14"/>
  <c r="B188" i="2"/>
  <c r="B68" i="14"/>
  <c r="E188" i="2"/>
  <c r="E68" i="14"/>
  <c r="D190" i="2"/>
  <c r="D70" i="14"/>
  <c r="C191" i="2"/>
  <c r="C71" i="14"/>
  <c r="B192" i="2"/>
  <c r="B72" i="14"/>
  <c r="E192" i="2"/>
  <c r="E72" i="14"/>
  <c r="D194" i="2"/>
  <c r="D74" i="14"/>
  <c r="C195" i="2"/>
  <c r="C75" i="14"/>
  <c r="B196" i="2"/>
  <c r="B76" i="14"/>
  <c r="E196" i="2"/>
  <c r="E76" i="14"/>
  <c r="D198" i="2"/>
  <c r="D78" i="14"/>
  <c r="C199" i="2"/>
  <c r="C79" i="14"/>
  <c r="B200" i="2"/>
  <c r="B80" i="14"/>
  <c r="E200" i="2"/>
  <c r="E80" i="14"/>
  <c r="D202" i="2"/>
  <c r="D82" i="14"/>
  <c r="C203" i="2"/>
  <c r="C83" i="14"/>
  <c r="B204" i="2"/>
  <c r="B84" i="14"/>
  <c r="E204" i="2"/>
  <c r="E84" i="14"/>
  <c r="D206" i="2"/>
  <c r="D86" i="14"/>
  <c r="C207" i="2"/>
  <c r="C87" i="14"/>
  <c r="B208" i="2"/>
  <c r="B88" i="14"/>
  <c r="E208" i="2"/>
  <c r="E88" i="14"/>
  <c r="D210" i="2"/>
  <c r="D90" i="14"/>
  <c r="C211" i="2"/>
  <c r="C91" i="14"/>
  <c r="B212" i="2"/>
  <c r="B92" i="14"/>
  <c r="E212" i="2"/>
  <c r="E92" i="14"/>
  <c r="D214" i="2"/>
  <c r="D94" i="14"/>
  <c r="C215" i="2"/>
  <c r="C95" i="14"/>
  <c r="B216" i="2"/>
  <c r="B96" i="14"/>
  <c r="E216" i="2"/>
  <c r="E96" i="14"/>
  <c r="D218" i="2"/>
  <c r="D98" i="14"/>
  <c r="C219" i="2"/>
  <c r="C99" i="14"/>
  <c r="B220" i="2"/>
  <c r="B100" i="14"/>
  <c r="E220" i="2"/>
  <c r="E100" i="14"/>
  <c r="D222" i="2"/>
  <c r="D102" i="14"/>
  <c r="C223" i="2"/>
  <c r="C103" i="14"/>
  <c r="B224" i="2"/>
  <c r="B104" i="14"/>
  <c r="E224" i="2"/>
  <c r="E104" i="14"/>
  <c r="D226" i="2"/>
  <c r="D106" i="14"/>
  <c r="C227" i="2"/>
  <c r="C107" i="14"/>
  <c r="B228" i="2"/>
  <c r="B108" i="14"/>
  <c r="E228" i="2"/>
  <c r="E108" i="14"/>
  <c r="D230" i="2"/>
  <c r="D110" i="14"/>
  <c r="C231" i="2"/>
  <c r="C111" i="14"/>
  <c r="B232" i="2"/>
  <c r="B112" i="14"/>
  <c r="E232" i="2"/>
  <c r="E112" i="14"/>
  <c r="D234" i="2"/>
  <c r="D114" i="14"/>
  <c r="C235" i="2"/>
  <c r="C115" i="14"/>
  <c r="B236" i="2"/>
  <c r="B116" i="14"/>
  <c r="E236" i="2"/>
  <c r="E116" i="14"/>
  <c r="D238" i="2"/>
  <c r="D118" i="14"/>
  <c r="C239" i="2"/>
  <c r="C119" i="14"/>
  <c r="B240" i="2"/>
  <c r="B120" i="14"/>
  <c r="E240" i="2"/>
  <c r="E120" i="14"/>
  <c r="D242" i="2"/>
  <c r="D122" i="14"/>
  <c r="C243" i="2"/>
  <c r="C123" i="14"/>
  <c r="B244" i="2"/>
  <c r="B124" i="14"/>
  <c r="E244" i="2"/>
  <c r="E124" i="14"/>
  <c r="D246" i="2"/>
  <c r="D126" i="14"/>
  <c r="C247" i="2"/>
  <c r="C127" i="14"/>
  <c r="B248" i="2"/>
  <c r="B128" i="14"/>
  <c r="E248" i="2"/>
  <c r="E128" i="14"/>
  <c r="D250" i="2"/>
  <c r="D130" i="14"/>
  <c r="C251" i="2"/>
  <c r="C131" i="14"/>
  <c r="B252" i="2"/>
  <c r="B132" i="14"/>
  <c r="E252" i="2"/>
  <c r="E132" i="14"/>
  <c r="D254" i="2"/>
  <c r="D134" i="14"/>
  <c r="C255" i="2"/>
  <c r="C135" i="14"/>
  <c r="B256" i="2"/>
  <c r="B136" i="14"/>
  <c r="E256" i="2"/>
  <c r="E136" i="14"/>
  <c r="D258" i="2"/>
  <c r="D138" i="14"/>
  <c r="C259" i="2"/>
  <c r="C139" i="14"/>
  <c r="B260" i="2"/>
  <c r="B140" i="14"/>
  <c r="E260" i="2"/>
  <c r="E140" i="14"/>
  <c r="D262" i="2"/>
  <c r="D142" i="14"/>
  <c r="C263" i="2"/>
  <c r="C143" i="14"/>
  <c r="B264" i="2"/>
  <c r="B144" i="14"/>
  <c r="E264" i="2"/>
  <c r="E144" i="14"/>
  <c r="D266" i="2"/>
  <c r="D146" i="14"/>
  <c r="C267" i="2"/>
  <c r="C147" i="14"/>
  <c r="B268" i="2"/>
  <c r="B148" i="14"/>
  <c r="E268" i="2"/>
  <c r="E148" i="14"/>
  <c r="D270" i="2"/>
  <c r="D150" i="14"/>
  <c r="C271" i="2"/>
  <c r="C151" i="14"/>
  <c r="B272" i="2"/>
  <c r="B152" i="14"/>
  <c r="E272" i="2"/>
  <c r="E152" i="14"/>
  <c r="D274" i="2"/>
  <c r="D154" i="14"/>
  <c r="C275" i="2"/>
  <c r="C155" i="14"/>
  <c r="B276" i="2"/>
  <c r="B156" i="14"/>
  <c r="E276" i="2"/>
  <c r="E156" i="14"/>
  <c r="D278" i="2"/>
  <c r="D158" i="14"/>
  <c r="C279" i="2"/>
  <c r="C159" i="14"/>
  <c r="B280" i="2"/>
  <c r="B160" i="14"/>
  <c r="E280" i="2"/>
  <c r="E160" i="14"/>
  <c r="D282" i="2"/>
  <c r="D162" i="14"/>
  <c r="C283" i="2"/>
  <c r="C163" i="14"/>
  <c r="B284" i="2"/>
  <c r="B164" i="14"/>
  <c r="E284" i="2"/>
  <c r="E164" i="14"/>
  <c r="D286" i="2"/>
  <c r="D166" i="14"/>
  <c r="C287" i="2"/>
  <c r="C167" i="14"/>
  <c r="B288" i="2"/>
  <c r="B168" i="14"/>
  <c r="E288" i="2"/>
  <c r="E168" i="14"/>
  <c r="D290" i="2"/>
  <c r="D2" i="16"/>
  <c r="D2" i="15"/>
  <c r="D170" i="14"/>
  <c r="C291" i="2"/>
  <c r="C3" i="16"/>
  <c r="C3" i="15"/>
  <c r="C171" i="14"/>
  <c r="B292" i="2"/>
  <c r="B4" i="16"/>
  <c r="B4" i="15"/>
  <c r="B172" i="14"/>
  <c r="E292" i="2"/>
  <c r="E4" i="16"/>
  <c r="E4" i="15"/>
  <c r="E172" i="14"/>
  <c r="D294" i="2"/>
  <c r="D6" i="16"/>
  <c r="D6" i="15"/>
  <c r="D174" i="14"/>
  <c r="C295" i="2"/>
  <c r="C7" i="16"/>
  <c r="C7" i="15"/>
  <c r="C175" i="14"/>
  <c r="B296" i="2"/>
  <c r="B8" i="16"/>
  <c r="B8" i="15"/>
  <c r="B176" i="14"/>
  <c r="E296" i="2"/>
  <c r="E8" i="16"/>
  <c r="E8" i="15"/>
  <c r="E176" i="14"/>
  <c r="D298" i="2"/>
  <c r="D10" i="16"/>
  <c r="D10" i="15"/>
  <c r="D178" i="14"/>
  <c r="C299" i="2"/>
  <c r="C11" i="16"/>
  <c r="C11" i="15"/>
  <c r="C179" i="14"/>
  <c r="B300" i="2"/>
  <c r="B12" i="16"/>
  <c r="B12" i="15"/>
  <c r="B180" i="14"/>
  <c r="E300" i="2"/>
  <c r="E12" i="16"/>
  <c r="E12" i="15"/>
  <c r="E180" i="14"/>
  <c r="D302" i="2"/>
  <c r="D14" i="16"/>
  <c r="D14" i="15"/>
  <c r="D182" i="14"/>
  <c r="C303" i="2"/>
  <c r="C15" i="16"/>
  <c r="C15" i="15"/>
  <c r="C183" i="14"/>
  <c r="B304" i="2"/>
  <c r="B16" i="16"/>
  <c r="B16" i="15"/>
  <c r="B184" i="14"/>
  <c r="E304" i="2"/>
  <c r="E16" i="16"/>
  <c r="E16" i="15"/>
  <c r="E184" i="14"/>
  <c r="D306" i="2"/>
  <c r="D18" i="16"/>
  <c r="D18" i="15"/>
  <c r="D186" i="14"/>
  <c r="C307" i="2"/>
  <c r="C19" i="16"/>
  <c r="C19" i="15"/>
  <c r="C187" i="14"/>
  <c r="B308" i="2"/>
  <c r="B20" i="16"/>
  <c r="B20" i="15"/>
  <c r="B188" i="14"/>
  <c r="E308" i="2"/>
  <c r="E20" i="16"/>
  <c r="E20" i="15"/>
  <c r="E188" i="14"/>
  <c r="D310" i="2"/>
  <c r="D22" i="16"/>
  <c r="D22" i="15"/>
  <c r="D190" i="14"/>
  <c r="C311" i="2"/>
  <c r="C23" i="16"/>
  <c r="C23" i="15"/>
  <c r="C191" i="14"/>
  <c r="B312" i="2"/>
  <c r="B24" i="16"/>
  <c r="B24" i="15"/>
  <c r="B192" i="14"/>
  <c r="E312" i="2"/>
  <c r="E24" i="16"/>
  <c r="E24" i="15"/>
  <c r="E192" i="14"/>
  <c r="D314" i="2"/>
  <c r="D26" i="16"/>
  <c r="D26" i="15"/>
  <c r="D194" i="14"/>
  <c r="C315" i="2"/>
  <c r="C27" i="16"/>
  <c r="C27" i="15"/>
  <c r="C195" i="14"/>
  <c r="B316" i="2"/>
  <c r="B28" i="16"/>
  <c r="B28" i="15"/>
  <c r="B196" i="14"/>
  <c r="E316" i="2"/>
  <c r="E28" i="16"/>
  <c r="E28" i="15"/>
  <c r="E196" i="14"/>
  <c r="D318" i="2"/>
  <c r="D30" i="16"/>
  <c r="D30" i="15"/>
  <c r="D198" i="14"/>
  <c r="C319" i="2"/>
  <c r="C31" i="16"/>
  <c r="C31" i="15"/>
  <c r="C199" i="14"/>
  <c r="B320" i="2"/>
  <c r="B32" i="16"/>
  <c r="B32" i="15"/>
  <c r="B200" i="14"/>
  <c r="E320" i="2"/>
  <c r="E32" i="16"/>
  <c r="E32" i="15"/>
  <c r="E200" i="14"/>
  <c r="D322" i="2"/>
  <c r="D34" i="16"/>
  <c r="D34" i="15"/>
  <c r="D202" i="14"/>
  <c r="C323" i="2"/>
  <c r="C35" i="16"/>
  <c r="C35" i="15"/>
  <c r="C203" i="14"/>
  <c r="B324" i="2"/>
  <c r="B36" i="16"/>
  <c r="B36" i="15"/>
  <c r="B204" i="14"/>
  <c r="E324" i="2"/>
  <c r="E36" i="16"/>
  <c r="E36" i="15"/>
  <c r="E204" i="14"/>
  <c r="D326" i="2"/>
  <c r="D38" i="16"/>
  <c r="D38" i="15"/>
  <c r="D206" i="14"/>
  <c r="C327" i="2"/>
  <c r="C39" i="16"/>
  <c r="C39" i="15"/>
  <c r="C207" i="14"/>
  <c r="B328" i="2"/>
  <c r="B40" i="16"/>
  <c r="B40" i="15"/>
  <c r="B208" i="14"/>
  <c r="E328" i="2"/>
  <c r="E40" i="16"/>
  <c r="E40" i="15"/>
  <c r="E208" i="14"/>
  <c r="D330" i="2"/>
  <c r="D42" i="16"/>
  <c r="D42" i="15"/>
  <c r="D210" i="14"/>
  <c r="C331" i="2"/>
  <c r="C43" i="16"/>
  <c r="C43" i="15"/>
  <c r="C211" i="14"/>
  <c r="B332" i="2"/>
  <c r="B44" i="16"/>
  <c r="B44" i="15"/>
  <c r="B212" i="14"/>
  <c r="E332" i="2"/>
  <c r="E44" i="16"/>
  <c r="E44" i="15"/>
  <c r="E212" i="14"/>
  <c r="D334" i="2"/>
  <c r="D46" i="16"/>
  <c r="D46" i="15"/>
  <c r="D214" i="14"/>
  <c r="C335" i="2"/>
  <c r="C47" i="16"/>
  <c r="C47" i="15"/>
  <c r="C215" i="14"/>
  <c r="B336" i="2"/>
  <c r="B48" i="16"/>
  <c r="B48" i="15"/>
  <c r="B216" i="14"/>
  <c r="E336" i="2"/>
  <c r="E48" i="16"/>
  <c r="E48" i="15"/>
  <c r="E216" i="14"/>
  <c r="D338" i="2"/>
  <c r="D50" i="16"/>
  <c r="D50" i="15"/>
  <c r="D218" i="14"/>
  <c r="C339" i="2"/>
  <c r="C51" i="16"/>
  <c r="C51" i="15"/>
  <c r="C219" i="14"/>
  <c r="B340" i="2"/>
  <c r="B52" i="16"/>
  <c r="B52" i="15"/>
  <c r="B220" i="14"/>
  <c r="E340" i="2"/>
  <c r="E52" i="16"/>
  <c r="E52" i="15"/>
  <c r="E220" i="14"/>
  <c r="D342" i="2"/>
  <c r="D54" i="16"/>
  <c r="D54" i="15"/>
  <c r="D222" i="14"/>
  <c r="C343" i="2"/>
  <c r="C55" i="16"/>
  <c r="C55" i="15"/>
  <c r="C223" i="14"/>
  <c r="B344" i="2"/>
  <c r="B56" i="16"/>
  <c r="B56" i="15"/>
  <c r="B224" i="14"/>
  <c r="E344" i="2"/>
  <c r="E56" i="16"/>
  <c r="E56" i="15"/>
  <c r="E224" i="14"/>
  <c r="D346" i="2"/>
  <c r="D58" i="16"/>
  <c r="D58" i="15"/>
  <c r="D226" i="14"/>
  <c r="C347" i="2"/>
  <c r="C59" i="16"/>
  <c r="C59" i="15"/>
  <c r="C227" i="14"/>
  <c r="B348" i="2"/>
  <c r="B60" i="16"/>
  <c r="B60" i="15"/>
  <c r="B228" i="14"/>
  <c r="E348" i="2"/>
  <c r="E60" i="16"/>
  <c r="E60" i="15"/>
  <c r="E228" i="14"/>
  <c r="D350" i="2"/>
  <c r="D62" i="16"/>
  <c r="D62" i="15"/>
  <c r="D230" i="14"/>
  <c r="C351" i="2"/>
  <c r="C63" i="16"/>
  <c r="C63" i="15"/>
  <c r="C231" i="14"/>
  <c r="B352" i="2"/>
  <c r="B64" i="16"/>
  <c r="B64" i="15"/>
  <c r="B232" i="14"/>
  <c r="E352" i="2"/>
  <c r="E64" i="16"/>
  <c r="E64" i="15"/>
  <c r="E232" i="14"/>
  <c r="D354" i="2"/>
  <c r="D66" i="16"/>
  <c r="D66" i="15"/>
  <c r="D234" i="14"/>
  <c r="C355" i="2"/>
  <c r="C67" i="16"/>
  <c r="C67" i="15"/>
  <c r="C235" i="14"/>
  <c r="B356" i="2"/>
  <c r="B68" i="16"/>
  <c r="B68" i="15"/>
  <c r="B236" i="14"/>
  <c r="E356" i="2"/>
  <c r="E68" i="16"/>
  <c r="E68" i="15"/>
  <c r="E236" i="14"/>
  <c r="D358" i="2"/>
  <c r="D70" i="16"/>
  <c r="D70" i="15"/>
  <c r="D238" i="14"/>
  <c r="C359" i="2"/>
  <c r="C71" i="16"/>
  <c r="C71" i="15"/>
  <c r="C239" i="14"/>
  <c r="B360" i="2"/>
  <c r="B72" i="16"/>
  <c r="B72" i="15"/>
  <c r="B240" i="14"/>
  <c r="E360" i="2"/>
  <c r="E72" i="16"/>
  <c r="E72" i="15"/>
  <c r="E240" i="14"/>
  <c r="D362" i="2"/>
  <c r="D74" i="16"/>
  <c r="D74" i="15"/>
  <c r="D242" i="14"/>
  <c r="C363" i="2"/>
  <c r="C75" i="16"/>
  <c r="C75" i="15"/>
  <c r="C243" i="14"/>
  <c r="B364" i="2"/>
  <c r="B76" i="16"/>
  <c r="B76" i="15"/>
  <c r="B244" i="14"/>
  <c r="E364" i="2"/>
  <c r="E76" i="16"/>
  <c r="E76" i="15"/>
  <c r="E244" i="14"/>
  <c r="D366" i="2"/>
  <c r="D78" i="16"/>
  <c r="D78" i="15"/>
  <c r="D246" i="14"/>
  <c r="C367" i="2"/>
  <c r="C79" i="16"/>
  <c r="C79" i="15"/>
  <c r="C247" i="14"/>
  <c r="B368" i="2"/>
  <c r="B80" i="16"/>
  <c r="B80" i="15"/>
  <c r="B248" i="14"/>
  <c r="E368" i="2"/>
  <c r="E80" i="16"/>
  <c r="E80" i="15"/>
  <c r="E248" i="14"/>
  <c r="D370" i="2"/>
  <c r="D82" i="16"/>
  <c r="D82" i="15"/>
  <c r="D250" i="14"/>
  <c r="C371" i="2"/>
  <c r="C83" i="16"/>
  <c r="C83" i="15"/>
  <c r="C251" i="14"/>
  <c r="B372" i="2"/>
  <c r="B84" i="16"/>
  <c r="B84" i="15"/>
  <c r="B252" i="14"/>
  <c r="E372" i="2"/>
  <c r="E84" i="16"/>
  <c r="E84" i="15"/>
  <c r="E252" i="14"/>
  <c r="D374" i="2"/>
  <c r="D86" i="16"/>
  <c r="D86" i="15"/>
  <c r="D254" i="14"/>
  <c r="C375" i="2"/>
  <c r="C87" i="16"/>
  <c r="C87" i="15"/>
  <c r="C255" i="14"/>
  <c r="B376" i="2"/>
  <c r="B88" i="16"/>
  <c r="B88" i="15"/>
  <c r="B256" i="14"/>
  <c r="E376" i="2"/>
  <c r="E88" i="16"/>
  <c r="E88" i="15"/>
  <c r="E256" i="14"/>
  <c r="D378" i="2"/>
  <c r="D90" i="16"/>
  <c r="D90" i="15"/>
  <c r="D258" i="14"/>
  <c r="C379" i="2"/>
  <c r="C91" i="16"/>
  <c r="C91" i="15"/>
  <c r="C259" i="14"/>
  <c r="B380" i="2"/>
  <c r="B92" i="16"/>
  <c r="B92" i="15"/>
  <c r="B260" i="14"/>
  <c r="E380" i="2"/>
  <c r="E92" i="16"/>
  <c r="E92" i="15"/>
  <c r="E260" i="14"/>
  <c r="D382" i="2"/>
  <c r="D94" i="16"/>
  <c r="D94" i="15"/>
  <c r="D262" i="14"/>
  <c r="C383" i="2"/>
  <c r="C95" i="16"/>
  <c r="C95" i="15"/>
  <c r="C263" i="14"/>
  <c r="B384" i="2"/>
  <c r="B96" i="16"/>
  <c r="B96" i="15"/>
  <c r="B264" i="14"/>
  <c r="E384" i="2"/>
  <c r="E96" i="16"/>
  <c r="E96" i="15"/>
  <c r="E264" i="14"/>
  <c r="D386" i="2"/>
  <c r="D98" i="16"/>
  <c r="D98" i="15"/>
  <c r="D266" i="14"/>
  <c r="C387" i="2"/>
  <c r="C99" i="16"/>
  <c r="C99" i="15"/>
  <c r="C267" i="14"/>
  <c r="B388" i="2"/>
  <c r="B100" i="16"/>
  <c r="B100" i="15"/>
  <c r="B268" i="14"/>
  <c r="E388" i="2"/>
  <c r="E100" i="16"/>
  <c r="E100" i="15"/>
  <c r="E268" i="14"/>
  <c r="D390" i="2"/>
  <c r="D102" i="16"/>
  <c r="D102" i="15"/>
  <c r="D270" i="14"/>
  <c r="C391" i="2"/>
  <c r="C103" i="16"/>
  <c r="C103" i="15"/>
  <c r="C271" i="14"/>
  <c r="B392" i="2"/>
  <c r="B104" i="16"/>
  <c r="B104" i="15"/>
  <c r="B272" i="14"/>
  <c r="E392" i="2"/>
  <c r="E104" i="16"/>
  <c r="E104" i="15"/>
  <c r="E272" i="14"/>
  <c r="D394" i="2"/>
  <c r="D106" i="16"/>
  <c r="D106" i="15"/>
  <c r="D274" i="14"/>
  <c r="C395" i="2"/>
  <c r="C107" i="16"/>
  <c r="C107" i="15"/>
  <c r="C275" i="14"/>
  <c r="B396" i="2"/>
  <c r="B108" i="16"/>
  <c r="B108" i="15"/>
  <c r="B276" i="14"/>
  <c r="E396" i="2"/>
  <c r="E108" i="16"/>
  <c r="E108" i="15"/>
  <c r="E276" i="14"/>
  <c r="D398" i="2"/>
  <c r="D110" i="16"/>
  <c r="D110" i="15"/>
  <c r="D278" i="14"/>
  <c r="C399" i="2"/>
  <c r="C111" i="16"/>
  <c r="C111" i="15"/>
  <c r="C279" i="14"/>
  <c r="B400" i="2"/>
  <c r="B112" i="16"/>
  <c r="B112" i="15"/>
  <c r="B280" i="14"/>
  <c r="E400" i="2"/>
  <c r="E112" i="16"/>
  <c r="E112" i="15"/>
  <c r="E280" i="14"/>
  <c r="D402" i="2"/>
  <c r="D114" i="16"/>
  <c r="D114" i="15"/>
  <c r="D282" i="14"/>
  <c r="C403" i="2"/>
  <c r="C115" i="16"/>
  <c r="C115" i="15"/>
  <c r="C283" i="14"/>
  <c r="B404" i="2"/>
  <c r="B116" i="16"/>
  <c r="B116" i="15"/>
  <c r="B284" i="14"/>
  <c r="E404" i="2"/>
  <c r="E116" i="16"/>
  <c r="E116" i="15"/>
  <c r="E284" i="14"/>
  <c r="D406" i="2"/>
  <c r="D118" i="16"/>
  <c r="D118" i="15"/>
  <c r="D286" i="14"/>
  <c r="C407" i="2"/>
  <c r="C119" i="16"/>
  <c r="C119" i="15"/>
  <c r="C287" i="14"/>
  <c r="B408" i="2"/>
  <c r="B120" i="16"/>
  <c r="B120" i="15"/>
  <c r="B288" i="14"/>
  <c r="E408" i="2"/>
  <c r="E120" i="16"/>
  <c r="E120" i="15"/>
  <c r="E288" i="14"/>
  <c r="D410" i="2"/>
  <c r="D122" i="16"/>
  <c r="D122" i="15"/>
  <c r="D290" i="14"/>
  <c r="C411" i="2"/>
  <c r="C123" i="16"/>
  <c r="C123" i="15"/>
  <c r="C291" i="14"/>
  <c r="B412" i="2"/>
  <c r="B124" i="16"/>
  <c r="B124" i="15"/>
  <c r="B292" i="14"/>
  <c r="E412" i="2"/>
  <c r="E124" i="16"/>
  <c r="E124" i="15"/>
  <c r="E292" i="14"/>
  <c r="D414" i="2"/>
  <c r="D126" i="16"/>
  <c r="D126" i="15"/>
  <c r="D294" i="14"/>
  <c r="C415" i="2"/>
  <c r="C127" i="16"/>
  <c r="C127" i="15"/>
  <c r="C295" i="14"/>
  <c r="B416" i="2"/>
  <c r="B128" i="16"/>
  <c r="B128" i="15"/>
  <c r="B296" i="14"/>
  <c r="E416" i="2"/>
  <c r="E128" i="16"/>
  <c r="E128" i="15"/>
  <c r="E296" i="14"/>
  <c r="D418" i="2"/>
  <c r="D130" i="16"/>
  <c r="D130" i="15"/>
  <c r="D298" i="14"/>
  <c r="C419" i="2"/>
  <c r="C131" i="16"/>
  <c r="C131" i="15"/>
  <c r="C299" i="14"/>
  <c r="B420" i="2"/>
  <c r="B132" i="16"/>
  <c r="B132" i="15"/>
  <c r="B300" i="14"/>
  <c r="E420" i="2"/>
  <c r="E132" i="16"/>
  <c r="E132" i="15"/>
  <c r="E300" i="14"/>
  <c r="D422" i="2"/>
  <c r="D134" i="16"/>
  <c r="D134" i="15"/>
  <c r="D302" i="14"/>
  <c r="C423" i="2"/>
  <c r="C135" i="16"/>
  <c r="C135" i="15"/>
  <c r="C303" i="14"/>
  <c r="B424" i="2"/>
  <c r="B136" i="16"/>
  <c r="B136" i="15"/>
  <c r="B304" i="14"/>
  <c r="E424" i="2"/>
  <c r="E136" i="16"/>
  <c r="E136" i="15"/>
  <c r="E304" i="14"/>
  <c r="D426" i="2"/>
  <c r="D138" i="16"/>
  <c r="D138" i="15"/>
  <c r="D306" i="14"/>
  <c r="C427" i="2"/>
  <c r="C139" i="16"/>
  <c r="C139" i="15"/>
  <c r="C307" i="14"/>
  <c r="B428" i="2"/>
  <c r="B140" i="16"/>
  <c r="B140" i="15"/>
  <c r="B308" i="14"/>
  <c r="E428" i="2"/>
  <c r="E140" i="16"/>
  <c r="E140" i="15"/>
  <c r="E308" i="14"/>
  <c r="D430" i="2"/>
  <c r="D142" i="16"/>
  <c r="D142" i="15"/>
  <c r="D310" i="14"/>
  <c r="C431" i="2"/>
  <c r="C143" i="16"/>
  <c r="C143" i="15"/>
  <c r="C311" i="14"/>
  <c r="B432" i="2"/>
  <c r="B144" i="16"/>
  <c r="B144" i="15"/>
  <c r="B312" i="14"/>
  <c r="E432" i="2"/>
  <c r="E144" i="16"/>
  <c r="E144" i="15"/>
  <c r="E312" i="14"/>
  <c r="D434" i="2"/>
  <c r="D146" i="16"/>
  <c r="D146" i="15"/>
  <c r="D314" i="14"/>
  <c r="C435" i="2"/>
  <c r="C147" i="16"/>
  <c r="C147" i="15"/>
  <c r="C315" i="14"/>
  <c r="B436" i="2"/>
  <c r="B148" i="16"/>
  <c r="B148" i="15"/>
  <c r="B316" i="14"/>
  <c r="E436" i="2"/>
  <c r="E148" i="16"/>
  <c r="E148" i="15"/>
  <c r="E316" i="14"/>
  <c r="D438" i="2"/>
  <c r="D150" i="16"/>
  <c r="D150" i="15"/>
  <c r="D318" i="14"/>
  <c r="C439" i="2"/>
  <c r="C151" i="16"/>
  <c r="C151" i="15"/>
  <c r="C319" i="14"/>
  <c r="B440" i="2"/>
  <c r="B152" i="16"/>
  <c r="B152" i="15"/>
  <c r="B320" i="14"/>
  <c r="E440" i="2"/>
  <c r="E152" i="16"/>
  <c r="E152" i="15"/>
  <c r="E320" i="14"/>
  <c r="D442" i="2"/>
  <c r="D154" i="16"/>
  <c r="D154" i="15"/>
  <c r="D322" i="14"/>
  <c r="C443" i="2"/>
  <c r="C155" i="16"/>
  <c r="C155" i="15"/>
  <c r="C323" i="14"/>
  <c r="B444" i="2"/>
  <c r="B156" i="16"/>
  <c r="B156" i="15"/>
  <c r="B324" i="14"/>
  <c r="E444" i="2"/>
  <c r="E156" i="16"/>
  <c r="E156" i="15"/>
  <c r="E324" i="14"/>
  <c r="D446" i="2"/>
  <c r="D158" i="16"/>
  <c r="D158" i="15"/>
  <c r="D326" i="14"/>
  <c r="C447" i="2"/>
  <c r="C159" i="16"/>
  <c r="C159" i="15"/>
  <c r="C327" i="14"/>
  <c r="B448" i="2"/>
  <c r="B160" i="16"/>
  <c r="B160" i="15"/>
  <c r="B328" i="14"/>
  <c r="E448" i="2"/>
  <c r="E160" i="16"/>
  <c r="E160" i="15"/>
  <c r="E328" i="14"/>
  <c r="D450" i="2"/>
  <c r="D162" i="16"/>
  <c r="D162" i="15"/>
  <c r="D330" i="14"/>
  <c r="C451" i="2"/>
  <c r="C163" i="16"/>
  <c r="C163" i="15"/>
  <c r="C331" i="14"/>
  <c r="B452" i="2"/>
  <c r="B164" i="16"/>
  <c r="B164" i="15"/>
  <c r="B332" i="14"/>
  <c r="E452" i="2"/>
  <c r="E164" i="16"/>
  <c r="E164" i="15"/>
  <c r="E332" i="14"/>
  <c r="D454" i="2"/>
  <c r="D166" i="16"/>
  <c r="D166" i="15"/>
  <c r="D334" i="14"/>
  <c r="C455" i="2"/>
  <c r="C167" i="16"/>
  <c r="C167" i="15"/>
  <c r="C335" i="14"/>
  <c r="B456" i="2"/>
  <c r="B168" i="16"/>
  <c r="B168" i="15"/>
  <c r="B336" i="14"/>
  <c r="E456" i="2"/>
  <c r="E168" i="16"/>
  <c r="E168" i="15"/>
  <c r="E336" i="14"/>
  <c r="D458" i="2"/>
  <c r="D170" i="16"/>
  <c r="D170" i="15"/>
  <c r="D338" i="14"/>
  <c r="C459" i="2"/>
  <c r="C171" i="16"/>
  <c r="C171" i="15"/>
  <c r="C339" i="14"/>
  <c r="B460" i="2"/>
  <c r="B172" i="16"/>
  <c r="B172" i="15"/>
  <c r="B340" i="14"/>
  <c r="E460" i="2"/>
  <c r="E172" i="16"/>
  <c r="E172" i="15"/>
  <c r="E340" i="14"/>
  <c r="D462" i="2"/>
  <c r="D174" i="16"/>
  <c r="D174" i="15"/>
  <c r="D342" i="14"/>
  <c r="C463" i="2"/>
  <c r="C175" i="16"/>
  <c r="C175" i="15"/>
  <c r="C343" i="14"/>
  <c r="B464" i="2"/>
  <c r="B176" i="16"/>
  <c r="B176" i="15"/>
  <c r="B344" i="14"/>
  <c r="E464" i="2"/>
  <c r="E176" i="16"/>
  <c r="E176" i="15"/>
  <c r="E344" i="14"/>
  <c r="D466" i="2"/>
  <c r="D178" i="16"/>
  <c r="D178" i="15"/>
  <c r="D346" i="14"/>
  <c r="C467" i="2"/>
  <c r="C179" i="16"/>
  <c r="C179" i="15"/>
  <c r="C347" i="14"/>
  <c r="B468" i="2"/>
  <c r="B180" i="16"/>
  <c r="B180" i="15"/>
  <c r="B348" i="14"/>
  <c r="E468" i="2"/>
  <c r="E180" i="16"/>
  <c r="E180" i="15"/>
  <c r="E348" i="14"/>
  <c r="D470" i="2"/>
  <c r="D182" i="16"/>
  <c r="D182" i="15"/>
  <c r="D350" i="14"/>
  <c r="C471" i="2"/>
  <c r="C183" i="16"/>
  <c r="C183" i="15"/>
  <c r="C351" i="14"/>
  <c r="B472" i="2"/>
  <c r="B184" i="16"/>
  <c r="B184" i="15"/>
  <c r="B352" i="14"/>
  <c r="E472" i="2"/>
  <c r="E184" i="16"/>
  <c r="E184" i="15"/>
  <c r="E352" i="14"/>
  <c r="D474" i="2"/>
  <c r="D186" i="16"/>
  <c r="D186" i="15"/>
  <c r="D354" i="14"/>
  <c r="C475" i="2"/>
  <c r="C187" i="16"/>
  <c r="C187" i="15"/>
  <c r="C355" i="14"/>
  <c r="B476" i="2"/>
  <c r="B188" i="16"/>
  <c r="B188" i="15"/>
  <c r="B356" i="14"/>
  <c r="E476" i="2"/>
  <c r="E188" i="16"/>
  <c r="E188" i="15"/>
  <c r="E356" i="14"/>
  <c r="D478" i="2"/>
  <c r="D190" i="16"/>
  <c r="D190" i="15"/>
  <c r="D358" i="14"/>
  <c r="C479" i="2"/>
  <c r="C191" i="16"/>
  <c r="C191" i="15"/>
  <c r="C359" i="14"/>
  <c r="B480" i="2"/>
  <c r="B192" i="16"/>
  <c r="B192" i="15"/>
  <c r="B360" i="14"/>
  <c r="E480" i="2"/>
  <c r="E192" i="16"/>
  <c r="E192" i="15"/>
  <c r="E360" i="14"/>
  <c r="D482" i="2"/>
  <c r="D194" i="16"/>
  <c r="D194" i="15"/>
  <c r="D362" i="14"/>
  <c r="C483" i="2"/>
  <c r="C195" i="16"/>
  <c r="C195" i="15"/>
  <c r="C363" i="14"/>
  <c r="B484" i="2"/>
  <c r="B196" i="16"/>
  <c r="B196" i="15"/>
  <c r="B364" i="14"/>
  <c r="E484" i="2"/>
  <c r="E196" i="16"/>
  <c r="E196" i="15"/>
  <c r="E364" i="14"/>
  <c r="D486" i="2"/>
  <c r="D198" i="16"/>
  <c r="D198" i="15"/>
  <c r="D366" i="14"/>
  <c r="C487" i="2"/>
  <c r="C199" i="16"/>
  <c r="C199" i="15"/>
  <c r="C367" i="14"/>
  <c r="B488" i="2"/>
  <c r="B200" i="16"/>
  <c r="B200" i="15"/>
  <c r="B368" i="14"/>
  <c r="E488" i="2"/>
  <c r="E200" i="16"/>
  <c r="E200" i="15"/>
  <c r="E368" i="14"/>
  <c r="D490" i="2"/>
  <c r="D202" i="16"/>
  <c r="D202" i="15"/>
  <c r="D370" i="14"/>
  <c r="C491" i="2"/>
  <c r="C203" i="16"/>
  <c r="C203" i="15"/>
  <c r="C371" i="14"/>
  <c r="B492" i="2"/>
  <c r="B204" i="16"/>
  <c r="B204" i="15"/>
  <c r="B372" i="14"/>
  <c r="E492" i="2"/>
  <c r="E204" i="16"/>
  <c r="E204" i="15"/>
  <c r="E372" i="14"/>
  <c r="D494" i="2"/>
  <c r="D206" i="16"/>
  <c r="D206" i="15"/>
  <c r="D374" i="14"/>
  <c r="C495" i="2"/>
  <c r="C207" i="16"/>
  <c r="C207" i="15"/>
  <c r="C375" i="14"/>
  <c r="B496" i="2"/>
  <c r="B208" i="16"/>
  <c r="B208" i="15"/>
  <c r="B376" i="14"/>
  <c r="E496" i="2"/>
  <c r="E208" i="16"/>
  <c r="E208" i="15"/>
  <c r="E376" i="14"/>
  <c r="D498" i="2"/>
  <c r="D210" i="16"/>
  <c r="D210" i="15"/>
  <c r="D378" i="14"/>
  <c r="C499" i="2"/>
  <c r="C211" i="16"/>
  <c r="C211" i="15"/>
  <c r="C379" i="14"/>
  <c r="B500" i="2"/>
  <c r="B212" i="16"/>
  <c r="B212" i="15"/>
  <c r="B380" i="14"/>
  <c r="E500" i="2"/>
  <c r="E212" i="16"/>
  <c r="E212" i="15"/>
  <c r="E380" i="14"/>
  <c r="D502" i="2"/>
  <c r="D214" i="16"/>
  <c r="D214" i="15"/>
  <c r="D382" i="14"/>
  <c r="C503" i="2"/>
  <c r="C215" i="16"/>
  <c r="C215" i="15"/>
  <c r="C383" i="14"/>
  <c r="B504" i="2"/>
  <c r="B216" i="16"/>
  <c r="B216" i="15"/>
  <c r="B384" i="14"/>
  <c r="E504" i="2"/>
  <c r="E216" i="16"/>
  <c r="E216" i="15"/>
  <c r="E384" i="14"/>
  <c r="D506" i="2"/>
  <c r="D218" i="16"/>
  <c r="D218" i="15"/>
  <c r="D386" i="14"/>
  <c r="C507" i="2"/>
  <c r="C219" i="16"/>
  <c r="C219" i="15"/>
  <c r="C387" i="14"/>
  <c r="B508" i="2"/>
  <c r="B220" i="16"/>
  <c r="B220" i="15"/>
  <c r="B388" i="14"/>
  <c r="E508" i="2"/>
  <c r="E220" i="16"/>
  <c r="E220" i="15"/>
  <c r="E388" i="14"/>
  <c r="D510" i="2"/>
  <c r="D222" i="16"/>
  <c r="D222" i="15"/>
  <c r="D390" i="14"/>
  <c r="C511" i="2"/>
  <c r="C223" i="16"/>
  <c r="C223" i="15"/>
  <c r="C391" i="14"/>
  <c r="B512" i="2"/>
  <c r="B224" i="16"/>
  <c r="B224" i="15"/>
  <c r="B392" i="14"/>
  <c r="E512" i="2"/>
  <c r="E224" i="16"/>
  <c r="E224" i="15"/>
  <c r="E392" i="14"/>
  <c r="D514" i="2"/>
  <c r="D226" i="16"/>
  <c r="D226" i="15"/>
  <c r="D394" i="14"/>
  <c r="C515" i="2"/>
  <c r="C227" i="16"/>
  <c r="C227" i="15"/>
  <c r="C395" i="14"/>
  <c r="B516" i="2"/>
  <c r="B228" i="16"/>
  <c r="B228" i="15"/>
  <c r="B396" i="14"/>
  <c r="E516" i="2"/>
  <c r="E228" i="16"/>
  <c r="E228" i="15"/>
  <c r="E396" i="14"/>
  <c r="D518" i="2"/>
  <c r="D230" i="16"/>
  <c r="D230" i="15"/>
  <c r="D398" i="14"/>
  <c r="C519" i="2"/>
  <c r="C231" i="16"/>
  <c r="C231" i="15"/>
  <c r="C399" i="14"/>
  <c r="B520" i="2"/>
  <c r="B232" i="16"/>
  <c r="B232" i="15"/>
  <c r="B400" i="14"/>
  <c r="E520" i="2"/>
  <c r="E232" i="16"/>
  <c r="E232" i="15"/>
  <c r="E400" i="14"/>
  <c r="D522" i="2"/>
  <c r="D234" i="16"/>
  <c r="D234" i="15"/>
  <c r="D402" i="14"/>
  <c r="C523" i="2"/>
  <c r="C235" i="16"/>
  <c r="C235" i="15"/>
  <c r="C403" i="14"/>
  <c r="B524" i="2"/>
  <c r="B236" i="16"/>
  <c r="B236" i="15"/>
  <c r="B404" i="14"/>
  <c r="E524" i="2"/>
  <c r="E236" i="16"/>
  <c r="E236" i="15"/>
  <c r="E404" i="14"/>
  <c r="D526" i="2"/>
  <c r="D238" i="16"/>
  <c r="D238" i="15"/>
  <c r="D406" i="14"/>
  <c r="C527" i="2"/>
  <c r="C239" i="16"/>
  <c r="C239" i="15"/>
  <c r="C407" i="14"/>
  <c r="B528" i="2"/>
  <c r="B240" i="16"/>
  <c r="B240" i="15"/>
  <c r="B408" i="14"/>
  <c r="E528" i="2"/>
  <c r="E240" i="16"/>
  <c r="E240" i="15"/>
  <c r="E408" i="14"/>
  <c r="D530" i="2"/>
  <c r="D242" i="16"/>
  <c r="D242" i="15"/>
  <c r="D410" i="14"/>
  <c r="C531" i="2"/>
  <c r="C243" i="16"/>
  <c r="C243" i="15"/>
  <c r="C411" i="14"/>
  <c r="B532" i="2"/>
  <c r="B244" i="16"/>
  <c r="B244" i="15"/>
  <c r="B412" i="14"/>
  <c r="E532" i="2"/>
  <c r="E244" i="16"/>
  <c r="E244" i="15"/>
  <c r="E412" i="14"/>
  <c r="D534" i="2"/>
  <c r="D246" i="16"/>
  <c r="D246" i="15"/>
  <c r="D414" i="14"/>
  <c r="C535" i="2"/>
  <c r="C247" i="16"/>
  <c r="C247" i="15"/>
  <c r="C415" i="14"/>
  <c r="B536" i="2"/>
  <c r="B248" i="16"/>
  <c r="B248" i="15"/>
  <c r="B416" i="14"/>
  <c r="E536" i="2"/>
  <c r="E248" i="16"/>
  <c r="E248" i="15"/>
  <c r="E416" i="14"/>
  <c r="D538" i="2"/>
  <c r="D250" i="16"/>
  <c r="D250" i="15"/>
  <c r="D418" i="14"/>
  <c r="C539" i="2"/>
  <c r="C251" i="16"/>
  <c r="C251" i="15"/>
  <c r="C419" i="14"/>
  <c r="B540" i="2"/>
  <c r="B252" i="16"/>
  <c r="B252" i="15"/>
  <c r="B420" i="14"/>
  <c r="E540" i="2"/>
  <c r="E252" i="16"/>
  <c r="E252" i="15"/>
  <c r="E420" i="14"/>
  <c r="D542" i="2"/>
  <c r="D254" i="16"/>
  <c r="D254" i="15"/>
  <c r="D422" i="14"/>
  <c r="C543" i="2"/>
  <c r="C255" i="16"/>
  <c r="C255" i="15"/>
  <c r="C423" i="14"/>
  <c r="B544" i="2"/>
  <c r="B256" i="16"/>
  <c r="B256" i="15"/>
  <c r="B424" i="14"/>
  <c r="E544" i="2"/>
  <c r="E256" i="16"/>
  <c r="E256" i="15"/>
  <c r="E424" i="14"/>
  <c r="D546" i="2"/>
  <c r="D258" i="16"/>
  <c r="D258" i="15"/>
  <c r="D426" i="14"/>
  <c r="C547" i="2"/>
  <c r="C259" i="16"/>
  <c r="C259" i="15"/>
  <c r="C427" i="14"/>
  <c r="B548" i="2"/>
  <c r="B260" i="16"/>
  <c r="B260" i="15"/>
  <c r="B428" i="14"/>
  <c r="E548" i="2"/>
  <c r="E260" i="16"/>
  <c r="E260" i="15"/>
  <c r="E428" i="14"/>
  <c r="D550" i="2"/>
  <c r="D262" i="16"/>
  <c r="D262" i="15"/>
  <c r="D430" i="14"/>
  <c r="C551" i="2"/>
  <c r="C263" i="16"/>
  <c r="C263" i="15"/>
  <c r="C431" i="14"/>
  <c r="B552" i="2"/>
  <c r="B264" i="16"/>
  <c r="B264" i="15"/>
  <c r="B432" i="14"/>
  <c r="E552" i="2"/>
  <c r="E264" i="16"/>
  <c r="E264" i="15"/>
  <c r="E432" i="14"/>
  <c r="D554" i="2"/>
  <c r="D266" i="16"/>
  <c r="D266" i="15"/>
  <c r="D434" i="14"/>
  <c r="C555" i="2"/>
  <c r="C267" i="16"/>
  <c r="C267" i="15"/>
  <c r="C435" i="14"/>
  <c r="B556" i="2"/>
  <c r="B268" i="16"/>
  <c r="B268" i="15"/>
  <c r="B436" i="14"/>
  <c r="E556" i="2"/>
  <c r="E268" i="16"/>
  <c r="E268" i="15"/>
  <c r="E436" i="14"/>
  <c r="D558" i="2"/>
  <c r="D270" i="16"/>
  <c r="D270" i="15"/>
  <c r="D438" i="14"/>
  <c r="C559" i="2"/>
  <c r="C271" i="16"/>
  <c r="C271" i="15"/>
  <c r="C439" i="14"/>
  <c r="B560" i="2"/>
  <c r="B272" i="16"/>
  <c r="B272" i="15"/>
  <c r="B440" i="14"/>
  <c r="E560" i="2"/>
  <c r="E272" i="16"/>
  <c r="E272" i="15"/>
  <c r="E440" i="14"/>
  <c r="D562" i="2"/>
  <c r="D274" i="16"/>
  <c r="D274" i="15"/>
  <c r="D442" i="14"/>
  <c r="C563" i="2"/>
  <c r="C275" i="16"/>
  <c r="C275" i="15"/>
  <c r="C443" i="14"/>
  <c r="B564" i="2"/>
  <c r="B276" i="16"/>
  <c r="B276" i="15"/>
  <c r="B444" i="14"/>
  <c r="E564" i="2"/>
  <c r="E276" i="16"/>
  <c r="E276" i="15"/>
  <c r="E444" i="14"/>
  <c r="D566" i="2"/>
  <c r="D278" i="16"/>
  <c r="D278" i="15"/>
  <c r="D446" i="14"/>
  <c r="C567" i="2"/>
  <c r="C279" i="16"/>
  <c r="C279" i="15"/>
  <c r="C447" i="14"/>
  <c r="B568" i="2"/>
  <c r="B280" i="16"/>
  <c r="B280" i="15"/>
  <c r="B448" i="14"/>
  <c r="E568" i="2"/>
  <c r="E280" i="16"/>
  <c r="E280" i="15"/>
  <c r="E448" i="14"/>
  <c r="D570" i="2"/>
  <c r="D282" i="16"/>
  <c r="D282" i="15"/>
  <c r="D450" i="14"/>
  <c r="C571" i="2"/>
  <c r="C283" i="16"/>
  <c r="C283" i="15"/>
  <c r="C451" i="14"/>
  <c r="B572" i="2"/>
  <c r="B284" i="16"/>
  <c r="B284" i="15"/>
  <c r="B452" i="14"/>
  <c r="E572" i="2"/>
  <c r="E284" i="16"/>
  <c r="E284" i="15"/>
  <c r="E452" i="14"/>
  <c r="D574" i="2"/>
  <c r="D286" i="16"/>
  <c r="D286" i="15"/>
  <c r="D454" i="14"/>
  <c r="C575" i="2"/>
  <c r="C287" i="16"/>
  <c r="C287" i="15"/>
  <c r="C455" i="14"/>
  <c r="B576" i="2"/>
  <c r="B288" i="16"/>
  <c r="B288" i="15"/>
  <c r="B456" i="14"/>
  <c r="E576" i="2"/>
  <c r="E288" i="16"/>
  <c r="E288" i="15"/>
  <c r="E456" i="14"/>
  <c r="D578" i="2"/>
  <c r="D290" i="16"/>
  <c r="D290" i="15"/>
  <c r="D458" i="14"/>
  <c r="C579" i="2"/>
  <c r="C291" i="16"/>
  <c r="C291" i="15"/>
  <c r="C459" i="14"/>
  <c r="B580" i="2"/>
  <c r="B292" i="16"/>
  <c r="B292" i="15"/>
  <c r="B460" i="14"/>
  <c r="E580" i="2"/>
  <c r="E292" i="16"/>
  <c r="E292" i="15"/>
  <c r="E460" i="14"/>
  <c r="D582" i="2"/>
  <c r="D294" i="16"/>
  <c r="D294" i="15"/>
  <c r="D462" i="14"/>
  <c r="C583" i="2"/>
  <c r="C295" i="16"/>
  <c r="C295" i="15"/>
  <c r="C463" i="14"/>
  <c r="B584" i="2"/>
  <c r="B296" i="16"/>
  <c r="B296" i="15"/>
  <c r="B464" i="14"/>
  <c r="E584" i="2"/>
  <c r="E296" i="16"/>
  <c r="E296" i="15"/>
  <c r="E464" i="14"/>
  <c r="D586" i="2"/>
  <c r="D298" i="16"/>
  <c r="D298" i="15"/>
  <c r="D466" i="14"/>
  <c r="C587" i="2"/>
  <c r="C299" i="16"/>
  <c r="C299" i="15"/>
  <c r="C467" i="14"/>
  <c r="B588" i="2"/>
  <c r="B300" i="16"/>
  <c r="B300" i="15"/>
  <c r="B468" i="14"/>
  <c r="E588" i="2"/>
  <c r="E300" i="16"/>
  <c r="E300" i="15"/>
  <c r="E468" i="14"/>
  <c r="C122" i="2"/>
  <c r="C2" i="14"/>
  <c r="B123" i="2"/>
  <c r="B3" i="14"/>
  <c r="D123" i="2"/>
  <c r="D3" i="14"/>
  <c r="C124" i="2"/>
  <c r="C4" i="14"/>
  <c r="B125" i="2"/>
  <c r="B5" i="14"/>
  <c r="E125" i="2"/>
  <c r="E5" i="14"/>
  <c r="D127" i="2"/>
  <c r="D7" i="14"/>
  <c r="C128" i="2"/>
  <c r="C8" i="14"/>
  <c r="B129" i="2"/>
  <c r="B9" i="14"/>
  <c r="E129" i="2"/>
  <c r="E9" i="14"/>
  <c r="D131" i="2"/>
  <c r="D11" i="14"/>
  <c r="C132" i="2"/>
  <c r="C12" i="14"/>
  <c r="B133" i="2"/>
  <c r="B13" i="14"/>
  <c r="E133" i="2"/>
  <c r="E13" i="14"/>
  <c r="D135" i="2"/>
  <c r="D15" i="14"/>
  <c r="C136" i="2"/>
  <c r="C16" i="14"/>
  <c r="B137" i="2"/>
  <c r="B17" i="14"/>
  <c r="E137" i="2"/>
  <c r="E17" i="14"/>
  <c r="D139" i="2"/>
  <c r="D19" i="14"/>
  <c r="C140" i="2"/>
  <c r="C20" i="14"/>
  <c r="B141" i="2"/>
  <c r="B21" i="14"/>
  <c r="E141" i="2"/>
  <c r="E21" i="14"/>
  <c r="D143" i="2"/>
  <c r="D23" i="14"/>
  <c r="C144" i="2"/>
  <c r="C24" i="14"/>
  <c r="B145" i="2"/>
  <c r="B25" i="14"/>
  <c r="E145" i="2"/>
  <c r="E25" i="14"/>
  <c r="D147" i="2"/>
  <c r="D27" i="14"/>
  <c r="C148" i="2"/>
  <c r="C28" i="14"/>
  <c r="B149" i="2"/>
  <c r="B29" i="14"/>
  <c r="E149" i="2"/>
  <c r="E29" i="14"/>
  <c r="D151" i="2"/>
  <c r="D31" i="14"/>
  <c r="C152" i="2"/>
  <c r="C32" i="14"/>
  <c r="B153" i="2"/>
  <c r="B33" i="14"/>
  <c r="E153" i="2"/>
  <c r="E33" i="14"/>
  <c r="D155" i="2"/>
  <c r="D35" i="14"/>
  <c r="C156" i="2"/>
  <c r="C36" i="14"/>
  <c r="B157" i="2"/>
  <c r="B37" i="14"/>
  <c r="E157" i="2"/>
  <c r="E37" i="14"/>
  <c r="D159" i="2"/>
  <c r="D39" i="14"/>
  <c r="C160" i="2"/>
  <c r="C40" i="14"/>
  <c r="B161" i="2"/>
  <c r="B41" i="14"/>
  <c r="E161" i="2"/>
  <c r="E41" i="14"/>
  <c r="D163" i="2"/>
  <c r="D43" i="14"/>
  <c r="C164" i="2"/>
  <c r="C44" i="14"/>
  <c r="B165" i="2"/>
  <c r="B45" i="14"/>
  <c r="E165" i="2"/>
  <c r="E45" i="14"/>
  <c r="D167" i="2"/>
  <c r="D47" i="14"/>
  <c r="C168" i="2"/>
  <c r="C48" i="14"/>
  <c r="B169" i="2"/>
  <c r="B49" i="14"/>
  <c r="E169" i="2"/>
  <c r="E49" i="14"/>
  <c r="D171" i="2"/>
  <c r="D51" i="14"/>
  <c r="C172" i="2"/>
  <c r="C52" i="14"/>
  <c r="B173" i="2"/>
  <c r="B53" i="14"/>
  <c r="E173" i="2"/>
  <c r="E53" i="14"/>
  <c r="D175" i="2"/>
  <c r="D55" i="14"/>
  <c r="C176" i="2"/>
  <c r="C56" i="14"/>
  <c r="B177" i="2"/>
  <c r="B57" i="14"/>
  <c r="E177" i="2"/>
  <c r="E57" i="14"/>
  <c r="D179" i="2"/>
  <c r="D59" i="14"/>
  <c r="C180" i="2"/>
  <c r="C60" i="14"/>
  <c r="B181" i="2"/>
  <c r="B61" i="14"/>
  <c r="E181" i="2"/>
  <c r="E61" i="14"/>
  <c r="D183" i="2"/>
  <c r="D63" i="14"/>
  <c r="C184" i="2"/>
  <c r="C64" i="14"/>
  <c r="B185" i="2"/>
  <c r="B65" i="14"/>
  <c r="E185" i="2"/>
  <c r="E65" i="14"/>
  <c r="D187" i="2"/>
  <c r="D67" i="14"/>
  <c r="C188" i="2"/>
  <c r="C68" i="14"/>
  <c r="B189" i="2"/>
  <c r="B69" i="14"/>
  <c r="E189" i="2"/>
  <c r="E69" i="14"/>
  <c r="D191" i="2"/>
  <c r="D71" i="14"/>
  <c r="C192" i="2"/>
  <c r="C72" i="14"/>
  <c r="B193" i="2"/>
  <c r="B73" i="14"/>
  <c r="E193" i="2"/>
  <c r="E73" i="14"/>
  <c r="D195" i="2"/>
  <c r="D75" i="14"/>
  <c r="C196" i="2"/>
  <c r="C76" i="14"/>
  <c r="B197" i="2"/>
  <c r="B77" i="14"/>
  <c r="E197" i="2"/>
  <c r="E77" i="14"/>
  <c r="D199" i="2"/>
  <c r="D79" i="14"/>
  <c r="C200" i="2"/>
  <c r="C80" i="14"/>
  <c r="B201" i="2"/>
  <c r="B81" i="14"/>
  <c r="E201" i="2"/>
  <c r="E81" i="14"/>
  <c r="D203" i="2"/>
  <c r="D83" i="14"/>
  <c r="C204" i="2"/>
  <c r="C84" i="14"/>
  <c r="B205" i="2"/>
  <c r="B85" i="14"/>
  <c r="E205" i="2"/>
  <c r="E85" i="14"/>
  <c r="D207" i="2"/>
  <c r="D87" i="14"/>
  <c r="C208" i="2"/>
  <c r="C88" i="14"/>
  <c r="B209" i="2"/>
  <c r="B89" i="14"/>
  <c r="E209" i="2"/>
  <c r="E89" i="14"/>
  <c r="D211" i="2"/>
  <c r="D91" i="14"/>
  <c r="C212" i="2"/>
  <c r="C92" i="14"/>
  <c r="B213" i="2"/>
  <c r="B93" i="14"/>
  <c r="E213" i="2"/>
  <c r="E93" i="14"/>
  <c r="D215" i="2"/>
  <c r="D95" i="14"/>
  <c r="C216" i="2"/>
  <c r="C96" i="14"/>
  <c r="B217" i="2"/>
  <c r="B97" i="14"/>
  <c r="E217" i="2"/>
  <c r="E97" i="14"/>
  <c r="D219" i="2"/>
  <c r="D99" i="14"/>
  <c r="C220" i="2"/>
  <c r="C100" i="14"/>
  <c r="B221" i="2"/>
  <c r="B101" i="14"/>
  <c r="E221" i="2"/>
  <c r="E101" i="14"/>
  <c r="D223" i="2"/>
  <c r="D103" i="14"/>
  <c r="C224" i="2"/>
  <c r="C104" i="14"/>
  <c r="B225" i="2"/>
  <c r="B105" i="14"/>
  <c r="E225" i="2"/>
  <c r="E105" i="14"/>
  <c r="D227" i="2"/>
  <c r="D107" i="14"/>
  <c r="C228" i="2"/>
  <c r="C108" i="14"/>
  <c r="B229" i="2"/>
  <c r="B109" i="14"/>
  <c r="E229" i="2"/>
  <c r="E109" i="14"/>
  <c r="D231" i="2"/>
  <c r="D111" i="14"/>
  <c r="C232" i="2"/>
  <c r="C112" i="14"/>
  <c r="B233" i="2"/>
  <c r="B113" i="14"/>
  <c r="E233" i="2"/>
  <c r="E113" i="14"/>
  <c r="D235" i="2"/>
  <c r="D115" i="14"/>
  <c r="C236" i="2"/>
  <c r="C116" i="14"/>
  <c r="B237" i="2"/>
  <c r="B117" i="14"/>
  <c r="E237" i="2"/>
  <c r="E117" i="14"/>
  <c r="D239" i="2"/>
  <c r="D119" i="14"/>
  <c r="C240" i="2"/>
  <c r="C120" i="14"/>
  <c r="B241" i="2"/>
  <c r="B121" i="14"/>
  <c r="E241" i="2"/>
  <c r="E121" i="14"/>
  <c r="D243" i="2"/>
  <c r="D123" i="14"/>
  <c r="C244" i="2"/>
  <c r="C124" i="14"/>
  <c r="B245" i="2"/>
  <c r="B125" i="14"/>
  <c r="E245" i="2"/>
  <c r="E125" i="14"/>
  <c r="D247" i="2"/>
  <c r="D127" i="14"/>
  <c r="C248" i="2"/>
  <c r="C128" i="14"/>
  <c r="B249" i="2"/>
  <c r="B129" i="14"/>
  <c r="E249" i="2"/>
  <c r="E129" i="14"/>
  <c r="D251" i="2"/>
  <c r="D131" i="14"/>
  <c r="C252" i="2"/>
  <c r="C132" i="14"/>
  <c r="B253" i="2"/>
  <c r="B133" i="14"/>
  <c r="E253" i="2"/>
  <c r="E133" i="14"/>
  <c r="D255" i="2"/>
  <c r="D135" i="14"/>
  <c r="C256" i="2"/>
  <c r="C136" i="14"/>
  <c r="B257" i="2"/>
  <c r="B137" i="14"/>
  <c r="E257" i="2"/>
  <c r="E137" i="14"/>
  <c r="D259" i="2"/>
  <c r="D139" i="14"/>
  <c r="C260" i="2"/>
  <c r="C140" i="14"/>
  <c r="B261" i="2"/>
  <c r="B141" i="14"/>
  <c r="E261" i="2"/>
  <c r="E141" i="14"/>
  <c r="D263" i="2"/>
  <c r="D143" i="14"/>
  <c r="C264" i="2"/>
  <c r="C144" i="14"/>
  <c r="B265" i="2"/>
  <c r="B145" i="14"/>
  <c r="E265" i="2"/>
  <c r="E145" i="14"/>
  <c r="D267" i="2"/>
  <c r="D147" i="14"/>
  <c r="C268" i="2"/>
  <c r="C148" i="14"/>
  <c r="B269" i="2"/>
  <c r="B149" i="14"/>
  <c r="E269" i="2"/>
  <c r="E149" i="14"/>
  <c r="D271" i="2"/>
  <c r="D151" i="14"/>
  <c r="C272" i="2"/>
  <c r="C152" i="14"/>
  <c r="B273" i="2"/>
  <c r="B153" i="14"/>
  <c r="E273" i="2"/>
  <c r="E153" i="14"/>
  <c r="D275" i="2"/>
  <c r="D155" i="14"/>
  <c r="C276" i="2"/>
  <c r="C156" i="14"/>
  <c r="B277" i="2"/>
  <c r="B157" i="14"/>
  <c r="E277" i="2"/>
  <c r="E157" i="14"/>
  <c r="D279" i="2"/>
  <c r="D159" i="14"/>
  <c r="C280" i="2"/>
  <c r="C160" i="14"/>
  <c r="B281" i="2"/>
  <c r="B161" i="14"/>
  <c r="E281" i="2"/>
  <c r="E161" i="14"/>
  <c r="D283" i="2"/>
  <c r="D163" i="14"/>
  <c r="C284" i="2"/>
  <c r="C164" i="14"/>
  <c r="B285" i="2"/>
  <c r="B165" i="14"/>
  <c r="E285" i="2"/>
  <c r="E165" i="14"/>
  <c r="D287" i="2"/>
  <c r="D167" i="14"/>
  <c r="C288" i="2"/>
  <c r="C168" i="14"/>
  <c r="B289" i="2"/>
  <c r="B169" i="14"/>
  <c r="E289" i="2"/>
  <c r="E169" i="14"/>
  <c r="D291" i="2"/>
  <c r="D3" i="16"/>
  <c r="D3" i="15"/>
  <c r="D171" i="14"/>
  <c r="C292" i="2"/>
  <c r="C4" i="16"/>
  <c r="C4" i="15"/>
  <c r="C172" i="14"/>
  <c r="B293" i="2"/>
  <c r="B5" i="16"/>
  <c r="B5" i="15"/>
  <c r="B173" i="14"/>
  <c r="E293" i="2"/>
  <c r="E5" i="16"/>
  <c r="E5" i="15"/>
  <c r="E173" i="14"/>
  <c r="D295" i="2"/>
  <c r="D7" i="16"/>
  <c r="D7" i="15"/>
  <c r="D175" i="14"/>
  <c r="C296" i="2"/>
  <c r="C8" i="16"/>
  <c r="C8" i="15"/>
  <c r="C176" i="14"/>
  <c r="B297" i="2"/>
  <c r="B9" i="16"/>
  <c r="B9" i="15"/>
  <c r="B177" i="14"/>
  <c r="E297" i="2"/>
  <c r="E9" i="16"/>
  <c r="E9" i="15"/>
  <c r="E177" i="14"/>
  <c r="D299" i="2"/>
  <c r="D11" i="16"/>
  <c r="D11" i="15"/>
  <c r="D179" i="14"/>
  <c r="C300" i="2"/>
  <c r="C12" i="16"/>
  <c r="C12" i="15"/>
  <c r="C180" i="14"/>
  <c r="B301" i="2"/>
  <c r="B13" i="16"/>
  <c r="B13" i="15"/>
  <c r="B181" i="14"/>
  <c r="E301" i="2"/>
  <c r="E13" i="16"/>
  <c r="E13" i="15"/>
  <c r="E181" i="14"/>
  <c r="D303" i="2"/>
  <c r="D15" i="16"/>
  <c r="D15" i="15"/>
  <c r="D183" i="14"/>
  <c r="C304" i="2"/>
  <c r="C16" i="16"/>
  <c r="C16" i="15"/>
  <c r="C184" i="14"/>
  <c r="B305" i="2"/>
  <c r="B17" i="16"/>
  <c r="B17" i="15"/>
  <c r="B185" i="14"/>
  <c r="E305" i="2"/>
  <c r="E17" i="16"/>
  <c r="E17" i="15"/>
  <c r="E185" i="14"/>
  <c r="D307" i="2"/>
  <c r="D19" i="16"/>
  <c r="D19" i="15"/>
  <c r="D187" i="14"/>
  <c r="C308" i="2"/>
  <c r="C20" i="16"/>
  <c r="C20" i="15"/>
  <c r="C188" i="14"/>
  <c r="B309" i="2"/>
  <c r="B21" i="16"/>
  <c r="B21" i="15"/>
  <c r="B189" i="14"/>
  <c r="E309" i="2"/>
  <c r="E21" i="16"/>
  <c r="E21" i="15"/>
  <c r="E189" i="14"/>
  <c r="D311" i="2"/>
  <c r="D23" i="16"/>
  <c r="D23" i="15"/>
  <c r="D191" i="14"/>
  <c r="C312" i="2"/>
  <c r="C24" i="16"/>
  <c r="C24" i="15"/>
  <c r="C192" i="14"/>
  <c r="B313" i="2"/>
  <c r="B25" i="16"/>
  <c r="B25" i="15"/>
  <c r="B193" i="14"/>
  <c r="E313" i="2"/>
  <c r="E25" i="16"/>
  <c r="E25" i="15"/>
  <c r="E193" i="14"/>
  <c r="D315" i="2"/>
  <c r="D27" i="16"/>
  <c r="D27" i="15"/>
  <c r="D195" i="14"/>
  <c r="C316" i="2"/>
  <c r="C28" i="16"/>
  <c r="C28" i="15"/>
  <c r="C196" i="14"/>
  <c r="B317" i="2"/>
  <c r="B29" i="16"/>
  <c r="B29" i="15"/>
  <c r="B197" i="14"/>
  <c r="E317" i="2"/>
  <c r="E29" i="16"/>
  <c r="E29" i="15"/>
  <c r="E197" i="14"/>
  <c r="D319" i="2"/>
  <c r="D31" i="16"/>
  <c r="D31" i="15"/>
  <c r="D199" i="14"/>
  <c r="C320" i="2"/>
  <c r="C32" i="16"/>
  <c r="C32" i="15"/>
  <c r="C200" i="14"/>
  <c r="B321" i="2"/>
  <c r="B33" i="16"/>
  <c r="B33" i="15"/>
  <c r="B201" i="14"/>
  <c r="E321" i="2"/>
  <c r="E33" i="16"/>
  <c r="E33" i="15"/>
  <c r="E201" i="14"/>
  <c r="D323" i="2"/>
  <c r="D35" i="16"/>
  <c r="D35" i="15"/>
  <c r="D203" i="14"/>
  <c r="C324" i="2"/>
  <c r="C36" i="16"/>
  <c r="C36" i="15"/>
  <c r="C204" i="14"/>
  <c r="B325" i="2"/>
  <c r="B37" i="16"/>
  <c r="B37" i="15"/>
  <c r="B205" i="14"/>
  <c r="E325" i="2"/>
  <c r="E37" i="16"/>
  <c r="E37" i="15"/>
  <c r="E205" i="14"/>
  <c r="D327" i="2"/>
  <c r="D39" i="16"/>
  <c r="D39" i="15"/>
  <c r="D207" i="14"/>
  <c r="C328" i="2"/>
  <c r="C40" i="16"/>
  <c r="C40" i="15"/>
  <c r="C208" i="14"/>
  <c r="B329" i="2"/>
  <c r="B41" i="16"/>
  <c r="B41" i="15"/>
  <c r="B209" i="14"/>
  <c r="E329" i="2"/>
  <c r="E41" i="16"/>
  <c r="E41" i="15"/>
  <c r="E209" i="14"/>
  <c r="D331" i="2"/>
  <c r="D43" i="16"/>
  <c r="D43" i="15"/>
  <c r="D211" i="14"/>
  <c r="C332" i="2"/>
  <c r="C44" i="16"/>
  <c r="C44" i="15"/>
  <c r="C212" i="14"/>
  <c r="B333" i="2"/>
  <c r="B45" i="16"/>
  <c r="B45" i="15"/>
  <c r="B213" i="14"/>
  <c r="E333" i="2"/>
  <c r="E45" i="16"/>
  <c r="E45" i="15"/>
  <c r="E213" i="14"/>
  <c r="D335" i="2"/>
  <c r="D47" i="16"/>
  <c r="D47" i="15"/>
  <c r="D215" i="14"/>
  <c r="C336" i="2"/>
  <c r="C48" i="16"/>
  <c r="C48" i="15"/>
  <c r="C216" i="14"/>
  <c r="B337" i="2"/>
  <c r="B49" i="16"/>
  <c r="B49" i="15"/>
  <c r="B217" i="14"/>
  <c r="E337" i="2"/>
  <c r="E49" i="16"/>
  <c r="E49" i="15"/>
  <c r="E217" i="14"/>
  <c r="D339" i="2"/>
  <c r="D51" i="16"/>
  <c r="D51" i="15"/>
  <c r="D219" i="14"/>
  <c r="C340" i="2"/>
  <c r="C52" i="16"/>
  <c r="C52" i="15"/>
  <c r="C220" i="14"/>
  <c r="B341" i="2"/>
  <c r="B53" i="16"/>
  <c r="B53" i="15"/>
  <c r="B221" i="14"/>
  <c r="E341" i="2"/>
  <c r="E53" i="16"/>
  <c r="E53" i="15"/>
  <c r="E221" i="14"/>
  <c r="D343" i="2"/>
  <c r="D55" i="16"/>
  <c r="D55" i="15"/>
  <c r="D223" i="14"/>
  <c r="C344" i="2"/>
  <c r="C56" i="16"/>
  <c r="C56" i="15"/>
  <c r="C224" i="14"/>
  <c r="B345" i="2"/>
  <c r="B57" i="16"/>
  <c r="B57" i="15"/>
  <c r="B225" i="14"/>
  <c r="E345" i="2"/>
  <c r="E57" i="16"/>
  <c r="E57" i="15"/>
  <c r="E225" i="14"/>
  <c r="D347" i="2"/>
  <c r="D59" i="16"/>
  <c r="D59" i="15"/>
  <c r="D227" i="14"/>
  <c r="C348" i="2"/>
  <c r="C60" i="16"/>
  <c r="C60" i="15"/>
  <c r="C228" i="14"/>
  <c r="B349" i="2"/>
  <c r="B61" i="16"/>
  <c r="B61" i="15"/>
  <c r="B229" i="14"/>
  <c r="E349" i="2"/>
  <c r="E61" i="16"/>
  <c r="E61" i="15"/>
  <c r="E229" i="14"/>
  <c r="D351" i="2"/>
  <c r="D63" i="16"/>
  <c r="D63" i="15"/>
  <c r="D231" i="14"/>
  <c r="C352" i="2"/>
  <c r="C64" i="16"/>
  <c r="C64" i="15"/>
  <c r="C232" i="14"/>
  <c r="B353" i="2"/>
  <c r="B65" i="16"/>
  <c r="B65" i="15"/>
  <c r="B233" i="14"/>
  <c r="E353" i="2"/>
  <c r="E65" i="16"/>
  <c r="E65" i="15"/>
  <c r="E233" i="14"/>
  <c r="D355" i="2"/>
  <c r="D67" i="16"/>
  <c r="D67" i="15"/>
  <c r="D235" i="14"/>
  <c r="C356" i="2"/>
  <c r="C68" i="16"/>
  <c r="C68" i="15"/>
  <c r="C236" i="14"/>
  <c r="B357" i="2"/>
  <c r="B69" i="16"/>
  <c r="B69" i="15"/>
  <c r="B237" i="14"/>
  <c r="E357" i="2"/>
  <c r="E69" i="16"/>
  <c r="E69" i="15"/>
  <c r="E237" i="14"/>
  <c r="D359" i="2"/>
  <c r="D71" i="16"/>
  <c r="D71" i="15"/>
  <c r="D239" i="14"/>
  <c r="C360" i="2"/>
  <c r="C72" i="16"/>
  <c r="C72" i="15"/>
  <c r="C240" i="14"/>
  <c r="B361" i="2"/>
  <c r="B73" i="16"/>
  <c r="B73" i="15"/>
  <c r="B241" i="14"/>
  <c r="E361" i="2"/>
  <c r="E73" i="16"/>
  <c r="E73" i="15"/>
  <c r="E241" i="14"/>
  <c r="D363" i="2"/>
  <c r="D75" i="16"/>
  <c r="D75" i="15"/>
  <c r="D243" i="14"/>
  <c r="C364" i="2"/>
  <c r="C76" i="16"/>
  <c r="C76" i="15"/>
  <c r="C244" i="14"/>
  <c r="B365" i="2"/>
  <c r="B77" i="16"/>
  <c r="B77" i="15"/>
  <c r="B245" i="14"/>
  <c r="E365" i="2"/>
  <c r="E77" i="16"/>
  <c r="E77" i="15"/>
  <c r="E245" i="14"/>
  <c r="D367" i="2"/>
  <c r="D79" i="16"/>
  <c r="D79" i="15"/>
  <c r="D247" i="14"/>
  <c r="C368" i="2"/>
  <c r="C80" i="16"/>
  <c r="C80" i="15"/>
  <c r="C248" i="14"/>
  <c r="B369" i="2"/>
  <c r="B81" i="16"/>
  <c r="B81" i="15"/>
  <c r="B249" i="14"/>
  <c r="E369" i="2"/>
  <c r="E81" i="16"/>
  <c r="E81" i="15"/>
  <c r="E249" i="14"/>
  <c r="D371" i="2"/>
  <c r="D83" i="16"/>
  <c r="D83" i="15"/>
  <c r="D251" i="14"/>
  <c r="C372" i="2"/>
  <c r="C84" i="16"/>
  <c r="C84" i="15"/>
  <c r="C252" i="14"/>
  <c r="B373" i="2"/>
  <c r="B85" i="16"/>
  <c r="B85" i="15"/>
  <c r="B253" i="14"/>
  <c r="E373" i="2"/>
  <c r="E85" i="16"/>
  <c r="E85" i="15"/>
  <c r="E253" i="14"/>
  <c r="D375" i="2"/>
  <c r="D87" i="16"/>
  <c r="D87" i="15"/>
  <c r="D255" i="14"/>
  <c r="C376" i="2"/>
  <c r="C88" i="16"/>
  <c r="C88" i="15"/>
  <c r="C256" i="14"/>
  <c r="B377" i="2"/>
  <c r="B89" i="16"/>
  <c r="B89" i="15"/>
  <c r="B257" i="14"/>
  <c r="E377" i="2"/>
  <c r="E89" i="16"/>
  <c r="E89" i="15"/>
  <c r="E257" i="14"/>
  <c r="D379" i="2"/>
  <c r="D91" i="16"/>
  <c r="D91" i="15"/>
  <c r="D259" i="14"/>
  <c r="C380" i="2"/>
  <c r="C92" i="16"/>
  <c r="C92" i="15"/>
  <c r="C260" i="14"/>
  <c r="B381" i="2"/>
  <c r="B93" i="16"/>
  <c r="B93" i="15"/>
  <c r="B261" i="14"/>
  <c r="E381" i="2"/>
  <c r="E93" i="16"/>
  <c r="E93" i="15"/>
  <c r="E261" i="14"/>
  <c r="D383" i="2"/>
  <c r="D95" i="16"/>
  <c r="D95" i="15"/>
  <c r="D263" i="14"/>
  <c r="C384" i="2"/>
  <c r="C96" i="16"/>
  <c r="C96" i="15"/>
  <c r="C264" i="14"/>
  <c r="B385" i="2"/>
  <c r="B97" i="16"/>
  <c r="B97" i="15"/>
  <c r="B265" i="14"/>
  <c r="E385" i="2"/>
  <c r="E97" i="16"/>
  <c r="E97" i="15"/>
  <c r="E265" i="14"/>
  <c r="D387" i="2"/>
  <c r="D99" i="16"/>
  <c r="D99" i="15"/>
  <c r="D267" i="14"/>
  <c r="C388" i="2"/>
  <c r="C100" i="16"/>
  <c r="C100" i="15"/>
  <c r="C268" i="14"/>
  <c r="B389" i="2"/>
  <c r="B101" i="16"/>
  <c r="B101" i="15"/>
  <c r="B269" i="14"/>
  <c r="E389" i="2"/>
  <c r="E101" i="16"/>
  <c r="E101" i="15"/>
  <c r="E269" i="14"/>
  <c r="D391" i="2"/>
  <c r="D103" i="16"/>
  <c r="D103" i="15"/>
  <c r="D271" i="14"/>
  <c r="C392" i="2"/>
  <c r="C104" i="16"/>
  <c r="C104" i="15"/>
  <c r="C272" i="14"/>
  <c r="B393" i="2"/>
  <c r="B105" i="16"/>
  <c r="B105" i="15"/>
  <c r="B273" i="14"/>
  <c r="E393" i="2"/>
  <c r="E105" i="16"/>
  <c r="E105" i="15"/>
  <c r="E273" i="14"/>
  <c r="D395" i="2"/>
  <c r="D107" i="16"/>
  <c r="D107" i="15"/>
  <c r="D275" i="14"/>
  <c r="C396" i="2"/>
  <c r="C108" i="16"/>
  <c r="C108" i="15"/>
  <c r="C276" i="14"/>
  <c r="B397" i="2"/>
  <c r="B109" i="16"/>
  <c r="B109" i="15"/>
  <c r="B277" i="14"/>
  <c r="E397" i="2"/>
  <c r="E109" i="16"/>
  <c r="E109" i="15"/>
  <c r="E277" i="14"/>
  <c r="D399" i="2"/>
  <c r="D111" i="16"/>
  <c r="D111" i="15"/>
  <c r="D279" i="14"/>
  <c r="C400" i="2"/>
  <c r="C112" i="16"/>
  <c r="C112" i="15"/>
  <c r="C280" i="14"/>
  <c r="B401" i="2"/>
  <c r="B113" i="16"/>
  <c r="B113" i="15"/>
  <c r="B281" i="14"/>
  <c r="E401" i="2"/>
  <c r="E113" i="16"/>
  <c r="E113" i="15"/>
  <c r="E281" i="14"/>
  <c r="D403" i="2"/>
  <c r="D115" i="16"/>
  <c r="D115" i="15"/>
  <c r="D283" i="14"/>
  <c r="C404" i="2"/>
  <c r="C116" i="16"/>
  <c r="C116" i="15"/>
  <c r="C284" i="14"/>
  <c r="B405" i="2"/>
  <c r="B117" i="16"/>
  <c r="B117" i="15"/>
  <c r="B285" i="14"/>
  <c r="E405" i="2"/>
  <c r="E117" i="16"/>
  <c r="E117" i="15"/>
  <c r="E285" i="14"/>
  <c r="D407" i="2"/>
  <c r="D119" i="16"/>
  <c r="D119" i="15"/>
  <c r="D287" i="14"/>
  <c r="C408" i="2"/>
  <c r="C120" i="16"/>
  <c r="C120" i="15"/>
  <c r="C288" i="14"/>
  <c r="B409" i="2"/>
  <c r="B121" i="16"/>
  <c r="B121" i="15"/>
  <c r="B289" i="14"/>
  <c r="E409" i="2"/>
  <c r="E121" i="16"/>
  <c r="E121" i="15"/>
  <c r="E289" i="14"/>
  <c r="D411" i="2"/>
  <c r="D123" i="16"/>
  <c r="D123" i="15"/>
  <c r="D291" i="14"/>
  <c r="C412" i="2"/>
  <c r="C124" i="16"/>
  <c r="C124" i="15"/>
  <c r="C292" i="14"/>
  <c r="B413" i="2"/>
  <c r="B125" i="16"/>
  <c r="B125" i="15"/>
  <c r="B293" i="14"/>
  <c r="E413" i="2"/>
  <c r="E125" i="16"/>
  <c r="E125" i="15"/>
  <c r="E293" i="14"/>
  <c r="D415" i="2"/>
  <c r="D127" i="16"/>
  <c r="D127" i="15"/>
  <c r="D295" i="14"/>
  <c r="C416" i="2"/>
  <c r="C128" i="16"/>
  <c r="C128" i="15"/>
  <c r="C296" i="14"/>
  <c r="B417" i="2"/>
  <c r="B129" i="16"/>
  <c r="B129" i="15"/>
  <c r="B297" i="14"/>
  <c r="E417" i="2"/>
  <c r="E129" i="16"/>
  <c r="E129" i="15"/>
  <c r="E297" i="14"/>
  <c r="D419" i="2"/>
  <c r="D131" i="16"/>
  <c r="D131" i="15"/>
  <c r="D299" i="14"/>
  <c r="C420" i="2"/>
  <c r="C132" i="16"/>
  <c r="C132" i="15"/>
  <c r="C300" i="14"/>
  <c r="B421" i="2"/>
  <c r="B133" i="16"/>
  <c r="B133" i="15"/>
  <c r="B301" i="14"/>
  <c r="E421" i="2"/>
  <c r="E133" i="16"/>
  <c r="E133" i="15"/>
  <c r="E301" i="14"/>
  <c r="D423" i="2"/>
  <c r="D135" i="16"/>
  <c r="D135" i="15"/>
  <c r="D303" i="14"/>
  <c r="C424" i="2"/>
  <c r="C136" i="16"/>
  <c r="C136" i="15"/>
  <c r="C304" i="14"/>
  <c r="B425" i="2"/>
  <c r="B137" i="16"/>
  <c r="B137" i="15"/>
  <c r="B305" i="14"/>
  <c r="E425" i="2"/>
  <c r="E137" i="16"/>
  <c r="E137" i="15"/>
  <c r="E305" i="14"/>
  <c r="D427" i="2"/>
  <c r="D139" i="16"/>
  <c r="D139" i="15"/>
  <c r="D307" i="14"/>
  <c r="C428" i="2"/>
  <c r="C140" i="16"/>
  <c r="C140" i="15"/>
  <c r="C308" i="14"/>
  <c r="B429" i="2"/>
  <c r="B141" i="16"/>
  <c r="B141" i="15"/>
  <c r="B309" i="14"/>
  <c r="E429" i="2"/>
  <c r="E141" i="16"/>
  <c r="E141" i="15"/>
  <c r="E309" i="14"/>
  <c r="D431" i="2"/>
  <c r="D143" i="16"/>
  <c r="D143" i="15"/>
  <c r="D311" i="14"/>
  <c r="C432" i="2"/>
  <c r="C144" i="16"/>
  <c r="C144" i="15"/>
  <c r="C312" i="14"/>
  <c r="B433" i="2"/>
  <c r="B145" i="16"/>
  <c r="B145" i="15"/>
  <c r="B313" i="14"/>
  <c r="E433" i="2"/>
  <c r="E145" i="16"/>
  <c r="E145" i="15"/>
  <c r="E313" i="14"/>
  <c r="D435" i="2"/>
  <c r="D147" i="16"/>
  <c r="D147" i="15"/>
  <c r="D315" i="14"/>
  <c r="C436" i="2"/>
  <c r="C148" i="16"/>
  <c r="C148" i="15"/>
  <c r="C316" i="14"/>
  <c r="B437" i="2"/>
  <c r="B149" i="16"/>
  <c r="B149" i="15"/>
  <c r="B317" i="14"/>
  <c r="E437" i="2"/>
  <c r="E149" i="16"/>
  <c r="E149" i="15"/>
  <c r="E317" i="14"/>
  <c r="D439" i="2"/>
  <c r="D151" i="16"/>
  <c r="D151" i="15"/>
  <c r="D319" i="14"/>
  <c r="C440" i="2"/>
  <c r="C152" i="16"/>
  <c r="C152" i="15"/>
  <c r="C320" i="14"/>
  <c r="B441" i="2"/>
  <c r="B153" i="16"/>
  <c r="B153" i="15"/>
  <c r="B321" i="14"/>
  <c r="E441" i="2"/>
  <c r="E153" i="16"/>
  <c r="E153" i="15"/>
  <c r="E321" i="14"/>
  <c r="D443" i="2"/>
  <c r="D155" i="16"/>
  <c r="D155" i="15"/>
  <c r="D323" i="14"/>
  <c r="C444" i="2"/>
  <c r="C156" i="16"/>
  <c r="C156" i="15"/>
  <c r="C324" i="14"/>
  <c r="B445" i="2"/>
  <c r="B157" i="16"/>
  <c r="B157" i="15"/>
  <c r="B325" i="14"/>
  <c r="E445" i="2"/>
  <c r="E157" i="16"/>
  <c r="E157" i="15"/>
  <c r="E325" i="14"/>
  <c r="D447" i="2"/>
  <c r="D159" i="16"/>
  <c r="D159" i="15"/>
  <c r="D327" i="14"/>
  <c r="C448" i="2"/>
  <c r="C160" i="16"/>
  <c r="C160" i="15"/>
  <c r="C328" i="14"/>
  <c r="B449" i="2"/>
  <c r="B161" i="16"/>
  <c r="B161" i="15"/>
  <c r="B329" i="14"/>
  <c r="E449" i="2"/>
  <c r="E161" i="16"/>
  <c r="E161" i="15"/>
  <c r="E329" i="14"/>
  <c r="D451" i="2"/>
  <c r="D163" i="16"/>
  <c r="D163" i="15"/>
  <c r="D331" i="14"/>
  <c r="C452" i="2"/>
  <c r="C164" i="16"/>
  <c r="C164" i="15"/>
  <c r="C332" i="14"/>
  <c r="B453" i="2"/>
  <c r="B165" i="16"/>
  <c r="B165" i="15"/>
  <c r="B333" i="14"/>
  <c r="E453" i="2"/>
  <c r="E165" i="16"/>
  <c r="E165" i="15"/>
  <c r="E333" i="14"/>
  <c r="D455" i="2"/>
  <c r="D167" i="16"/>
  <c r="D167" i="15"/>
  <c r="D335" i="14"/>
  <c r="C456" i="2"/>
  <c r="C168" i="16"/>
  <c r="C168" i="15"/>
  <c r="C336" i="14"/>
  <c r="B457" i="2"/>
  <c r="B169" i="16"/>
  <c r="B169" i="15"/>
  <c r="B337" i="14"/>
  <c r="E457" i="2"/>
  <c r="E169" i="16"/>
  <c r="E169" i="15"/>
  <c r="E337" i="14"/>
  <c r="D459" i="2"/>
  <c r="D171" i="16"/>
  <c r="D171" i="15"/>
  <c r="D339" i="14"/>
  <c r="C460" i="2"/>
  <c r="C172" i="16"/>
  <c r="C172" i="15"/>
  <c r="C340" i="14"/>
  <c r="B461" i="2"/>
  <c r="B173" i="16"/>
  <c r="B173" i="15"/>
  <c r="B341" i="14"/>
  <c r="E461" i="2"/>
  <c r="E173" i="16"/>
  <c r="E173" i="15"/>
  <c r="E341" i="14"/>
  <c r="D463" i="2"/>
  <c r="D175" i="16"/>
  <c r="D175" i="15"/>
  <c r="D343" i="14"/>
  <c r="C464" i="2"/>
  <c r="C176" i="16"/>
  <c r="C176" i="15"/>
  <c r="C344" i="14"/>
  <c r="B465" i="2"/>
  <c r="B177" i="16"/>
  <c r="B177" i="15"/>
  <c r="B345" i="14"/>
  <c r="E465" i="2"/>
  <c r="E177" i="16"/>
  <c r="E177" i="15"/>
  <c r="E345" i="14"/>
  <c r="D467" i="2"/>
  <c r="D179" i="16"/>
  <c r="D179" i="15"/>
  <c r="D347" i="14"/>
  <c r="C468" i="2"/>
  <c r="C180" i="16"/>
  <c r="C180" i="15"/>
  <c r="C348" i="14"/>
  <c r="B469" i="2"/>
  <c r="B181" i="16"/>
  <c r="B181" i="15"/>
  <c r="B349" i="14"/>
  <c r="E469" i="2"/>
  <c r="E181" i="16"/>
  <c r="E181" i="15"/>
  <c r="E349" i="14"/>
  <c r="D471" i="2"/>
  <c r="D183" i="16"/>
  <c r="D183" i="15"/>
  <c r="D351" i="14"/>
  <c r="C472" i="2"/>
  <c r="C184" i="16"/>
  <c r="C184" i="15"/>
  <c r="C352" i="14"/>
  <c r="B473" i="2"/>
  <c r="B185" i="16"/>
  <c r="B185" i="15"/>
  <c r="B353" i="14"/>
  <c r="E473" i="2"/>
  <c r="E185" i="16"/>
  <c r="E185" i="15"/>
  <c r="E353" i="14"/>
  <c r="D475" i="2"/>
  <c r="D187" i="16"/>
  <c r="D187" i="15"/>
  <c r="D355" i="14"/>
  <c r="C476" i="2"/>
  <c r="C188" i="16"/>
  <c r="C188" i="15"/>
  <c r="C356" i="14"/>
  <c r="B477" i="2"/>
  <c r="B189" i="16"/>
  <c r="B189" i="15"/>
  <c r="B357" i="14"/>
  <c r="E477" i="2"/>
  <c r="E189" i="16"/>
  <c r="E189" i="15"/>
  <c r="E357" i="14"/>
  <c r="D479" i="2"/>
  <c r="D191" i="16"/>
  <c r="D191" i="15"/>
  <c r="D359" i="14"/>
  <c r="C480" i="2"/>
  <c r="C192" i="16"/>
  <c r="C192" i="15"/>
  <c r="C360" i="14"/>
  <c r="B481" i="2"/>
  <c r="B193" i="16"/>
  <c r="B193" i="15"/>
  <c r="B361" i="14"/>
  <c r="E481" i="2"/>
  <c r="E193" i="16"/>
  <c r="E193" i="15"/>
  <c r="E361" i="14"/>
  <c r="D483" i="2"/>
  <c r="D195" i="16"/>
  <c r="D195" i="15"/>
  <c r="D363" i="14"/>
  <c r="C484" i="2"/>
  <c r="C196" i="16"/>
  <c r="C196" i="15"/>
  <c r="C364" i="14"/>
  <c r="B485" i="2"/>
  <c r="B197" i="16"/>
  <c r="B197" i="15"/>
  <c r="B365" i="14"/>
  <c r="E485" i="2"/>
  <c r="E197" i="16"/>
  <c r="E197" i="15"/>
  <c r="E365" i="14"/>
  <c r="D487" i="2"/>
  <c r="D199" i="16"/>
  <c r="D199" i="15"/>
  <c r="D367" i="14"/>
  <c r="C488" i="2"/>
  <c r="C200" i="16"/>
  <c r="C200" i="15"/>
  <c r="C368" i="14"/>
  <c r="B489" i="2"/>
  <c r="B201" i="16"/>
  <c r="B201" i="15"/>
  <c r="B369" i="14"/>
  <c r="E489" i="2"/>
  <c r="E201" i="16"/>
  <c r="E201" i="15"/>
  <c r="E369" i="14"/>
  <c r="D491" i="2"/>
  <c r="D203" i="16"/>
  <c r="D203" i="15"/>
  <c r="D371" i="14"/>
  <c r="C492" i="2"/>
  <c r="C204" i="16"/>
  <c r="C204" i="15"/>
  <c r="C372" i="14"/>
  <c r="B493" i="2"/>
  <c r="B205" i="16"/>
  <c r="B205" i="15"/>
  <c r="B373" i="14"/>
  <c r="E493" i="2"/>
  <c r="E205" i="16"/>
  <c r="E205" i="15"/>
  <c r="E373" i="14"/>
  <c r="D495" i="2"/>
  <c r="D207" i="16"/>
  <c r="D207" i="15"/>
  <c r="D375" i="14"/>
  <c r="C496" i="2"/>
  <c r="C208" i="16"/>
  <c r="C208" i="15"/>
  <c r="C376" i="14"/>
  <c r="B497" i="2"/>
  <c r="B209" i="16"/>
  <c r="B209" i="15"/>
  <c r="B377" i="14"/>
  <c r="E497" i="2"/>
  <c r="E209" i="16"/>
  <c r="E209" i="15"/>
  <c r="E377" i="14"/>
  <c r="D499" i="2"/>
  <c r="D211" i="16"/>
  <c r="D211" i="15"/>
  <c r="D379" i="14"/>
  <c r="C500" i="2"/>
  <c r="C212" i="16"/>
  <c r="C212" i="15"/>
  <c r="C380" i="14"/>
  <c r="B501" i="2"/>
  <c r="B213" i="16"/>
  <c r="B213" i="15"/>
  <c r="B381" i="14"/>
  <c r="E501" i="2"/>
  <c r="E213" i="16"/>
  <c r="E213" i="15"/>
  <c r="E381" i="14"/>
  <c r="D503" i="2"/>
  <c r="D215" i="16"/>
  <c r="D215" i="15"/>
  <c r="D383" i="14"/>
  <c r="C504" i="2"/>
  <c r="C216" i="16"/>
  <c r="C216" i="15"/>
  <c r="C384" i="14"/>
  <c r="B505" i="2"/>
  <c r="B217" i="16"/>
  <c r="B217" i="15"/>
  <c r="B385" i="14"/>
  <c r="E505" i="2"/>
  <c r="E217" i="16"/>
  <c r="E217" i="15"/>
  <c r="E385" i="14"/>
  <c r="D507" i="2"/>
  <c r="D219" i="16"/>
  <c r="D219" i="15"/>
  <c r="D387" i="14"/>
  <c r="C508" i="2"/>
  <c r="C220" i="16"/>
  <c r="C220" i="15"/>
  <c r="C388" i="14"/>
  <c r="B509" i="2"/>
  <c r="B221" i="16"/>
  <c r="B221" i="15"/>
  <c r="B389" i="14"/>
  <c r="E509" i="2"/>
  <c r="E221" i="16"/>
  <c r="E221" i="15"/>
  <c r="E389" i="14"/>
  <c r="D511" i="2"/>
  <c r="D223" i="16"/>
  <c r="D223" i="15"/>
  <c r="D391" i="14"/>
  <c r="C512" i="2"/>
  <c r="C224" i="16"/>
  <c r="C224" i="15"/>
  <c r="C392" i="14"/>
  <c r="B513" i="2"/>
  <c r="B225" i="16"/>
  <c r="B225" i="15"/>
  <c r="B393" i="14"/>
  <c r="E513" i="2"/>
  <c r="E225" i="16"/>
  <c r="E225" i="15"/>
  <c r="E393" i="14"/>
  <c r="D515" i="2"/>
  <c r="D227" i="16"/>
  <c r="D227" i="15"/>
  <c r="D395" i="14"/>
  <c r="C516" i="2"/>
  <c r="C228" i="16"/>
  <c r="C228" i="15"/>
  <c r="C396" i="14"/>
  <c r="B517" i="2"/>
  <c r="B229" i="16"/>
  <c r="B229" i="15"/>
  <c r="B397" i="14"/>
  <c r="E517" i="2"/>
  <c r="E229" i="16"/>
  <c r="E229" i="15"/>
  <c r="E397" i="14"/>
  <c r="D519" i="2"/>
  <c r="D231" i="16"/>
  <c r="D231" i="15"/>
  <c r="D399" i="14"/>
  <c r="C520" i="2"/>
  <c r="C232" i="16"/>
  <c r="C232" i="15"/>
  <c r="C400" i="14"/>
  <c r="B521" i="2"/>
  <c r="B233" i="16"/>
  <c r="B233" i="15"/>
  <c r="B401" i="14"/>
  <c r="E521" i="2"/>
  <c r="E233" i="16"/>
  <c r="E233" i="15"/>
  <c r="E401" i="14"/>
  <c r="D523" i="2"/>
  <c r="D235" i="16"/>
  <c r="D235" i="15"/>
  <c r="D403" i="14"/>
  <c r="C524" i="2"/>
  <c r="C236" i="16"/>
  <c r="C236" i="15"/>
  <c r="C404" i="14"/>
  <c r="B525" i="2"/>
  <c r="B237" i="16"/>
  <c r="B237" i="15"/>
  <c r="B405" i="14"/>
  <c r="E525" i="2"/>
  <c r="E237" i="16"/>
  <c r="E237" i="15"/>
  <c r="E405" i="14"/>
  <c r="D527" i="2"/>
  <c r="D239" i="16"/>
  <c r="D239" i="15"/>
  <c r="D407" i="14"/>
  <c r="C528" i="2"/>
  <c r="C240" i="16"/>
  <c r="C240" i="15"/>
  <c r="C408" i="14"/>
  <c r="B529" i="2"/>
  <c r="B241" i="16"/>
  <c r="B241" i="15"/>
  <c r="B409" i="14"/>
  <c r="E529" i="2"/>
  <c r="E241" i="16"/>
  <c r="E241" i="15"/>
  <c r="E409" i="14"/>
  <c r="D531" i="2"/>
  <c r="D243" i="16"/>
  <c r="D243" i="15"/>
  <c r="D411" i="14"/>
  <c r="C532" i="2"/>
  <c r="C244" i="16"/>
  <c r="C244" i="15"/>
  <c r="C412" i="14"/>
  <c r="B533" i="2"/>
  <c r="B245" i="16"/>
  <c r="B245" i="15"/>
  <c r="B413" i="14"/>
  <c r="E533" i="2"/>
  <c r="E245" i="16"/>
  <c r="E245" i="15"/>
  <c r="E413" i="14"/>
  <c r="D535" i="2"/>
  <c r="D247" i="16"/>
  <c r="D247" i="15"/>
  <c r="D415" i="14"/>
  <c r="C536" i="2"/>
  <c r="C248" i="16"/>
  <c r="C248" i="15"/>
  <c r="C416" i="14"/>
  <c r="B537" i="2"/>
  <c r="B249" i="16"/>
  <c r="B249" i="15"/>
  <c r="B417" i="14"/>
  <c r="E537" i="2"/>
  <c r="E249" i="16"/>
  <c r="E249" i="15"/>
  <c r="E417" i="14"/>
  <c r="D539" i="2"/>
  <c r="D251" i="16"/>
  <c r="D251" i="15"/>
  <c r="D419" i="14"/>
  <c r="C540" i="2"/>
  <c r="C252" i="16"/>
  <c r="C252" i="15"/>
  <c r="C420" i="14"/>
  <c r="B541" i="2"/>
  <c r="B253" i="16"/>
  <c r="B253" i="15"/>
  <c r="B421" i="14"/>
  <c r="E541" i="2"/>
  <c r="E253" i="16"/>
  <c r="E253" i="15"/>
  <c r="E421" i="14"/>
  <c r="D543" i="2"/>
  <c r="D255" i="16"/>
  <c r="D255" i="15"/>
  <c r="D423" i="14"/>
  <c r="C544" i="2"/>
  <c r="C256" i="16"/>
  <c r="C256" i="15"/>
  <c r="C424" i="14"/>
  <c r="B545" i="2"/>
  <c r="B257" i="16"/>
  <c r="B257" i="15"/>
  <c r="B425" i="14"/>
  <c r="E545" i="2"/>
  <c r="E257" i="16"/>
  <c r="E257" i="15"/>
  <c r="E425" i="14"/>
  <c r="D547" i="2"/>
  <c r="D259" i="16"/>
  <c r="D259" i="15"/>
  <c r="D427" i="14"/>
  <c r="C548" i="2"/>
  <c r="C260" i="16"/>
  <c r="C260" i="15"/>
  <c r="C428" i="14"/>
  <c r="B549" i="2"/>
  <c r="B261" i="16"/>
  <c r="B261" i="15"/>
  <c r="B429" i="14"/>
  <c r="E549" i="2"/>
  <c r="E261" i="16"/>
  <c r="E261" i="15"/>
  <c r="E429" i="14"/>
  <c r="D551" i="2"/>
  <c r="D263" i="16"/>
  <c r="D263" i="15"/>
  <c r="D431" i="14"/>
  <c r="C552" i="2"/>
  <c r="C264" i="16"/>
  <c r="C264" i="15"/>
  <c r="C432" i="14"/>
  <c r="B553" i="2"/>
  <c r="B265" i="16"/>
  <c r="B265" i="15"/>
  <c r="B433" i="14"/>
  <c r="E553" i="2"/>
  <c r="E265" i="16"/>
  <c r="E265" i="15"/>
  <c r="E433" i="14"/>
  <c r="D555" i="2"/>
  <c r="D267" i="16"/>
  <c r="D267" i="15"/>
  <c r="D435" i="14"/>
  <c r="C556" i="2"/>
  <c r="C268" i="16"/>
  <c r="C268" i="15"/>
  <c r="C436" i="14"/>
  <c r="B557" i="2"/>
  <c r="B269" i="16"/>
  <c r="B269" i="15"/>
  <c r="B437" i="14"/>
  <c r="E557" i="2"/>
  <c r="E269" i="16"/>
  <c r="E269" i="15"/>
  <c r="E437" i="14"/>
  <c r="D559" i="2"/>
  <c r="D271" i="16"/>
  <c r="D271" i="15"/>
  <c r="D439" i="14"/>
  <c r="C560" i="2"/>
  <c r="C272" i="16"/>
  <c r="C272" i="15"/>
  <c r="C440" i="14"/>
  <c r="B561" i="2"/>
  <c r="B273" i="16"/>
  <c r="B273" i="15"/>
  <c r="B441" i="14"/>
  <c r="E561" i="2"/>
  <c r="E273" i="16"/>
  <c r="E273" i="15"/>
  <c r="E441" i="14"/>
  <c r="D563" i="2"/>
  <c r="D275" i="16"/>
  <c r="D275" i="15"/>
  <c r="D443" i="14"/>
  <c r="C564" i="2"/>
  <c r="C276" i="16"/>
  <c r="C276" i="15"/>
  <c r="C444" i="14"/>
  <c r="B565" i="2"/>
  <c r="B277" i="16"/>
  <c r="B277" i="15"/>
  <c r="B445" i="14"/>
  <c r="E565" i="2"/>
  <c r="E277" i="16"/>
  <c r="E277" i="15"/>
  <c r="E445" i="14"/>
  <c r="D567" i="2"/>
  <c r="D279" i="16"/>
  <c r="D279" i="15"/>
  <c r="D447" i="14"/>
  <c r="C568" i="2"/>
  <c r="C280" i="16"/>
  <c r="C280" i="15"/>
  <c r="C448" i="14"/>
  <c r="B569" i="2"/>
  <c r="B281" i="16"/>
  <c r="B281" i="15"/>
  <c r="B449" i="14"/>
  <c r="E569" i="2"/>
  <c r="E281" i="16"/>
  <c r="E281" i="15"/>
  <c r="E449" i="14"/>
  <c r="D571" i="2"/>
  <c r="D283" i="16"/>
  <c r="D283" i="15"/>
  <c r="D451" i="14"/>
  <c r="C572" i="2"/>
  <c r="C284" i="16"/>
  <c r="C284" i="15"/>
  <c r="C452" i="14"/>
  <c r="B573" i="2"/>
  <c r="B285" i="16"/>
  <c r="B285" i="15"/>
  <c r="B453" i="14"/>
  <c r="E573" i="2"/>
  <c r="E285" i="16"/>
  <c r="E285" i="15"/>
  <c r="E453" i="14"/>
  <c r="D575" i="2"/>
  <c r="D287" i="16"/>
  <c r="D287" i="15"/>
  <c r="D455" i="14"/>
  <c r="C576" i="2"/>
  <c r="C288" i="16"/>
  <c r="C288" i="15"/>
  <c r="C456" i="14"/>
  <c r="B577" i="2"/>
  <c r="B289" i="16"/>
  <c r="B289" i="15"/>
  <c r="B457" i="14"/>
  <c r="E577" i="2"/>
  <c r="E289" i="16"/>
  <c r="E289" i="15"/>
  <c r="E457" i="14"/>
  <c r="D579" i="2"/>
  <c r="D291" i="16"/>
  <c r="D291" i="15"/>
  <c r="D459" i="14"/>
  <c r="C580" i="2"/>
  <c r="C292" i="16"/>
  <c r="C292" i="15"/>
  <c r="C460" i="14"/>
  <c r="B581" i="2"/>
  <c r="B293" i="16"/>
  <c r="B293" i="15"/>
  <c r="B461" i="14"/>
  <c r="E581" i="2"/>
  <c r="E293" i="16"/>
  <c r="E293" i="15"/>
  <c r="E461" i="14"/>
  <c r="D583" i="2"/>
  <c r="D295" i="16"/>
  <c r="D295" i="15"/>
  <c r="D463" i="14"/>
  <c r="C584" i="2"/>
  <c r="C296" i="16"/>
  <c r="C296" i="15"/>
  <c r="C464" i="14"/>
  <c r="B585" i="2"/>
  <c r="B297" i="16"/>
  <c r="B297" i="15"/>
  <c r="B465" i="14"/>
  <c r="E585" i="2"/>
  <c r="E297" i="16"/>
  <c r="E297" i="15"/>
  <c r="E465" i="14"/>
  <c r="D587" i="2"/>
  <c r="D299" i="16"/>
  <c r="D299" i="15"/>
  <c r="D467" i="14"/>
  <c r="C588" i="2"/>
  <c r="C300" i="16"/>
  <c r="C300" i="15"/>
  <c r="C468" i="14"/>
  <c r="B589" i="2"/>
  <c r="B301" i="16"/>
  <c r="B301" i="15"/>
  <c r="B469" i="14"/>
  <c r="E589" i="2"/>
  <c r="E301" i="16"/>
  <c r="E301" i="15"/>
  <c r="E469" i="14"/>
  <c r="AE215" i="1"/>
  <c r="AE212" i="1"/>
  <c r="AE218" i="1"/>
  <c r="K6" i="14" l="1"/>
  <c r="K126" i="2"/>
  <c r="AC133" i="1"/>
  <c r="AD149" i="1"/>
  <c r="L142" i="2"/>
  <c r="AD150" i="1" l="1"/>
  <c r="L143" i="2"/>
  <c r="AC134" i="1"/>
  <c r="K7" i="14"/>
  <c r="K127" i="2"/>
  <c r="AC135" i="1" l="1"/>
  <c r="K8" i="14"/>
  <c r="K128" i="2"/>
  <c r="AD151" i="1"/>
  <c r="L144" i="2"/>
  <c r="AD152" i="1" l="1"/>
  <c r="L145" i="2"/>
  <c r="AC136" i="1"/>
  <c r="K9" i="14"/>
  <c r="K129" i="2"/>
  <c r="AC137" i="1" l="1"/>
  <c r="K10" i="14"/>
  <c r="K130" i="2"/>
  <c r="AD153" i="1"/>
  <c r="L146" i="2"/>
  <c r="AD154" i="1" l="1"/>
  <c r="L147" i="2"/>
  <c r="AC138" i="1"/>
  <c r="K11" i="14"/>
  <c r="K131" i="2"/>
  <c r="AC139" i="1" l="1"/>
  <c r="K12" i="14"/>
  <c r="K132" i="2"/>
  <c r="AD155" i="1"/>
  <c r="L148" i="2"/>
  <c r="AD156" i="1" l="1"/>
  <c r="L149" i="2"/>
  <c r="AC140" i="1"/>
  <c r="K13" i="14"/>
  <c r="K133" i="2"/>
  <c r="AC141" i="1" l="1"/>
  <c r="K14" i="14"/>
  <c r="K134" i="2"/>
  <c r="AD157" i="1"/>
  <c r="L150" i="2"/>
  <c r="AD158" i="1" l="1"/>
  <c r="L151" i="2"/>
  <c r="AC142" i="1"/>
  <c r="K15" i="14"/>
  <c r="K135" i="2"/>
  <c r="AC143" i="1" l="1"/>
  <c r="K16" i="14"/>
  <c r="K136" i="2"/>
  <c r="AD159" i="1"/>
  <c r="L152" i="2"/>
  <c r="AD160" i="1" l="1"/>
  <c r="L153" i="2"/>
  <c r="AC144" i="1"/>
  <c r="K17" i="14"/>
  <c r="K137" i="2"/>
  <c r="AC145" i="1" l="1"/>
  <c r="K18" i="14"/>
  <c r="K138" i="2"/>
  <c r="AD161" i="1"/>
  <c r="L154" i="2"/>
  <c r="AD162" i="1" l="1"/>
  <c r="L155" i="2"/>
  <c r="AC146" i="1"/>
  <c r="K19" i="14"/>
  <c r="K139" i="2"/>
  <c r="AC147" i="1" l="1"/>
  <c r="K20" i="14"/>
  <c r="K140" i="2"/>
  <c r="AD163" i="1"/>
  <c r="L156" i="2"/>
  <c r="AD164" i="1" l="1"/>
  <c r="L157" i="2"/>
  <c r="AC148" i="1"/>
  <c r="K21" i="14"/>
  <c r="K141" i="2"/>
  <c r="AC149" i="1" l="1"/>
  <c r="K22" i="14"/>
  <c r="K142" i="2"/>
  <c r="AD165" i="1"/>
  <c r="L158" i="2"/>
  <c r="AD166" i="1" l="1"/>
  <c r="L159" i="2"/>
  <c r="AC150" i="1"/>
  <c r="K23" i="14"/>
  <c r="K143" i="2"/>
  <c r="AC151" i="1" l="1"/>
  <c r="K24" i="14"/>
  <c r="K144" i="2"/>
  <c r="AD167" i="1"/>
  <c r="L160" i="2"/>
  <c r="AD168" i="1" l="1"/>
  <c r="L161" i="2"/>
  <c r="AC152" i="1"/>
  <c r="K25" i="14"/>
  <c r="K145" i="2"/>
  <c r="AC153" i="1" l="1"/>
  <c r="K26" i="14"/>
  <c r="K146" i="2"/>
  <c r="AD169" i="1"/>
  <c r="L162" i="2"/>
  <c r="AD170" i="1" l="1"/>
  <c r="L163" i="2"/>
  <c r="AC154" i="1"/>
  <c r="K27" i="14"/>
  <c r="K147" i="2"/>
  <c r="AC155" i="1" l="1"/>
  <c r="K28" i="14"/>
  <c r="K148" i="2"/>
  <c r="AD171" i="1"/>
  <c r="L164" i="2"/>
  <c r="AD172" i="1" l="1"/>
  <c r="L165" i="2"/>
  <c r="AC156" i="1"/>
  <c r="K29" i="14"/>
  <c r="K149" i="2"/>
  <c r="AC157" i="1" l="1"/>
  <c r="K30" i="14"/>
  <c r="K150" i="2"/>
  <c r="AD173" i="1"/>
  <c r="L166" i="2"/>
  <c r="AD174" i="1" l="1"/>
  <c r="L167" i="2"/>
  <c r="AC158" i="1"/>
  <c r="K31" i="14"/>
  <c r="K151" i="2"/>
  <c r="AC159" i="1" l="1"/>
  <c r="K32" i="14"/>
  <c r="K152" i="2"/>
  <c r="AD175" i="1"/>
  <c r="L168" i="2"/>
  <c r="AD176" i="1" l="1"/>
  <c r="L169" i="2"/>
  <c r="AC160" i="1"/>
  <c r="K33" i="14"/>
  <c r="K153" i="2"/>
  <c r="AC161" i="1" l="1"/>
  <c r="K34" i="14"/>
  <c r="K154" i="2"/>
  <c r="AD177" i="1"/>
  <c r="L170" i="2"/>
  <c r="AD178" i="1" l="1"/>
  <c r="L171" i="2"/>
  <c r="AC162" i="1"/>
  <c r="K35" i="14"/>
  <c r="K155" i="2"/>
  <c r="AC163" i="1" l="1"/>
  <c r="K36" i="14"/>
  <c r="K156" i="2"/>
  <c r="AD179" i="1"/>
  <c r="L172" i="2"/>
  <c r="AD180" i="1" l="1"/>
  <c r="L173" i="2"/>
  <c r="AC164" i="1"/>
  <c r="K37" i="14"/>
  <c r="K157" i="2"/>
  <c r="K38" i="14" l="1"/>
  <c r="K158" i="2"/>
  <c r="AC165" i="1"/>
  <c r="AD181" i="1"/>
  <c r="L174" i="2"/>
  <c r="AD182" i="1" l="1"/>
  <c r="L175" i="2"/>
  <c r="K39" i="14"/>
  <c r="K159" i="2"/>
  <c r="AC166" i="1"/>
  <c r="AC167" i="1" l="1"/>
  <c r="K40" i="14"/>
  <c r="K160" i="2"/>
  <c r="AD183" i="1"/>
  <c r="L176" i="2"/>
  <c r="AD184" i="1" l="1"/>
  <c r="L177" i="2"/>
  <c r="AC168" i="1"/>
  <c r="K41" i="14"/>
  <c r="K161" i="2"/>
  <c r="AC169" i="1" l="1"/>
  <c r="K42" i="14"/>
  <c r="K162" i="2"/>
  <c r="AD185" i="1"/>
  <c r="L178" i="2"/>
  <c r="AD186" i="1" l="1"/>
  <c r="L179" i="2"/>
  <c r="AC170" i="1"/>
  <c r="K43" i="14"/>
  <c r="K163" i="2"/>
  <c r="AC171" i="1" l="1"/>
  <c r="K44" i="14"/>
  <c r="K164" i="2"/>
  <c r="AD187" i="1"/>
  <c r="L180" i="2"/>
  <c r="AD188" i="1" l="1"/>
  <c r="L181" i="2"/>
  <c r="AC172" i="1"/>
  <c r="K45" i="14"/>
  <c r="K165" i="2"/>
  <c r="AC173" i="1" l="1"/>
  <c r="K46" i="14"/>
  <c r="K166" i="2"/>
  <c r="AD189" i="1"/>
  <c r="L182" i="2"/>
  <c r="AD190" i="1" l="1"/>
  <c r="L183" i="2"/>
  <c r="AC174" i="1"/>
  <c r="K47" i="14"/>
  <c r="K167" i="2"/>
  <c r="AC175" i="1" l="1"/>
  <c r="K48" i="14"/>
  <c r="K168" i="2"/>
  <c r="AD191" i="1"/>
  <c r="L184" i="2"/>
  <c r="AD192" i="1" l="1"/>
  <c r="L185" i="2"/>
  <c r="AC176" i="1"/>
  <c r="K49" i="14"/>
  <c r="K169" i="2"/>
  <c r="AC177" i="1" l="1"/>
  <c r="K50" i="14"/>
  <c r="K170" i="2"/>
  <c r="AD193" i="1"/>
  <c r="L186" i="2"/>
  <c r="AD194" i="1" l="1"/>
  <c r="L187" i="2"/>
  <c r="AC178" i="1"/>
  <c r="K51" i="14"/>
  <c r="K171" i="2"/>
  <c r="AC179" i="1" l="1"/>
  <c r="K52" i="14"/>
  <c r="K172" i="2"/>
  <c r="AD195" i="1"/>
  <c r="L188" i="2"/>
  <c r="AD196" i="1" l="1"/>
  <c r="L189" i="2"/>
  <c r="AC180" i="1"/>
  <c r="K53" i="14"/>
  <c r="K173" i="2"/>
  <c r="AC181" i="1" l="1"/>
  <c r="K54" i="14"/>
  <c r="K174" i="2"/>
  <c r="AD197" i="1"/>
  <c r="L190" i="2"/>
  <c r="AD198" i="1" l="1"/>
  <c r="L191" i="2"/>
  <c r="AC182" i="1"/>
  <c r="K55" i="14"/>
  <c r="K175" i="2"/>
  <c r="AC183" i="1" l="1"/>
  <c r="K56" i="14"/>
  <c r="K176" i="2"/>
  <c r="AD199" i="1"/>
  <c r="L192" i="2"/>
  <c r="AD200" i="1" l="1"/>
  <c r="L193" i="2"/>
  <c r="AC184" i="1"/>
  <c r="K57" i="14"/>
  <c r="K177" i="2"/>
  <c r="AC185" i="1" l="1"/>
  <c r="K58" i="14"/>
  <c r="K178" i="2"/>
  <c r="AD201" i="1"/>
  <c r="L194" i="2"/>
  <c r="AD202" i="1" l="1"/>
  <c r="L195" i="2"/>
  <c r="AC186" i="1"/>
  <c r="K59" i="14"/>
  <c r="K179" i="2"/>
  <c r="AC187" i="1" l="1"/>
  <c r="K60" i="14"/>
  <c r="K180" i="2"/>
  <c r="AD203" i="1"/>
  <c r="L196" i="2"/>
  <c r="AD204" i="1" l="1"/>
  <c r="L197" i="2"/>
  <c r="AC188" i="1"/>
  <c r="K61" i="14"/>
  <c r="K181" i="2"/>
  <c r="AC189" i="1" l="1"/>
  <c r="K62" i="14"/>
  <c r="K182" i="2"/>
  <c r="AD205" i="1"/>
  <c r="L198" i="2"/>
  <c r="AD206" i="1" l="1"/>
  <c r="L199" i="2"/>
  <c r="AC190" i="1"/>
  <c r="K63" i="14"/>
  <c r="K183" i="2"/>
  <c r="AC191" i="1" l="1"/>
  <c r="K64" i="14"/>
  <c r="K184" i="2"/>
  <c r="AD207" i="1"/>
  <c r="L200" i="2"/>
  <c r="AD208" i="1" l="1"/>
  <c r="L201" i="2"/>
  <c r="AC192" i="1"/>
  <c r="K65" i="14"/>
  <c r="K185" i="2"/>
  <c r="AC193" i="1" l="1"/>
  <c r="K66" i="14"/>
  <c r="K186" i="2"/>
  <c r="AD209" i="1"/>
  <c r="L202" i="2"/>
  <c r="AD210" i="1" l="1"/>
  <c r="L203" i="2"/>
  <c r="AC194" i="1"/>
  <c r="K67" i="14"/>
  <c r="K187" i="2"/>
  <c r="AC195" i="1" l="1"/>
  <c r="K68" i="14"/>
  <c r="K188" i="2"/>
  <c r="AD211" i="1"/>
  <c r="L204" i="2"/>
  <c r="AD212" i="1" l="1"/>
  <c r="L205" i="2"/>
  <c r="AC196" i="1"/>
  <c r="K69" i="14"/>
  <c r="K189" i="2"/>
  <c r="AC197" i="1" l="1"/>
  <c r="K70" i="14"/>
  <c r="K190" i="2"/>
  <c r="AD213" i="1"/>
  <c r="L206" i="2"/>
  <c r="AD214" i="1" l="1"/>
  <c r="L207" i="2"/>
  <c r="AC198" i="1"/>
  <c r="K71" i="14"/>
  <c r="K191" i="2"/>
  <c r="AC199" i="1" l="1"/>
  <c r="K72" i="14"/>
  <c r="K192" i="2"/>
  <c r="AD215" i="1"/>
  <c r="L208" i="2"/>
  <c r="AD216" i="1" l="1"/>
  <c r="L209" i="2"/>
  <c r="AC200" i="1"/>
  <c r="K73" i="14"/>
  <c r="K193" i="2"/>
  <c r="AC201" i="1" l="1"/>
  <c r="K74" i="14"/>
  <c r="K194" i="2"/>
  <c r="AD217" i="1"/>
  <c r="L210" i="2"/>
  <c r="AD218" i="1" l="1"/>
  <c r="L211" i="2"/>
  <c r="AC202" i="1"/>
  <c r="K75" i="14"/>
  <c r="K195" i="2"/>
  <c r="AC203" i="1" l="1"/>
  <c r="K76" i="14"/>
  <c r="K196" i="2"/>
  <c r="AD219" i="1"/>
  <c r="L212" i="2"/>
  <c r="AD220" i="1" l="1"/>
  <c r="L213" i="2"/>
  <c r="AC204" i="1"/>
  <c r="K77" i="14"/>
  <c r="K197" i="2"/>
  <c r="AC205" i="1" l="1"/>
  <c r="K78" i="14"/>
  <c r="K198" i="2"/>
  <c r="AD221" i="1"/>
  <c r="L214" i="2"/>
  <c r="AD222" i="1" l="1"/>
  <c r="L215" i="2"/>
  <c r="AC206" i="1"/>
  <c r="K79" i="14"/>
  <c r="K199" i="2"/>
  <c r="AC207" i="1" l="1"/>
  <c r="K80" i="14"/>
  <c r="K200" i="2"/>
  <c r="AD223" i="1"/>
  <c r="L216" i="2"/>
  <c r="AD224" i="1" l="1"/>
  <c r="L217" i="2"/>
  <c r="AC208" i="1"/>
  <c r="K81" i="14"/>
  <c r="K201" i="2"/>
  <c r="AC209" i="1" l="1"/>
  <c r="K82" i="14"/>
  <c r="K202" i="2"/>
  <c r="AD225" i="1"/>
  <c r="L218" i="2"/>
  <c r="AD226" i="1" l="1"/>
  <c r="L219" i="2"/>
  <c r="AC210" i="1"/>
  <c r="K83" i="14"/>
  <c r="K203" i="2"/>
  <c r="AC211" i="1" l="1"/>
  <c r="K84" i="14"/>
  <c r="K204" i="2"/>
  <c r="AD227" i="1"/>
  <c r="L220" i="2"/>
  <c r="AD228" i="1" l="1"/>
  <c r="L221" i="2"/>
  <c r="AC212" i="1"/>
  <c r="K85" i="14"/>
  <c r="K205" i="2"/>
  <c r="AC213" i="1" l="1"/>
  <c r="K86" i="14"/>
  <c r="K206" i="2"/>
  <c r="AD229" i="1"/>
  <c r="L222" i="2"/>
  <c r="AD230" i="1" l="1"/>
  <c r="L223" i="2"/>
  <c r="AC214" i="1"/>
  <c r="K87" i="14"/>
  <c r="K207" i="2"/>
  <c r="AC215" i="1" l="1"/>
  <c r="K88" i="14"/>
  <c r="K208" i="2"/>
  <c r="AD231" i="1"/>
  <c r="L224" i="2"/>
  <c r="AD232" i="1" l="1"/>
  <c r="L225" i="2"/>
  <c r="AC216" i="1"/>
  <c r="K89" i="14"/>
  <c r="K209" i="2"/>
  <c r="AC217" i="1" l="1"/>
  <c r="K90" i="14"/>
  <c r="K210" i="2"/>
  <c r="AD233" i="1"/>
  <c r="L226" i="2"/>
  <c r="AD234" i="1" l="1"/>
  <c r="L227" i="2"/>
  <c r="AC218" i="1"/>
  <c r="K91" i="14"/>
  <c r="K211" i="2"/>
  <c r="AC219" i="1" l="1"/>
  <c r="K92" i="14"/>
  <c r="K212" i="2"/>
  <c r="AD235" i="1"/>
  <c r="L228" i="2"/>
  <c r="AD236" i="1" l="1"/>
  <c r="L229" i="2"/>
  <c r="AC220" i="1"/>
  <c r="K93" i="14"/>
  <c r="K213" i="2"/>
  <c r="AC221" i="1" l="1"/>
  <c r="K94" i="14"/>
  <c r="K214" i="2"/>
  <c r="AD237" i="1"/>
  <c r="L230" i="2"/>
  <c r="AD238" i="1" l="1"/>
  <c r="L231" i="2"/>
  <c r="AC222" i="1"/>
  <c r="K95" i="14"/>
  <c r="K215" i="2"/>
  <c r="AC223" i="1" l="1"/>
  <c r="K96" i="14"/>
  <c r="K216" i="2"/>
  <c r="AD239" i="1"/>
  <c r="L232" i="2"/>
  <c r="AD240" i="1" l="1"/>
  <c r="L233" i="2"/>
  <c r="AC224" i="1"/>
  <c r="K97" i="14"/>
  <c r="K217" i="2"/>
  <c r="AC225" i="1" l="1"/>
  <c r="K98" i="14"/>
  <c r="K218" i="2"/>
  <c r="AD241" i="1"/>
  <c r="L234" i="2"/>
  <c r="AD242" i="1" l="1"/>
  <c r="L235" i="2"/>
  <c r="AC226" i="1"/>
  <c r="K99" i="14"/>
  <c r="K219" i="2"/>
  <c r="AC227" i="1" l="1"/>
  <c r="K100" i="14"/>
  <c r="K220" i="2"/>
  <c r="AD243" i="1"/>
  <c r="L236" i="2"/>
  <c r="AD244" i="1" l="1"/>
  <c r="L237" i="2"/>
  <c r="AC228" i="1"/>
  <c r="K101" i="14"/>
  <c r="K221" i="2"/>
  <c r="AC229" i="1" l="1"/>
  <c r="K102" i="14"/>
  <c r="K222" i="2"/>
  <c r="AD245" i="1"/>
  <c r="L238" i="2"/>
  <c r="AD246" i="1" l="1"/>
  <c r="L239" i="2"/>
  <c r="AC230" i="1"/>
  <c r="K103" i="14"/>
  <c r="K223" i="2"/>
  <c r="AC231" i="1" l="1"/>
  <c r="K104" i="14"/>
  <c r="K224" i="2"/>
  <c r="AD247" i="1"/>
  <c r="L240" i="2"/>
  <c r="AD248" i="1" l="1"/>
  <c r="L241" i="2"/>
  <c r="AC232" i="1"/>
  <c r="K105" i="14"/>
  <c r="K225" i="2"/>
  <c r="AC233" i="1" l="1"/>
  <c r="K106" i="14"/>
  <c r="K226" i="2"/>
  <c r="AD249" i="1"/>
  <c r="L242" i="2"/>
  <c r="AD250" i="1" l="1"/>
  <c r="L243" i="2"/>
  <c r="AC234" i="1"/>
  <c r="K107" i="14"/>
  <c r="K227" i="2"/>
  <c r="AC235" i="1" l="1"/>
  <c r="K108" i="14"/>
  <c r="K228" i="2"/>
  <c r="AD251" i="1"/>
  <c r="L244" i="2"/>
  <c r="AD252" i="1" l="1"/>
  <c r="L245" i="2"/>
  <c r="AC236" i="1"/>
  <c r="K109" i="14"/>
  <c r="K229" i="2"/>
  <c r="AC237" i="1" l="1"/>
  <c r="K110" i="14"/>
  <c r="K230" i="2"/>
  <c r="AD253" i="1"/>
  <c r="L246" i="2"/>
  <c r="AD254" i="1" l="1"/>
  <c r="L247" i="2"/>
  <c r="AC238" i="1"/>
  <c r="K111" i="14"/>
  <c r="K231" i="2"/>
  <c r="AC239" i="1" l="1"/>
  <c r="K112" i="14"/>
  <c r="K232" i="2"/>
  <c r="AD255" i="1"/>
  <c r="L248" i="2"/>
  <c r="AD256" i="1" l="1"/>
  <c r="L249" i="2"/>
  <c r="AC240" i="1"/>
  <c r="K113" i="14"/>
  <c r="K233" i="2"/>
  <c r="AC241" i="1" l="1"/>
  <c r="K114" i="14"/>
  <c r="K234" i="2"/>
  <c r="AD257" i="1"/>
  <c r="L250" i="2"/>
  <c r="AD258" i="1" l="1"/>
  <c r="L251" i="2"/>
  <c r="AC242" i="1"/>
  <c r="K115" i="14"/>
  <c r="K235" i="2"/>
  <c r="AC243" i="1" l="1"/>
  <c r="K116" i="14"/>
  <c r="K236" i="2"/>
  <c r="AD259" i="1"/>
  <c r="L252" i="2"/>
  <c r="AD260" i="1" l="1"/>
  <c r="L253" i="2"/>
  <c r="AC244" i="1"/>
  <c r="K117" i="14"/>
  <c r="K237" i="2"/>
  <c r="AC245" i="1" l="1"/>
  <c r="K118" i="14"/>
  <c r="K238" i="2"/>
  <c r="AD261" i="1"/>
  <c r="L254" i="2"/>
  <c r="AD262" i="1" l="1"/>
  <c r="L255" i="2"/>
  <c r="AC246" i="1"/>
  <c r="K119" i="14"/>
  <c r="K239" i="2"/>
  <c r="AC247" i="1" l="1"/>
  <c r="K120" i="14"/>
  <c r="K240" i="2"/>
  <c r="AD263" i="1"/>
  <c r="L256" i="2"/>
  <c r="AD264" i="1" l="1"/>
  <c r="L257" i="2"/>
  <c r="AC248" i="1"/>
  <c r="K121" i="14"/>
  <c r="K241" i="2"/>
  <c r="AC249" i="1" l="1"/>
  <c r="K122" i="14"/>
  <c r="K242" i="2"/>
  <c r="AD265" i="1"/>
  <c r="L258" i="2"/>
  <c r="AD266" i="1" l="1"/>
  <c r="L259" i="2"/>
  <c r="AC250" i="1"/>
  <c r="K123" i="14"/>
  <c r="K243" i="2"/>
  <c r="AC251" i="1" l="1"/>
  <c r="K124" i="14"/>
  <c r="K244" i="2"/>
  <c r="AD267" i="1"/>
  <c r="L260" i="2"/>
  <c r="AD268" i="1" l="1"/>
  <c r="L261" i="2"/>
  <c r="AC252" i="1"/>
  <c r="K125" i="14"/>
  <c r="K245" i="2"/>
  <c r="AC253" i="1" l="1"/>
  <c r="K126" i="14"/>
  <c r="K246" i="2"/>
  <c r="AD269" i="1"/>
  <c r="L262" i="2"/>
  <c r="AD270" i="1" l="1"/>
  <c r="L263" i="2"/>
  <c r="AC254" i="1"/>
  <c r="K127" i="14"/>
  <c r="K247" i="2"/>
  <c r="AC255" i="1" l="1"/>
  <c r="K128" i="14"/>
  <c r="K248" i="2"/>
  <c r="AD271" i="1"/>
  <c r="L264" i="2"/>
  <c r="AD272" i="1" l="1"/>
  <c r="L265" i="2"/>
  <c r="AC256" i="1"/>
  <c r="K129" i="14"/>
  <c r="K249" i="2"/>
  <c r="AC257" i="1" l="1"/>
  <c r="K130" i="14"/>
  <c r="K250" i="2"/>
  <c r="AD273" i="1"/>
  <c r="L266" i="2"/>
  <c r="AD274" i="1" l="1"/>
  <c r="L267" i="2"/>
  <c r="AC258" i="1"/>
  <c r="K251" i="2"/>
  <c r="K131" i="14"/>
  <c r="AC259" i="1" l="1"/>
  <c r="K132" i="14"/>
  <c r="K252" i="2"/>
  <c r="AD275" i="1"/>
  <c r="L268" i="2"/>
  <c r="AD276" i="1" l="1"/>
  <c r="L269" i="2"/>
  <c r="AC260" i="1"/>
  <c r="K133" i="14"/>
  <c r="K253" i="2"/>
  <c r="AC261" i="1" l="1"/>
  <c r="K134" i="14"/>
  <c r="K254" i="2"/>
  <c r="AD277" i="1"/>
  <c r="L270" i="2"/>
  <c r="AD278" i="1" l="1"/>
  <c r="L271" i="2"/>
  <c r="AC262" i="1"/>
  <c r="K135" i="14"/>
  <c r="K255" i="2"/>
  <c r="AC263" i="1" l="1"/>
  <c r="K136" i="14"/>
  <c r="K256" i="2"/>
  <c r="AD279" i="1"/>
  <c r="L272" i="2"/>
  <c r="AD280" i="1" l="1"/>
  <c r="L273" i="2"/>
  <c r="AC264" i="1"/>
  <c r="K137" i="14"/>
  <c r="K257" i="2"/>
  <c r="AC265" i="1" l="1"/>
  <c r="K138" i="14"/>
  <c r="K258" i="2"/>
  <c r="AD281" i="1"/>
  <c r="L274" i="2"/>
  <c r="AD282" i="1" l="1"/>
  <c r="L275" i="2"/>
  <c r="AC266" i="1"/>
  <c r="K139" i="14"/>
  <c r="K259" i="2"/>
  <c r="AC267" i="1" l="1"/>
  <c r="K140" i="14"/>
  <c r="K260" i="2"/>
  <c r="AD283" i="1"/>
  <c r="L276" i="2"/>
  <c r="AD284" i="1" l="1"/>
  <c r="L277" i="2"/>
  <c r="AC268" i="1"/>
  <c r="K141" i="14"/>
  <c r="K261" i="2"/>
  <c r="AC269" i="1" l="1"/>
  <c r="K142" i="14"/>
  <c r="K262" i="2"/>
  <c r="AD285" i="1"/>
  <c r="L278" i="2"/>
  <c r="AD286" i="1" l="1"/>
  <c r="L279" i="2"/>
  <c r="AC270" i="1"/>
  <c r="K143" i="14"/>
  <c r="K263" i="2"/>
  <c r="AC271" i="1" l="1"/>
  <c r="K144" i="14"/>
  <c r="K264" i="2"/>
  <c r="AD287" i="1"/>
  <c r="L280" i="2"/>
  <c r="AD288" i="1" l="1"/>
  <c r="L281" i="2"/>
  <c r="AC272" i="1"/>
  <c r="K145" i="14"/>
  <c r="K265" i="2"/>
  <c r="AC273" i="1" l="1"/>
  <c r="K146" i="14"/>
  <c r="K266" i="2"/>
  <c r="AD289" i="1"/>
  <c r="L282" i="2"/>
  <c r="AD290" i="1" l="1"/>
  <c r="L283" i="2"/>
  <c r="AC274" i="1"/>
  <c r="K267" i="2"/>
  <c r="K147" i="14"/>
  <c r="AC275" i="1" l="1"/>
  <c r="K148" i="14"/>
  <c r="K268" i="2"/>
  <c r="AD291" i="1"/>
  <c r="L284" i="2"/>
  <c r="AD292" i="1" l="1"/>
  <c r="L285" i="2"/>
  <c r="AC276" i="1"/>
  <c r="K149" i="14"/>
  <c r="K269" i="2"/>
  <c r="AC277" i="1" l="1"/>
  <c r="K150" i="14"/>
  <c r="K270" i="2"/>
  <c r="AD293" i="1"/>
  <c r="L286" i="2"/>
  <c r="AD294" i="1" l="1"/>
  <c r="L287" i="2"/>
  <c r="AC278" i="1"/>
  <c r="K271" i="2"/>
  <c r="K151" i="14"/>
  <c r="AC279" i="1" l="1"/>
  <c r="K152" i="14"/>
  <c r="K272" i="2"/>
  <c r="AD295" i="1"/>
  <c r="L288" i="2"/>
  <c r="AD296" i="1" l="1"/>
  <c r="L289" i="2"/>
  <c r="AC280" i="1"/>
  <c r="K153" i="14"/>
  <c r="K273" i="2"/>
  <c r="AC281" i="1" l="1"/>
  <c r="K154" i="14"/>
  <c r="K274" i="2"/>
  <c r="AD297" i="1"/>
  <c r="L290" i="2"/>
  <c r="AD298" i="1" l="1"/>
  <c r="L291" i="2"/>
  <c r="AC282" i="1"/>
  <c r="K155" i="14"/>
  <c r="K275" i="2"/>
  <c r="AC283" i="1" l="1"/>
  <c r="K156" i="14"/>
  <c r="K276" i="2"/>
  <c r="AD299" i="1"/>
  <c r="L292" i="2"/>
  <c r="AD300" i="1" l="1"/>
  <c r="L293" i="2"/>
  <c r="AC284" i="1"/>
  <c r="K277" i="2"/>
  <c r="K157" i="14"/>
  <c r="AC285" i="1" l="1"/>
  <c r="K158" i="14"/>
  <c r="K278" i="2"/>
  <c r="AD301" i="1"/>
  <c r="L294" i="2"/>
  <c r="AD302" i="1" l="1"/>
  <c r="L295" i="2"/>
  <c r="AC286" i="1"/>
  <c r="K159" i="14"/>
  <c r="K279" i="2"/>
  <c r="AC287" i="1" l="1"/>
  <c r="K160" i="14"/>
  <c r="K280" i="2"/>
  <c r="AD303" i="1"/>
  <c r="L296" i="2"/>
  <c r="AD304" i="1" l="1"/>
  <c r="L297" i="2"/>
  <c r="AC288" i="1"/>
  <c r="K161" i="14"/>
  <c r="K281" i="2"/>
  <c r="AC289" i="1" l="1"/>
  <c r="K282" i="2"/>
  <c r="K162" i="14"/>
  <c r="AD305" i="1"/>
  <c r="L298" i="2"/>
  <c r="AD306" i="1" l="1"/>
  <c r="L299" i="2"/>
  <c r="AC290" i="1"/>
  <c r="K283" i="2"/>
  <c r="K163" i="14"/>
  <c r="AC291" i="1" l="1"/>
  <c r="K164" i="14"/>
  <c r="K284" i="2"/>
  <c r="AD307" i="1"/>
  <c r="L300" i="2"/>
  <c r="AD308" i="1" l="1"/>
  <c r="L301" i="2"/>
  <c r="AC292" i="1"/>
  <c r="K165" i="14"/>
  <c r="K285" i="2"/>
  <c r="AC293" i="1" l="1"/>
  <c r="K166" i="14"/>
  <c r="K286" i="2"/>
  <c r="AD309" i="1"/>
  <c r="L302" i="2"/>
  <c r="AD310" i="1" l="1"/>
  <c r="L303" i="2"/>
  <c r="AC294" i="1"/>
  <c r="K287" i="2"/>
  <c r="K167" i="14"/>
  <c r="AC295" i="1" l="1"/>
  <c r="K168" i="14"/>
  <c r="K288" i="2"/>
  <c r="AD311" i="1"/>
  <c r="L304" i="2"/>
  <c r="AD312" i="1" l="1"/>
  <c r="L305" i="2"/>
  <c r="AC296" i="1"/>
  <c r="K169" i="14"/>
  <c r="K289" i="2"/>
  <c r="AC297" i="1" l="1"/>
  <c r="K170" i="14"/>
  <c r="K290" i="2"/>
  <c r="AD313" i="1"/>
  <c r="L306" i="2"/>
  <c r="AD314" i="1" l="1"/>
  <c r="L307" i="2"/>
  <c r="AC298" i="1"/>
  <c r="K171" i="14"/>
  <c r="K291" i="2"/>
  <c r="AC299" i="1" l="1"/>
  <c r="K172" i="14"/>
  <c r="K292" i="2"/>
  <c r="AD315" i="1"/>
  <c r="L308" i="2"/>
  <c r="AD316" i="1" l="1"/>
  <c r="L309" i="2"/>
  <c r="AC300" i="1"/>
  <c r="K293" i="2"/>
  <c r="K173" i="14"/>
  <c r="AC301" i="1" l="1"/>
  <c r="K174" i="14"/>
  <c r="K294" i="2"/>
  <c r="AD317" i="1"/>
  <c r="L310" i="2"/>
  <c r="AD318" i="1" l="1"/>
  <c r="L311" i="2"/>
  <c r="AC302" i="1"/>
  <c r="K175" i="14"/>
  <c r="K295" i="2"/>
  <c r="AC303" i="1" l="1"/>
  <c r="K176" i="14"/>
  <c r="K296" i="2"/>
  <c r="AD319" i="1"/>
  <c r="L312" i="2"/>
  <c r="AD320" i="1" l="1"/>
  <c r="L313" i="2"/>
  <c r="AC304" i="1"/>
  <c r="K177" i="14"/>
  <c r="K297" i="2"/>
  <c r="AC305" i="1" l="1"/>
  <c r="K298" i="2"/>
  <c r="K178" i="14"/>
  <c r="AD321" i="1"/>
  <c r="L314" i="2"/>
  <c r="AD322" i="1" l="1"/>
  <c r="L315" i="2"/>
  <c r="AC306" i="1"/>
  <c r="K299" i="2"/>
  <c r="K179" i="14"/>
  <c r="AC307" i="1" l="1"/>
  <c r="K180" i="14"/>
  <c r="K300" i="2"/>
  <c r="AD323" i="1"/>
  <c r="L316" i="2"/>
  <c r="AD324" i="1" l="1"/>
  <c r="L317" i="2"/>
  <c r="AC308" i="1"/>
  <c r="K181" i="14"/>
  <c r="K301" i="2"/>
  <c r="AC309" i="1" l="1"/>
  <c r="K182" i="14"/>
  <c r="K302" i="2"/>
  <c r="AD325" i="1"/>
  <c r="L318" i="2"/>
  <c r="AD326" i="1" l="1"/>
  <c r="L319" i="2"/>
  <c r="AC310" i="1"/>
  <c r="K303" i="2"/>
  <c r="K183" i="14"/>
  <c r="AC311" i="1" l="1"/>
  <c r="K184" i="14"/>
  <c r="K304" i="2"/>
  <c r="AD327" i="1"/>
  <c r="L320" i="2"/>
  <c r="AD328" i="1" l="1"/>
  <c r="L321" i="2"/>
  <c r="AC312" i="1"/>
  <c r="K185" i="14"/>
  <c r="K305" i="2"/>
  <c r="AC313" i="1" l="1"/>
  <c r="K186" i="14"/>
  <c r="K306" i="2"/>
  <c r="AD329" i="1"/>
  <c r="L322" i="2"/>
  <c r="AD330" i="1" l="1"/>
  <c r="L323" i="2"/>
  <c r="AC314" i="1"/>
  <c r="K187" i="14"/>
  <c r="K307" i="2"/>
  <c r="AC315" i="1" l="1"/>
  <c r="K188" i="14"/>
  <c r="K308" i="2"/>
  <c r="AD331" i="1"/>
  <c r="L324" i="2"/>
  <c r="AD332" i="1" l="1"/>
  <c r="L325" i="2"/>
  <c r="AC316" i="1"/>
  <c r="K309" i="2"/>
  <c r="K189" i="14"/>
  <c r="AC317" i="1" l="1"/>
  <c r="K190" i="14"/>
  <c r="K310" i="2"/>
  <c r="AD333" i="1"/>
  <c r="L326" i="2"/>
  <c r="AD334" i="1" l="1"/>
  <c r="L327" i="2"/>
  <c r="AC318" i="1"/>
  <c r="K191" i="14"/>
  <c r="K311" i="2"/>
  <c r="AC319" i="1" l="1"/>
  <c r="K192" i="14"/>
  <c r="K312" i="2"/>
  <c r="AD335" i="1"/>
  <c r="L328" i="2"/>
  <c r="AD336" i="1" l="1"/>
  <c r="L329" i="2"/>
  <c r="AC320" i="1"/>
  <c r="K193" i="14"/>
  <c r="K313" i="2"/>
  <c r="AC321" i="1" l="1"/>
  <c r="K314" i="2"/>
  <c r="K194" i="14"/>
  <c r="AD337" i="1"/>
  <c r="L330" i="2"/>
  <c r="AD338" i="1" l="1"/>
  <c r="L331" i="2"/>
  <c r="AC322" i="1"/>
  <c r="K315" i="2"/>
  <c r="K195" i="14"/>
  <c r="AC323" i="1" l="1"/>
  <c r="K196" i="14"/>
  <c r="K316" i="2"/>
  <c r="AD339" i="1"/>
  <c r="L332" i="2"/>
  <c r="AD340" i="1" l="1"/>
  <c r="L333" i="2"/>
  <c r="AC324" i="1"/>
  <c r="K197" i="14"/>
  <c r="K317" i="2"/>
  <c r="AC325" i="1" l="1"/>
  <c r="K198" i="14"/>
  <c r="K318" i="2"/>
  <c r="AD341" i="1"/>
  <c r="L334" i="2"/>
  <c r="AD342" i="1" l="1"/>
  <c r="L335" i="2"/>
  <c r="AC326" i="1"/>
  <c r="K319" i="2"/>
  <c r="K199" i="14"/>
  <c r="AC327" i="1" l="1"/>
  <c r="K200" i="14"/>
  <c r="K320" i="2"/>
  <c r="AD343" i="1"/>
  <c r="L336" i="2"/>
  <c r="AD344" i="1" l="1"/>
  <c r="L337" i="2"/>
  <c r="AC328" i="1"/>
  <c r="K201" i="14"/>
  <c r="K321" i="2"/>
  <c r="AC329" i="1" l="1"/>
  <c r="K202" i="14"/>
  <c r="K322" i="2"/>
  <c r="AD345" i="1"/>
  <c r="L338" i="2"/>
  <c r="AD346" i="1" l="1"/>
  <c r="L339" i="2"/>
  <c r="AC330" i="1"/>
  <c r="K203" i="14"/>
  <c r="K323" i="2"/>
  <c r="AC331" i="1" l="1"/>
  <c r="K204" i="14"/>
  <c r="K324" i="2"/>
  <c r="AD347" i="1"/>
  <c r="L340" i="2"/>
  <c r="AD348" i="1" l="1"/>
  <c r="L341" i="2"/>
  <c r="AC332" i="1"/>
  <c r="K325" i="2"/>
  <c r="K205" i="14"/>
  <c r="AC333" i="1" l="1"/>
  <c r="K206" i="14"/>
  <c r="K326" i="2"/>
  <c r="AD349" i="1"/>
  <c r="L342" i="2"/>
  <c r="AD350" i="1" l="1"/>
  <c r="L343" i="2"/>
  <c r="AC334" i="1"/>
  <c r="K207" i="14"/>
  <c r="K327" i="2"/>
  <c r="AC335" i="1" l="1"/>
  <c r="K208" i="14"/>
  <c r="K328" i="2"/>
  <c r="AD351" i="1"/>
  <c r="L344" i="2"/>
  <c r="AD352" i="1" l="1"/>
  <c r="L345" i="2"/>
  <c r="AC336" i="1"/>
  <c r="K209" i="14"/>
  <c r="K329" i="2"/>
  <c r="AC337" i="1" l="1"/>
  <c r="K210" i="14"/>
  <c r="K330" i="2"/>
  <c r="AD353" i="1"/>
  <c r="L346" i="2"/>
  <c r="AD354" i="1" l="1"/>
  <c r="L347" i="2"/>
  <c r="AC338" i="1"/>
  <c r="K331" i="2"/>
  <c r="K211" i="14"/>
  <c r="AC339" i="1" l="1"/>
  <c r="K212" i="14"/>
  <c r="K332" i="2"/>
  <c r="AD355" i="1"/>
  <c r="L348" i="2"/>
  <c r="AD356" i="1" l="1"/>
  <c r="L349" i="2"/>
  <c r="AC340" i="1"/>
  <c r="K213" i="14"/>
  <c r="K333" i="2"/>
  <c r="AC341" i="1" l="1"/>
  <c r="K214" i="14"/>
  <c r="K334" i="2"/>
  <c r="AD357" i="1"/>
  <c r="L350" i="2"/>
  <c r="AD358" i="1" l="1"/>
  <c r="L351" i="2"/>
  <c r="AC342" i="1"/>
  <c r="K335" i="2"/>
  <c r="K215" i="14"/>
  <c r="AC343" i="1" l="1"/>
  <c r="K216" i="14"/>
  <c r="K336" i="2"/>
  <c r="AD359" i="1"/>
  <c r="L352" i="2"/>
  <c r="AD360" i="1" l="1"/>
  <c r="L353" i="2"/>
  <c r="AC344" i="1"/>
  <c r="K217" i="14"/>
  <c r="K337" i="2"/>
  <c r="AC345" i="1" l="1"/>
  <c r="K218" i="14"/>
  <c r="K338" i="2"/>
  <c r="AD361" i="1"/>
  <c r="L354" i="2"/>
  <c r="AD362" i="1" l="1"/>
  <c r="L355" i="2"/>
  <c r="AC346" i="1"/>
  <c r="K219" i="14"/>
  <c r="K339" i="2"/>
  <c r="AC347" i="1" l="1"/>
  <c r="K220" i="14"/>
  <c r="K340" i="2"/>
  <c r="AD363" i="1"/>
  <c r="L356" i="2"/>
  <c r="AD364" i="1" l="1"/>
  <c r="L357" i="2"/>
  <c r="AC348" i="1"/>
  <c r="K221" i="14"/>
  <c r="K341" i="2"/>
  <c r="AC349" i="1" l="1"/>
  <c r="K222" i="14"/>
  <c r="K342" i="2"/>
  <c r="AD365" i="1"/>
  <c r="L358" i="2"/>
  <c r="AD366" i="1" l="1"/>
  <c r="L359" i="2"/>
  <c r="AC350" i="1"/>
  <c r="K223" i="14"/>
  <c r="K343" i="2"/>
  <c r="AC351" i="1" l="1"/>
  <c r="K224" i="14"/>
  <c r="K344" i="2"/>
  <c r="AD367" i="1"/>
  <c r="L360" i="2"/>
  <c r="AD368" i="1" l="1"/>
  <c r="L361" i="2"/>
  <c r="AC352" i="1"/>
  <c r="K225" i="14"/>
  <c r="K345" i="2"/>
  <c r="AC353" i="1" l="1"/>
  <c r="K346" i="2"/>
  <c r="K226" i="14"/>
  <c r="AD369" i="1"/>
  <c r="L362" i="2"/>
  <c r="AD370" i="1" l="1"/>
  <c r="L363" i="2"/>
  <c r="AC354" i="1"/>
  <c r="K347" i="2"/>
  <c r="K227" i="14"/>
  <c r="AC355" i="1" l="1"/>
  <c r="K228" i="14"/>
  <c r="K348" i="2"/>
  <c r="AD371" i="1"/>
  <c r="L364" i="2"/>
  <c r="AD372" i="1" l="1"/>
  <c r="L365" i="2"/>
  <c r="AC356" i="1"/>
  <c r="K229" i="14"/>
  <c r="K349" i="2"/>
  <c r="AC357" i="1" l="1"/>
  <c r="K230" i="14"/>
  <c r="K350" i="2"/>
  <c r="AD373" i="1"/>
  <c r="L366" i="2"/>
  <c r="AD374" i="1" l="1"/>
  <c r="L367" i="2"/>
  <c r="AC358" i="1"/>
  <c r="K351" i="2"/>
  <c r="K231" i="14"/>
  <c r="AC359" i="1" l="1"/>
  <c r="K232" i="14"/>
  <c r="K352" i="2"/>
  <c r="AD375" i="1"/>
  <c r="L368" i="2"/>
  <c r="AD376" i="1" l="1"/>
  <c r="L369" i="2"/>
  <c r="AC360" i="1"/>
  <c r="K233" i="14"/>
  <c r="K353" i="2"/>
  <c r="AC361" i="1" l="1"/>
  <c r="K234" i="14"/>
  <c r="K354" i="2"/>
  <c r="AD377" i="1"/>
  <c r="L370" i="2"/>
  <c r="AD378" i="1" l="1"/>
  <c r="L371" i="2"/>
  <c r="AC362" i="1"/>
  <c r="K355" i="2"/>
  <c r="K235" i="14"/>
  <c r="AC363" i="1" l="1"/>
  <c r="K236" i="14"/>
  <c r="K356" i="2"/>
  <c r="AD379" i="1"/>
  <c r="L372" i="2"/>
  <c r="AD380" i="1" l="1"/>
  <c r="L373" i="2"/>
  <c r="AC364" i="1"/>
  <c r="K237" i="14"/>
  <c r="K357" i="2"/>
  <c r="AC365" i="1" l="1"/>
  <c r="K238" i="14"/>
  <c r="K358" i="2"/>
  <c r="AD381" i="1"/>
  <c r="L374" i="2"/>
  <c r="AD382" i="1" l="1"/>
  <c r="L375" i="2"/>
  <c r="AC366" i="1"/>
  <c r="K239" i="14"/>
  <c r="K359" i="2"/>
  <c r="AC367" i="1" l="1"/>
  <c r="K240" i="14"/>
  <c r="K360" i="2"/>
  <c r="AD383" i="1"/>
  <c r="L376" i="2"/>
  <c r="AD384" i="1" l="1"/>
  <c r="L377" i="2"/>
  <c r="AC368" i="1"/>
  <c r="K241" i="14"/>
  <c r="K361" i="2"/>
  <c r="AC369" i="1" l="1"/>
  <c r="K362" i="2"/>
  <c r="K242" i="14"/>
  <c r="AD385" i="1"/>
  <c r="L378" i="2"/>
  <c r="AD386" i="1" l="1"/>
  <c r="L379" i="2"/>
  <c r="AC370" i="1"/>
  <c r="K363" i="2"/>
  <c r="K243" i="14"/>
  <c r="AC371" i="1" l="1"/>
  <c r="K244" i="14"/>
  <c r="K364" i="2"/>
  <c r="AD387" i="1"/>
  <c r="L380" i="2"/>
  <c r="AD388" i="1" l="1"/>
  <c r="L381" i="2"/>
  <c r="AC372" i="1"/>
  <c r="K245" i="14"/>
  <c r="K365" i="2"/>
  <c r="AC373" i="1" l="1"/>
  <c r="K246" i="14"/>
  <c r="K366" i="2"/>
  <c r="AD389" i="1"/>
  <c r="L382" i="2"/>
  <c r="AD390" i="1" l="1"/>
  <c r="L383" i="2"/>
  <c r="AC374" i="1"/>
  <c r="K367" i="2"/>
  <c r="K247" i="14"/>
  <c r="AC375" i="1" l="1"/>
  <c r="K248" i="14"/>
  <c r="K368" i="2"/>
  <c r="AD391" i="1"/>
  <c r="L384" i="2"/>
  <c r="AD392" i="1" l="1"/>
  <c r="L385" i="2"/>
  <c r="AC376" i="1"/>
  <c r="K249" i="14"/>
  <c r="K369" i="2"/>
  <c r="AC377" i="1" l="1"/>
  <c r="K250" i="14"/>
  <c r="K370" i="2"/>
  <c r="AD393" i="1"/>
  <c r="L386" i="2"/>
  <c r="AD394" i="1" l="1"/>
  <c r="L387" i="2"/>
  <c r="AC378" i="1"/>
  <c r="K371" i="2"/>
  <c r="K251" i="14"/>
  <c r="AC379" i="1" l="1"/>
  <c r="K252" i="14"/>
  <c r="K372" i="2"/>
  <c r="AD395" i="1"/>
  <c r="L388" i="2"/>
  <c r="AD396" i="1" l="1"/>
  <c r="L389" i="2"/>
  <c r="AC380" i="1"/>
  <c r="K373" i="2"/>
  <c r="K253" i="14"/>
  <c r="AC381" i="1" l="1"/>
  <c r="K254" i="14"/>
  <c r="K374" i="2"/>
  <c r="AD397" i="1"/>
  <c r="L390" i="2"/>
  <c r="AD398" i="1" l="1"/>
  <c r="L391" i="2"/>
  <c r="AC382" i="1"/>
  <c r="K255" i="14"/>
  <c r="K375" i="2"/>
  <c r="AC383" i="1" l="1"/>
  <c r="K256" i="14"/>
  <c r="K376" i="2"/>
  <c r="AD399" i="1"/>
  <c r="L392" i="2"/>
  <c r="AD400" i="1" l="1"/>
  <c r="L393" i="2"/>
  <c r="AC384" i="1"/>
  <c r="K257" i="14"/>
  <c r="K377" i="2"/>
  <c r="AC385" i="1" l="1"/>
  <c r="K258" i="14"/>
  <c r="K378" i="2"/>
  <c r="AD401" i="1"/>
  <c r="L394" i="2"/>
  <c r="AD402" i="1" l="1"/>
  <c r="L395" i="2"/>
  <c r="AC386" i="1"/>
  <c r="K379" i="2"/>
  <c r="K259" i="14"/>
  <c r="AC387" i="1" l="1"/>
  <c r="K260" i="14"/>
  <c r="K380" i="2"/>
  <c r="AD403" i="1"/>
  <c r="L396" i="2"/>
  <c r="AD404" i="1" l="1"/>
  <c r="L397" i="2"/>
  <c r="AC388" i="1"/>
  <c r="K261" i="14"/>
  <c r="K381" i="2"/>
  <c r="AC389" i="1" l="1"/>
  <c r="K262" i="14"/>
  <c r="K382" i="2"/>
  <c r="AD405" i="1"/>
  <c r="L398" i="2"/>
  <c r="AD406" i="1" l="1"/>
  <c r="L399" i="2"/>
  <c r="AC390" i="1"/>
  <c r="K383" i="2"/>
  <c r="K263" i="14"/>
  <c r="AC391" i="1" l="1"/>
  <c r="K264" i="14"/>
  <c r="K384" i="2"/>
  <c r="AD407" i="1"/>
  <c r="L400" i="2"/>
  <c r="AD408" i="1" l="1"/>
  <c r="L401" i="2"/>
  <c r="AC392" i="1"/>
  <c r="K265" i="14"/>
  <c r="K385" i="2"/>
  <c r="AC393" i="1" l="1"/>
  <c r="K266" i="14"/>
  <c r="K386" i="2"/>
  <c r="AD409" i="1"/>
  <c r="L402" i="2"/>
  <c r="AD410" i="1" l="1"/>
  <c r="L403" i="2"/>
  <c r="AC394" i="1"/>
  <c r="K387" i="2"/>
  <c r="K267" i="14"/>
  <c r="AC395" i="1" l="1"/>
  <c r="K268" i="14"/>
  <c r="K388" i="2"/>
  <c r="AD411" i="1"/>
  <c r="L404" i="2"/>
  <c r="AD412" i="1" l="1"/>
  <c r="L405" i="2"/>
  <c r="AC396" i="1"/>
  <c r="K269" i="14"/>
  <c r="K389" i="2"/>
  <c r="AC397" i="1" l="1"/>
  <c r="K270" i="14"/>
  <c r="K390" i="2"/>
  <c r="AD413" i="1"/>
  <c r="L406" i="2"/>
  <c r="AD414" i="1" l="1"/>
  <c r="L407" i="2"/>
  <c r="AC398" i="1"/>
  <c r="K271" i="14"/>
  <c r="K391" i="2"/>
  <c r="AC399" i="1" l="1"/>
  <c r="K272" i="14"/>
  <c r="K392" i="2"/>
  <c r="AD415" i="1"/>
  <c r="L408" i="2"/>
  <c r="AD416" i="1" l="1"/>
  <c r="L409" i="2"/>
  <c r="AC400" i="1"/>
  <c r="K393" i="2"/>
  <c r="K273" i="14"/>
  <c r="AC401" i="1" l="1"/>
  <c r="K274" i="14"/>
  <c r="K394" i="2"/>
  <c r="AD417" i="1"/>
  <c r="L410" i="2"/>
  <c r="AD418" i="1" l="1"/>
  <c r="L411" i="2"/>
  <c r="AC402" i="1"/>
  <c r="K395" i="2"/>
  <c r="K275" i="14"/>
  <c r="AC403" i="1" l="1"/>
  <c r="K276" i="14"/>
  <c r="K396" i="2"/>
  <c r="AD419" i="1"/>
  <c r="L412" i="2"/>
  <c r="AD420" i="1" l="1"/>
  <c r="L413" i="2"/>
  <c r="AC404" i="1"/>
  <c r="K277" i="14"/>
  <c r="K397" i="2"/>
  <c r="AC405" i="1" l="1"/>
  <c r="K278" i="14"/>
  <c r="K398" i="2"/>
  <c r="AD421" i="1"/>
  <c r="L414" i="2"/>
  <c r="AD422" i="1" l="1"/>
  <c r="L415" i="2"/>
  <c r="AC406" i="1"/>
  <c r="K399" i="2"/>
  <c r="K279" i="14"/>
  <c r="AC407" i="1" l="1"/>
  <c r="K280" i="14"/>
  <c r="K400" i="2"/>
  <c r="AD423" i="1"/>
  <c r="L416" i="2"/>
  <c r="AD424" i="1" l="1"/>
  <c r="L417" i="2"/>
  <c r="AC408" i="1"/>
  <c r="K281" i="14"/>
  <c r="K401" i="2"/>
  <c r="AC409" i="1" l="1"/>
  <c r="K282" i="14"/>
  <c r="K402" i="2"/>
  <c r="AD425" i="1"/>
  <c r="L418" i="2"/>
  <c r="AD426" i="1" l="1"/>
  <c r="L419" i="2"/>
  <c r="AC410" i="1"/>
  <c r="K403" i="2"/>
  <c r="K283" i="14"/>
  <c r="AC411" i="1" l="1"/>
  <c r="K284" i="14"/>
  <c r="K404" i="2"/>
  <c r="AD427" i="1"/>
  <c r="L420" i="2"/>
  <c r="AD428" i="1" l="1"/>
  <c r="L421" i="2"/>
  <c r="AC412" i="1"/>
  <c r="K285" i="14"/>
  <c r="K405" i="2"/>
  <c r="AC413" i="1" l="1"/>
  <c r="K286" i="14"/>
  <c r="K406" i="2"/>
  <c r="AD429" i="1"/>
  <c r="L422" i="2"/>
  <c r="AD430" i="1" l="1"/>
  <c r="L423" i="2"/>
  <c r="AC414" i="1"/>
  <c r="K287" i="14"/>
  <c r="K407" i="2"/>
  <c r="AC415" i="1" l="1"/>
  <c r="K288" i="14"/>
  <c r="K408" i="2"/>
  <c r="AD431" i="1"/>
  <c r="L424" i="2"/>
  <c r="AD432" i="1" l="1"/>
  <c r="L425" i="2"/>
  <c r="AC416" i="1"/>
  <c r="K409" i="2"/>
  <c r="K289" i="14"/>
  <c r="AC417" i="1" l="1"/>
  <c r="K290" i="14"/>
  <c r="K410" i="2"/>
  <c r="AD433" i="1"/>
  <c r="L426" i="2"/>
  <c r="AD434" i="1" l="1"/>
  <c r="L427" i="2"/>
  <c r="AC418" i="1"/>
  <c r="K411" i="2"/>
  <c r="K291" i="14"/>
  <c r="AC419" i="1" l="1"/>
  <c r="K292" i="14"/>
  <c r="K412" i="2"/>
  <c r="AD435" i="1"/>
  <c r="L428" i="2"/>
  <c r="AD436" i="1" l="1"/>
  <c r="L429" i="2"/>
  <c r="AC420" i="1"/>
  <c r="K293" i="14"/>
  <c r="K413" i="2"/>
  <c r="AC421" i="1" l="1"/>
  <c r="K294" i="14"/>
  <c r="K414" i="2"/>
  <c r="AD437" i="1"/>
  <c r="L430" i="2"/>
  <c r="AD438" i="1" l="1"/>
  <c r="L431" i="2"/>
  <c r="AC422" i="1"/>
  <c r="K415" i="2"/>
  <c r="K295" i="14"/>
  <c r="AC423" i="1" l="1"/>
  <c r="K296" i="14"/>
  <c r="K416" i="2"/>
  <c r="AD439" i="1"/>
  <c r="L432" i="2"/>
  <c r="AD440" i="1" l="1"/>
  <c r="L433" i="2"/>
  <c r="AC424" i="1"/>
  <c r="K297" i="14"/>
  <c r="K417" i="2"/>
  <c r="AC425" i="1" l="1"/>
  <c r="K298" i="14"/>
  <c r="K418" i="2"/>
  <c r="AD441" i="1"/>
  <c r="L434" i="2"/>
  <c r="AD442" i="1" l="1"/>
  <c r="L435" i="2"/>
  <c r="AC426" i="1"/>
  <c r="K419" i="2"/>
  <c r="K299" i="14"/>
  <c r="AC427" i="1" l="1"/>
  <c r="K300" i="14"/>
  <c r="K420" i="2"/>
  <c r="AD443" i="1"/>
  <c r="L436" i="2"/>
  <c r="AD444" i="1" l="1"/>
  <c r="L437" i="2"/>
  <c r="AC428" i="1"/>
  <c r="K421" i="2"/>
  <c r="K301" i="14"/>
  <c r="AC429" i="1" l="1"/>
  <c r="K302" i="14"/>
  <c r="K422" i="2"/>
  <c r="AD445" i="1"/>
  <c r="L438" i="2"/>
  <c r="AD446" i="1" l="1"/>
  <c r="L439" i="2"/>
  <c r="AC430" i="1"/>
  <c r="K303" i="14"/>
  <c r="K423" i="2"/>
  <c r="AC431" i="1" l="1"/>
  <c r="K304" i="14"/>
  <c r="K424" i="2"/>
  <c r="AD447" i="1"/>
  <c r="L440" i="2"/>
  <c r="AD448" i="1" l="1"/>
  <c r="L441" i="2"/>
  <c r="AC432" i="1"/>
  <c r="K305" i="14"/>
  <c r="K425" i="2"/>
  <c r="AC433" i="1" l="1"/>
  <c r="K306" i="14"/>
  <c r="K426" i="2"/>
  <c r="AD449" i="1"/>
  <c r="L442" i="2"/>
  <c r="AD450" i="1" l="1"/>
  <c r="L443" i="2"/>
  <c r="AC434" i="1"/>
  <c r="K307" i="14"/>
  <c r="K427" i="2"/>
  <c r="AC435" i="1" l="1"/>
  <c r="K308" i="14"/>
  <c r="K428" i="2"/>
  <c r="AD451" i="1"/>
  <c r="L444" i="2"/>
  <c r="AD452" i="1" l="1"/>
  <c r="L445" i="2"/>
  <c r="AC436" i="1"/>
  <c r="K309" i="14"/>
  <c r="K429" i="2"/>
  <c r="AC437" i="1" l="1"/>
  <c r="K310" i="14"/>
  <c r="K430" i="2"/>
  <c r="AD453" i="1"/>
  <c r="L446" i="2"/>
  <c r="AD454" i="1" l="1"/>
  <c r="L447" i="2"/>
  <c r="AC438" i="1"/>
  <c r="K311" i="14"/>
  <c r="K431" i="2"/>
  <c r="AC439" i="1" l="1"/>
  <c r="K312" i="14"/>
  <c r="K432" i="2"/>
  <c r="AD455" i="1"/>
  <c r="L448" i="2"/>
  <c r="AD456" i="1" l="1"/>
  <c r="L449" i="2"/>
  <c r="AC440" i="1"/>
  <c r="K313" i="14"/>
  <c r="K433" i="2"/>
  <c r="AC441" i="1" l="1"/>
  <c r="K314" i="14"/>
  <c r="K434" i="2"/>
  <c r="AD457" i="1"/>
  <c r="L450" i="2"/>
  <c r="AD458" i="1" l="1"/>
  <c r="L451" i="2"/>
  <c r="AC442" i="1"/>
  <c r="K435" i="2"/>
  <c r="K315" i="14"/>
  <c r="AC443" i="1" l="1"/>
  <c r="K316" i="14"/>
  <c r="K436" i="2"/>
  <c r="AD459" i="1"/>
  <c r="L452" i="2"/>
  <c r="AD460" i="1" l="1"/>
  <c r="L453" i="2"/>
  <c r="AC444" i="1"/>
  <c r="K317" i="14"/>
  <c r="K437" i="2"/>
  <c r="AC445" i="1" l="1"/>
  <c r="K318" i="14"/>
  <c r="K438" i="2"/>
  <c r="AD461" i="1"/>
  <c r="L454" i="2"/>
  <c r="AD462" i="1" l="1"/>
  <c r="L455" i="2"/>
  <c r="AC446" i="1"/>
  <c r="K319" i="14"/>
  <c r="K439" i="2"/>
  <c r="AC447" i="1" l="1"/>
  <c r="K320" i="14"/>
  <c r="K440" i="2"/>
  <c r="AD463" i="1"/>
  <c r="L457" i="2" s="1"/>
  <c r="L456" i="2"/>
  <c r="AC448" i="1" l="1"/>
  <c r="K441" i="2"/>
  <c r="K321" i="14"/>
  <c r="AC449" i="1" l="1"/>
  <c r="K322" i="14"/>
  <c r="K442" i="2"/>
  <c r="AC450" i="1" l="1"/>
  <c r="K323" i="14"/>
  <c r="K443" i="2"/>
  <c r="AC451" i="1" l="1"/>
  <c r="K324" i="14"/>
  <c r="K444" i="2"/>
  <c r="AC452" i="1" l="1"/>
  <c r="K325" i="14"/>
  <c r="K445" i="2"/>
  <c r="AC453" i="1" l="1"/>
  <c r="K326" i="14"/>
  <c r="K446" i="2"/>
  <c r="AC454" i="1" l="1"/>
  <c r="K447" i="2"/>
  <c r="K327" i="14"/>
  <c r="AC455" i="1" l="1"/>
  <c r="K328" i="14"/>
  <c r="K448" i="2"/>
  <c r="AC456" i="1" l="1"/>
  <c r="K449" i="2"/>
  <c r="K329" i="14"/>
  <c r="AC457" i="1" l="1"/>
  <c r="K330" i="14"/>
  <c r="K450" i="2"/>
  <c r="AC458" i="1" l="1"/>
  <c r="K331" i="14"/>
  <c r="K451" i="2"/>
  <c r="AC459" i="1" l="1"/>
  <c r="K332" i="14"/>
  <c r="K452" i="2"/>
  <c r="AC460" i="1" l="1"/>
  <c r="K333" i="14"/>
  <c r="K453" i="2"/>
  <c r="AC461" i="1" l="1"/>
  <c r="K334" i="14"/>
  <c r="K454" i="2"/>
  <c r="AC462" i="1" l="1"/>
  <c r="K335" i="14"/>
  <c r="K455" i="2"/>
  <c r="AC463" i="1" l="1"/>
  <c r="K336" i="14"/>
  <c r="K456" i="2"/>
  <c r="AC464" i="1" l="1"/>
  <c r="K337" i="14"/>
  <c r="K457" i="2"/>
  <c r="AC465" i="1" l="1"/>
  <c r="K338" i="14"/>
  <c r="K458" i="2"/>
  <c r="AC466" i="1" l="1"/>
  <c r="K339" i="14"/>
  <c r="K459" i="2"/>
  <c r="AC467" i="1" l="1"/>
  <c r="K340" i="14"/>
  <c r="K460" i="2"/>
  <c r="AC468" i="1" l="1"/>
  <c r="K341" i="14"/>
  <c r="K461" i="2"/>
  <c r="AC469" i="1" l="1"/>
  <c r="K342" i="14"/>
  <c r="K462" i="2"/>
  <c r="AC470" i="1" l="1"/>
  <c r="K343" i="14"/>
  <c r="K463" i="2"/>
  <c r="AC471" i="1" l="1"/>
  <c r="K344" i="14"/>
  <c r="K464" i="2"/>
  <c r="AC472" i="1" l="1"/>
  <c r="K345" i="14"/>
  <c r="K465" i="2"/>
  <c r="AC473" i="1" l="1"/>
  <c r="K346" i="14"/>
  <c r="K466" i="2"/>
  <c r="AC474" i="1" l="1"/>
  <c r="K467" i="2"/>
  <c r="K347" i="14"/>
  <c r="AC475" i="1" l="1"/>
  <c r="K348" i="14"/>
  <c r="K468" i="2"/>
  <c r="AC476" i="1" l="1"/>
  <c r="K349" i="14"/>
  <c r="K469" i="2"/>
  <c r="AC477" i="1" l="1"/>
  <c r="K350" i="14"/>
  <c r="K470" i="2"/>
  <c r="AC478" i="1" l="1"/>
  <c r="K351" i="14"/>
  <c r="K471" i="2"/>
  <c r="AC479" i="1" l="1"/>
  <c r="K352" i="14"/>
  <c r="K472" i="2"/>
  <c r="AC480" i="1" l="1"/>
  <c r="K353" i="14"/>
  <c r="K473" i="2"/>
  <c r="AC481" i="1" l="1"/>
  <c r="K354" i="14"/>
  <c r="K474" i="2"/>
  <c r="AC482" i="1" l="1"/>
  <c r="K355" i="14"/>
  <c r="K475" i="2"/>
  <c r="AC483" i="1" l="1"/>
  <c r="K356" i="14"/>
  <c r="K476" i="2"/>
  <c r="AC484" i="1" l="1"/>
  <c r="K357" i="14"/>
  <c r="K477" i="2"/>
  <c r="AC485" i="1" l="1"/>
  <c r="K358" i="14"/>
  <c r="K478" i="2"/>
  <c r="AC486" i="1" l="1"/>
  <c r="K479" i="2"/>
  <c r="K359" i="14"/>
  <c r="AC487" i="1" l="1"/>
  <c r="K360" i="14"/>
  <c r="K480" i="2"/>
  <c r="AC488" i="1" l="1"/>
  <c r="K361" i="14"/>
  <c r="K481" i="2"/>
  <c r="AC489" i="1" l="1"/>
  <c r="K362" i="14"/>
  <c r="K482" i="2"/>
  <c r="AC490" i="1" l="1"/>
  <c r="K363" i="14"/>
  <c r="K483" i="2"/>
  <c r="AC491" i="1" l="1"/>
  <c r="K364" i="14"/>
  <c r="K484" i="2"/>
  <c r="AC492" i="1" l="1"/>
  <c r="K365" i="14"/>
  <c r="K485" i="2"/>
  <c r="AC493" i="1" l="1"/>
  <c r="K366" i="14"/>
  <c r="K486" i="2"/>
  <c r="AC494" i="1" l="1"/>
  <c r="K367" i="14"/>
  <c r="K487" i="2"/>
  <c r="AC495" i="1" l="1"/>
  <c r="K368" i="14"/>
  <c r="K488" i="2"/>
  <c r="AC496" i="1" l="1"/>
  <c r="K369" i="14"/>
  <c r="K489" i="2"/>
  <c r="AC497" i="1" l="1"/>
  <c r="K370" i="14"/>
  <c r="K490" i="2"/>
  <c r="AC498" i="1" l="1"/>
  <c r="K491" i="2"/>
  <c r="K371" i="14"/>
  <c r="AC499" i="1" l="1"/>
  <c r="K372" i="14"/>
  <c r="K492" i="2"/>
  <c r="AC500" i="1" l="1"/>
  <c r="K373" i="14"/>
  <c r="K493" i="2"/>
  <c r="AC501" i="1" l="1"/>
  <c r="K374" i="14"/>
  <c r="K494" i="2"/>
  <c r="AC502" i="1" l="1"/>
  <c r="K375" i="14"/>
  <c r="K495" i="2"/>
  <c r="AC503" i="1" l="1"/>
  <c r="K376" i="14"/>
  <c r="K496" i="2"/>
  <c r="AC504" i="1" l="1"/>
  <c r="K377" i="14"/>
  <c r="K497" i="2"/>
  <c r="AC505" i="1" l="1"/>
  <c r="K378" i="14"/>
  <c r="K498" i="2"/>
  <c r="AC506" i="1" l="1"/>
  <c r="K379" i="14"/>
  <c r="K499" i="2"/>
  <c r="AC507" i="1" l="1"/>
  <c r="K380" i="14"/>
  <c r="K500" i="2"/>
  <c r="AC508" i="1" l="1"/>
  <c r="K381" i="14"/>
  <c r="K501" i="2"/>
  <c r="AC509" i="1" l="1"/>
  <c r="K382" i="14"/>
  <c r="K502" i="2"/>
  <c r="AC510" i="1" l="1"/>
  <c r="K383" i="14"/>
  <c r="K503" i="2"/>
  <c r="AC511" i="1" l="1"/>
  <c r="K384" i="14"/>
  <c r="K504" i="2"/>
  <c r="AC512" i="1" l="1"/>
  <c r="K385" i="14"/>
  <c r="K505" i="2"/>
  <c r="AC513" i="1" l="1"/>
  <c r="K386" i="14"/>
  <c r="K506" i="2"/>
  <c r="AC514" i="1" l="1"/>
  <c r="K387" i="14"/>
  <c r="K507" i="2"/>
  <c r="AC515" i="1" l="1"/>
  <c r="K388" i="14"/>
  <c r="K508" i="2"/>
  <c r="AC516" i="1" l="1"/>
  <c r="K389" i="14"/>
  <c r="K509" i="2"/>
  <c r="AC517" i="1" l="1"/>
  <c r="K390" i="14"/>
  <c r="K510" i="2"/>
  <c r="AC518" i="1" l="1"/>
  <c r="K391" i="14"/>
  <c r="K511" i="2"/>
  <c r="AC519" i="1" l="1"/>
  <c r="K392" i="14"/>
  <c r="K512" i="2"/>
  <c r="AC520" i="1" l="1"/>
  <c r="K393" i="14"/>
  <c r="K513" i="2"/>
  <c r="AC521" i="1" l="1"/>
  <c r="K394" i="14"/>
  <c r="K514" i="2"/>
  <c r="AC522" i="1" l="1"/>
  <c r="K395" i="14"/>
  <c r="K515" i="2"/>
  <c r="AC523" i="1" l="1"/>
  <c r="K396" i="14"/>
  <c r="K516" i="2"/>
  <c r="AC524" i="1" l="1"/>
  <c r="K397" i="14"/>
  <c r="K517" i="2"/>
  <c r="AC525" i="1" l="1"/>
  <c r="K398" i="14"/>
  <c r="K518" i="2"/>
  <c r="AC526" i="1" l="1"/>
  <c r="K399" i="14"/>
  <c r="K519" i="2"/>
  <c r="AC527" i="1" l="1"/>
  <c r="K400" i="14"/>
  <c r="K520" i="2"/>
  <c r="AC528" i="1" l="1"/>
  <c r="K401" i="14"/>
  <c r="K521" i="2"/>
  <c r="AC529" i="1" l="1"/>
  <c r="K402" i="14"/>
  <c r="K522" i="2"/>
  <c r="AC530" i="1" l="1"/>
  <c r="K523" i="2"/>
  <c r="K403" i="14"/>
  <c r="AC531" i="1" l="1"/>
  <c r="K404" i="14"/>
  <c r="K524" i="2"/>
  <c r="AC532" i="1" l="1"/>
  <c r="K405" i="14"/>
  <c r="K525" i="2"/>
  <c r="AC533" i="1" l="1"/>
  <c r="K406" i="14"/>
  <c r="K526" i="2"/>
  <c r="AC534" i="1" l="1"/>
  <c r="K407" i="14"/>
  <c r="K527" i="2"/>
  <c r="AC535" i="1" l="1"/>
  <c r="K408" i="14"/>
  <c r="K528" i="2"/>
  <c r="AC536" i="1" l="1"/>
  <c r="K409" i="14"/>
  <c r="K529" i="2"/>
  <c r="AC537" i="1" l="1"/>
  <c r="K410" i="14"/>
  <c r="K530" i="2"/>
  <c r="AC538" i="1" l="1"/>
  <c r="K411" i="14"/>
  <c r="K531" i="2"/>
  <c r="AC539" i="1" l="1"/>
  <c r="K412" i="14"/>
  <c r="K532" i="2"/>
  <c r="AC540" i="1" l="1"/>
  <c r="K413" i="14"/>
  <c r="K533" i="2"/>
  <c r="AC541" i="1" l="1"/>
  <c r="K414" i="14"/>
  <c r="K534" i="2"/>
  <c r="AC542" i="1" l="1"/>
  <c r="K415" i="14"/>
  <c r="K535" i="2"/>
  <c r="AC543" i="1" l="1"/>
  <c r="K416" i="14"/>
  <c r="K536" i="2"/>
  <c r="AC544" i="1" l="1"/>
  <c r="K417" i="14"/>
  <c r="K537" i="2"/>
  <c r="AC545" i="1" l="1"/>
  <c r="K418" i="14"/>
  <c r="K538" i="2"/>
  <c r="AC546" i="1" l="1"/>
  <c r="K419" i="14"/>
  <c r="K539" i="2"/>
  <c r="AC547" i="1" l="1"/>
  <c r="K420" i="14"/>
  <c r="K540" i="2"/>
  <c r="AC548" i="1" l="1"/>
  <c r="K421" i="14"/>
  <c r="K541" i="2"/>
  <c r="AC549" i="1" l="1"/>
  <c r="K422" i="14"/>
  <c r="K542" i="2"/>
  <c r="AC550" i="1" l="1"/>
  <c r="K423" i="14"/>
  <c r="K543" i="2"/>
  <c r="AC551" i="1" l="1"/>
  <c r="K424" i="14"/>
  <c r="K544" i="2"/>
  <c r="AC552" i="1" l="1"/>
  <c r="K425" i="14"/>
  <c r="K545" i="2"/>
  <c r="AC553" i="1" l="1"/>
  <c r="K426" i="14"/>
  <c r="K546" i="2"/>
  <c r="AC554" i="1" l="1"/>
  <c r="K427" i="14"/>
  <c r="K547" i="2"/>
  <c r="AC555" i="1" l="1"/>
  <c r="K428" i="14"/>
  <c r="K548" i="2"/>
  <c r="AC556" i="1" l="1"/>
  <c r="K429" i="14"/>
  <c r="K549" i="2"/>
  <c r="AC557" i="1" l="1"/>
  <c r="K430" i="14"/>
  <c r="K550" i="2"/>
  <c r="AC558" i="1" l="1"/>
  <c r="K431" i="14"/>
  <c r="K551" i="2"/>
  <c r="AC559" i="1" l="1"/>
  <c r="K432" i="14"/>
  <c r="K552" i="2"/>
  <c r="AC560" i="1" l="1"/>
  <c r="K433" i="14"/>
  <c r="K553" i="2"/>
  <c r="AC561" i="1" l="1"/>
  <c r="K434" i="14"/>
  <c r="K554" i="2"/>
  <c r="AC562" i="1" l="1"/>
  <c r="K555" i="2"/>
  <c r="K435" i="14"/>
  <c r="AC563" i="1" l="1"/>
  <c r="K436" i="14"/>
  <c r="K556" i="2"/>
  <c r="AC564" i="1" l="1"/>
  <c r="K437" i="14"/>
  <c r="K557" i="2"/>
  <c r="AC565" i="1" l="1"/>
  <c r="K438" i="14"/>
  <c r="K558" i="2"/>
  <c r="AC566" i="1" l="1"/>
  <c r="K439" i="14"/>
  <c r="K559" i="2"/>
  <c r="AC567" i="1" l="1"/>
  <c r="K440" i="14"/>
  <c r="K560" i="2"/>
  <c r="AC568" i="1" l="1"/>
  <c r="K441" i="14"/>
  <c r="K561" i="2"/>
  <c r="AC569" i="1" l="1"/>
  <c r="K442" i="14"/>
  <c r="K562" i="2"/>
  <c r="AC570" i="1" l="1"/>
  <c r="K443" i="14"/>
  <c r="K563" i="2"/>
  <c r="AC571" i="1" l="1"/>
  <c r="K444" i="14"/>
  <c r="K564" i="2"/>
  <c r="AC572" i="1" l="1"/>
  <c r="K445" i="14"/>
  <c r="K565" i="2"/>
  <c r="AC573" i="1" l="1"/>
  <c r="K446" i="14"/>
  <c r="K566" i="2"/>
  <c r="AC574" i="1" l="1"/>
  <c r="K447" i="14"/>
  <c r="K567" i="2"/>
  <c r="AC575" i="1" l="1"/>
  <c r="K448" i="14"/>
  <c r="K568" i="2"/>
  <c r="AC576" i="1" l="1"/>
  <c r="K449" i="14"/>
  <c r="K569" i="2"/>
  <c r="AC577" i="1" l="1"/>
  <c r="K450" i="14"/>
  <c r="K570" i="2"/>
  <c r="AC578" i="1" l="1"/>
  <c r="K571" i="2"/>
  <c r="K451" i="14"/>
  <c r="AC579" i="1" l="1"/>
  <c r="K452" i="14"/>
  <c r="K572" i="2"/>
  <c r="AC580" i="1" l="1"/>
  <c r="K453" i="14"/>
  <c r="K573" i="2"/>
  <c r="AC581" i="1" l="1"/>
  <c r="K454" i="14"/>
  <c r="K574" i="2"/>
  <c r="AC582" i="1" l="1"/>
  <c r="K455" i="14"/>
  <c r="K575" i="2"/>
  <c r="AC583" i="1" l="1"/>
  <c r="K456" i="14"/>
  <c r="K576" i="2"/>
  <c r="AC584" i="1" l="1"/>
  <c r="K457" i="14"/>
  <c r="K577" i="2"/>
  <c r="AC585" i="1" l="1"/>
  <c r="K458" i="14"/>
  <c r="K578" i="2"/>
  <c r="AC586" i="1" l="1"/>
  <c r="K459" i="14"/>
  <c r="K579" i="2"/>
  <c r="AC587" i="1" l="1"/>
  <c r="K460" i="14"/>
  <c r="K580" i="2"/>
  <c r="AC588" i="1" l="1"/>
  <c r="K461" i="14"/>
  <c r="K581" i="2"/>
  <c r="AC589" i="1" l="1"/>
  <c r="K462" i="14"/>
  <c r="K582" i="2"/>
  <c r="AC590" i="1" l="1"/>
  <c r="K463" i="14"/>
  <c r="K583" i="2"/>
  <c r="AC591" i="1" l="1"/>
  <c r="K464" i="14"/>
  <c r="K584" i="2"/>
  <c r="AC592" i="1" l="1"/>
  <c r="K465" i="14"/>
  <c r="K585" i="2"/>
  <c r="AC593" i="1" l="1"/>
  <c r="K466" i="14"/>
  <c r="K586" i="2"/>
  <c r="AC594" i="1" l="1"/>
  <c r="K467" i="14"/>
  <c r="K587" i="2"/>
  <c r="AC595" i="1" l="1"/>
  <c r="K468" i="14"/>
  <c r="K588" i="2"/>
  <c r="K469" i="14" l="1"/>
  <c r="K589" i="2"/>
</calcChain>
</file>

<file path=xl/comments1.xml><?xml version="1.0" encoding="utf-8"?>
<comments xmlns="http://schemas.openxmlformats.org/spreadsheetml/2006/main">
  <authors>
    <author>ocoibion</author>
  </authors>
  <commentList>
    <comment ref="H7" authorId="0">
      <text>
        <r>
          <rPr>
            <b/>
            <sz val="9"/>
            <color indexed="81"/>
            <rFont val="Tahoma"/>
            <family val="2"/>
          </rPr>
          <t>ocoibion:</t>
        </r>
        <r>
          <rPr>
            <sz val="9"/>
            <color indexed="81"/>
            <rFont val="Tahoma"/>
            <family val="2"/>
          </rPr>
          <t xml:space="preserve">
source:
http://www.crbtrader.com/crbindex/</t>
        </r>
      </text>
    </comment>
    <comment ref="AB7" authorId="0">
      <text>
        <r>
          <rPr>
            <b/>
            <sz val="9"/>
            <color indexed="81"/>
            <rFont val="Tahoma"/>
            <family val="2"/>
          </rPr>
          <t>ocoibion:</t>
        </r>
        <r>
          <rPr>
            <sz val="9"/>
            <color indexed="81"/>
            <rFont val="Tahoma"/>
            <family val="2"/>
          </rPr>
          <t xml:space="preserve">
From Romer and Romer (2004).  
Note that R&amp;R only use shocks starting in 1969.  All previous values are zero.</t>
        </r>
      </text>
    </comment>
    <comment ref="AB80" authorId="0">
      <text>
        <r>
          <rPr>
            <b/>
            <sz val="9"/>
            <color indexed="81"/>
            <rFont val="Tahoma"/>
            <family val="2"/>
          </rPr>
          <t>ocoibion:</t>
        </r>
        <r>
          <rPr>
            <sz val="9"/>
            <color indexed="81"/>
            <rFont val="Tahoma"/>
            <family val="2"/>
          </rPr>
          <t xml:space="preserve">
Note that all shock values before 1969:3 are set to zero, as in R&amp;R.  Estimation begins in 1970:1 using lags 1969:12 and earlier.</t>
        </r>
      </text>
    </comment>
  </commentList>
</comments>
</file>

<file path=xl/sharedStrings.xml><?xml version="1.0" encoding="utf-8"?>
<sst xmlns="http://schemas.openxmlformats.org/spreadsheetml/2006/main" count="4687" uniqueCount="1498">
  <si>
    <t>Data for comparison of effects of MP shocks from VAR vs R&amp;R(2004)</t>
  </si>
  <si>
    <t>All data taken from FRED, except for CRB spot price index and R&amp;R shock series.</t>
  </si>
  <si>
    <t/>
  </si>
  <si>
    <t>Raw data</t>
  </si>
  <si>
    <t>Formatted Monthly Data</t>
  </si>
  <si>
    <t>DATE</t>
  </si>
  <si>
    <t>IP</t>
  </si>
  <si>
    <t>UE</t>
  </si>
  <si>
    <t>CPI (CPIAUCSL)</t>
  </si>
  <si>
    <t>CPI less housing (CUSR0000SA0L2)</t>
  </si>
  <si>
    <t>PPI finished goods (PPIFGS)</t>
  </si>
  <si>
    <t>Effective FFR</t>
  </si>
  <si>
    <t>CRB Commodity Price Index</t>
  </si>
  <si>
    <t>ln(IP)</t>
  </si>
  <si>
    <t>Log(CPI)</t>
  </si>
  <si>
    <t>Log (Core CPI)</t>
  </si>
  <si>
    <t>Log(PPI)</t>
  </si>
  <si>
    <t>PiCPI</t>
  </si>
  <si>
    <t>PiCCPI</t>
  </si>
  <si>
    <t>PiPPI</t>
  </si>
  <si>
    <t>EFFR</t>
  </si>
  <si>
    <t>R&amp;R Shock</t>
  </si>
  <si>
    <t>cumulative R&amp;R shock</t>
  </si>
  <si>
    <t>date</t>
  </si>
  <si>
    <t>resid_romer</t>
  </si>
  <si>
    <t>resid_full</t>
  </si>
  <si>
    <t>1969m1</t>
  </si>
  <si>
    <t>1969m2</t>
  </si>
  <si>
    <t>1969m3</t>
  </si>
  <si>
    <t>1969m4</t>
  </si>
  <si>
    <t>1969m5</t>
  </si>
  <si>
    <t>1969m6</t>
  </si>
  <si>
    <t>1969m7</t>
  </si>
  <si>
    <t>1969m8</t>
  </si>
  <si>
    <t>1969m9</t>
  </si>
  <si>
    <t>1969m10</t>
  </si>
  <si>
    <t>1969m11</t>
  </si>
  <si>
    <t>1969m12</t>
  </si>
  <si>
    <t>1970m1</t>
  </si>
  <si>
    <t>1970m2</t>
  </si>
  <si>
    <t>1970m3</t>
  </si>
  <si>
    <t>1970m4</t>
  </si>
  <si>
    <t>1970m5</t>
  </si>
  <si>
    <t>1970m6</t>
  </si>
  <si>
    <t>1970m7</t>
  </si>
  <si>
    <t>1970m8</t>
  </si>
  <si>
    <t>1970m9</t>
  </si>
  <si>
    <t>1970m10</t>
  </si>
  <si>
    <t>1970m11</t>
  </si>
  <si>
    <t>1970m12</t>
  </si>
  <si>
    <t>1971m1</t>
  </si>
  <si>
    <t>1971m2</t>
  </si>
  <si>
    <t>1971m3</t>
  </si>
  <si>
    <t>1971m4</t>
  </si>
  <si>
    <t>1971m5</t>
  </si>
  <si>
    <t>1971m6</t>
  </si>
  <si>
    <t>1971m7</t>
  </si>
  <si>
    <t>1971m8</t>
  </si>
  <si>
    <t>1971m9</t>
  </si>
  <si>
    <t>1971m10</t>
  </si>
  <si>
    <t>1971m11</t>
  </si>
  <si>
    <t>1971m12</t>
  </si>
  <si>
    <t>1972m1</t>
  </si>
  <si>
    <t>1972m2</t>
  </si>
  <si>
    <t>1972m3</t>
  </si>
  <si>
    <t>1972m4</t>
  </si>
  <si>
    <t>1972m5</t>
  </si>
  <si>
    <t>1972m6</t>
  </si>
  <si>
    <t>1972m7</t>
  </si>
  <si>
    <t>1972m8</t>
  </si>
  <si>
    <t>1972m9</t>
  </si>
  <si>
    <t>1972m10</t>
  </si>
  <si>
    <t>1972m11</t>
  </si>
  <si>
    <t>1972m12</t>
  </si>
  <si>
    <t>1973m1</t>
  </si>
  <si>
    <t>1973m2</t>
  </si>
  <si>
    <t>1973m3</t>
  </si>
  <si>
    <t>1973m4</t>
  </si>
  <si>
    <t>1973m5</t>
  </si>
  <si>
    <t>1973m6</t>
  </si>
  <si>
    <t>1973m7</t>
  </si>
  <si>
    <t>1973m8</t>
  </si>
  <si>
    <t>1973m9</t>
  </si>
  <si>
    <t>1973m10</t>
  </si>
  <si>
    <t>1973m11</t>
  </si>
  <si>
    <t>1973m12</t>
  </si>
  <si>
    <t>1974m1</t>
  </si>
  <si>
    <t>1974m2</t>
  </si>
  <si>
    <t>1974m3</t>
  </si>
  <si>
    <t>1974m4</t>
  </si>
  <si>
    <t>1974m5</t>
  </si>
  <si>
    <t>1974m6</t>
  </si>
  <si>
    <t>1974m7</t>
  </si>
  <si>
    <t>1974m8</t>
  </si>
  <si>
    <t>1974m9</t>
  </si>
  <si>
    <t>1974m10</t>
  </si>
  <si>
    <t>1974m11</t>
  </si>
  <si>
    <t>1974m12</t>
  </si>
  <si>
    <t>1975m1</t>
  </si>
  <si>
    <t>1975m2</t>
  </si>
  <si>
    <t>1975m3</t>
  </si>
  <si>
    <t>1975m4</t>
  </si>
  <si>
    <t>1975m5</t>
  </si>
  <si>
    <t>1975m6</t>
  </si>
  <si>
    <t>1975m7</t>
  </si>
  <si>
    <t>1975m8</t>
  </si>
  <si>
    <t>1975m9</t>
  </si>
  <si>
    <t>1975m10</t>
  </si>
  <si>
    <t>1975m11</t>
  </si>
  <si>
    <t>1975m12</t>
  </si>
  <si>
    <t>1976m1</t>
  </si>
  <si>
    <t>1976m2</t>
  </si>
  <si>
    <t>1976m3</t>
  </si>
  <si>
    <t>1976m4</t>
  </si>
  <si>
    <t>1976m5</t>
  </si>
  <si>
    <t>1976m6</t>
  </si>
  <si>
    <t>1976m7</t>
  </si>
  <si>
    <t>1976m8</t>
  </si>
  <si>
    <t>1976m9</t>
  </si>
  <si>
    <t>1976m10</t>
  </si>
  <si>
    <t>1976m11</t>
  </si>
  <si>
    <t>1976m12</t>
  </si>
  <si>
    <t>1977m1</t>
  </si>
  <si>
    <t>1977m2</t>
  </si>
  <si>
    <t>1977m3</t>
  </si>
  <si>
    <t>1977m4</t>
  </si>
  <si>
    <t>1977m5</t>
  </si>
  <si>
    <t>1977m6</t>
  </si>
  <si>
    <t>1977m7</t>
  </si>
  <si>
    <t>1977m8</t>
  </si>
  <si>
    <t>1977m9</t>
  </si>
  <si>
    <t>1977m10</t>
  </si>
  <si>
    <t>1977m11</t>
  </si>
  <si>
    <t>1977m12</t>
  </si>
  <si>
    <t>1978m1</t>
  </si>
  <si>
    <t>1978m2</t>
  </si>
  <si>
    <t>1978m3</t>
  </si>
  <si>
    <t>1978m4</t>
  </si>
  <si>
    <t>1978m5</t>
  </si>
  <si>
    <t>1978m6</t>
  </si>
  <si>
    <t>1978m7</t>
  </si>
  <si>
    <t>1978m8</t>
  </si>
  <si>
    <t>1978m9</t>
  </si>
  <si>
    <t>1978m10</t>
  </si>
  <si>
    <t>1978m11</t>
  </si>
  <si>
    <t>1978m12</t>
  </si>
  <si>
    <t>1979m1</t>
  </si>
  <si>
    <t>1979m2</t>
  </si>
  <si>
    <t>1979m3</t>
  </si>
  <si>
    <t>1979m4</t>
  </si>
  <si>
    <t>1979m5</t>
  </si>
  <si>
    <t>1979m6</t>
  </si>
  <si>
    <t>1979m7</t>
  </si>
  <si>
    <t>1979m8</t>
  </si>
  <si>
    <t>1979m9</t>
  </si>
  <si>
    <t>1979m10</t>
  </si>
  <si>
    <t>1979m11</t>
  </si>
  <si>
    <t>1979m12</t>
  </si>
  <si>
    <t>1980m1</t>
  </si>
  <si>
    <t>1980m2</t>
  </si>
  <si>
    <t>1980m3</t>
  </si>
  <si>
    <t>1980m4</t>
  </si>
  <si>
    <t>1980m5</t>
  </si>
  <si>
    <t>1980m6</t>
  </si>
  <si>
    <t>1980m7</t>
  </si>
  <si>
    <t>1980m8</t>
  </si>
  <si>
    <t>1980m9</t>
  </si>
  <si>
    <t>1980m10</t>
  </si>
  <si>
    <t>1980m11</t>
  </si>
  <si>
    <t>1980m12</t>
  </si>
  <si>
    <t>1981m1</t>
  </si>
  <si>
    <t>1981m2</t>
  </si>
  <si>
    <t>1981m3</t>
  </si>
  <si>
    <t>1981m4</t>
  </si>
  <si>
    <t>1981m5</t>
  </si>
  <si>
    <t>1981m6</t>
  </si>
  <si>
    <t>1981m7</t>
  </si>
  <si>
    <t>1981m8</t>
  </si>
  <si>
    <t>1981m9</t>
  </si>
  <si>
    <t>1981m10</t>
  </si>
  <si>
    <t>1981m11</t>
  </si>
  <si>
    <t>1981m12</t>
  </si>
  <si>
    <t>1982m1</t>
  </si>
  <si>
    <t>1982m2</t>
  </si>
  <si>
    <t>1982m3</t>
  </si>
  <si>
    <t>1982m4</t>
  </si>
  <si>
    <t>1982m5</t>
  </si>
  <si>
    <t>1982m6</t>
  </si>
  <si>
    <t>1982m7</t>
  </si>
  <si>
    <t>1982m8</t>
  </si>
  <si>
    <t>1982m9</t>
  </si>
  <si>
    <t>1982m10</t>
  </si>
  <si>
    <t>1982m11</t>
  </si>
  <si>
    <t>1982m12</t>
  </si>
  <si>
    <t>1983m1</t>
  </si>
  <si>
    <t>1983m2</t>
  </si>
  <si>
    <t>1983m3</t>
  </si>
  <si>
    <t>1983m4</t>
  </si>
  <si>
    <t>1983m5</t>
  </si>
  <si>
    <t>1983m6</t>
  </si>
  <si>
    <t>1983m7</t>
  </si>
  <si>
    <t>1983m8</t>
  </si>
  <si>
    <t>1983m9</t>
  </si>
  <si>
    <t>1983m10</t>
  </si>
  <si>
    <t>1983m11</t>
  </si>
  <si>
    <t>1983m12</t>
  </si>
  <si>
    <t>1984m1</t>
  </si>
  <si>
    <t>1984m2</t>
  </si>
  <si>
    <t>1984m3</t>
  </si>
  <si>
    <t>1984m4</t>
  </si>
  <si>
    <t>1984m5</t>
  </si>
  <si>
    <t>1984m6</t>
  </si>
  <si>
    <t>1984m7</t>
  </si>
  <si>
    <t>1984m8</t>
  </si>
  <si>
    <t>1984m9</t>
  </si>
  <si>
    <t>1984m10</t>
  </si>
  <si>
    <t>1984m11</t>
  </si>
  <si>
    <t>1984m12</t>
  </si>
  <si>
    <t>1985m1</t>
  </si>
  <si>
    <t>1985m2</t>
  </si>
  <si>
    <t>1985m3</t>
  </si>
  <si>
    <t>1985m4</t>
  </si>
  <si>
    <t>1985m5</t>
  </si>
  <si>
    <t>1985m6</t>
  </si>
  <si>
    <t>1985m7</t>
  </si>
  <si>
    <t>1985m8</t>
  </si>
  <si>
    <t>1985m9</t>
  </si>
  <si>
    <t>1985m10</t>
  </si>
  <si>
    <t>1985m11</t>
  </si>
  <si>
    <t>1985m12</t>
  </si>
  <si>
    <t>1986m1</t>
  </si>
  <si>
    <t>1986m2</t>
  </si>
  <si>
    <t>1986m3</t>
  </si>
  <si>
    <t>1986m4</t>
  </si>
  <si>
    <t>1986m5</t>
  </si>
  <si>
    <t>1986m6</t>
  </si>
  <si>
    <t>1986m7</t>
  </si>
  <si>
    <t>1986m8</t>
  </si>
  <si>
    <t>1986m9</t>
  </si>
  <si>
    <t>1986m10</t>
  </si>
  <si>
    <t>1986m11</t>
  </si>
  <si>
    <t>1986m12</t>
  </si>
  <si>
    <t>1987m1</t>
  </si>
  <si>
    <t>1987m2</t>
  </si>
  <si>
    <t>1987m3</t>
  </si>
  <si>
    <t>1987m4</t>
  </si>
  <si>
    <t>1987m5</t>
  </si>
  <si>
    <t>1987m6</t>
  </si>
  <si>
    <t>1987m7</t>
  </si>
  <si>
    <t>1987m8</t>
  </si>
  <si>
    <t>1987m9</t>
  </si>
  <si>
    <t>1987m10</t>
  </si>
  <si>
    <t>1987m11</t>
  </si>
  <si>
    <t>1987m12</t>
  </si>
  <si>
    <t>1988m1</t>
  </si>
  <si>
    <t>1988m2</t>
  </si>
  <si>
    <t>1988m3</t>
  </si>
  <si>
    <t>1988m4</t>
  </si>
  <si>
    <t>1988m5</t>
  </si>
  <si>
    <t>1988m6</t>
  </si>
  <si>
    <t>1988m7</t>
  </si>
  <si>
    <t>1988m8</t>
  </si>
  <si>
    <t>1988m9</t>
  </si>
  <si>
    <t>1988m10</t>
  </si>
  <si>
    <t>1988m11</t>
  </si>
  <si>
    <t>1988m12</t>
  </si>
  <si>
    <t>1989m1</t>
  </si>
  <si>
    <t>1989m2</t>
  </si>
  <si>
    <t>1989m3</t>
  </si>
  <si>
    <t>1989m4</t>
  </si>
  <si>
    <t>1989m5</t>
  </si>
  <si>
    <t>1989m6</t>
  </si>
  <si>
    <t>1989m7</t>
  </si>
  <si>
    <t>1989m8</t>
  </si>
  <si>
    <t>1989m9</t>
  </si>
  <si>
    <t>1989m10</t>
  </si>
  <si>
    <t>1989m11</t>
  </si>
  <si>
    <t>1989m12</t>
  </si>
  <si>
    <t>1990m1</t>
  </si>
  <si>
    <t>1990m2</t>
  </si>
  <si>
    <t>1990m3</t>
  </si>
  <si>
    <t>1990m4</t>
  </si>
  <si>
    <t>1990m5</t>
  </si>
  <si>
    <t>1990m6</t>
  </si>
  <si>
    <t>1990m7</t>
  </si>
  <si>
    <t>1990m8</t>
  </si>
  <si>
    <t>1990m9</t>
  </si>
  <si>
    <t>1990m10</t>
  </si>
  <si>
    <t>1990m11</t>
  </si>
  <si>
    <t>1990m12</t>
  </si>
  <si>
    <t>1991m1</t>
  </si>
  <si>
    <t>1991m2</t>
  </si>
  <si>
    <t>1991m3</t>
  </si>
  <si>
    <t>1991m4</t>
  </si>
  <si>
    <t>1991m5</t>
  </si>
  <si>
    <t>1991m6</t>
  </si>
  <si>
    <t>1991m7</t>
  </si>
  <si>
    <t>1991m8</t>
  </si>
  <si>
    <t>1991m9</t>
  </si>
  <si>
    <t>1991m10</t>
  </si>
  <si>
    <t>1991m11</t>
  </si>
  <si>
    <t>1991m12</t>
  </si>
  <si>
    <t>1992m1</t>
  </si>
  <si>
    <t>1992m2</t>
  </si>
  <si>
    <t>1992m3</t>
  </si>
  <si>
    <t>1992m4</t>
  </si>
  <si>
    <t>1992m5</t>
  </si>
  <si>
    <t>1992m6</t>
  </si>
  <si>
    <t>1992m7</t>
  </si>
  <si>
    <t>1992m8</t>
  </si>
  <si>
    <t>1992m9</t>
  </si>
  <si>
    <t>1992m10</t>
  </si>
  <si>
    <t>1992m11</t>
  </si>
  <si>
    <t>1992m12</t>
  </si>
  <si>
    <t>1993m1</t>
  </si>
  <si>
    <t>1993m2</t>
  </si>
  <si>
    <t>1993m3</t>
  </si>
  <si>
    <t>1993m4</t>
  </si>
  <si>
    <t>1993m5</t>
  </si>
  <si>
    <t>1993m6</t>
  </si>
  <si>
    <t>1993m7</t>
  </si>
  <si>
    <t>1993m8</t>
  </si>
  <si>
    <t>1993m9</t>
  </si>
  <si>
    <t>1993m10</t>
  </si>
  <si>
    <t>1993m11</t>
  </si>
  <si>
    <t>1993m12</t>
  </si>
  <si>
    <t>1994m1</t>
  </si>
  <si>
    <t>1994m2</t>
  </si>
  <si>
    <t>1994m3</t>
  </si>
  <si>
    <t>1994m4</t>
  </si>
  <si>
    <t>1994m5</t>
  </si>
  <si>
    <t>1994m6</t>
  </si>
  <si>
    <t>1994m7</t>
  </si>
  <si>
    <t>1994m8</t>
  </si>
  <si>
    <t>1994m9</t>
  </si>
  <si>
    <t>1994m10</t>
  </si>
  <si>
    <t>1994m11</t>
  </si>
  <si>
    <t>1994m12</t>
  </si>
  <si>
    <t>1995m1</t>
  </si>
  <si>
    <t>1995m2</t>
  </si>
  <si>
    <t>1995m3</t>
  </si>
  <si>
    <t>1995m4</t>
  </si>
  <si>
    <t>1995m5</t>
  </si>
  <si>
    <t>1995m6</t>
  </si>
  <si>
    <t>1995m7</t>
  </si>
  <si>
    <t>1995m8</t>
  </si>
  <si>
    <t>1995m9</t>
  </si>
  <si>
    <t>1995m10</t>
  </si>
  <si>
    <t>1995m11</t>
  </si>
  <si>
    <t>1995m12</t>
  </si>
  <si>
    <t>1996m1</t>
  </si>
  <si>
    <t>1996m2</t>
  </si>
  <si>
    <t>1996m3</t>
  </si>
  <si>
    <t>1996m4</t>
  </si>
  <si>
    <t>1996m5</t>
  </si>
  <si>
    <t>1996m6</t>
  </si>
  <si>
    <t>1996m7</t>
  </si>
  <si>
    <t>1996m8</t>
  </si>
  <si>
    <t>1996m9</t>
  </si>
  <si>
    <t>1996m10</t>
  </si>
  <si>
    <t>1996m11</t>
  </si>
  <si>
    <t>1996m12</t>
  </si>
  <si>
    <t>1997m1</t>
  </si>
  <si>
    <t>1997m2</t>
  </si>
  <si>
    <t>1997m3</t>
  </si>
  <si>
    <t>1997m4</t>
  </si>
  <si>
    <t>1997m5</t>
  </si>
  <si>
    <t>1997m6</t>
  </si>
  <si>
    <t>1997m7</t>
  </si>
  <si>
    <t>1997m8</t>
  </si>
  <si>
    <t>1997m9</t>
  </si>
  <si>
    <t>1997m10</t>
  </si>
  <si>
    <t>1997m11</t>
  </si>
  <si>
    <t>1997m12</t>
  </si>
  <si>
    <t>1998m1</t>
  </si>
  <si>
    <t>1998m2</t>
  </si>
  <si>
    <t>1998m3</t>
  </si>
  <si>
    <t>1998m4</t>
  </si>
  <si>
    <t>1998m5</t>
  </si>
  <si>
    <t>1998m6</t>
  </si>
  <si>
    <t>1998m7</t>
  </si>
  <si>
    <t>1998m8</t>
  </si>
  <si>
    <t>1998m9</t>
  </si>
  <si>
    <t>1998m10</t>
  </si>
  <si>
    <t>1998m11</t>
  </si>
  <si>
    <t>1998m12</t>
  </si>
  <si>
    <t>1999m1</t>
  </si>
  <si>
    <t>1999m2</t>
  </si>
  <si>
    <t>1999m3</t>
  </si>
  <si>
    <t>1999m4</t>
  </si>
  <si>
    <t>1999m5</t>
  </si>
  <si>
    <t>1999m6</t>
  </si>
  <si>
    <t>1999m7</t>
  </si>
  <si>
    <t>1999m8</t>
  </si>
  <si>
    <t>1999m9</t>
  </si>
  <si>
    <t>1999m10</t>
  </si>
  <si>
    <t>1999m11</t>
  </si>
  <si>
    <t>1999m12</t>
  </si>
  <si>
    <t>2000m1</t>
  </si>
  <si>
    <t>2000m2</t>
  </si>
  <si>
    <t>2000m3</t>
  </si>
  <si>
    <t>2000m4</t>
  </si>
  <si>
    <t>2000m5</t>
  </si>
  <si>
    <t>2000m6</t>
  </si>
  <si>
    <t>2000m7</t>
  </si>
  <si>
    <t>2000m8</t>
  </si>
  <si>
    <t>2000m9</t>
  </si>
  <si>
    <t>2000m10</t>
  </si>
  <si>
    <t>2000m11</t>
  </si>
  <si>
    <t>2000m12</t>
  </si>
  <si>
    <t>2001m1</t>
  </si>
  <si>
    <t>2001m2</t>
  </si>
  <si>
    <t>2001m3</t>
  </si>
  <si>
    <t>2001m4</t>
  </si>
  <si>
    <t>2001m5</t>
  </si>
  <si>
    <t>2001m6</t>
  </si>
  <si>
    <t>2001m7</t>
  </si>
  <si>
    <t>2001m8</t>
  </si>
  <si>
    <t>2001m9</t>
  </si>
  <si>
    <t>2001m10</t>
  </si>
  <si>
    <t>2001m11</t>
  </si>
  <si>
    <t>2001m12</t>
  </si>
  <si>
    <t>2002m1</t>
  </si>
  <si>
    <t>2002m2</t>
  </si>
  <si>
    <t>2002m3</t>
  </si>
  <si>
    <t>2002m4</t>
  </si>
  <si>
    <t>2002m5</t>
  </si>
  <si>
    <t>2002m6</t>
  </si>
  <si>
    <t>2002m7</t>
  </si>
  <si>
    <t>2002m8</t>
  </si>
  <si>
    <t>2002m9</t>
  </si>
  <si>
    <t>2002m10</t>
  </si>
  <si>
    <t>2002m11</t>
  </si>
  <si>
    <t>2002m12</t>
  </si>
  <si>
    <t>2003m1</t>
  </si>
  <si>
    <t>2003m2</t>
  </si>
  <si>
    <t>2003m3</t>
  </si>
  <si>
    <t>2003m4</t>
  </si>
  <si>
    <t>2003m5</t>
  </si>
  <si>
    <t>2003m6</t>
  </si>
  <si>
    <t>2003m7</t>
  </si>
  <si>
    <t>2003m8</t>
  </si>
  <si>
    <t>2003m9</t>
  </si>
  <si>
    <t>2003m10</t>
  </si>
  <si>
    <t>2003m11</t>
  </si>
  <si>
    <t>2003m12</t>
  </si>
  <si>
    <t>2004m1</t>
  </si>
  <si>
    <t>2004m2</t>
  </si>
  <si>
    <t>2004m3</t>
  </si>
  <si>
    <t>2004m4</t>
  </si>
  <si>
    <t>2004m5</t>
  </si>
  <si>
    <t>2004m6</t>
  </si>
  <si>
    <t>2004m7</t>
  </si>
  <si>
    <t>2004m8</t>
  </si>
  <si>
    <t>2004m9</t>
  </si>
  <si>
    <t>2004m10</t>
  </si>
  <si>
    <t>2004m11</t>
  </si>
  <si>
    <t>2004m12</t>
  </si>
  <si>
    <t>2005m1</t>
  </si>
  <si>
    <t>2005m2</t>
  </si>
  <si>
    <t>2005m3</t>
  </si>
  <si>
    <t>2005m4</t>
  </si>
  <si>
    <t>2005m5</t>
  </si>
  <si>
    <t>2005m6</t>
  </si>
  <si>
    <t>2005m7</t>
  </si>
  <si>
    <t>2005m8</t>
  </si>
  <si>
    <t>2005m9</t>
  </si>
  <si>
    <t>2005m10</t>
  </si>
  <si>
    <t>2005m11</t>
  </si>
  <si>
    <t>2005m12</t>
  </si>
  <si>
    <t>2006m1</t>
  </si>
  <si>
    <t>2006m2</t>
  </si>
  <si>
    <t>2006m3</t>
  </si>
  <si>
    <t>2006m4</t>
  </si>
  <si>
    <t>2006m5</t>
  </si>
  <si>
    <t>2006m6</t>
  </si>
  <si>
    <t>2006m7</t>
  </si>
  <si>
    <t>2006m8</t>
  </si>
  <si>
    <t>2006m9</t>
  </si>
  <si>
    <t>2006m10</t>
  </si>
  <si>
    <t>2006m11</t>
  </si>
  <si>
    <t>2006m12</t>
  </si>
  <si>
    <t>2007m1</t>
  </si>
  <si>
    <t>2007m2</t>
  </si>
  <si>
    <t>2007m3</t>
  </si>
  <si>
    <t>2007m4</t>
  </si>
  <si>
    <t>2007m5</t>
  </si>
  <si>
    <t>2007m6</t>
  </si>
  <si>
    <t>2007m7</t>
  </si>
  <si>
    <t>2007m8</t>
  </si>
  <si>
    <t>2007m9</t>
  </si>
  <si>
    <t>2007m10</t>
  </si>
  <si>
    <t>2007m11</t>
  </si>
  <si>
    <t>2007m12</t>
  </si>
  <si>
    <t>Updated from</t>
  </si>
  <si>
    <t>Markup paper</t>
  </si>
  <si>
    <t>Wieland</t>
  </si>
  <si>
    <t>Table 2.8.3. Real Personal Consumption Expenditures by Major Type of Product, Monthly, Quantity Indexes</t>
  </si>
  <si>
    <t>[Index numbers, 2009=100; seasonally adjusted]</t>
  </si>
  <si>
    <t>Bureau of Economic Analysis</t>
  </si>
  <si>
    <t>Last Revised on: March 02, 2015 - Next Release Date March 30, 2015</t>
  </si>
  <si>
    <t>Note: Data appear on more than one sheet.</t>
  </si>
  <si>
    <t>Line</t>
  </si>
  <si>
    <t> </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</si>
  <si>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</si>
  <si>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</si>
  <si>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</si>
  <si>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</si>
  <si>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</si>
  <si>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</si>
  <si>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</si>
  <si>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</si>
  <si>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</si>
  <si>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</si>
  <si>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</si>
  <si>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</si>
  <si>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</si>
  <si>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</si>
  <si>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</si>
  <si>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</si>
  <si>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</si>
  <si>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</si>
  <si>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</si>
  <si>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</si>
  <si>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</si>
  <si>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</si>
  <si>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</si>
  <si>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</si>
  <si>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</si>
  <si>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</si>
  <si>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</si>
  <si>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</si>
  <si>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</si>
  <si>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</si>
  <si>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</si>
  <si>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</si>
  <si>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</si>
  <si>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</si>
  <si>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</si>
  <si>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</si>
  <si>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</si>
  <si>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</si>
  <si>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</si>
  <si>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</si>
  <si>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</si>
  <si>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</si>
  <si>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</si>
  <si>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</si>
  <si>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</si>
  <si>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</si>
  <si>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</si>
  <si>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</si>
  <si>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 1</t>
  </si>
  <si>
    <t>8</t>
  </si>
  <si>
    <t xml:space="preserve">  Energy goods and services 2</t>
  </si>
  <si>
    <t>9</t>
  </si>
  <si>
    <t xml:space="preserve">  Market-based PCE 3</t>
  </si>
  <si>
    <t>---</t>
  </si>
  <si>
    <t>10</t>
  </si>
  <si>
    <t xml:space="preserve">  Market-based PCE excluding food and energy 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</si>
  <si>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</si>
  <si>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</si>
  <si>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</si>
  <si>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</si>
  <si>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</si>
  <si>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</si>
  <si>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</si>
  <si>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</si>
  <si>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</si>
  <si>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</si>
  <si>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</si>
  <si>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</si>
  <si>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</si>
  <si>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</si>
  <si>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</si>
  <si>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</si>
  <si>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</si>
  <si>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</si>
  <si>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</si>
  <si>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</si>
  <si>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</si>
  <si>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</si>
  <si>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</si>
  <si>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</si>
  <si>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</si>
  <si>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</si>
  <si>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</si>
  <si>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</si>
  <si>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</si>
  <si>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</si>
  <si>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</si>
  <si>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</si>
  <si>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</si>
  <si>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</si>
  <si>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</si>
  <si>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</si>
  <si>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</si>
  <si>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</si>
  <si>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</si>
  <si>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rcons</t>
  </si>
  <si>
    <t>rcdur</t>
  </si>
  <si>
    <t>rcnd</t>
  </si>
  <si>
    <t>rcsv</t>
  </si>
  <si>
    <t>From Table 2.8.3</t>
  </si>
  <si>
    <t>log(commod)</t>
  </si>
  <si>
    <t>Log(rcdur)</t>
  </si>
  <si>
    <t>Log(rcnd)</t>
  </si>
  <si>
    <t>Log(rcsv)</t>
  </si>
  <si>
    <t>no need to demean</t>
  </si>
  <si>
    <t>since mean = 0</t>
  </si>
  <si>
    <t>DATES</t>
  </si>
  <si>
    <t>LIP</t>
  </si>
  <si>
    <t>UNEMP</t>
  </si>
  <si>
    <t>LCPI</t>
  </si>
  <si>
    <t>FFR</t>
  </si>
  <si>
    <t>LPCOM</t>
  </si>
  <si>
    <t>LRCDUR</t>
  </si>
  <si>
    <t>LRCND</t>
  </si>
  <si>
    <t>LRCSV</t>
  </si>
  <si>
    <t>RRSHOCK</t>
  </si>
  <si>
    <t>CUMRRSHOCK</t>
  </si>
  <si>
    <t>Title:</t>
  </si>
  <si>
    <t>M1 Money Stock</t>
  </si>
  <si>
    <t>Series ID:</t>
  </si>
  <si>
    <t>M1SL</t>
  </si>
  <si>
    <t>Source:</t>
  </si>
  <si>
    <t>Board of Governors of the Federal Reserve System (US)</t>
  </si>
  <si>
    <t>Release:</t>
  </si>
  <si>
    <t>H.6 Money Stock Measures</t>
  </si>
  <si>
    <t>Seasonal Adjustment:</t>
  </si>
  <si>
    <t>Seasonally Adjusted</t>
  </si>
  <si>
    <t>Frequency:</t>
  </si>
  <si>
    <t>Monthly</t>
  </si>
  <si>
    <t>Units:</t>
  </si>
  <si>
    <t>Billions of Dollars</t>
  </si>
  <si>
    <t>Date Range:</t>
  </si>
  <si>
    <t>Last Updated:</t>
  </si>
  <si>
    <t>Notes:</t>
  </si>
  <si>
    <t>M1 includes funds that are readily accessible for spending. M1</t>
  </si>
  <si>
    <t>consists of: (1) currency outside the U.S. Treasury, Federal Reserve</t>
  </si>
  <si>
    <t>Banks, and the vaults of depository institutions; (2) traveler's</t>
  </si>
  <si>
    <t>checks of nonbank issuers; (3) demand deposits; and (4) other</t>
  </si>
  <si>
    <t>checkable deposits (OCDs), which consist primarily of negotiable order</t>
  </si>
  <si>
    <t>of withdrawal (NOW) accounts at depository institutions and credit</t>
  </si>
  <si>
    <t>union share draft accounts. Seasonally adjusted M1 is calculated by</t>
  </si>
  <si>
    <t>summing currency, traveler's checks, demand deposits, and OCDs, each</t>
  </si>
  <si>
    <t>seasonally adjusted separately.</t>
  </si>
  <si>
    <t>VALUE</t>
  </si>
  <si>
    <t>LM1</t>
  </si>
  <si>
    <t>mdate</t>
  </si>
  <si>
    <t>shock</t>
  </si>
  <si>
    <t>sum_shock</t>
  </si>
  <si>
    <t>2008m1</t>
  </si>
  <si>
    <t>2008m2</t>
  </si>
  <si>
    <t>2008m3</t>
  </si>
  <si>
    <t>2008m4</t>
  </si>
  <si>
    <t>2008m5</t>
  </si>
  <si>
    <t>2008m6</t>
  </si>
  <si>
    <t>2008m7</t>
  </si>
  <si>
    <t>2008m8</t>
  </si>
  <si>
    <t>2008m9</t>
  </si>
  <si>
    <t>2008m10</t>
  </si>
  <si>
    <t>2008m11</t>
  </si>
  <si>
    <t>2008m12</t>
  </si>
  <si>
    <t>2009m1</t>
  </si>
  <si>
    <t>2009m2</t>
  </si>
  <si>
    <t>2009m3</t>
  </si>
  <si>
    <t>2009m4</t>
  </si>
  <si>
    <t>2009m5</t>
  </si>
  <si>
    <t>2009m6</t>
  </si>
  <si>
    <t>2009m7</t>
  </si>
  <si>
    <t>From crowe-monthly_all.dta, sent to Chris Nekarda and me in January 2013</t>
  </si>
  <si>
    <t>shock           float  %9.0g                  Overall Shock Measure derived from Fed Funds Futures (First Principal Factor)</t>
  </si>
  <si>
    <t>sum_shock       float  %9.0g                  Cumulative Shock derived from Fed Funds Futures</t>
  </si>
  <si>
    <t>Note - there are multiple other measures in the file</t>
  </si>
  <si>
    <t>BCSHOCK</t>
  </si>
  <si>
    <t>CUMBCSHOCK</t>
  </si>
  <si>
    <t>year</t>
  </si>
  <si>
    <t>month</t>
  </si>
  <si>
    <t>mp1_tc</t>
  </si>
  <si>
    <t>ff4_tc</t>
  </si>
  <si>
    <t>ed2_tc</t>
  </si>
  <si>
    <t>ed3_tc</t>
  </si>
  <si>
    <t>ed4_tc</t>
  </si>
  <si>
    <t>Gertler-Karadi factor_data</t>
  </si>
  <si>
    <t>MP1_TC</t>
  </si>
  <si>
    <t>FF4_TC</t>
  </si>
  <si>
    <t>ED2_TC</t>
  </si>
  <si>
    <t>ED3_TC</t>
  </si>
  <si>
    <t>ED4_TC</t>
  </si>
  <si>
    <t>From Wieland</t>
  </si>
  <si>
    <t>resid_romer uses estimates on their original sample and new forecasts</t>
  </si>
  <si>
    <t>resid_full uses estimates for full sample and new forecasts</t>
  </si>
  <si>
    <t>H.15 Selected Interest Rates</t>
  </si>
  <si>
    <t>Not Seasonally Adjusted</t>
  </si>
  <si>
    <t>Percent</t>
  </si>
  <si>
    <t>1-Year Treasury Constant Maturity Rate</t>
  </si>
  <si>
    <t>GS1</t>
  </si>
  <si>
    <t>Averages of business days. For further information regarding treasury</t>
  </si>
  <si>
    <t>constant maturity data, please refer to</t>
  </si>
  <si>
    <t>http://www.federalreserve.gov/releases/h15/current/h15.pdf and</t>
  </si>
  <si>
    <t>http://www.treasury.gov/resource-center/data-chart-center/interest-rates/Pages/yieldmethod.aspx.</t>
  </si>
  <si>
    <t>Matches Gertler-Karadi series</t>
  </si>
  <si>
    <t>gzspr_nf</t>
  </si>
  <si>
    <t>ebp_nf</t>
  </si>
  <si>
    <t>gzspr_f</t>
  </si>
  <si>
    <t>ebp_f</t>
  </si>
  <si>
    <t>Gilchrist and Zakrajšek spreads</t>
  </si>
  <si>
    <t>EBP</t>
  </si>
  <si>
    <t>Name</t>
  </si>
  <si>
    <t>Long Desc.</t>
  </si>
  <si>
    <t>Short Desc</t>
  </si>
  <si>
    <t>Blank</t>
  </si>
  <si>
    <t>1\1\1959</t>
  </si>
  <si>
    <t>2\1\1959</t>
  </si>
  <si>
    <t>3\1\1959</t>
  </si>
  <si>
    <t>4\1\1959</t>
  </si>
  <si>
    <t>5\1\1959</t>
  </si>
  <si>
    <t>6\1\1959</t>
  </si>
  <si>
    <t>7\1\1959</t>
  </si>
  <si>
    <t>8\1\1959</t>
  </si>
  <si>
    <t>9\1\1959</t>
  </si>
  <si>
    <t>10\1\1959</t>
  </si>
  <si>
    <t>11\1\1959</t>
  </si>
  <si>
    <t>12\1\1959</t>
  </si>
  <si>
    <t>1\1\1960</t>
  </si>
  <si>
    <t>2\1\1960</t>
  </si>
  <si>
    <t>3\1\1960</t>
  </si>
  <si>
    <t>4\1\1960</t>
  </si>
  <si>
    <t>5\1\1960</t>
  </si>
  <si>
    <t>6\1\1960</t>
  </si>
  <si>
    <t>7\1\1960</t>
  </si>
  <si>
    <t>8\1\1960</t>
  </si>
  <si>
    <t>9\1\1960</t>
  </si>
  <si>
    <t>10\1\1960</t>
  </si>
  <si>
    <t>11\1\1960</t>
  </si>
  <si>
    <t>12\1\1960</t>
  </si>
  <si>
    <t>1\1\1961</t>
  </si>
  <si>
    <t>2\1\1961</t>
  </si>
  <si>
    <t>3\1\1961</t>
  </si>
  <si>
    <t>4\1\1961</t>
  </si>
  <si>
    <t>5\1\1961</t>
  </si>
  <si>
    <t>6\1\1961</t>
  </si>
  <si>
    <t>7\1\1961</t>
  </si>
  <si>
    <t>8\1\1961</t>
  </si>
  <si>
    <t>9\1\1961</t>
  </si>
  <si>
    <t>10\1\1961</t>
  </si>
  <si>
    <t>11\1\1961</t>
  </si>
  <si>
    <t>12\1\1961</t>
  </si>
  <si>
    <t>1\1\1962</t>
  </si>
  <si>
    <t>2\1\1962</t>
  </si>
  <si>
    <t>3\1\1962</t>
  </si>
  <si>
    <t>4\1\1962</t>
  </si>
  <si>
    <t>5\1\1962</t>
  </si>
  <si>
    <t>6\1\1962</t>
  </si>
  <si>
    <t>7\1\1962</t>
  </si>
  <si>
    <t>8\1\1962</t>
  </si>
  <si>
    <t>9\1\1962</t>
  </si>
  <si>
    <t>10\1\1962</t>
  </si>
  <si>
    <t>11\1\1962</t>
  </si>
  <si>
    <t>12\1\1962</t>
  </si>
  <si>
    <t>1\1\1963</t>
  </si>
  <si>
    <t>2\1\1963</t>
  </si>
  <si>
    <t>3\1\1963</t>
  </si>
  <si>
    <t>4\1\1963</t>
  </si>
  <si>
    <t>5\1\1963</t>
  </si>
  <si>
    <t>6\1\1963</t>
  </si>
  <si>
    <t>7\1\1963</t>
  </si>
  <si>
    <t>8\1\1963</t>
  </si>
  <si>
    <t>9\1\1963</t>
  </si>
  <si>
    <t>10\1\1963</t>
  </si>
  <si>
    <t>11\1\1963</t>
  </si>
  <si>
    <t>12\1\1963</t>
  </si>
  <si>
    <t>1\1\1964</t>
  </si>
  <si>
    <t>2\1\1964</t>
  </si>
  <si>
    <t>3\1\1964</t>
  </si>
  <si>
    <t>4\1\1964</t>
  </si>
  <si>
    <t>5\1\1964</t>
  </si>
  <si>
    <t>6\1\1964</t>
  </si>
  <si>
    <t>7\1\1964</t>
  </si>
  <si>
    <t>8\1\1964</t>
  </si>
  <si>
    <t>9\1\1964</t>
  </si>
  <si>
    <t>10\1\1964</t>
  </si>
  <si>
    <t>11\1\1964</t>
  </si>
  <si>
    <t>12\1\1964</t>
  </si>
  <si>
    <t>1\1\1965</t>
  </si>
  <si>
    <t>2\1\1965</t>
  </si>
  <si>
    <t>3\1\1965</t>
  </si>
  <si>
    <t>4\1\1965</t>
  </si>
  <si>
    <t>5\1\1965</t>
  </si>
  <si>
    <t>6\1\1965</t>
  </si>
  <si>
    <t>7\1\1965</t>
  </si>
  <si>
    <t>8\1\1965</t>
  </si>
  <si>
    <t>9\1\1965</t>
  </si>
  <si>
    <t>10\1\1965</t>
  </si>
  <si>
    <t>11\1\1965</t>
  </si>
  <si>
    <t>12\1\1965</t>
  </si>
  <si>
    <t>1\1\1966</t>
  </si>
  <si>
    <t>2\1\1966</t>
  </si>
  <si>
    <t>3\1\1966</t>
  </si>
  <si>
    <t>4\1\1966</t>
  </si>
  <si>
    <t>5\1\1966</t>
  </si>
  <si>
    <t>6\1\1966</t>
  </si>
  <si>
    <t>7\1\1966</t>
  </si>
  <si>
    <t>8\1\1966</t>
  </si>
  <si>
    <t>9\1\1966</t>
  </si>
  <si>
    <t>10\1\1966</t>
  </si>
  <si>
    <t>11\1\1966</t>
  </si>
  <si>
    <t>12\1\1966</t>
  </si>
  <si>
    <t>1\1\1967</t>
  </si>
  <si>
    <t>2\1\1967</t>
  </si>
  <si>
    <t>3\1\1967</t>
  </si>
  <si>
    <t>4\1\1967</t>
  </si>
  <si>
    <t>5\1\1967</t>
  </si>
  <si>
    <t>6\1\1967</t>
  </si>
  <si>
    <t>7\1\1967</t>
  </si>
  <si>
    <t>8\1\1967</t>
  </si>
  <si>
    <t>9\1\1967</t>
  </si>
  <si>
    <t>10\1\1967</t>
  </si>
  <si>
    <t>11\1\1967</t>
  </si>
  <si>
    <t>12\1\1967</t>
  </si>
  <si>
    <t>1\1\1968</t>
  </si>
  <si>
    <t>2\1\1968</t>
  </si>
  <si>
    <t>3\1\1968</t>
  </si>
  <si>
    <t>4\1\1968</t>
  </si>
  <si>
    <t>5\1\1968</t>
  </si>
  <si>
    <t>6\1\1968</t>
  </si>
  <si>
    <t>7\1\1968</t>
  </si>
  <si>
    <t>8\1\1968</t>
  </si>
  <si>
    <t>9\1\1968</t>
  </si>
  <si>
    <t>10\1\1968</t>
  </si>
  <si>
    <t>11\1\1968</t>
  </si>
  <si>
    <t>12\1\1968</t>
  </si>
  <si>
    <t>1\1\1969</t>
  </si>
  <si>
    <t>2\1\1969</t>
  </si>
  <si>
    <t>3\1\1969</t>
  </si>
  <si>
    <t>4\1\1969</t>
  </si>
  <si>
    <t>5\1\1969</t>
  </si>
  <si>
    <t>6\1\1969</t>
  </si>
  <si>
    <t>7\1\1969</t>
  </si>
  <si>
    <t>8\1\1969</t>
  </si>
  <si>
    <t>9\1\1969</t>
  </si>
  <si>
    <t>10\1\1969</t>
  </si>
  <si>
    <t>11\1\1969</t>
  </si>
  <si>
    <t>12\1\1969</t>
  </si>
  <si>
    <t>1\1\1970</t>
  </si>
  <si>
    <t>2\1\1970</t>
  </si>
  <si>
    <t>3\1\1970</t>
  </si>
  <si>
    <t>4\1\1970</t>
  </si>
  <si>
    <t>5\1\1970</t>
  </si>
  <si>
    <t>6\1\1970</t>
  </si>
  <si>
    <t>7\1\1970</t>
  </si>
  <si>
    <t>8\1\1970</t>
  </si>
  <si>
    <t>9\1\1970</t>
  </si>
  <si>
    <t>10\1\1970</t>
  </si>
  <si>
    <t>11\1\1970</t>
  </si>
  <si>
    <t>12\1\1970</t>
  </si>
  <si>
    <t>1\1\1971</t>
  </si>
  <si>
    <t>2\1\1971</t>
  </si>
  <si>
    <t>3\1\1971</t>
  </si>
  <si>
    <t>4\1\1971</t>
  </si>
  <si>
    <t>5\1\1971</t>
  </si>
  <si>
    <t>6\1\1971</t>
  </si>
  <si>
    <t>7\1\1971</t>
  </si>
  <si>
    <t>8\1\1971</t>
  </si>
  <si>
    <t>9\1\1971</t>
  </si>
  <si>
    <t>10\1\1971</t>
  </si>
  <si>
    <t>11\1\1971</t>
  </si>
  <si>
    <t>12\1\1971</t>
  </si>
  <si>
    <t>1\1\1972</t>
  </si>
  <si>
    <t>2\1\1972</t>
  </si>
  <si>
    <t>3\1\1972</t>
  </si>
  <si>
    <t>4\1\1972</t>
  </si>
  <si>
    <t>5\1\1972</t>
  </si>
  <si>
    <t>6\1\1972</t>
  </si>
  <si>
    <t>7\1\1972</t>
  </si>
  <si>
    <t>8\1\1972</t>
  </si>
  <si>
    <t>9\1\1972</t>
  </si>
  <si>
    <t>10\1\1972</t>
  </si>
  <si>
    <t>11\1\1972</t>
  </si>
  <si>
    <t>12\1\1972</t>
  </si>
  <si>
    <t>1\1\1973</t>
  </si>
  <si>
    <t>2\1\1973</t>
  </si>
  <si>
    <t>3\1\1973</t>
  </si>
  <si>
    <t>4\1\1973</t>
  </si>
  <si>
    <t>5\1\1973</t>
  </si>
  <si>
    <t>6\1\1973</t>
  </si>
  <si>
    <t>7\1\1973</t>
  </si>
  <si>
    <t>8\1\1973</t>
  </si>
  <si>
    <t>9\1\1973</t>
  </si>
  <si>
    <t>10\1\1973</t>
  </si>
  <si>
    <t>11\1\1973</t>
  </si>
  <si>
    <t>12\1\1973</t>
  </si>
  <si>
    <t>1\1\1974</t>
  </si>
  <si>
    <t>2\1\1974</t>
  </si>
  <si>
    <t>3\1\1974</t>
  </si>
  <si>
    <t>4\1\1974</t>
  </si>
  <si>
    <t>5\1\1974</t>
  </si>
  <si>
    <t>6\1\1974</t>
  </si>
  <si>
    <t>7\1\1974</t>
  </si>
  <si>
    <t>8\1\1974</t>
  </si>
  <si>
    <t>9\1\1974</t>
  </si>
  <si>
    <t>10\1\1974</t>
  </si>
  <si>
    <t>11\1\1974</t>
  </si>
  <si>
    <t>12\1\1974</t>
  </si>
  <si>
    <t>1\1\1975</t>
  </si>
  <si>
    <t>2\1\1975</t>
  </si>
  <si>
    <t>3\1\1975</t>
  </si>
  <si>
    <t>4\1\1975</t>
  </si>
  <si>
    <t>5\1\1975</t>
  </si>
  <si>
    <t>6\1\1975</t>
  </si>
  <si>
    <t>7\1\1975</t>
  </si>
  <si>
    <t>8\1\1975</t>
  </si>
  <si>
    <t>9\1\1975</t>
  </si>
  <si>
    <t>10\1\1975</t>
  </si>
  <si>
    <t>11\1\1975</t>
  </si>
  <si>
    <t>12\1\1975</t>
  </si>
  <si>
    <t>1\1\1976</t>
  </si>
  <si>
    <t>2\1\1976</t>
  </si>
  <si>
    <t>3\1\1976</t>
  </si>
  <si>
    <t>4\1\1976</t>
  </si>
  <si>
    <t>5\1\1976</t>
  </si>
  <si>
    <t>6\1\1976</t>
  </si>
  <si>
    <t>7\1\1976</t>
  </si>
  <si>
    <t>8\1\1976</t>
  </si>
  <si>
    <t>9\1\1976</t>
  </si>
  <si>
    <t>10\1\1976</t>
  </si>
  <si>
    <t>11\1\1976</t>
  </si>
  <si>
    <t>12\1\1976</t>
  </si>
  <si>
    <t>1\1\1977</t>
  </si>
  <si>
    <t>2\1\1977</t>
  </si>
  <si>
    <t>3\1\1977</t>
  </si>
  <si>
    <t>4\1\1977</t>
  </si>
  <si>
    <t>5\1\1977</t>
  </si>
  <si>
    <t>6\1\1977</t>
  </si>
  <si>
    <t>7\1\1977</t>
  </si>
  <si>
    <t>8\1\1977</t>
  </si>
  <si>
    <t>9\1\1977</t>
  </si>
  <si>
    <t>10\1\1977</t>
  </si>
  <si>
    <t>11\1\1977</t>
  </si>
  <si>
    <t>12\1\1977</t>
  </si>
  <si>
    <t>1\1\1978</t>
  </si>
  <si>
    <t>2\1\1978</t>
  </si>
  <si>
    <t>3\1\1978</t>
  </si>
  <si>
    <t>4\1\1978</t>
  </si>
  <si>
    <t>5\1\1978</t>
  </si>
  <si>
    <t>6\1\1978</t>
  </si>
  <si>
    <t>7\1\1978</t>
  </si>
  <si>
    <t>8\1\1978</t>
  </si>
  <si>
    <t>9\1\1978</t>
  </si>
  <si>
    <t>10\1\1978</t>
  </si>
  <si>
    <t>11\1\1978</t>
  </si>
  <si>
    <t>12\1\1978</t>
  </si>
  <si>
    <t>1\1\1979</t>
  </si>
  <si>
    <t>2\1\1979</t>
  </si>
  <si>
    <t>3\1\1979</t>
  </si>
  <si>
    <t>4\1\1979</t>
  </si>
  <si>
    <t>5\1\1979</t>
  </si>
  <si>
    <t>6\1\1979</t>
  </si>
  <si>
    <t>7\1\1979</t>
  </si>
  <si>
    <t>8\1\1979</t>
  </si>
  <si>
    <t>9\1\1979</t>
  </si>
  <si>
    <t>10\1\1979</t>
  </si>
  <si>
    <t>11\1\1979</t>
  </si>
  <si>
    <t>12\1\1979</t>
  </si>
  <si>
    <t>1\1\1980</t>
  </si>
  <si>
    <t>2\1\1980</t>
  </si>
  <si>
    <t>3\1\1980</t>
  </si>
  <si>
    <t>4\1\1980</t>
  </si>
  <si>
    <t>5\1\1980</t>
  </si>
  <si>
    <t>6\1\1980</t>
  </si>
  <si>
    <t>7\1\1980</t>
  </si>
  <si>
    <t>8\1\1980</t>
  </si>
  <si>
    <t>9\1\1980</t>
  </si>
  <si>
    <t>10\1\1980</t>
  </si>
  <si>
    <t>11\1\1980</t>
  </si>
  <si>
    <t>12\1\1980</t>
  </si>
  <si>
    <t>1\1\1981</t>
  </si>
  <si>
    <t>2\1\1981</t>
  </si>
  <si>
    <t>3\1\1981</t>
  </si>
  <si>
    <t>4\1\1981</t>
  </si>
  <si>
    <t>5\1\1981</t>
  </si>
  <si>
    <t>6\1\1981</t>
  </si>
  <si>
    <t>7\1\1981</t>
  </si>
  <si>
    <t>8\1\1981</t>
  </si>
  <si>
    <t>9\1\1981</t>
  </si>
  <si>
    <t>10\1\1981</t>
  </si>
  <si>
    <t>11\1\1981</t>
  </si>
  <si>
    <t>12\1\1981</t>
  </si>
  <si>
    <t>1\1\1982</t>
  </si>
  <si>
    <t>2\1\1982</t>
  </si>
  <si>
    <t>3\1\1982</t>
  </si>
  <si>
    <t>4\1\1982</t>
  </si>
  <si>
    <t>5\1\1982</t>
  </si>
  <si>
    <t>6\1\1982</t>
  </si>
  <si>
    <t>7\1\1982</t>
  </si>
  <si>
    <t>8\1\1982</t>
  </si>
  <si>
    <t>9\1\1982</t>
  </si>
  <si>
    <t>10\1\1982</t>
  </si>
  <si>
    <t>11\1\1982</t>
  </si>
  <si>
    <t>12\1\1982</t>
  </si>
  <si>
    <t>1\1\1983</t>
  </si>
  <si>
    <t>2\1\1983</t>
  </si>
  <si>
    <t>3\1\1983</t>
  </si>
  <si>
    <t>4\1\1983</t>
  </si>
  <si>
    <t>5\1\1983</t>
  </si>
  <si>
    <t>6\1\1983</t>
  </si>
  <si>
    <t>7\1\1983</t>
  </si>
  <si>
    <t>8\1\1983</t>
  </si>
  <si>
    <t>9\1\1983</t>
  </si>
  <si>
    <t>10\1\1983</t>
  </si>
  <si>
    <t>11\1\1983</t>
  </si>
  <si>
    <t>12\1\1983</t>
  </si>
  <si>
    <t>1\1\1984</t>
  </si>
  <si>
    <t>2\1\1984</t>
  </si>
  <si>
    <t>3\1\1984</t>
  </si>
  <si>
    <t>4\1\1984</t>
  </si>
  <si>
    <t>5\1\1984</t>
  </si>
  <si>
    <t>6\1\1984</t>
  </si>
  <si>
    <t>7\1\1984</t>
  </si>
  <si>
    <t>8\1\1984</t>
  </si>
  <si>
    <t>9\1\1984</t>
  </si>
  <si>
    <t>10\1\1984</t>
  </si>
  <si>
    <t>11\1\1984</t>
  </si>
  <si>
    <t>12\1\1984</t>
  </si>
  <si>
    <t>1\1\1985</t>
  </si>
  <si>
    <t>2\1\1985</t>
  </si>
  <si>
    <t>3\1\1985</t>
  </si>
  <si>
    <t>4\1\1985</t>
  </si>
  <si>
    <t>5\1\1985</t>
  </si>
  <si>
    <t>6\1\1985</t>
  </si>
  <si>
    <t>7\1\1985</t>
  </si>
  <si>
    <t>8\1\1985</t>
  </si>
  <si>
    <t>9\1\1985</t>
  </si>
  <si>
    <t>10\1\1985</t>
  </si>
  <si>
    <t>11\1\1985</t>
  </si>
  <si>
    <t>12\1\1985</t>
  </si>
  <si>
    <t>1\1\1986</t>
  </si>
  <si>
    <t>2\1\1986</t>
  </si>
  <si>
    <t>3\1\1986</t>
  </si>
  <si>
    <t>4\1\1986</t>
  </si>
  <si>
    <t>5\1\1986</t>
  </si>
  <si>
    <t>6\1\1986</t>
  </si>
  <si>
    <t>7\1\1986</t>
  </si>
  <si>
    <t>8\1\1986</t>
  </si>
  <si>
    <t>9\1\1986</t>
  </si>
  <si>
    <t>10\1\1986</t>
  </si>
  <si>
    <t>11\1\1986</t>
  </si>
  <si>
    <t>12\1\1986</t>
  </si>
  <si>
    <t>1\1\1987</t>
  </si>
  <si>
    <t>2\1\1987</t>
  </si>
  <si>
    <t>3\1\1987</t>
  </si>
  <si>
    <t>4\1\1987</t>
  </si>
  <si>
    <t>5\1\1987</t>
  </si>
  <si>
    <t>6\1\1987</t>
  </si>
  <si>
    <t>7\1\1987</t>
  </si>
  <si>
    <t>8\1\1987</t>
  </si>
  <si>
    <t>9\1\1987</t>
  </si>
  <si>
    <t>10\1\1987</t>
  </si>
  <si>
    <t>11\1\1987</t>
  </si>
  <si>
    <t>12\1\1987</t>
  </si>
  <si>
    <t>1\1\1988</t>
  </si>
  <si>
    <t>2\1\1988</t>
  </si>
  <si>
    <t>3\1\1988</t>
  </si>
  <si>
    <t>4\1\1988</t>
  </si>
  <si>
    <t>5\1\1988</t>
  </si>
  <si>
    <t>6\1\1988</t>
  </si>
  <si>
    <t>7\1\1988</t>
  </si>
  <si>
    <t>8\1\1988</t>
  </si>
  <si>
    <t>9\1\1988</t>
  </si>
  <si>
    <t>10\1\1988</t>
  </si>
  <si>
    <t>11\1\1988</t>
  </si>
  <si>
    <t>12\1\1988</t>
  </si>
  <si>
    <t>1\1\1989</t>
  </si>
  <si>
    <t>2\1\1989</t>
  </si>
  <si>
    <t>3\1\1989</t>
  </si>
  <si>
    <t>4\1\1989</t>
  </si>
  <si>
    <t>5\1\1989</t>
  </si>
  <si>
    <t>6\1\1989</t>
  </si>
  <si>
    <t>7\1\1989</t>
  </si>
  <si>
    <t>8\1\1989</t>
  </si>
  <si>
    <t>9\1\1989</t>
  </si>
  <si>
    <t>10\1\1989</t>
  </si>
  <si>
    <t>11\1\1989</t>
  </si>
  <si>
    <t>12\1\1989</t>
  </si>
  <si>
    <t>1\1\1990</t>
  </si>
  <si>
    <t>2\1\1990</t>
  </si>
  <si>
    <t>3\1\1990</t>
  </si>
  <si>
    <t>4\1\1990</t>
  </si>
  <si>
    <t>5\1\1990</t>
  </si>
  <si>
    <t>6\1\1990</t>
  </si>
  <si>
    <t>7\1\1990</t>
  </si>
  <si>
    <t>8\1\1990</t>
  </si>
  <si>
    <t>9\1\1990</t>
  </si>
  <si>
    <t>10\1\1990</t>
  </si>
  <si>
    <t>11\1\1990</t>
  </si>
  <si>
    <t>12\1\1990</t>
  </si>
  <si>
    <t>1\1\1991</t>
  </si>
  <si>
    <t>2\1\1991</t>
  </si>
  <si>
    <t>3\1\1991</t>
  </si>
  <si>
    <t>4\1\1991</t>
  </si>
  <si>
    <t>5\1\1991</t>
  </si>
  <si>
    <t>6\1\1991</t>
  </si>
  <si>
    <t>7\1\1991</t>
  </si>
  <si>
    <t>8\1\1991</t>
  </si>
  <si>
    <t>9\1\1991</t>
  </si>
  <si>
    <t>10\1\1991</t>
  </si>
  <si>
    <t>11\1\1991</t>
  </si>
  <si>
    <t>12\1\1991</t>
  </si>
  <si>
    <t>1\1\1992</t>
  </si>
  <si>
    <t>2\1\1992</t>
  </si>
  <si>
    <t>3\1\1992</t>
  </si>
  <si>
    <t>4\1\1992</t>
  </si>
  <si>
    <t>5\1\1992</t>
  </si>
  <si>
    <t>6\1\1992</t>
  </si>
  <si>
    <t>7\1\1992</t>
  </si>
  <si>
    <t>8\1\1992</t>
  </si>
  <si>
    <t>9\1\1992</t>
  </si>
  <si>
    <t>10\1\1992</t>
  </si>
  <si>
    <t>11\1\1992</t>
  </si>
  <si>
    <t>12\1\1992</t>
  </si>
  <si>
    <t>1\1\1993</t>
  </si>
  <si>
    <t>2\1\1993</t>
  </si>
  <si>
    <t>3\1\1993</t>
  </si>
  <si>
    <t>4\1\1993</t>
  </si>
  <si>
    <t>5\1\1993</t>
  </si>
  <si>
    <t>6\1\1993</t>
  </si>
  <si>
    <t>7\1\1993</t>
  </si>
  <si>
    <t>8\1\1993</t>
  </si>
  <si>
    <t>9\1\1993</t>
  </si>
  <si>
    <t>10\1\1993</t>
  </si>
  <si>
    <t>11\1\1993</t>
  </si>
  <si>
    <t>12\1\1993</t>
  </si>
  <si>
    <t>1\1\1994</t>
  </si>
  <si>
    <t>2\1\1994</t>
  </si>
  <si>
    <t>3\1\1994</t>
  </si>
  <si>
    <t>4\1\1994</t>
  </si>
  <si>
    <t>5\1\1994</t>
  </si>
  <si>
    <t>6\1\1994</t>
  </si>
  <si>
    <t>7\1\1994</t>
  </si>
  <si>
    <t>8\1\1994</t>
  </si>
  <si>
    <t>9\1\1994</t>
  </si>
  <si>
    <t>10\1\1994</t>
  </si>
  <si>
    <t>11\1\1994</t>
  </si>
  <si>
    <t>12\1\1994</t>
  </si>
  <si>
    <t>1\1\1995</t>
  </si>
  <si>
    <t>2\1\1995</t>
  </si>
  <si>
    <t>3\1\1995</t>
  </si>
  <si>
    <t>4\1\1995</t>
  </si>
  <si>
    <t>5\1\1995</t>
  </si>
  <si>
    <t>6\1\1995</t>
  </si>
  <si>
    <t>7\1\1995</t>
  </si>
  <si>
    <t>8\1\1995</t>
  </si>
  <si>
    <t>9\1\1995</t>
  </si>
  <si>
    <t>10\1\1995</t>
  </si>
  <si>
    <t>11\1\1995</t>
  </si>
  <si>
    <t>12\1\1995</t>
  </si>
  <si>
    <t>1\1\1996</t>
  </si>
  <si>
    <t>2\1\1996</t>
  </si>
  <si>
    <t>3\1\1996</t>
  </si>
  <si>
    <t>4\1\1996</t>
  </si>
  <si>
    <t>5\1\1996</t>
  </si>
  <si>
    <t>6\1\1996</t>
  </si>
  <si>
    <t>7\1\1996</t>
  </si>
  <si>
    <t>8\1\1996</t>
  </si>
  <si>
    <t>9\1\1996</t>
  </si>
  <si>
    <t>10\1\1996</t>
  </si>
  <si>
    <t>11\1\1996</t>
  </si>
  <si>
    <t>12\1\1996</t>
  </si>
  <si>
    <t>1\1\1997</t>
  </si>
  <si>
    <t>2\1\1997</t>
  </si>
  <si>
    <t>3\1\1997</t>
  </si>
  <si>
    <t>4\1\1997</t>
  </si>
  <si>
    <t>5\1\1997</t>
  </si>
  <si>
    <t>6\1\1997</t>
  </si>
  <si>
    <t>7\1\1997</t>
  </si>
  <si>
    <t>8\1\1997</t>
  </si>
  <si>
    <t>9\1\1997</t>
  </si>
  <si>
    <t>10\1\1997</t>
  </si>
  <si>
    <t>11\1\1997</t>
  </si>
  <si>
    <t>12\1\1997</t>
  </si>
  <si>
    <t>1\1\1998</t>
  </si>
  <si>
    <t>2\1\1998</t>
  </si>
  <si>
    <t>3\1\1998</t>
  </si>
  <si>
    <t>4\1\1998</t>
  </si>
  <si>
    <t>5\1\1998</t>
  </si>
  <si>
    <t>6\1\1998</t>
  </si>
  <si>
    <t>7\1\1998</t>
  </si>
  <si>
    <t>8\1\1998</t>
  </si>
  <si>
    <t>9\1\1998</t>
  </si>
  <si>
    <t>10\1\1998</t>
  </si>
  <si>
    <t>11\1\1998</t>
  </si>
  <si>
    <t>12\1\1998</t>
  </si>
  <si>
    <t>1\1\1999</t>
  </si>
  <si>
    <t>2\1\1999</t>
  </si>
  <si>
    <t>3\1\1999</t>
  </si>
  <si>
    <t>4\1\1999</t>
  </si>
  <si>
    <t>5\1\1999</t>
  </si>
  <si>
    <t>6\1\1999</t>
  </si>
  <si>
    <t>7\1\1999</t>
  </si>
  <si>
    <t>8\1\1999</t>
  </si>
  <si>
    <t>9\1\1999</t>
  </si>
  <si>
    <t>10\1\1999</t>
  </si>
  <si>
    <t>11\1\1999</t>
  </si>
  <si>
    <t>12\1\1999</t>
  </si>
  <si>
    <t>1\1\2000</t>
  </si>
  <si>
    <t>2\1\2000</t>
  </si>
  <si>
    <t>3\1\2000</t>
  </si>
  <si>
    <t>4\1\2000</t>
  </si>
  <si>
    <t>5\1\2000</t>
  </si>
  <si>
    <t>6\1\2000</t>
  </si>
  <si>
    <t>7\1\2000</t>
  </si>
  <si>
    <t>8\1\2000</t>
  </si>
  <si>
    <t>9\1\2000</t>
  </si>
  <si>
    <t>10\1\2000</t>
  </si>
  <si>
    <t>11\1\2000</t>
  </si>
  <si>
    <t>12\1\2000</t>
  </si>
  <si>
    <t>1\1\2001</t>
  </si>
  <si>
    <t>2\1\2001</t>
  </si>
  <si>
    <t>3\1\2001</t>
  </si>
  <si>
    <t>4\1\2001</t>
  </si>
  <si>
    <t>5\1\2001</t>
  </si>
  <si>
    <t>6\1\2001</t>
  </si>
  <si>
    <t>7\1\2001</t>
  </si>
  <si>
    <t>8\1\2001</t>
  </si>
  <si>
    <t>9\1\2001</t>
  </si>
  <si>
    <t>10\1\2001</t>
  </si>
  <si>
    <t>11\1\2001</t>
  </si>
  <si>
    <t>12\1\2001</t>
  </si>
  <si>
    <t>1\1\2002</t>
  </si>
  <si>
    <t>2\1\2002</t>
  </si>
  <si>
    <t>3\1\2002</t>
  </si>
  <si>
    <t>4\1\2002</t>
  </si>
  <si>
    <t>5\1\2002</t>
  </si>
  <si>
    <t>6\1\2002</t>
  </si>
  <si>
    <t>7\1\2002</t>
  </si>
  <si>
    <t>8\1\2002</t>
  </si>
  <si>
    <t>9\1\2002</t>
  </si>
  <si>
    <t>10\1\2002</t>
  </si>
  <si>
    <t>11\1\2002</t>
  </si>
  <si>
    <t>12\1\2002</t>
  </si>
  <si>
    <t>1\1\2003</t>
  </si>
  <si>
    <t>2\1\2003</t>
  </si>
  <si>
    <t>3\1\2003</t>
  </si>
  <si>
    <t>4\1\2003</t>
  </si>
  <si>
    <t>5\1\2003</t>
  </si>
  <si>
    <t>6\1\2003</t>
  </si>
  <si>
    <t>7\1\2003</t>
  </si>
  <si>
    <t>8\1\2003</t>
  </si>
  <si>
    <t>9\1\2003</t>
  </si>
  <si>
    <t>10\1\2003</t>
  </si>
  <si>
    <t>11\1\2003</t>
  </si>
  <si>
    <t>12\1\2003</t>
  </si>
  <si>
    <t>1\1\2004</t>
  </si>
  <si>
    <t>2\1\2004</t>
  </si>
  <si>
    <t>3\1\2004</t>
  </si>
  <si>
    <t>4\1\2004</t>
  </si>
  <si>
    <t>5\1\2004</t>
  </si>
  <si>
    <t>6\1\2004</t>
  </si>
  <si>
    <t>7\1\2004</t>
  </si>
  <si>
    <t>8\1\2004</t>
  </si>
  <si>
    <t>9\1\2004</t>
  </si>
  <si>
    <t>10\1\2004</t>
  </si>
  <si>
    <t>11\1\2004</t>
  </si>
  <si>
    <t>12\1\2004</t>
  </si>
  <si>
    <t>1\1\2005</t>
  </si>
  <si>
    <t>2\1\2005</t>
  </si>
  <si>
    <t>3\1\2005</t>
  </si>
  <si>
    <t>4\1\2005</t>
  </si>
  <si>
    <t>5\1\2005</t>
  </si>
  <si>
    <t>6\1\2005</t>
  </si>
  <si>
    <t>7\1\2005</t>
  </si>
  <si>
    <t>8\1\2005</t>
  </si>
  <si>
    <t>9\1\2005</t>
  </si>
  <si>
    <t>10\1\2005</t>
  </si>
  <si>
    <t>11\1\2005</t>
  </si>
  <si>
    <t>12\1\2005</t>
  </si>
  <si>
    <t>1\1\2006</t>
  </si>
  <si>
    <t>2\1\2006</t>
  </si>
  <si>
    <t>3\1\2006</t>
  </si>
  <si>
    <t>4\1\2006</t>
  </si>
  <si>
    <t>5\1\2006</t>
  </si>
  <si>
    <t>6\1\2006</t>
  </si>
  <si>
    <t>7\1\2006</t>
  </si>
  <si>
    <t>8\1\2006</t>
  </si>
  <si>
    <t>9\1\2006</t>
  </si>
  <si>
    <t>10\1\2006</t>
  </si>
  <si>
    <t>11\1\2006</t>
  </si>
  <si>
    <t>12\1\2006</t>
  </si>
  <si>
    <t>1\1\2007</t>
  </si>
  <si>
    <t>2\1\2007</t>
  </si>
  <si>
    <t>3\1\2007</t>
  </si>
  <si>
    <t>4\1\2007</t>
  </si>
  <si>
    <t>5\1\2007</t>
  </si>
  <si>
    <t>6\1\2007</t>
  </si>
  <si>
    <t>7\1\2007</t>
  </si>
  <si>
    <t>8\1\2007</t>
  </si>
  <si>
    <t>9\1\2007</t>
  </si>
  <si>
    <t>10\1\2007</t>
  </si>
  <si>
    <t>11\1\2007</t>
  </si>
  <si>
    <t>12\1\2007</t>
  </si>
  <si>
    <t>1\1\2008</t>
  </si>
  <si>
    <t>2\1\2008</t>
  </si>
  <si>
    <t>3\1\2008</t>
  </si>
  <si>
    <t>4\1\2008</t>
  </si>
  <si>
    <t>5\1\2008</t>
  </si>
  <si>
    <t>6\1\2008</t>
  </si>
  <si>
    <t>7\1\2008</t>
  </si>
  <si>
    <t>8\1\2008</t>
  </si>
  <si>
    <t>9\1\2008</t>
  </si>
  <si>
    <t>10\1\2008</t>
  </si>
  <si>
    <t>11\1\2008</t>
  </si>
  <si>
    <t>12\1\2008</t>
  </si>
  <si>
    <t>1\1\2009</t>
  </si>
  <si>
    <t>2\1\2009</t>
  </si>
  <si>
    <t>3\1\2009</t>
  </si>
  <si>
    <t>4\1\2009</t>
  </si>
  <si>
    <t>5\1\2009</t>
  </si>
  <si>
    <t>6\1\2009</t>
  </si>
  <si>
    <t>7\1\2009</t>
  </si>
  <si>
    <t>8\1\2009</t>
  </si>
  <si>
    <t>9\1\2009</t>
  </si>
  <si>
    <t>10\1\2009</t>
  </si>
  <si>
    <t>11\1\2009</t>
  </si>
  <si>
    <t>12\1\2009</t>
  </si>
  <si>
    <t>sz_ms</t>
  </si>
  <si>
    <t>Sims-Zha Money Supply Shock</t>
  </si>
  <si>
    <t>Sims_Zha</t>
  </si>
  <si>
    <t xml:space="preserve"> </t>
  </si>
  <si>
    <t>This is from Stock-Watson Brookings 2012</t>
  </si>
  <si>
    <t>szshock</t>
  </si>
  <si>
    <t>rrshock83</t>
  </si>
  <si>
    <t>cumrrshock83</t>
  </si>
  <si>
    <t>First columns are updates of Coibion</t>
  </si>
  <si>
    <t>GS1 is the one-year government t-bill rate</t>
  </si>
  <si>
    <t>EBP is Gilchrist-Zakrajsek spread</t>
  </si>
  <si>
    <t>After that are various rrshocks estimated over different samples using Wieland's update</t>
  </si>
  <si>
    <t>ff4_resid etc. are from regressing GK using monthly data on monthly Greenbook</t>
  </si>
  <si>
    <t>ed2green and ff4green are residuals from regressing ed2_tc and ff4_tc on the greenbook variables at FOMC frequency, and then converted to monthly using Wieland's method</t>
  </si>
  <si>
    <t>Romer shocks, GK updated October 2015 to reflect (1) Johannes new fiels; and (2) GK FOMC date data</t>
  </si>
  <si>
    <t>updated Oct. 2015</t>
  </si>
  <si>
    <t>Updated October 2015</t>
  </si>
  <si>
    <t>_tc's are the factors from Gertler-Karadi, their monthly conversion</t>
  </si>
  <si>
    <t>ff1_gkgreen</t>
  </si>
  <si>
    <t>ff4_gkgreen</t>
  </si>
  <si>
    <t>ed2_gkgreen</t>
  </si>
  <si>
    <t>mp1_vr</t>
  </si>
  <si>
    <t>ff1_vr</t>
  </si>
  <si>
    <t>ff4_vr</t>
  </si>
  <si>
    <t>ed2_vr</t>
  </si>
  <si>
    <t>ff1_vr, etc. are GK FOMC shocks converted to monthly my way (same as Romer)</t>
  </si>
  <si>
    <t>month indicator</t>
  </si>
  <si>
    <t>unemployment rate</t>
  </si>
  <si>
    <t>log of CPI</t>
  </si>
  <si>
    <t>federal funds rate</t>
  </si>
  <si>
    <t>log of commodity price index</t>
  </si>
  <si>
    <t>log of real consumer nondurables</t>
  </si>
  <si>
    <t>log of real consumer services</t>
  </si>
  <si>
    <t>Johannes Wieland version</t>
  </si>
  <si>
    <t>Romer-Romer shock - reestimated for sample through 2007:12 by Johannes Wieland</t>
  </si>
  <si>
    <t>Cumulation of rrshock</t>
  </si>
  <si>
    <t>log of M1</t>
  </si>
  <si>
    <t>Barakchian_Crowe shock</t>
  </si>
  <si>
    <t>Cumulation of BC shock</t>
  </si>
  <si>
    <t>Gertler-Karadi monthly shocks, current futures</t>
  </si>
  <si>
    <t>Gertler-Karadi monthly shocks, fed funds futures 3 months from now</t>
  </si>
  <si>
    <t>Gertler-Karadi monthly shocks, Euro-dollar futures 6 months from now</t>
  </si>
  <si>
    <t>Gertler-Karadi monthly shocks, Euro-dollar futures 9 months from now</t>
  </si>
  <si>
    <t>Gertler-Karadi monthly shocks, Euro-dollar futures 12 months from now</t>
  </si>
  <si>
    <t>One-year government tbill rate</t>
  </si>
  <si>
    <t>Gilchrist-Zakrajsek spread</t>
  </si>
  <si>
    <t>Sims-Zha shock</t>
  </si>
  <si>
    <t>Romer-Romer shock, estimated for sample 1983-2007</t>
  </si>
  <si>
    <t>Cumulation of rrshock83</t>
  </si>
  <si>
    <t>Gertler-Karadi current fed funds futures shock, my conversion from FOMC announcements, following Romer-Romer</t>
  </si>
  <si>
    <t>Gertler-Karadi 3-months from now fed funds futures shock, my conversion from FOMC announcements, following Romer-Romer</t>
  </si>
  <si>
    <t>Gertler-Karadi 6 months euro-dollar futures shock, my conversion from FOMC announcements, following Romer-Romer</t>
  </si>
  <si>
    <t>Residual after regressing on Romer-Romer Greenbook variables by FOMC date - sets between meeting announcements to 0</t>
  </si>
  <si>
    <t>RRSHOCK83</t>
  </si>
  <si>
    <t>CUMRRSHOCK83</t>
  </si>
  <si>
    <t>rrshock83b</t>
  </si>
  <si>
    <t>Romer-Romer shock, estimated for sample 1983-2007 using long-horizon Greenbook forecasts</t>
  </si>
  <si>
    <t>RRSHOCK83B</t>
  </si>
  <si>
    <t>CUMRRSHOCK83B</t>
  </si>
  <si>
    <t>log of industrial production - October 16, 2010 data</t>
  </si>
  <si>
    <t>log of real consumer durables - October 30, 2015</t>
  </si>
  <si>
    <t>1953-04-01 to 2015-10-01</t>
  </si>
  <si>
    <t>2015-11-02 3:43 PM CST</t>
  </si>
  <si>
    <t>Effective federal funds rate (% p.a.), last business day of month</t>
  </si>
  <si>
    <t>Wu-Xia shadow federal funds rate (last business day of month)</t>
  </si>
  <si>
    <t>From Oli's file</t>
  </si>
  <si>
    <t>Date</t>
  </si>
  <si>
    <t>PCOM</t>
  </si>
  <si>
    <t>pcom_all</t>
  </si>
  <si>
    <t>pcom_raw</t>
  </si>
  <si>
    <t>.excel_last</t>
  </si>
  <si>
    <t>PZALL@USECON</t>
  </si>
  <si>
    <t xml:space="preserve">KR-CRB Spot Commodity Price Index: All Commodities (1967=100)  </t>
  </si>
  <si>
    <t xml:space="preserve">Jan-1947 </t>
  </si>
  <si>
    <t xml:space="preserve">Jan-2013 </t>
  </si>
  <si>
    <t xml:space="preserve">CRB </t>
  </si>
  <si>
    <t xml:space="preserve">Commodity Research Bureau </t>
  </si>
  <si>
    <t xml:space="preserve">Average </t>
  </si>
  <si>
    <t xml:space="preserve">Feb 01 09:42:00 2013 </t>
  </si>
  <si>
    <t xml:space="preserve">Monthly </t>
  </si>
  <si>
    <t xml:space="preserve">INDEX </t>
  </si>
  <si>
    <t>Producer Price Index by Commodity for Crude Materials for Further Processing</t>
  </si>
  <si>
    <t>PPICRM</t>
  </si>
  <si>
    <t>US. Bureau of Labor Statistics</t>
  </si>
  <si>
    <t>Producer Price Index</t>
  </si>
  <si>
    <t>Index 1982=100</t>
  </si>
  <si>
    <t>1947-04-01 to 2015-10-01</t>
  </si>
  <si>
    <t>2015-11-13 8:01 AM CST</t>
  </si>
  <si>
    <t>wu_xia</t>
  </si>
  <si>
    <t>1959-01-01 to 2015-10-01</t>
  </si>
  <si>
    <t>2015-11-12 3:36 PM CST</t>
  </si>
  <si>
    <t>Total Reserve Balances Maintained with Federal Reserve Banks</t>
  </si>
  <si>
    <t>RESBALNS</t>
  </si>
  <si>
    <t>H.3 Aggregate Reserves of Depository Institutions and the Monetary Base</t>
  </si>
  <si>
    <t>1950-01-01 to 2015-10-01</t>
  </si>
  <si>
    <t>2015-11-12 3:41 PM CST</t>
  </si>
  <si>
    <t>Total reserve balances maintained is the amount of balances</t>
  </si>
  <si>
    <t>institutions hold in accounts at Federal Reserve Banks that are</t>
  </si>
  <si>
    <t>available to satisfy reserve requirements. Historically, this series</t>
  </si>
  <si>
    <t>excluded balances held in a reserve account for contractual clearing</t>
  </si>
  <si>
    <t>purposes (contractual clearing balances program has been discontinued</t>
  </si>
  <si>
    <t>on July 12, 2012).</t>
  </si>
  <si>
    <t>Non-Borrowed Reserves of Depository Institutions (DISCONTINUED SERIES)</t>
  </si>
  <si>
    <t>BOGNONBR</t>
  </si>
  <si>
    <t>Board of Governors of the Federal Reserve System</t>
  </si>
  <si>
    <t>1959-01-01 to 2013-05-01</t>
  </si>
  <si>
    <t>2013-06-27 4:01 PM CDT</t>
  </si>
  <si>
    <t>By definition, nonborrowed reserves are equal to total reserves minus</t>
  </si>
  <si>
    <t>borrowed reserves. Borrowed reserves are equal to the sum of credit</t>
  </si>
  <si>
    <t>extended through the Federal Reserve's regular discount window</t>
  </si>
  <si>
    <t>programs and credit extended through certain Federal Reserve liquidity</t>
  </si>
  <si>
    <t>facilities. Total borrowings from the Federal Reserve are presented in</t>
  </si>
  <si>
    <t>table 1a of the release. Over much of 2008, in order to maintain a</t>
  </si>
  <si>
    <t>level of total reserves consistent with the Federal Open Market</t>
  </si>
  <si>
    <t>Committee's objective for the federal funds rate, increases in</t>
  </si>
  <si>
    <t>borrowed reserves were offset through a nearly commensurate decrease</t>
  </si>
  <si>
    <t>in nonborrowed reserves, which was accomplished through a reduction in</t>
  </si>
  <si>
    <t>the Federal Reserve's holdings of securities and other assets. The</t>
  </si>
  <si>
    <t>negative level of nonborrowed reserves was an arithmetic result of the</t>
  </si>
  <si>
    <t>fact that borrowings from the Federal Reserve liquidity facilities</t>
  </si>
  <si>
    <t>were larger than total reserves.</t>
  </si>
  <si>
    <t>This series has been discontinued. As of July 11, 2013 data in the new</t>
  </si>
  <si>
    <t>H.3 statistical release are no longer adjusted for regulatory changes</t>
  </si>
  <si>
    <t>in reserve requirements and are no longer seasonally adjusted. You can</t>
  </si>
  <si>
    <t>access the not seasonally adjusted series at</t>
  </si>
  <si>
    <t>http://research.stlouisfed.org/fred2/series/NONBORRES.</t>
  </si>
  <si>
    <t>M2 Money Stock</t>
  </si>
  <si>
    <t>M2SL</t>
  </si>
  <si>
    <t>M2 includes a broader set of financial assets held principally by</t>
  </si>
  <si>
    <t>households. M2 consists of M1 plus: (1) savings deposits (which</t>
  </si>
  <si>
    <t>include money market deposit accounts, or MMDAs); (2)</t>
  </si>
  <si>
    <t>small-denomination time deposits (time deposits in amounts of less</t>
  </si>
  <si>
    <t>than $100,000); and (3) balances in retail money market mutual funds</t>
  </si>
  <si>
    <t>(MMMFs). Seasonally adjusted M2 is computed by summing savings</t>
  </si>
  <si>
    <t>deposits, small-denomination time deposits, and retail MMMFs, each</t>
  </si>
  <si>
    <t>seasonally adjusted separately, and adding this result to seasonally</t>
  </si>
  <si>
    <t>adjusted M1.</t>
  </si>
  <si>
    <t>lm1</t>
  </si>
  <si>
    <t>lm2</t>
  </si>
  <si>
    <t>ltr</t>
  </si>
  <si>
    <t>lnbr</t>
  </si>
  <si>
    <t>Extended Credit Borrowings of Depository Institutions from the Federal Reserve (DISCONTINUED SERIES)</t>
  </si>
  <si>
    <t>EXTENDNS</t>
  </si>
  <si>
    <t>1975-05-01 to 2002-12-01</t>
  </si>
  <si>
    <t>2006-04-24 4:24 PM CDT</t>
  </si>
  <si>
    <t>** DISCONTINUED ** Please refer to http://www.frbdiscountwindow.org</t>
  </si>
  <si>
    <t>for further information.</t>
  </si>
  <si>
    <t>cumoriginal</t>
  </si>
  <si>
    <t>CUMRRSHOCKORIG</t>
  </si>
  <si>
    <t>resid_83</t>
  </si>
  <si>
    <t>Sent November 3, 2015 from Shihan Xie</t>
  </si>
  <si>
    <t>Hi Valerie,</t>
  </si>
  <si>
    <t>Please see attached for the code on extracting the factors. The factors.csv file contains 5 factors extracted from the sample 1959m12 - 2007m12. gen_factors.m file is the main file to work with, which calls functions from folder 'functions' and inputs data freddata.mat. Below is some brief instructions on how to modify the files:</t>
  </si>
  <si>
    <t>1. If you want a different sample, please modify line 13. Input of the dates are in formats "year+month/12";</t>
  </si>
  <si>
    <t>2. If you want more factors, change the value of nf in line 49;</t>
  </si>
  <si>
    <t>3. The factors are exported into the file factors.csv.</t>
  </si>
  <si>
    <t>Note that when the freddata.mat included in the folder is slightly different from you will get FRED-MD since I changed some of their transformation code to be consistent with the original Bernanke et al (2005) FAVAR paper. But you can apply the code here directly to the FRED-MD dataset.</t>
  </si>
  <si>
    <t>Here is a brief explanation on the construction of factors with zero contemporaneous restrictions:</t>
  </si>
  <si>
    <t>1. Extract factors from all variables except for FFR: F;</t>
  </si>
  <si>
    <t>2. Extract factors from all slow-moving variables: Fslow;</t>
  </si>
  <si>
    <t>3. Run ols: F = a + b * FFR + c * Fslow</t>
  </si>
  <si>
    <t>4. Imposing zeros restrictions by Fr = F - b*FFR;</t>
  </si>
  <si>
    <t>I think Fr is what you needed as the factors in the local projection as controls.</t>
  </si>
  <si>
    <t>Let me know if I anything is unclear or I can help with anything else.</t>
  </si>
  <si>
    <t>Best,</t>
  </si>
  <si>
    <t>Shihan</t>
  </si>
  <si>
    <t>factor1</t>
  </si>
  <si>
    <t>factor2</t>
  </si>
  <si>
    <t>factor3</t>
  </si>
  <si>
    <t>factor4</t>
  </si>
  <si>
    <t>factor5</t>
  </si>
  <si>
    <t>RRORIG</t>
  </si>
  <si>
    <t>CUMRRORIG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</si>
</sst>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0"/>
    <numFmt numFmtId="166" formatCode="0.0"/>
    <numFmt numFmtId="167" formatCode="0.000"/>
    <numFmt numFmtId="168" formatCode="mmm&quot;/&quot;yyyy"/>
  </numFmts>
  <fonts count="16">
    <font>
      <sz val="10"/>
      <color theme="1"/>
      <name val="Arial"/>
      <family val="2"/>
    </font>
    <font>
      <b/>
      <sz val="11"/>
      <color theme="1"/>
      <name val="Times New Roman"/>
      <family val="1"/>
    </font>
    <font>
      <sz val="11"/>
      <color theme="1"/>
      <name val="Times New Roman"/>
      <family val="1"/>
    </font>
    <font>
      <i/>
      <sz val="11"/>
      <color theme="1"/>
      <name val="Times New Roman"/>
      <family val="1"/>
    </font>
    <font>
      <b/>
      <sz val="9"/>
      <color indexed="81"/>
      <name val="Tahoma"/>
      <family val="2"/>
    </font>
    <font>
      <sz val="9"/>
      <color indexed="81"/>
      <name val="Tahoma"/>
      <family val="2"/>
    </font>
    <font>
      <sz val="10"/>
      <color theme="1"/>
      <name val="Consolas"/>
      <family val="3"/>
    </font>
    <font>
      <b/>
      <sz val="14"/>
      <name val="Arial"/>
    </font>
    <font>
      <sz val="13"/>
      <name val="Arial"/>
    </font>
    <font>
      <b/>
      <sz val="10"/>
      <color indexed="10"/>
      <name val="Arial"/>
    </font>
    <font>
      <b/>
      <sz val="10"/>
      <color indexed="9"/>
      <name val="Arial"/>
    </font>
    <font>
      <b/>
      <sz val="10"/>
      <name val="Arial"/>
    </font>
    <font>
      <b/>
      <i/>
      <sz val="15"/>
      <name val="Arial"/>
    </font>
    <font>
      <i/>
      <sz val="10"/>
      <name val="Arial"/>
    </font>
    <font>
      <sz val="10"/>
      <name val="Arial"/>
      <family val="2"/>
    </font>
    <font>
      <sz val="10"/>
      <name val="Consolas"/>
      <family val="3"/>
    </font>
  </fonts>
  <fills count="5">
    <fill>
      <patternFill patternType="none"/>
    </fill>
    <fill>
      <patternFill patternType="gray125"/>
    </fill>
    <fill>
      <patternFill patternType="solid">
        <fgColor rgb="FFFFFF00"/>
        <bgColor indexed="64"/>
      </patternFill>
    </fill>
    <fill>
      <patternFill patternType="solid">
        <fgColor indexed="56"/>
        <bgColor indexed="23"/>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9"/>
      </left>
      <right style="thin">
        <color indexed="9"/>
      </right>
      <top style="thin">
        <color indexed="9"/>
      </top>
      <bottom style="thin">
        <color indexed="9"/>
      </bottom>
      <diagonal/>
    </border>
  </borders>
  <cellStyleXfs count="2">
    <xf numFmtId="0" fontId="0" fillId="0" borderId="0"/>
    <xf numFmtId="0" fontId="14" fillId="0" borderId="0"/>
  </cellStyleXfs>
  <cellXfs count="86">
    <xf numFmtId="0" fontId="0" fillId="0" borderId="0" xfId="0"/>
    <xf numFmtId="0" fontId="1" fillId="0" borderId="0" xfId="0" applyFont="1"/>
    <xf numFmtId="0" fontId="2" fillId="0" borderId="0" xfId="0" applyFont="1" applyAlignment="1">
      <alignment horizontal="center"/>
    </xf>
    <xf numFmtId="0" fontId="2" fillId="0" borderId="0" xfId="0" applyFont="1"/>
    <xf numFmtId="0" fontId="3" fillId="0" borderId="0" xfId="0" applyFont="1" applyAlignment="1" applyProtection="1">
      <alignment horizontal="left"/>
      <protection locked="0"/>
    </xf>
    <xf numFmtId="0" fontId="2" fillId="0" borderId="0" xfId="0" applyFont="1" applyAlignment="1" applyProtection="1">
      <alignment horizontal="center"/>
      <protection locked="0"/>
    </xf>
    <xf numFmtId="0" fontId="2" fillId="0" borderId="0" xfId="0" applyFont="1" applyAlignment="1" applyProtection="1">
      <alignment horizontal="left"/>
      <protection locked="0"/>
    </xf>
    <xf numFmtId="0" fontId="2" fillId="0" borderId="0" xfId="0" applyFont="1" applyProtection="1">
      <protection locked="0"/>
    </xf>
    <xf numFmtId="0" fontId="2" fillId="0" borderId="2" xfId="0" applyFont="1" applyBorder="1" applyAlignment="1" applyProtection="1">
      <alignment horizontal="left"/>
      <protection locked="0"/>
    </xf>
    <xf numFmtId="0" fontId="2" fillId="0" borderId="3" xfId="0" applyFont="1" applyBorder="1" applyAlignment="1" applyProtection="1">
      <alignment horizontal="center" wrapText="1"/>
      <protection locked="0"/>
    </xf>
    <xf numFmtId="0" fontId="2" fillId="0" borderId="3" xfId="0" applyFont="1" applyBorder="1" applyAlignment="1">
      <alignment horizontal="center" wrapText="1"/>
    </xf>
    <xf numFmtId="0" fontId="2" fillId="0" borderId="2" xfId="0" applyFont="1" applyBorder="1"/>
    <xf numFmtId="0" fontId="2" fillId="0" borderId="2" xfId="0" applyFont="1" applyBorder="1" applyAlignment="1">
      <alignment horizontal="center" wrapText="1"/>
    </xf>
    <xf numFmtId="164" fontId="2" fillId="0" borderId="0" xfId="0" applyNumberFormat="1" applyFont="1" applyProtection="1">
      <protection locked="0"/>
    </xf>
    <xf numFmtId="167" fontId="2" fillId="0" borderId="0" xfId="0" applyNumberFormat="1" applyFont="1" applyAlignment="1">
      <alignment horizontal="center"/>
    </xf>
    <xf numFmtId="167" fontId="0" fillId="2" borderId="0" xfId="0" applyNumberFormat="1" applyFill="1" applyAlignment="1">
      <alignment horizontal="center"/>
    </xf>
    <xf numFmtId="167" fontId="2" fillId="0" borderId="0" xfId="0" applyNumberFormat="1" applyFont="1"/>
    <xf numFmtId="167" fontId="0" fillId="0" borderId="0" xfId="0" applyNumberFormat="1" applyAlignment="1">
      <alignment horizontal="center"/>
    </xf>
    <xf numFmtId="165" fontId="0" fillId="0" borderId="0" xfId="0" applyNumberFormat="1" applyFont="1" applyFill="1" applyBorder="1" applyAlignment="1" applyProtection="1"/>
    <xf numFmtId="166" fontId="0" fillId="0" borderId="0" xfId="0" applyNumberFormat="1" applyFont="1" applyFill="1" applyBorder="1" applyAlignment="1" applyProtection="1"/>
    <xf numFmtId="167" fontId="0" fillId="0" borderId="0" xfId="0" applyNumberFormat="1" applyFont="1" applyFill="1" applyBorder="1" applyAlignment="1" applyProtection="1"/>
    <xf numFmtId="2" fontId="0" fillId="0" borderId="0" xfId="0" applyNumberFormat="1" applyFont="1" applyFill="1" applyBorder="1" applyAlignment="1" applyProtection="1"/>
    <xf numFmtId="2" fontId="6" fillId="0" borderId="0" xfId="0" applyNumberFormat="1" applyFont="1"/>
    <xf numFmtId="0" fontId="1" fillId="0" borderId="0" xfId="0" applyFont="1" applyBorder="1" applyAlignment="1" applyProtection="1">
      <alignment horizontal="center"/>
      <protection locked="0"/>
    </xf>
    <xf numFmtId="0" fontId="9" fillId="0" borderId="0" xfId="0" applyFont="1"/>
    <xf numFmtId="0" fontId="10" fillId="3" borderId="4" xfId="0" applyFont="1" applyFill="1" applyBorder="1" applyAlignment="1">
      <alignment horizontal="center"/>
    </xf>
    <xf numFmtId="0" fontId="11" fillId="0" borderId="0" xfId="0" applyFont="1"/>
    <xf numFmtId="0" fontId="0" fillId="0" borderId="0" xfId="0" applyNumberFormat="1" applyFont="1" applyFill="1" applyBorder="1" applyAlignment="1" applyProtection="1">
      <alignment horizontal="left"/>
    </xf>
    <xf numFmtId="164" fontId="0" fillId="0" borderId="0" xfId="0" applyNumberFormat="1" applyFont="1" applyFill="1" applyBorder="1" applyAlignment="1" applyProtection="1"/>
    <xf numFmtId="0" fontId="0" fillId="0" borderId="0" xfId="0"/>
    <xf numFmtId="11" fontId="0" fillId="0" borderId="0" xfId="0" applyNumberFormat="1"/>
    <xf numFmtId="0" fontId="0" fillId="0" borderId="0" xfId="0"/>
    <xf numFmtId="2" fontId="0" fillId="0" borderId="0" xfId="0" applyNumberFormat="1"/>
    <xf numFmtId="0" fontId="0" fillId="0" borderId="0" xfId="0"/>
    <xf numFmtId="17" fontId="0" fillId="0" borderId="0" xfId="0" applyNumberFormat="1"/>
    <xf numFmtId="164" fontId="0" fillId="0" borderId="0" xfId="0" applyNumberFormat="1" applyProtection="1">
      <protection locked="0"/>
    </xf>
    <xf numFmtId="14" fontId="0" fillId="0" borderId="0" xfId="0" applyNumberFormat="1"/>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Border="1" applyAlignment="1" applyProtection="1">
      <alignment horizontal="center" wrapText="1"/>
      <protection locked="0"/>
    </xf>
    <xf numFmtId="0" fontId="2" fillId="0" borderId="0" xfId="0" applyFont="1" applyBorder="1" applyAlignment="1">
      <alignment horizontal="center" wrapText="1"/>
    </xf>
    <xf numFmtId="0" fontId="2" fillId="4" borderId="0" xfId="0" applyFont="1" applyFill="1"/>
    <xf numFmtId="0" fontId="0" fillId="4" borderId="0" xfId="0" applyFill="1"/>
    <xf numFmtId="14" fontId="0" fillId="0" borderId="0" xfId="0" applyNumberFormat="1" applyFont="1" applyAlignment="1">
      <alignment wrapText="1"/>
    </xf>
    <xf numFmtId="2" fontId="0" fillId="0" borderId="0" xfId="0" applyNumberFormat="1" applyFont="1" applyAlignment="1">
      <alignment wrapText="1"/>
    </xf>
    <xf numFmtId="2" fontId="0" fillId="0" borderId="0" xfId="0" applyNumberFormat="1" applyAlignment="1">
      <alignment wrapText="1"/>
    </xf>
    <xf numFmtId="14" fontId="0" fillId="0" borderId="0" xfId="0" applyNumberFormat="1" applyFont="1"/>
    <xf numFmtId="0" fontId="0" fillId="0" borderId="0" xfId="0" applyFont="1"/>
    <xf numFmtId="2" fontId="0" fillId="0" borderId="0" xfId="0" applyNumberFormat="1" applyFont="1"/>
    <xf numFmtId="0" fontId="6" fillId="0" borderId="0" xfId="0" applyFont="1"/>
    <xf numFmtId="0" fontId="6" fillId="2" borderId="0" xfId="0" applyFont="1" applyFill="1"/>
    <xf numFmtId="0" fontId="6" fillId="0" borderId="0" xfId="0" applyNumberFormat="1" applyFont="1" applyFill="1" applyBorder="1" applyAlignment="1" applyProtection="1">
      <alignment horizontal="left"/>
    </xf>
    <xf numFmtId="0" fontId="15" fillId="2" borderId="0" xfId="1" applyFont="1" applyFill="1"/>
    <xf numFmtId="0" fontId="15" fillId="0" borderId="0" xfId="1" applyFont="1"/>
    <xf numFmtId="17" fontId="6" fillId="0" borderId="0" xfId="0" applyNumberFormat="1" applyFont="1"/>
    <xf numFmtId="0" fontId="6" fillId="0" borderId="0" xfId="0" quotePrefix="1" applyFont="1"/>
    <xf numFmtId="164" fontId="6" fillId="0" borderId="0" xfId="0" applyNumberFormat="1" applyFont="1" applyFill="1" applyBorder="1" applyAlignment="1" applyProtection="1"/>
    <xf numFmtId="0" fontId="6" fillId="0" borderId="0" xfId="0" applyFont="1" applyAlignment="1">
      <alignment horizontal="left" vertical="top" wrapText="1"/>
    </xf>
    <xf numFmtId="168" fontId="6" fillId="0" borderId="0" xfId="0" applyNumberFormat="1" applyFont="1"/>
    <xf numFmtId="0" fontId="0" fillId="0" borderId="0" xfId="0"/>
    <xf numFmtId="0" fontId="0" fillId="0" borderId="0" xfId="0"/>
    <xf numFmtId="0" fontId="0" fillId="0" borderId="0" xfId="0"/>
    <xf numFmtId="0" fontId="0" fillId="0" borderId="0" xfId="0" applyFont="1" applyBorder="1" applyAlignment="1">
      <alignment horizontal="left"/>
    </xf>
    <xf numFmtId="164" fontId="0" fillId="0" borderId="0" xfId="0" applyNumberFormat="1" applyFont="1" applyBorder="1"/>
    <xf numFmtId="167" fontId="0" fillId="0" borderId="0" xfId="0" applyNumberFormat="1" applyFont="1" applyBorder="1"/>
    <xf numFmtId="0" fontId="0" fillId="0" borderId="0" xfId="0"/>
    <xf numFmtId="0" fontId="0" fillId="0" borderId="0" xfId="0"/>
    <xf numFmtId="0" fontId="0" fillId="0" borderId="0" xfId="0"/>
    <xf numFmtId="0" fontId="1" fillId="0" borderId="1" xfId="0" applyFont="1" applyBorder="1" applyAlignment="1" applyProtection="1">
      <alignment horizontal="center"/>
      <protection locked="0"/>
    </xf>
    <xf numFmtId="0" fontId="1" fillId="0" borderId="1" xfId="0" applyFont="1" applyBorder="1" applyAlignment="1">
      <alignment horizontal="center"/>
    </xf>
    <xf numFmtId="0" fontId="10" fillId="3" borderId="4" xfId="0" applyFont="1" applyFill="1" applyBorder="1" applyAlignment="1">
      <alignment horizontal="center"/>
    </xf>
    <xf numFmtId="0" fontId="7" fillId="0" borderId="0" xfId="0" applyFont="1"/>
    <xf numFmtId="0" fontId="0" fillId="0" borderId="0" xfId="0"/>
    <xf numFmtId="0" fontId="8" fillId="0" borderId="0" xfId="0" applyFont="1"/>
    <xf numFmtId="0" fontId="12" fillId="0" borderId="0" xfId="0" applyFont="1" applyAlignment="1">
      <alignment wrapText="1"/>
    </xf>
    <xf numFmtId="0" fontId="13" fillId="0" borderId="0" xfId="0" applyFont="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u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onthlydat83b"/>
      <sheetName val="Monthlydat83"/>
      <sheetName val="Monthlydat69"/>
      <sheetName val="Monthlydat6996"/>
      <sheetName val="Monthly"/>
      <sheetName val="Coibion_update"/>
      <sheetName val="misc"/>
      <sheetName val="pcom"/>
      <sheetName val="Table 2.8.3A"/>
      <sheetName val="Table 2.8.3B"/>
      <sheetName val="Table 2.8.3C"/>
      <sheetName val="Wieland"/>
      <sheetName val="Barakchian_Crowe"/>
      <sheetName val="Gertler_Karadi"/>
      <sheetName val="Gilchrist_Zak"/>
      <sheetName val="Sims_Zha"/>
    </sheetNames>
    <sheetDataSet>
      <sheetData sheetId="0"/>
      <sheetData sheetId="1"/>
      <sheetData sheetId="2"/>
      <sheetData sheetId="3"/>
      <sheetData sheetId="4"/>
      <sheetData sheetId="5"/>
      <sheetData sheetId="6">
        <row r="128">
          <cell r="O128">
            <v>3.6768271155897616</v>
          </cell>
          <cell r="P128">
            <v>3.4</v>
          </cell>
          <cell r="Q128">
            <v>3.5751506887855933</v>
          </cell>
          <cell r="W128">
            <v>6.3</v>
          </cell>
          <cell r="X128">
            <v>4.6335632604893089</v>
          </cell>
          <cell r="Y128">
            <v>2.7182645235091818</v>
          </cell>
          <cell r="Z128">
            <v>3.6990277851657516</v>
          </cell>
          <cell r="AA128">
            <v>3.3129124667945837</v>
          </cell>
          <cell r="AG128">
            <v>0</v>
          </cell>
        </row>
        <row r="129">
          <cell r="O129">
            <v>3.6832058898430846</v>
          </cell>
          <cell r="P129">
            <v>3.4</v>
          </cell>
          <cell r="Q129">
            <v>3.5779478934066544</v>
          </cell>
          <cell r="W129">
            <v>6.61</v>
          </cell>
          <cell r="X129">
            <v>4.6553879021487088</v>
          </cell>
          <cell r="Y129">
            <v>2.7214269981438486</v>
          </cell>
          <cell r="Z129">
            <v>3.7079219886912522</v>
          </cell>
          <cell r="AA129">
            <v>3.3184677340631592</v>
          </cell>
          <cell r="AG129">
            <v>0</v>
          </cell>
        </row>
        <row r="130">
          <cell r="O130">
            <v>3.6910171675754833</v>
          </cell>
          <cell r="P130">
            <v>3.4</v>
          </cell>
          <cell r="Q130">
            <v>3.5862928653388351</v>
          </cell>
          <cell r="W130">
            <v>6.79</v>
          </cell>
          <cell r="X130">
            <v>4.6656065547919221</v>
          </cell>
          <cell r="Y130">
            <v>2.6984711346552159</v>
          </cell>
          <cell r="Z130">
            <v>3.706793043398815</v>
          </cell>
          <cell r="AA130">
            <v>3.3175258756345398</v>
          </cell>
          <cell r="AD130">
            <v>-0.2459423</v>
          </cell>
          <cell r="AG130">
            <v>-0.2459423</v>
          </cell>
        </row>
        <row r="131">
          <cell r="O131">
            <v>3.6873282516211998</v>
          </cell>
          <cell r="P131">
            <v>3.4</v>
          </cell>
          <cell r="Q131">
            <v>3.591817741270805</v>
          </cell>
          <cell r="W131">
            <v>7.41</v>
          </cell>
          <cell r="X131">
            <v>4.680092112505351</v>
          </cell>
          <cell r="Y131">
            <v>2.7107133185216936</v>
          </cell>
          <cell r="Z131">
            <v>3.7052448082002005</v>
          </cell>
          <cell r="AA131">
            <v>3.3230196005981312</v>
          </cell>
          <cell r="AD131">
            <v>0.15895670000000001</v>
          </cell>
          <cell r="AG131">
            <v>0.40489900000000001</v>
          </cell>
        </row>
        <row r="132">
          <cell r="O132">
            <v>3.6835427391489417</v>
          </cell>
          <cell r="P132">
            <v>3.4</v>
          </cell>
          <cell r="Q132">
            <v>3.5945687746426951</v>
          </cell>
          <cell r="W132">
            <v>8.67</v>
          </cell>
          <cell r="X132">
            <v>4.69866052907543</v>
          </cell>
          <cell r="Y132">
            <v>2.7109127667156865</v>
          </cell>
          <cell r="Z132">
            <v>3.7143035064540948</v>
          </cell>
          <cell r="AA132">
            <v>3.3299161796571917</v>
          </cell>
          <cell r="AD132">
            <v>0.36210810000000004</v>
          </cell>
          <cell r="AG132">
            <v>0.20315140000000001</v>
          </cell>
        </row>
        <row r="133">
          <cell r="O133">
            <v>3.6932648243064627</v>
          </cell>
          <cell r="P133">
            <v>3.5</v>
          </cell>
          <cell r="Q133">
            <v>3.6000482404073204</v>
          </cell>
          <cell r="W133">
            <v>8.9</v>
          </cell>
          <cell r="X133">
            <v>4.71240893665769</v>
          </cell>
          <cell r="Y133">
            <v>2.7085833922638689</v>
          </cell>
          <cell r="Z133">
            <v>3.7007586166440141</v>
          </cell>
          <cell r="AA133">
            <v>3.3325615892720171</v>
          </cell>
          <cell r="AD133">
            <v>0.34161340000000007</v>
          </cell>
          <cell r="AG133">
            <v>-2.0494700000000001E-2</v>
          </cell>
        </row>
        <row r="134">
          <cell r="O134">
            <v>3.6985302351560443</v>
          </cell>
          <cell r="P134">
            <v>3.5</v>
          </cell>
          <cell r="Q134">
            <v>3.6054978451748854</v>
          </cell>
          <cell r="W134">
            <v>8.61</v>
          </cell>
          <cell r="X134">
            <v>4.71240893665769</v>
          </cell>
          <cell r="Y134">
            <v>2.686349774122871</v>
          </cell>
          <cell r="Z134">
            <v>3.7071367703847673</v>
          </cell>
          <cell r="AA134">
            <v>3.3319544789199944</v>
          </cell>
          <cell r="AD134">
            <v>0.52178270000000004</v>
          </cell>
          <cell r="AG134">
            <v>0.1801693</v>
          </cell>
        </row>
        <row r="135">
          <cell r="O135">
            <v>3.7008253173198153</v>
          </cell>
          <cell r="P135">
            <v>3.5</v>
          </cell>
          <cell r="Q135">
            <v>3.6082115510464816</v>
          </cell>
          <cell r="W135">
            <v>9.19</v>
          </cell>
          <cell r="X135">
            <v>4.7294211483259483</v>
          </cell>
          <cell r="Y135">
            <v>2.7070497007686263</v>
          </cell>
          <cell r="Z135">
            <v>3.7176369645331322</v>
          </cell>
          <cell r="AA135">
            <v>3.336694415448056</v>
          </cell>
          <cell r="AD135">
            <v>0.8302737</v>
          </cell>
          <cell r="AG135">
            <v>0.30849100000000002</v>
          </cell>
        </row>
        <row r="136">
          <cell r="O136">
            <v>3.7006004935646328</v>
          </cell>
          <cell r="P136">
            <v>3.7</v>
          </cell>
          <cell r="Q136">
            <v>3.6136169696133895</v>
          </cell>
          <cell r="W136">
            <v>9.15</v>
          </cell>
          <cell r="X136">
            <v>4.7351452624098371</v>
          </cell>
          <cell r="Y136">
            <v>2.7277874667852418</v>
          </cell>
          <cell r="Z136">
            <v>3.7067439298975033</v>
          </cell>
          <cell r="AA136">
            <v>3.3407040012331928</v>
          </cell>
          <cell r="AD136">
            <v>0.85838210000000004</v>
          </cell>
          <cell r="AG136">
            <v>2.8108399999999999E-2</v>
          </cell>
        </row>
        <row r="137">
          <cell r="O137">
            <v>3.7008944836921409</v>
          </cell>
          <cell r="P137">
            <v>3.7</v>
          </cell>
          <cell r="Q137">
            <v>3.6189933266497696</v>
          </cell>
          <cell r="W137">
            <v>9</v>
          </cell>
          <cell r="X137">
            <v>4.7328595471289807</v>
          </cell>
          <cell r="Y137">
            <v>2.7109792406080899</v>
          </cell>
          <cell r="Z137">
            <v>3.7204265696120657</v>
          </cell>
          <cell r="AA137">
            <v>3.3464243558148636</v>
          </cell>
          <cell r="AD137">
            <v>0.94596049999999998</v>
          </cell>
          <cell r="AG137">
            <v>8.7578400000000001E-2</v>
          </cell>
        </row>
        <row r="138">
          <cell r="O138">
            <v>3.6914237147361884</v>
          </cell>
          <cell r="P138">
            <v>3.5</v>
          </cell>
          <cell r="Q138">
            <v>3.6243409329763652</v>
          </cell>
          <cell r="W138">
            <v>8.85</v>
          </cell>
          <cell r="X138">
            <v>4.7382139597458561</v>
          </cell>
          <cell r="Y138">
            <v>2.7006898466959175</v>
          </cell>
          <cell r="Z138">
            <v>3.7153753179179012</v>
          </cell>
          <cell r="AA138">
            <v>3.3507458381660573</v>
          </cell>
          <cell r="AD138">
            <v>0.94148520000000002</v>
          </cell>
          <cell r="AG138">
            <v>-4.4752999999999998E-3</v>
          </cell>
        </row>
        <row r="139">
          <cell r="O139">
            <v>3.6887344436004201</v>
          </cell>
          <cell r="P139">
            <v>3.5</v>
          </cell>
          <cell r="Q139">
            <v>3.629660094453965</v>
          </cell>
          <cell r="W139">
            <v>8.9700000000000006</v>
          </cell>
          <cell r="X139">
            <v>4.7412732689804313</v>
          </cell>
          <cell r="Y139">
            <v>2.6983365089145708</v>
          </cell>
          <cell r="Z139">
            <v>3.7157647828953184</v>
          </cell>
          <cell r="AA139">
            <v>3.3493425261198784</v>
          </cell>
          <cell r="AD139">
            <v>1.0063683999999999</v>
          </cell>
          <cell r="AG139">
            <v>6.4883200000000002E-2</v>
          </cell>
        </row>
        <row r="140">
          <cell r="O140">
            <v>3.6700431597676415</v>
          </cell>
          <cell r="P140">
            <v>3.9</v>
          </cell>
          <cell r="Q140">
            <v>3.6349511120883808</v>
          </cell>
          <cell r="W140">
            <v>8.98</v>
          </cell>
          <cell r="X140">
            <v>4.7542796085759322</v>
          </cell>
          <cell r="Y140">
            <v>2.685940915514109</v>
          </cell>
          <cell r="Z140">
            <v>3.7285327659905878</v>
          </cell>
          <cell r="AA140">
            <v>3.3556419800026527</v>
          </cell>
          <cell r="AD140">
            <v>0.84663999999999995</v>
          </cell>
          <cell r="AG140">
            <v>-0.15972839999999999</v>
          </cell>
        </row>
        <row r="141">
          <cell r="O141">
            <v>3.6693856791179744</v>
          </cell>
          <cell r="P141">
            <v>4.2</v>
          </cell>
          <cell r="Q141">
            <v>3.6402142821326553</v>
          </cell>
          <cell r="W141">
            <v>8.98</v>
          </cell>
          <cell r="X141">
            <v>4.7587492739163917</v>
          </cell>
          <cell r="Y141">
            <v>2.7031046587091958</v>
          </cell>
          <cell r="Z141">
            <v>3.7221207878937381</v>
          </cell>
          <cell r="AA141">
            <v>3.3639453959592664</v>
          </cell>
          <cell r="AD141">
            <v>0.48687069999999993</v>
          </cell>
          <cell r="AG141">
            <v>-0.35976930000000001</v>
          </cell>
        </row>
        <row r="142">
          <cell r="O142">
            <v>3.668084734857231</v>
          </cell>
          <cell r="P142">
            <v>4.4000000000000004</v>
          </cell>
          <cell r="Q142">
            <v>3.6454498961866002</v>
          </cell>
          <cell r="W142">
            <v>7.76</v>
          </cell>
          <cell r="X142">
            <v>4.7616609827475243</v>
          </cell>
          <cell r="Y142">
            <v>2.6743555245781132</v>
          </cell>
          <cell r="Z142">
            <v>3.7265123689207873</v>
          </cell>
          <cell r="AA142">
            <v>3.3588464411216252</v>
          </cell>
          <cell r="AD142">
            <v>0.34879169999999993</v>
          </cell>
          <cell r="AG142">
            <v>-0.13807900000000001</v>
          </cell>
        </row>
        <row r="143">
          <cell r="O143">
            <v>3.6655110269029914</v>
          </cell>
          <cell r="P143">
            <v>4.5999999999999996</v>
          </cell>
          <cell r="Q143">
            <v>3.6506582412937387</v>
          </cell>
          <cell r="W143">
            <v>8.1</v>
          </cell>
          <cell r="X143">
            <v>4.7561730595246186</v>
          </cell>
          <cell r="Y143">
            <v>2.6895467295376503</v>
          </cell>
          <cell r="Z143">
            <v>3.7185110692385392</v>
          </cell>
          <cell r="AA143">
            <v>3.3618326581398787</v>
          </cell>
          <cell r="AD143">
            <v>0.20701929999999993</v>
          </cell>
          <cell r="AG143">
            <v>-0.14177239999999999</v>
          </cell>
        </row>
        <row r="144">
          <cell r="O144">
            <v>3.6643459538645247</v>
          </cell>
          <cell r="P144">
            <v>4.8</v>
          </cell>
          <cell r="Q144">
            <v>3.6532522764707851</v>
          </cell>
          <cell r="W144">
            <v>7.94</v>
          </cell>
          <cell r="X144">
            <v>4.7447582001951449</v>
          </cell>
          <cell r="Y144">
            <v>2.7008913039037306</v>
          </cell>
          <cell r="Z144">
            <v>3.7274509180890365</v>
          </cell>
          <cell r="AA144">
            <v>3.3659846259064108</v>
          </cell>
          <cell r="AD144">
            <v>0.50269279999999994</v>
          </cell>
          <cell r="AG144">
            <v>0.29567349999999998</v>
          </cell>
        </row>
        <row r="145">
          <cell r="O145">
            <v>3.6611047843610804</v>
          </cell>
          <cell r="P145">
            <v>4.9000000000000004</v>
          </cell>
          <cell r="Q145">
            <v>3.6584202466292277</v>
          </cell>
          <cell r="W145">
            <v>7.6</v>
          </cell>
          <cell r="X145">
            <v>4.7342667593225016</v>
          </cell>
          <cell r="Y145">
            <v>2.7076501210808703</v>
          </cell>
          <cell r="Z145">
            <v>3.7293013686128518</v>
          </cell>
          <cell r="AA145">
            <v>3.3695347011533139</v>
          </cell>
          <cell r="AD145">
            <v>0.32281549999999992</v>
          </cell>
          <cell r="AG145">
            <v>-0.17987729999999999</v>
          </cell>
        </row>
        <row r="146">
          <cell r="O146">
            <v>3.6635565179113692</v>
          </cell>
          <cell r="P146">
            <v>5</v>
          </cell>
          <cell r="Q146">
            <v>3.6609942506244004</v>
          </cell>
          <cell r="W146">
            <v>7.21</v>
          </cell>
          <cell r="X146">
            <v>4.7267681577355791</v>
          </cell>
          <cell r="Y146">
            <v>2.698942182071483</v>
          </cell>
          <cell r="Z146">
            <v>3.7282924564707711</v>
          </cell>
          <cell r="AA146">
            <v>3.3722147467376726</v>
          </cell>
          <cell r="AD146">
            <v>8.0228099999999913E-2</v>
          </cell>
          <cell r="AG146">
            <v>-0.24258740000000001</v>
          </cell>
        </row>
        <row r="147">
          <cell r="O147">
            <v>3.6617728677318966</v>
          </cell>
          <cell r="P147">
            <v>5.0999999999999996</v>
          </cell>
          <cell r="Q147">
            <v>3.6635616461296463</v>
          </cell>
          <cell r="W147">
            <v>6.61</v>
          </cell>
          <cell r="X147">
            <v>4.7265024711556167</v>
          </cell>
          <cell r="Y147">
            <v>2.7067159780890733</v>
          </cell>
          <cell r="Z147">
            <v>3.7310045991645833</v>
          </cell>
          <cell r="AA147">
            <v>3.3764606014297414</v>
          </cell>
          <cell r="AD147">
            <v>-0.40177930000000006</v>
          </cell>
          <cell r="AG147">
            <v>-0.48200739999999997</v>
          </cell>
        </row>
        <row r="148">
          <cell r="O148">
            <v>3.6548546189770925</v>
          </cell>
          <cell r="P148">
            <v>5.4</v>
          </cell>
          <cell r="Q148">
            <v>3.6686767467964168</v>
          </cell>
          <cell r="W148">
            <v>6.29</v>
          </cell>
          <cell r="X148">
            <v>4.7192129020287519</v>
          </cell>
          <cell r="Y148">
            <v>2.703372611551099</v>
          </cell>
          <cell r="Z148">
            <v>3.7374791239499987</v>
          </cell>
          <cell r="AA148">
            <v>3.3825920373365861</v>
          </cell>
          <cell r="AD148">
            <v>-0.67409800000000009</v>
          </cell>
          <cell r="AG148">
            <v>-0.27231870000000002</v>
          </cell>
        </row>
        <row r="149">
          <cell r="O149">
            <v>3.6346502752847987</v>
          </cell>
          <cell r="P149">
            <v>5.5</v>
          </cell>
          <cell r="Q149">
            <v>3.673765816303888</v>
          </cell>
          <cell r="W149">
            <v>6.2</v>
          </cell>
          <cell r="X149">
            <v>4.7086288943563215</v>
          </cell>
          <cell r="Y149">
            <v>2.6679224100114309</v>
          </cell>
          <cell r="Z149">
            <v>3.7370027292956647</v>
          </cell>
          <cell r="AA149">
            <v>3.3806204546733243</v>
          </cell>
          <cell r="AD149">
            <v>-0.68478670000000008</v>
          </cell>
          <cell r="AG149">
            <v>-1.0688700000000001E-2</v>
          </cell>
        </row>
        <row r="150">
          <cell r="O150">
            <v>3.6285746249083934</v>
          </cell>
          <cell r="P150">
            <v>5.9</v>
          </cell>
          <cell r="Q150">
            <v>3.6788291182604347</v>
          </cell>
          <cell r="W150">
            <v>5.6</v>
          </cell>
          <cell r="X150">
            <v>4.6931810633108046</v>
          </cell>
          <cell r="Y150">
            <v>2.6084508358794554</v>
          </cell>
          <cell r="Z150">
            <v>3.740118997056904</v>
          </cell>
          <cell r="AA150">
            <v>3.3810286873716286</v>
          </cell>
          <cell r="AD150">
            <v>-1.0324806</v>
          </cell>
          <cell r="AG150">
            <v>-0.3476939</v>
          </cell>
        </row>
        <row r="151">
          <cell r="O151">
            <v>3.6512788279108026</v>
          </cell>
          <cell r="P151">
            <v>6.1</v>
          </cell>
          <cell r="Q151">
            <v>3.6838669122903918</v>
          </cell>
          <cell r="W151">
            <v>4.9000000000000004</v>
          </cell>
          <cell r="X151">
            <v>4.6752557935547792</v>
          </cell>
          <cell r="Y151">
            <v>2.6256101777178227</v>
          </cell>
          <cell r="Z151">
            <v>3.7544330848533751</v>
          </cell>
          <cell r="AA151">
            <v>3.3848308442418578</v>
          </cell>
          <cell r="AD151">
            <v>-1.2635087999999999</v>
          </cell>
          <cell r="AG151">
            <v>-0.23102819999999999</v>
          </cell>
        </row>
        <row r="152">
          <cell r="O152">
            <v>3.6589433056862739</v>
          </cell>
          <cell r="P152">
            <v>5.9</v>
          </cell>
          <cell r="Q152">
            <v>3.6863763238958178</v>
          </cell>
          <cell r="W152">
            <v>4.1399999999999997</v>
          </cell>
          <cell r="X152">
            <v>4.6740430502744665</v>
          </cell>
          <cell r="Y152">
            <v>2.7324175575505043</v>
          </cell>
          <cell r="Z152">
            <v>3.7514551125964171</v>
          </cell>
          <cell r="AA152">
            <v>3.3848647270412577</v>
          </cell>
          <cell r="AD152">
            <v>-1.9443079999999999</v>
          </cell>
          <cell r="AG152">
            <v>-0.68079920000000005</v>
          </cell>
        </row>
        <row r="153">
          <cell r="O153">
            <v>3.6570352673695132</v>
          </cell>
          <cell r="P153">
            <v>5.9</v>
          </cell>
          <cell r="Q153">
            <v>3.6863763238958178</v>
          </cell>
          <cell r="W153">
            <v>3.72</v>
          </cell>
          <cell r="X153">
            <v>4.6992978487127894</v>
          </cell>
          <cell r="Y153">
            <v>2.7265447837383743</v>
          </cell>
          <cell r="Z153">
            <v>3.7515960039694018</v>
          </cell>
          <cell r="AA153">
            <v>3.3902038401872896</v>
          </cell>
          <cell r="AD153">
            <v>-1.9725747999999999</v>
          </cell>
          <cell r="AG153">
            <v>-2.8266800000000002E-2</v>
          </cell>
        </row>
        <row r="154">
          <cell r="O154">
            <v>3.6559507049744648</v>
          </cell>
          <cell r="P154">
            <v>6</v>
          </cell>
          <cell r="Q154">
            <v>3.6888794541139363</v>
          </cell>
          <cell r="W154">
            <v>3.71</v>
          </cell>
          <cell r="X154">
            <v>4.6944622934668532</v>
          </cell>
          <cell r="Y154">
            <v>2.7495119909098045</v>
          </cell>
          <cell r="Z154">
            <v>3.7407838117642971</v>
          </cell>
          <cell r="AA154">
            <v>3.3920220837267032</v>
          </cell>
          <cell r="AD154">
            <v>-2.0382259</v>
          </cell>
          <cell r="AG154">
            <v>-6.5651100000000004E-2</v>
          </cell>
        </row>
        <row r="155">
          <cell r="O155">
            <v>3.6615519357061301</v>
          </cell>
          <cell r="P155">
            <v>5.9</v>
          </cell>
          <cell r="Q155">
            <v>3.6913763343125234</v>
          </cell>
          <cell r="W155">
            <v>4.1500000000000004</v>
          </cell>
          <cell r="X155">
            <v>4.6980228030027078</v>
          </cell>
          <cell r="Y155">
            <v>2.7540428049526828</v>
          </cell>
          <cell r="Z155">
            <v>3.7511262888429844</v>
          </cell>
          <cell r="AA155">
            <v>3.3954475496815482</v>
          </cell>
          <cell r="AD155">
            <v>-1.5770033000000001</v>
          </cell>
          <cell r="AG155">
            <v>0.46122259999999998</v>
          </cell>
        </row>
        <row r="156">
          <cell r="O156">
            <v>3.6666133950597639</v>
          </cell>
          <cell r="P156">
            <v>5.9</v>
          </cell>
          <cell r="Q156">
            <v>3.6963514689526371</v>
          </cell>
          <cell r="W156">
            <v>4.63</v>
          </cell>
          <cell r="X156">
            <v>4.6893274939948144</v>
          </cell>
          <cell r="Y156">
            <v>2.7454102098592874</v>
          </cell>
          <cell r="Z156">
            <v>3.7462517339718064</v>
          </cell>
          <cell r="AA156">
            <v>3.3997964007465273</v>
          </cell>
          <cell r="AD156">
            <v>-1.5705694000000001</v>
          </cell>
          <cell r="AG156">
            <v>6.4339000000000002E-3</v>
          </cell>
        </row>
        <row r="157">
          <cell r="O157">
            <v>3.6707969465631707</v>
          </cell>
          <cell r="P157">
            <v>5.9</v>
          </cell>
          <cell r="Q157">
            <v>3.7013019741124933</v>
          </cell>
          <cell r="W157">
            <v>4.91</v>
          </cell>
          <cell r="X157">
            <v>4.6834266839538587</v>
          </cell>
          <cell r="Y157">
            <v>2.7764562337662704</v>
          </cell>
          <cell r="Z157">
            <v>3.7532851539311465</v>
          </cell>
          <cell r="AA157">
            <v>3.4018971367764288</v>
          </cell>
          <cell r="AD157">
            <v>-1.2225631000000001</v>
          </cell>
          <cell r="AG157">
            <v>0.34800629999999999</v>
          </cell>
        </row>
        <row r="158">
          <cell r="O158">
            <v>3.6678907236754514</v>
          </cell>
          <cell r="P158">
            <v>6</v>
          </cell>
          <cell r="Q158">
            <v>3.7037680666076871</v>
          </cell>
          <cell r="W158">
            <v>5.31</v>
          </cell>
          <cell r="X158">
            <v>4.6851821239574765</v>
          </cell>
          <cell r="Y158">
            <v>2.7548701717461008</v>
          </cell>
          <cell r="Z158">
            <v>3.7464877667342495</v>
          </cell>
          <cell r="AA158">
            <v>3.4041928906419536</v>
          </cell>
          <cell r="AD158">
            <v>-1.3403499000000001</v>
          </cell>
          <cell r="AG158">
            <v>-0.1177868</v>
          </cell>
        </row>
        <row r="159">
          <cell r="O159">
            <v>3.6620707917686079</v>
          </cell>
          <cell r="P159">
            <v>6.1</v>
          </cell>
          <cell r="Q159">
            <v>3.7062280924485496</v>
          </cell>
          <cell r="W159">
            <v>5.56</v>
          </cell>
          <cell r="X159">
            <v>4.6845357413688316</v>
          </cell>
          <cell r="Y159">
            <v>2.7737130899014906</v>
          </cell>
          <cell r="Z159">
            <v>3.7469124853645459</v>
          </cell>
          <cell r="AA159">
            <v>3.4096614600742847</v>
          </cell>
          <cell r="AD159">
            <v>-1.3403499000000001</v>
          </cell>
          <cell r="AG159">
            <v>0</v>
          </cell>
        </row>
        <row r="160">
          <cell r="O160">
            <v>3.6781925520587913</v>
          </cell>
          <cell r="P160">
            <v>6</v>
          </cell>
          <cell r="Q160">
            <v>3.708682081410116</v>
          </cell>
          <cell r="W160">
            <v>5.55</v>
          </cell>
          <cell r="X160">
            <v>4.6770256230885199</v>
          </cell>
          <cell r="Y160">
            <v>2.8250625695004836</v>
          </cell>
          <cell r="Z160">
            <v>3.7511497798400608</v>
          </cell>
          <cell r="AA160">
            <v>3.4114776910697118</v>
          </cell>
          <cell r="AD160">
            <v>-1.3403499000000001</v>
          </cell>
          <cell r="AG160">
            <v>0</v>
          </cell>
        </row>
        <row r="161">
          <cell r="O161">
            <v>3.6856492425936511</v>
          </cell>
          <cell r="P161">
            <v>5.8</v>
          </cell>
          <cell r="Q161">
            <v>3.7111300630487558</v>
          </cell>
          <cell r="W161">
            <v>5.2</v>
          </cell>
          <cell r="X161">
            <v>4.6698336993138136</v>
          </cell>
          <cell r="Y161">
            <v>2.8277277373548295</v>
          </cell>
          <cell r="Z161">
            <v>3.7474077625530051</v>
          </cell>
          <cell r="AA161">
            <v>3.41795616547711</v>
          </cell>
          <cell r="AD161">
            <v>-1.6625306000000002</v>
          </cell>
          <cell r="AG161">
            <v>-0.32218069999999999</v>
          </cell>
        </row>
        <row r="162">
          <cell r="O162">
            <v>3.6898839494395399</v>
          </cell>
          <cell r="P162">
            <v>6</v>
          </cell>
          <cell r="Q162">
            <v>3.713572066704308</v>
          </cell>
          <cell r="W162">
            <v>4.91</v>
          </cell>
          <cell r="X162">
            <v>4.6619285198067004</v>
          </cell>
          <cell r="Y162">
            <v>2.8275502803137558</v>
          </cell>
          <cell r="Z162">
            <v>3.7577289819943505</v>
          </cell>
          <cell r="AA162">
            <v>3.4210980433684917</v>
          </cell>
          <cell r="AD162">
            <v>-2.0045754000000002</v>
          </cell>
          <cell r="AG162">
            <v>-0.34204479999999998</v>
          </cell>
        </row>
        <row r="163">
          <cell r="O163">
            <v>3.7013612316159921</v>
          </cell>
          <cell r="P163">
            <v>6</v>
          </cell>
          <cell r="Q163">
            <v>3.7160081215021892</v>
          </cell>
          <cell r="W163">
            <v>4.1399999999999997</v>
          </cell>
          <cell r="X163">
            <v>4.6695524449173593</v>
          </cell>
          <cell r="Y163">
            <v>2.8251218726880474</v>
          </cell>
          <cell r="Z163">
            <v>3.7597339250821609</v>
          </cell>
          <cell r="AA163">
            <v>3.4329867041515629</v>
          </cell>
          <cell r="AD163">
            <v>-2.9254285000000002</v>
          </cell>
          <cell r="AG163">
            <v>-0.92085309999999998</v>
          </cell>
        </row>
        <row r="164">
          <cell r="O164">
            <v>3.7251077135712132</v>
          </cell>
          <cell r="P164">
            <v>5.8</v>
          </cell>
          <cell r="Q164">
            <v>3.7184382563554808</v>
          </cell>
          <cell r="W164">
            <v>3.5</v>
          </cell>
          <cell r="X164">
            <v>4.7034758747722147</v>
          </cell>
          <cell r="Y164">
            <v>2.8486234085157789</v>
          </cell>
          <cell r="Z164">
            <v>3.7466293596548401</v>
          </cell>
          <cell r="AA164">
            <v>3.434890022628625</v>
          </cell>
          <cell r="AD164">
            <v>-3.1567563000000001</v>
          </cell>
          <cell r="AG164">
            <v>-0.2313278</v>
          </cell>
        </row>
        <row r="165">
          <cell r="O165">
            <v>3.7345337542161601</v>
          </cell>
          <cell r="P165">
            <v>5.7</v>
          </cell>
          <cell r="Q165">
            <v>3.7232808808312687</v>
          </cell>
          <cell r="W165">
            <v>3.29</v>
          </cell>
          <cell r="X165">
            <v>4.7215299871042866</v>
          </cell>
          <cell r="Y165">
            <v>2.8367365420635329</v>
          </cell>
          <cell r="Z165">
            <v>3.7543628412250287</v>
          </cell>
          <cell r="AA165">
            <v>3.4380434827828181</v>
          </cell>
          <cell r="AD165">
            <v>-3.2416377999999999</v>
          </cell>
          <cell r="AG165">
            <v>-8.4881499999999999E-2</v>
          </cell>
        </row>
        <row r="166">
          <cell r="O166">
            <v>3.7418015462898806</v>
          </cell>
          <cell r="P166">
            <v>5.8</v>
          </cell>
          <cell r="Q166">
            <v>3.7232808808312687</v>
          </cell>
          <cell r="W166">
            <v>3.83</v>
          </cell>
          <cell r="X166">
            <v>4.7395262384871701</v>
          </cell>
          <cell r="Y166">
            <v>2.8628292548897636</v>
          </cell>
          <cell r="Z166">
            <v>3.7735881820408905</v>
          </cell>
          <cell r="AA166">
            <v>3.449257120405715</v>
          </cell>
          <cell r="AD166">
            <v>-2.9879769</v>
          </cell>
          <cell r="AG166">
            <v>0.25366090000000002</v>
          </cell>
        </row>
        <row r="167">
          <cell r="O167">
            <v>3.752206303974261</v>
          </cell>
          <cell r="P167">
            <v>5.7</v>
          </cell>
          <cell r="Q167">
            <v>3.7256934272366524</v>
          </cell>
          <cell r="W167">
            <v>4.17</v>
          </cell>
          <cell r="X167">
            <v>4.7501359562382772</v>
          </cell>
          <cell r="Y167">
            <v>2.864712011115587</v>
          </cell>
          <cell r="Z167">
            <v>3.7776455406998273</v>
          </cell>
          <cell r="AA167">
            <v>3.4517637452328431</v>
          </cell>
          <cell r="AD167">
            <v>-3.0921608000000003</v>
          </cell>
          <cell r="AG167">
            <v>-0.1041839</v>
          </cell>
        </row>
        <row r="168">
          <cell r="O168">
            <v>3.7517462662242758</v>
          </cell>
          <cell r="P168">
            <v>5.7</v>
          </cell>
          <cell r="Q168">
            <v>3.7281001672672178</v>
          </cell>
          <cell r="W168">
            <v>4.2699999999999996</v>
          </cell>
          <cell r="X168">
            <v>4.7828141532309347</v>
          </cell>
          <cell r="Y168">
            <v>2.8779617378194833</v>
          </cell>
          <cell r="Z168">
            <v>3.7886342872509284</v>
          </cell>
          <cell r="AA168">
            <v>3.4504953533834417</v>
          </cell>
          <cell r="AD168">
            <v>-3.2061368000000003</v>
          </cell>
          <cell r="AG168">
            <v>-0.11397599999999999</v>
          </cell>
        </row>
        <row r="169">
          <cell r="O169">
            <v>3.7544962999004503</v>
          </cell>
          <cell r="P169">
            <v>5.7</v>
          </cell>
          <cell r="Q169">
            <v>3.730501128804756</v>
          </cell>
          <cell r="W169">
            <v>4.46</v>
          </cell>
          <cell r="X169">
            <v>4.7803832035447513</v>
          </cell>
          <cell r="Y169">
            <v>2.8800407990577996</v>
          </cell>
          <cell r="Z169">
            <v>3.7885211484408021</v>
          </cell>
          <cell r="AA169">
            <v>3.4563166808832348</v>
          </cell>
          <cell r="AD169">
            <v>-3.2570259000000004</v>
          </cell>
          <cell r="AG169">
            <v>-5.08891E-2</v>
          </cell>
        </row>
        <row r="170">
          <cell r="O170">
            <v>3.7541567647793053</v>
          </cell>
          <cell r="P170">
            <v>5.6</v>
          </cell>
          <cell r="Q170">
            <v>3.7328963395307104</v>
          </cell>
          <cell r="W170">
            <v>4.55</v>
          </cell>
          <cell r="X170">
            <v>4.7860740716944257</v>
          </cell>
          <cell r="Y170">
            <v>2.8937549174415267</v>
          </cell>
          <cell r="Z170">
            <v>3.7947023628516034</v>
          </cell>
          <cell r="AA170">
            <v>3.4625119614812481</v>
          </cell>
          <cell r="AD170">
            <v>-3.2570259000000004</v>
          </cell>
          <cell r="AG170">
            <v>0</v>
          </cell>
        </row>
        <row r="171">
          <cell r="O171">
            <v>3.7672446016237715</v>
          </cell>
          <cell r="P171">
            <v>5.6</v>
          </cell>
          <cell r="Q171">
            <v>3.735285826928092</v>
          </cell>
          <cell r="W171">
            <v>4.8</v>
          </cell>
          <cell r="X171">
            <v>4.7954599124312232</v>
          </cell>
          <cell r="Y171">
            <v>2.9054245605224573</v>
          </cell>
          <cell r="Z171">
            <v>3.7982494211682791</v>
          </cell>
          <cell r="AA171">
            <v>3.4672347789234625</v>
          </cell>
          <cell r="AD171">
            <v>-3.2570259000000004</v>
          </cell>
          <cell r="AG171">
            <v>0</v>
          </cell>
        </row>
        <row r="172">
          <cell r="O172">
            <v>3.7746924049443855</v>
          </cell>
          <cell r="P172">
            <v>5.5</v>
          </cell>
          <cell r="Q172">
            <v>3.7400477406883357</v>
          </cell>
          <cell r="W172">
            <v>4.87</v>
          </cell>
          <cell r="X172">
            <v>4.8097423517168654</v>
          </cell>
          <cell r="Y172">
            <v>2.8997718824080798</v>
          </cell>
          <cell r="Z172">
            <v>3.8028998644097509</v>
          </cell>
          <cell r="AA172">
            <v>3.4692297920539823</v>
          </cell>
          <cell r="AD172">
            <v>-3.2570259000000004</v>
          </cell>
          <cell r="AG172">
            <v>0</v>
          </cell>
        </row>
        <row r="173">
          <cell r="O173">
            <v>3.788355942787677</v>
          </cell>
          <cell r="P173">
            <v>5.6</v>
          </cell>
          <cell r="Q173">
            <v>3.7424202210419661</v>
          </cell>
          <cell r="W173">
            <v>5.04</v>
          </cell>
          <cell r="X173">
            <v>4.8241450604300811</v>
          </cell>
          <cell r="Y173">
            <v>2.9412232880535982</v>
          </cell>
          <cell r="Z173">
            <v>3.8193812621780943</v>
          </cell>
          <cell r="AA173">
            <v>3.4780966924979464</v>
          </cell>
          <cell r="AD173">
            <v>-3.2570259000000004</v>
          </cell>
          <cell r="AG173">
            <v>0</v>
          </cell>
        </row>
        <row r="174">
          <cell r="O174">
            <v>3.7997318616886915</v>
          </cell>
          <cell r="P174">
            <v>5.3</v>
          </cell>
          <cell r="Q174">
            <v>3.7471483622379123</v>
          </cell>
          <cell r="W174">
            <v>5.0599999999999996</v>
          </cell>
          <cell r="X174">
            <v>4.8377094589426637</v>
          </cell>
          <cell r="Y174">
            <v>2.951623633927928</v>
          </cell>
          <cell r="Z174">
            <v>3.8166788250458081</v>
          </cell>
          <cell r="AA174">
            <v>3.484404308678541</v>
          </cell>
          <cell r="AD174">
            <v>-3.2215014000000002</v>
          </cell>
          <cell r="AG174">
            <v>3.5524500000000001E-2</v>
          </cell>
        </row>
        <row r="175">
          <cell r="O175">
            <v>3.8110815999926011</v>
          </cell>
          <cell r="P175">
            <v>5.2</v>
          </cell>
          <cell r="Q175">
            <v>3.7495040759303713</v>
          </cell>
          <cell r="W175">
            <v>5.33</v>
          </cell>
          <cell r="X175">
            <v>4.87351652213313</v>
          </cell>
          <cell r="Y175">
            <v>2.9608302215447262</v>
          </cell>
          <cell r="Z175">
            <v>3.8159525366774125</v>
          </cell>
          <cell r="AA175">
            <v>3.4896660296497637</v>
          </cell>
          <cell r="AD175">
            <v>-3.2496506000000003</v>
          </cell>
          <cell r="AG175">
            <v>-2.8149199999999999E-2</v>
          </cell>
        </row>
        <row r="176">
          <cell r="O176">
            <v>3.8176705668432467</v>
          </cell>
          <cell r="P176">
            <v>4.9000000000000004</v>
          </cell>
          <cell r="Q176">
            <v>3.7541989202345789</v>
          </cell>
          <cell r="W176">
            <v>5.94</v>
          </cell>
          <cell r="X176">
            <v>4.9009692265418199</v>
          </cell>
          <cell r="Y176">
            <v>2.9961321935753178</v>
          </cell>
          <cell r="Z176">
            <v>3.8232792195935916</v>
          </cell>
          <cell r="AA176">
            <v>3.4931686602009657</v>
          </cell>
          <cell r="AD176">
            <v>-2.9700395000000004</v>
          </cell>
          <cell r="AG176">
            <v>0.2796111</v>
          </cell>
        </row>
        <row r="177">
          <cell r="O177">
            <v>3.8324320290419998</v>
          </cell>
          <cell r="P177">
            <v>5</v>
          </cell>
          <cell r="Q177">
            <v>3.7612001156935624</v>
          </cell>
          <cell r="W177">
            <v>6.58</v>
          </cell>
          <cell r="X177">
            <v>4.962844630259907</v>
          </cell>
          <cell r="Y177">
            <v>3.0128351814536534</v>
          </cell>
          <cell r="Z177">
            <v>3.8277932107943307</v>
          </cell>
          <cell r="AA177">
            <v>3.497022580336643</v>
          </cell>
          <cell r="AD177">
            <v>-2.7445412000000005</v>
          </cell>
          <cell r="AG177">
            <v>0.22549830000000001</v>
          </cell>
        </row>
        <row r="178">
          <cell r="O178">
            <v>3.8329516591636588</v>
          </cell>
          <cell r="P178">
            <v>4.9000000000000004</v>
          </cell>
          <cell r="Q178">
            <v>3.7704594411063592</v>
          </cell>
          <cell r="W178">
            <v>7.09</v>
          </cell>
          <cell r="X178">
            <v>5.0097682516569044</v>
          </cell>
          <cell r="Y178">
            <v>3.0296988231172639</v>
          </cell>
          <cell r="Z178">
            <v>3.8189423384121044</v>
          </cell>
          <cell r="AA178">
            <v>3.5001977141672991</v>
          </cell>
          <cell r="AD178">
            <v>-2.6799824000000005</v>
          </cell>
          <cell r="AG178">
            <v>6.45588E-2</v>
          </cell>
        </row>
        <row r="179">
          <cell r="O179">
            <v>3.8313182453129149</v>
          </cell>
          <cell r="P179">
            <v>5</v>
          </cell>
          <cell r="Q179">
            <v>3.7773481021015445</v>
          </cell>
          <cell r="W179">
            <v>7.12</v>
          </cell>
          <cell r="X179">
            <v>5.0295878870129425</v>
          </cell>
          <cell r="Y179">
            <v>3.0120976276402551</v>
          </cell>
          <cell r="Z179">
            <v>3.8147408826215923</v>
          </cell>
          <cell r="AA179">
            <v>3.5008617047751005</v>
          </cell>
          <cell r="AD179">
            <v>-2.7439434000000005</v>
          </cell>
          <cell r="AG179">
            <v>-6.3961000000000004E-2</v>
          </cell>
        </row>
        <row r="180">
          <cell r="O180">
            <v>3.8377023952839537</v>
          </cell>
          <cell r="P180">
            <v>4.9000000000000004</v>
          </cell>
          <cell r="Q180">
            <v>3.7819143200811256</v>
          </cell>
          <cell r="W180">
            <v>7.84</v>
          </cell>
          <cell r="X180">
            <v>5.0825217528963655</v>
          </cell>
          <cell r="Y180">
            <v>3.0157799688577689</v>
          </cell>
          <cell r="Z180">
            <v>3.813020015586138</v>
          </cell>
          <cell r="AA180">
            <v>3.5050167103011525</v>
          </cell>
          <cell r="AD180">
            <v>-2.4267627000000003</v>
          </cell>
          <cell r="AG180">
            <v>0.31718069999999998</v>
          </cell>
        </row>
        <row r="181">
          <cell r="O181">
            <v>3.8383613951785871</v>
          </cell>
          <cell r="P181">
            <v>4.9000000000000004</v>
          </cell>
          <cell r="Q181">
            <v>3.7887247890836524</v>
          </cell>
          <cell r="W181">
            <v>8.49</v>
          </cell>
          <cell r="X181">
            <v>5.1431244771423348</v>
          </cell>
          <cell r="Y181">
            <v>2.9749171338400711</v>
          </cell>
          <cell r="Z181">
            <v>3.816810820822135</v>
          </cell>
          <cell r="AA181">
            <v>3.5100517865742376</v>
          </cell>
          <cell r="AD181">
            <v>-2.0175988</v>
          </cell>
          <cell r="AG181">
            <v>0.40916390000000002</v>
          </cell>
        </row>
        <row r="182">
          <cell r="O182">
            <v>3.8427543816393088</v>
          </cell>
          <cell r="P182">
            <v>4.8</v>
          </cell>
          <cell r="Q182">
            <v>3.7887247890836524</v>
          </cell>
          <cell r="W182">
            <v>10.4</v>
          </cell>
          <cell r="X182">
            <v>5.204446150937966</v>
          </cell>
          <cell r="Y182">
            <v>2.9879520862350288</v>
          </cell>
          <cell r="Z182">
            <v>3.8355522440852359</v>
          </cell>
          <cell r="AA182">
            <v>3.50927420481421</v>
          </cell>
          <cell r="AD182">
            <v>-1.9059519</v>
          </cell>
          <cell r="AG182">
            <v>0.11164689999999999</v>
          </cell>
        </row>
        <row r="183">
          <cell r="O183">
            <v>3.840915757364483</v>
          </cell>
          <cell r="P183">
            <v>4.8</v>
          </cell>
          <cell r="Q183">
            <v>3.8066624897703196</v>
          </cell>
          <cell r="W183">
            <v>10.5</v>
          </cell>
          <cell r="X183">
            <v>5.3365760786651268</v>
          </cell>
          <cell r="Y183">
            <v>2.9751723595886297</v>
          </cell>
          <cell r="Z183">
            <v>3.8033458848002764</v>
          </cell>
          <cell r="AA183">
            <v>3.5099919940542641</v>
          </cell>
          <cell r="AD183">
            <v>-1.5865507999999999</v>
          </cell>
          <cell r="AG183">
            <v>0.31940109999999999</v>
          </cell>
        </row>
        <row r="184">
          <cell r="O184">
            <v>3.8497900910022098</v>
          </cell>
          <cell r="P184">
            <v>4.8</v>
          </cell>
          <cell r="Q184">
            <v>3.8110970868381857</v>
          </cell>
          <cell r="W184">
            <v>10.78</v>
          </cell>
          <cell r="X184">
            <v>5.2740246739789924</v>
          </cell>
          <cell r="Y184">
            <v>3.0129826269605187</v>
          </cell>
          <cell r="Z184">
            <v>3.8194251439605797</v>
          </cell>
          <cell r="AA184">
            <v>3.5166369327616458</v>
          </cell>
          <cell r="AD184">
            <v>-2.1589483</v>
          </cell>
          <cell r="AG184">
            <v>-0.5723975</v>
          </cell>
        </row>
        <row r="185">
          <cell r="O185">
            <v>3.8566138842127295</v>
          </cell>
          <cell r="P185">
            <v>4.5999999999999996</v>
          </cell>
          <cell r="Q185">
            <v>3.8199077165203406</v>
          </cell>
          <cell r="W185">
            <v>10.01</v>
          </cell>
          <cell r="X185">
            <v>5.2578078232098271</v>
          </cell>
          <cell r="Y185">
            <v>2.9794504409797082</v>
          </cell>
          <cell r="Z185">
            <v>3.8144983755380948</v>
          </cell>
          <cell r="AA185">
            <v>3.5164290171152448</v>
          </cell>
          <cell r="AD185">
            <v>-3.0083080999999998</v>
          </cell>
          <cell r="AG185">
            <v>-0.8493598</v>
          </cell>
        </row>
        <row r="186">
          <cell r="O186">
            <v>3.8617733767583298</v>
          </cell>
          <cell r="P186">
            <v>4.8</v>
          </cell>
          <cell r="Q186">
            <v>3.8264651170664994</v>
          </cell>
          <cell r="W186">
            <v>10.029999999999999</v>
          </cell>
          <cell r="X186">
            <v>5.2577557547919138</v>
          </cell>
          <cell r="Y186">
            <v>2.9747639671177946</v>
          </cell>
          <cell r="Z186">
            <v>3.819841924882434</v>
          </cell>
          <cell r="AA186">
            <v>3.5178241935938748</v>
          </cell>
          <cell r="AD186">
            <v>-3.1046247</v>
          </cell>
          <cell r="AG186">
            <v>-9.6316600000000002E-2</v>
          </cell>
        </row>
        <row r="187">
          <cell r="O187">
            <v>3.8594109471167362</v>
          </cell>
          <cell r="P187">
            <v>4.9000000000000004</v>
          </cell>
          <cell r="Q187">
            <v>3.8351419610921882</v>
          </cell>
          <cell r="W187">
            <v>9.9499999999999993</v>
          </cell>
          <cell r="X187">
            <v>5.3197363339213366</v>
          </cell>
          <cell r="Y187">
            <v>2.9511532301560237</v>
          </cell>
          <cell r="Z187">
            <v>3.8124015453965656</v>
          </cell>
          <cell r="AA187">
            <v>3.5129772491221654</v>
          </cell>
          <cell r="AD187">
            <v>-3.2697718999999998</v>
          </cell>
          <cell r="AG187">
            <v>-0.16514719999999999</v>
          </cell>
        </row>
        <row r="188">
          <cell r="O188">
            <v>3.8523558001422011</v>
          </cell>
          <cell r="P188">
            <v>5.0999999999999996</v>
          </cell>
          <cell r="Q188">
            <v>3.8458832029236012</v>
          </cell>
          <cell r="W188">
            <v>9.65</v>
          </cell>
          <cell r="X188">
            <v>5.3628871371973368</v>
          </cell>
          <cell r="Y188">
            <v>2.950368731802461</v>
          </cell>
          <cell r="Z188">
            <v>3.809901682361386</v>
          </cell>
          <cell r="AA188">
            <v>3.51390087157524</v>
          </cell>
          <cell r="AD188">
            <v>-3.4732729</v>
          </cell>
          <cell r="AG188">
            <v>-0.20350099999999999</v>
          </cell>
        </row>
        <row r="189">
          <cell r="O189">
            <v>3.8492471964668944</v>
          </cell>
          <cell r="P189">
            <v>5.2</v>
          </cell>
          <cell r="Q189">
            <v>3.8565102954978872</v>
          </cell>
          <cell r="W189">
            <v>8.9700000000000006</v>
          </cell>
          <cell r="X189">
            <v>5.4469528656871846</v>
          </cell>
          <cell r="Y189">
            <v>2.9309270501878752</v>
          </cell>
          <cell r="Z189">
            <v>3.8024982758987091</v>
          </cell>
          <cell r="AA189">
            <v>3.5130666692328076</v>
          </cell>
          <cell r="AD189">
            <v>-3.2714387999999999</v>
          </cell>
          <cell r="AG189">
            <v>0.20183409999999999</v>
          </cell>
        </row>
        <row r="190">
          <cell r="O190">
            <v>3.8495069710181151</v>
          </cell>
          <cell r="P190">
            <v>5.0999999999999996</v>
          </cell>
          <cell r="Q190">
            <v>3.8670256394974101</v>
          </cell>
          <cell r="W190">
            <v>9.35</v>
          </cell>
          <cell r="X190">
            <v>5.4510384535657002</v>
          </cell>
          <cell r="Y190">
            <v>2.9530335190208756</v>
          </cell>
          <cell r="Z190">
            <v>3.793757353331181</v>
          </cell>
          <cell r="AA190">
            <v>3.5158941782969686</v>
          </cell>
          <cell r="AD190">
            <v>-2.5358248999999997</v>
          </cell>
          <cell r="AG190">
            <v>0.73561390000000004</v>
          </cell>
        </row>
        <row r="191">
          <cell r="O191">
            <v>3.846553918114811</v>
          </cell>
          <cell r="P191">
            <v>5.0999999999999996</v>
          </cell>
          <cell r="Q191">
            <v>3.8732821771117156</v>
          </cell>
          <cell r="W191">
            <v>10.51</v>
          </cell>
          <cell r="X191">
            <v>5.4416381859922591</v>
          </cell>
          <cell r="Y191">
            <v>2.950264085506844</v>
          </cell>
          <cell r="Z191">
            <v>3.7961855758521779</v>
          </cell>
          <cell r="AA191">
            <v>3.5214071001701877</v>
          </cell>
          <cell r="AD191">
            <v>-2.1493357</v>
          </cell>
          <cell r="AG191">
            <v>0.38648919999999998</v>
          </cell>
        </row>
        <row r="192">
          <cell r="O192">
            <v>3.8538619714855415</v>
          </cell>
          <cell r="P192">
            <v>5.0999999999999996</v>
          </cell>
          <cell r="Q192">
            <v>3.8836235309064482</v>
          </cell>
          <cell r="W192">
            <v>11.31</v>
          </cell>
          <cell r="X192">
            <v>5.4012349005547229</v>
          </cell>
          <cell r="Y192">
            <v>2.9622788972947713</v>
          </cell>
          <cell r="Z192">
            <v>3.795354348620942</v>
          </cell>
          <cell r="AA192">
            <v>3.524181682073531</v>
          </cell>
          <cell r="AD192">
            <v>-1.758057</v>
          </cell>
          <cell r="AG192">
            <v>0.39127869999999998</v>
          </cell>
        </row>
        <row r="193">
          <cell r="O193">
            <v>3.8531770508448822</v>
          </cell>
          <cell r="P193">
            <v>5.4</v>
          </cell>
          <cell r="Q193">
            <v>3.8918202981106265</v>
          </cell>
          <cell r="W193">
            <v>11.93</v>
          </cell>
          <cell r="X193">
            <v>5.4134301736485408</v>
          </cell>
          <cell r="Y193">
            <v>2.9378912738641412</v>
          </cell>
          <cell r="Z193">
            <v>3.7946798730001481</v>
          </cell>
          <cell r="AA193">
            <v>3.5266251954700936</v>
          </cell>
          <cell r="AD193">
            <v>-1.4805796</v>
          </cell>
          <cell r="AG193">
            <v>0.27747739999999999</v>
          </cell>
        </row>
        <row r="194">
          <cell r="O194">
            <v>3.8531515958366076</v>
          </cell>
          <cell r="P194">
            <v>5.5</v>
          </cell>
          <cell r="Q194">
            <v>3.8979240810486444</v>
          </cell>
          <cell r="W194">
            <v>12.92</v>
          </cell>
          <cell r="X194">
            <v>5.4683976369196374</v>
          </cell>
          <cell r="Y194">
            <v>2.9445442367845578</v>
          </cell>
          <cell r="Z194">
            <v>3.8012255139454747</v>
          </cell>
          <cell r="AA194">
            <v>3.5266545990191038</v>
          </cell>
          <cell r="AD194">
            <v>-1.5714170000000001</v>
          </cell>
          <cell r="AG194">
            <v>-9.0837399999999999E-2</v>
          </cell>
        </row>
        <row r="195">
          <cell r="O195">
            <v>3.8434293399621522</v>
          </cell>
          <cell r="P195">
            <v>5.5</v>
          </cell>
          <cell r="Q195">
            <v>3.9100210027574729</v>
          </cell>
          <cell r="W195">
            <v>12.01</v>
          </cell>
          <cell r="X195">
            <v>5.484091290392243</v>
          </cell>
          <cell r="Y195">
            <v>2.9900159665578818</v>
          </cell>
          <cell r="Z195">
            <v>3.8002419219673973</v>
          </cell>
          <cell r="AA195">
            <v>3.5288867428030448</v>
          </cell>
          <cell r="AD195">
            <v>-1.5925907000000001</v>
          </cell>
          <cell r="AG195">
            <v>-2.11737E-2</v>
          </cell>
        </row>
        <row r="196">
          <cell r="O196">
            <v>3.8439390065056536</v>
          </cell>
          <cell r="P196">
            <v>5.9</v>
          </cell>
          <cell r="Q196">
            <v>3.9239515762934198</v>
          </cell>
          <cell r="W196">
            <v>11.34</v>
          </cell>
          <cell r="X196">
            <v>5.440337626568466</v>
          </cell>
          <cell r="Y196">
            <v>2.9324196673422249</v>
          </cell>
          <cell r="Z196">
            <v>3.7912329532257525</v>
          </cell>
          <cell r="AA196">
            <v>3.5314358585858847</v>
          </cell>
          <cell r="AD196">
            <v>-2.0222003000000002</v>
          </cell>
          <cell r="AG196">
            <v>-0.42960959999999998</v>
          </cell>
        </row>
        <row r="197">
          <cell r="O197">
            <v>3.8400994150053331</v>
          </cell>
          <cell r="P197">
            <v>6</v>
          </cell>
          <cell r="Q197">
            <v>3.9318256327243257</v>
          </cell>
          <cell r="W197">
            <v>10.06</v>
          </cell>
          <cell r="X197">
            <v>5.4446662628831737</v>
          </cell>
          <cell r="Y197">
            <v>2.8918706340199005</v>
          </cell>
          <cell r="Z197">
            <v>3.7899005681726643</v>
          </cell>
          <cell r="AA197">
            <v>3.537765824444175</v>
          </cell>
          <cell r="AD197">
            <v>-2.3024849000000001</v>
          </cell>
          <cell r="AG197">
            <v>-0.28028459999999999</v>
          </cell>
        </row>
        <row r="198">
          <cell r="O198">
            <v>3.8066113773529913</v>
          </cell>
          <cell r="P198">
            <v>6.6</v>
          </cell>
          <cell r="Q198">
            <v>3.9415818076696905</v>
          </cell>
          <cell r="W198">
            <v>9.4499999999999993</v>
          </cell>
          <cell r="X198">
            <v>5.4284680510130814</v>
          </cell>
          <cell r="Y198">
            <v>2.8418815487357305</v>
          </cell>
          <cell r="Z198">
            <v>3.7813674735490879</v>
          </cell>
          <cell r="AA198">
            <v>3.5358156833869163</v>
          </cell>
          <cell r="AD198">
            <v>-1.9645721</v>
          </cell>
          <cell r="AG198">
            <v>0.33791280000000001</v>
          </cell>
        </row>
        <row r="199">
          <cell r="O199">
            <v>3.7708464629779255</v>
          </cell>
          <cell r="P199">
            <v>7.2</v>
          </cell>
          <cell r="Q199">
            <v>3.949318790171843</v>
          </cell>
          <cell r="W199">
            <v>8.5299999999999994</v>
          </cell>
          <cell r="X199">
            <v>5.3618553873520245</v>
          </cell>
          <cell r="Y199">
            <v>2.8330368578952143</v>
          </cell>
          <cell r="Z199">
            <v>3.7672977662480429</v>
          </cell>
          <cell r="AA199">
            <v>3.5434489759037304</v>
          </cell>
          <cell r="AD199">
            <v>-2.1926879000000001</v>
          </cell>
          <cell r="AG199">
            <v>-0.22811580000000001</v>
          </cell>
        </row>
        <row r="200">
          <cell r="O200">
            <v>3.7568721589342489</v>
          </cell>
          <cell r="P200">
            <v>8.1</v>
          </cell>
          <cell r="Q200">
            <v>3.9569963710708773</v>
          </cell>
          <cell r="W200">
            <v>7.13</v>
          </cell>
          <cell r="X200">
            <v>5.3234001469154997</v>
          </cell>
          <cell r="Y200">
            <v>2.8676147707735482</v>
          </cell>
          <cell r="Z200">
            <v>3.7771650189812966</v>
          </cell>
          <cell r="AA200">
            <v>3.5437380684442652</v>
          </cell>
          <cell r="AD200">
            <v>-2.5446814</v>
          </cell>
          <cell r="AG200">
            <v>-0.35199350000000001</v>
          </cell>
        </row>
        <row r="201">
          <cell r="O201">
            <v>3.7335420640201256</v>
          </cell>
          <cell r="P201">
            <v>8.1</v>
          </cell>
          <cell r="Q201">
            <v>3.9627161197436642</v>
          </cell>
          <cell r="W201">
            <v>6.24</v>
          </cell>
          <cell r="X201">
            <v>5.3079211026907318</v>
          </cell>
          <cell r="Y201">
            <v>2.9002670817359246</v>
          </cell>
          <cell r="Z201">
            <v>3.7802272485732118</v>
          </cell>
          <cell r="AA201">
            <v>3.5499334287879147</v>
          </cell>
          <cell r="AD201">
            <v>-2.3022002000000001</v>
          </cell>
          <cell r="AG201">
            <v>0.24248120000000001</v>
          </cell>
        </row>
        <row r="202">
          <cell r="O202">
            <v>3.7228725849294535</v>
          </cell>
          <cell r="P202">
            <v>8.6</v>
          </cell>
          <cell r="Q202">
            <v>3.9665111907122159</v>
          </cell>
          <cell r="W202">
            <v>5.54</v>
          </cell>
          <cell r="X202">
            <v>5.2912927516110724</v>
          </cell>
          <cell r="Y202">
            <v>2.8628863602205619</v>
          </cell>
          <cell r="Z202">
            <v>3.7870038521071354</v>
          </cell>
          <cell r="AA202">
            <v>3.5511679082384506</v>
          </cell>
          <cell r="AD202">
            <v>-2.7962224</v>
          </cell>
          <cell r="AG202">
            <v>-0.49402220000000002</v>
          </cell>
        </row>
        <row r="203">
          <cell r="O203">
            <v>3.724041461081983</v>
          </cell>
          <cell r="P203">
            <v>8.8000000000000007</v>
          </cell>
          <cell r="Q203">
            <v>3.970291913552122</v>
          </cell>
          <cell r="W203">
            <v>5.49</v>
          </cell>
          <cell r="X203">
            <v>5.3043988368639043</v>
          </cell>
          <cell r="Y203">
            <v>2.8623151601136394</v>
          </cell>
          <cell r="Z203">
            <v>3.78200543210342</v>
          </cell>
          <cell r="AA203">
            <v>3.5568612018292241</v>
          </cell>
          <cell r="AD203">
            <v>-3.4336625000000001</v>
          </cell>
          <cell r="AG203">
            <v>-0.63744009999999995</v>
          </cell>
        </row>
        <row r="204">
          <cell r="O204">
            <v>3.7214023058194385</v>
          </cell>
          <cell r="P204">
            <v>9</v>
          </cell>
          <cell r="Q204">
            <v>3.9721769282478934</v>
          </cell>
          <cell r="W204">
            <v>5.22</v>
          </cell>
          <cell r="X204">
            <v>5.2705863928097259</v>
          </cell>
          <cell r="Y204">
            <v>2.9073927422304675</v>
          </cell>
          <cell r="Z204">
            <v>3.8163707671284839</v>
          </cell>
          <cell r="AA204">
            <v>3.5609324397833144</v>
          </cell>
          <cell r="AD204">
            <v>-3.2978095999999999</v>
          </cell>
          <cell r="AG204">
            <v>0.1358529</v>
          </cell>
        </row>
        <row r="205">
          <cell r="O205">
            <v>3.7283597489575904</v>
          </cell>
          <cell r="P205">
            <v>8.8000000000000007</v>
          </cell>
          <cell r="Q205">
            <v>3.9796816539019608</v>
          </cell>
          <cell r="W205">
            <v>5.55</v>
          </cell>
          <cell r="X205">
            <v>5.2323378076140612</v>
          </cell>
          <cell r="Y205">
            <v>2.9183111265854063</v>
          </cell>
          <cell r="Z205">
            <v>3.8114288901924436</v>
          </cell>
          <cell r="AA205">
            <v>3.5641662099402951</v>
          </cell>
          <cell r="AD205">
            <v>-3.1268422999999999</v>
          </cell>
          <cell r="AG205">
            <v>0.17096729999999999</v>
          </cell>
        </row>
        <row r="206">
          <cell r="O206">
            <v>3.7375648508906947</v>
          </cell>
          <cell r="P206">
            <v>8.6</v>
          </cell>
          <cell r="Q206">
            <v>3.9889840465642745</v>
          </cell>
          <cell r="W206">
            <v>6.1</v>
          </cell>
          <cell r="X206">
            <v>5.2755603794254204</v>
          </cell>
          <cell r="Y206">
            <v>2.9491122529187646</v>
          </cell>
          <cell r="Z206">
            <v>3.8105881077727921</v>
          </cell>
          <cell r="AA206">
            <v>3.564364434416003</v>
          </cell>
          <cell r="AD206">
            <v>-3.0555083999999999</v>
          </cell>
          <cell r="AG206">
            <v>7.1333900000000006E-2</v>
          </cell>
        </row>
        <row r="207">
          <cell r="O207">
            <v>3.7481337256644802</v>
          </cell>
          <cell r="P207">
            <v>8.4</v>
          </cell>
          <cell r="Q207">
            <v>3.9926809084456005</v>
          </cell>
          <cell r="W207">
            <v>6.14</v>
          </cell>
          <cell r="X207">
            <v>5.3261756946764329</v>
          </cell>
          <cell r="Y207">
            <v>2.9478017397964411</v>
          </cell>
          <cell r="Z207">
            <v>3.8159085022424772</v>
          </cell>
          <cell r="AA207">
            <v>3.5661749528884505</v>
          </cell>
          <cell r="AD207">
            <v>-3.1902562999999997</v>
          </cell>
          <cell r="AG207">
            <v>-0.1347479</v>
          </cell>
        </row>
        <row r="208">
          <cell r="O208">
            <v>3.7605021977869035</v>
          </cell>
          <cell r="P208">
            <v>8.4</v>
          </cell>
          <cell r="Q208">
            <v>4.0000338827508592</v>
          </cell>
          <cell r="W208">
            <v>6.24</v>
          </cell>
          <cell r="X208">
            <v>5.3294283615730897</v>
          </cell>
          <cell r="Y208">
            <v>2.9735377880442222</v>
          </cell>
          <cell r="Z208">
            <v>3.8128654338949275</v>
          </cell>
          <cell r="AA208">
            <v>3.5660336241150903</v>
          </cell>
          <cell r="AD208">
            <v>-3.3063752999999996</v>
          </cell>
          <cell r="AG208">
            <v>-0.116119</v>
          </cell>
        </row>
        <row r="209">
          <cell r="O209">
            <v>3.7647264490049968</v>
          </cell>
          <cell r="P209">
            <v>8.4</v>
          </cell>
          <cell r="Q209">
            <v>4.0055133485154846</v>
          </cell>
          <cell r="W209">
            <v>5.82</v>
          </cell>
          <cell r="X209">
            <v>5.3051936704874691</v>
          </cell>
          <cell r="Y209">
            <v>2.9556912240168072</v>
          </cell>
          <cell r="Z209">
            <v>3.8034127707040972</v>
          </cell>
          <cell r="AA209">
            <v>3.5765782407767786</v>
          </cell>
          <cell r="AD209">
            <v>-3.5070339999999995</v>
          </cell>
          <cell r="AG209">
            <v>-0.2006587</v>
          </cell>
        </row>
        <row r="210">
          <cell r="O210">
            <v>3.766987984780207</v>
          </cell>
          <cell r="P210">
            <v>8.3000000000000007</v>
          </cell>
          <cell r="Q210">
            <v>4.0127729085282891</v>
          </cell>
          <cell r="W210">
            <v>5.22</v>
          </cell>
          <cell r="X210">
            <v>5.2556707918265637</v>
          </cell>
          <cell r="Y210">
            <v>2.9860858965021855</v>
          </cell>
          <cell r="Z210">
            <v>3.8124015453965656</v>
          </cell>
          <cell r="AA210">
            <v>3.5769697615603473</v>
          </cell>
          <cell r="AD210">
            <v>-3.7884554999999995</v>
          </cell>
          <cell r="AG210">
            <v>-0.28142149999999999</v>
          </cell>
        </row>
        <row r="211">
          <cell r="O211">
            <v>3.7793552397704748</v>
          </cell>
          <cell r="P211">
            <v>8.1999999999999993</v>
          </cell>
          <cell r="Q211">
            <v>4.0181832012565364</v>
          </cell>
          <cell r="W211">
            <v>5.2</v>
          </cell>
          <cell r="X211">
            <v>5.2452329954555816</v>
          </cell>
          <cell r="Y211">
            <v>3.0141123208354204</v>
          </cell>
          <cell r="Z211">
            <v>3.8161946914154727</v>
          </cell>
          <cell r="AA211">
            <v>3.5849900780216735</v>
          </cell>
          <cell r="AD211">
            <v>-3.5069712999999996</v>
          </cell>
          <cell r="AG211">
            <v>0.28148420000000002</v>
          </cell>
        </row>
        <row r="212">
          <cell r="O212">
            <v>3.7939081647305577</v>
          </cell>
          <cell r="P212">
            <v>7.9</v>
          </cell>
          <cell r="Q212">
            <v>4.0217738693872649</v>
          </cell>
          <cell r="W212">
            <v>4.87</v>
          </cell>
          <cell r="X212">
            <v>5.2490220748231593</v>
          </cell>
          <cell r="Y212">
            <v>3.0236392268069987</v>
          </cell>
          <cell r="Z212">
            <v>3.832005297442115</v>
          </cell>
          <cell r="AA212">
            <v>3.5911839316404826</v>
          </cell>
          <cell r="AD212">
            <v>-3.5964328999999995</v>
          </cell>
          <cell r="AG212">
            <v>-8.9461600000000002E-2</v>
          </cell>
        </row>
        <row r="213">
          <cell r="O213">
            <v>3.8036312334849272</v>
          </cell>
          <cell r="P213">
            <v>7.7</v>
          </cell>
          <cell r="Q213">
            <v>4.0235643801610532</v>
          </cell>
          <cell r="W213">
            <v>4.7699999999999996</v>
          </cell>
          <cell r="X213">
            <v>5.2638811892269093</v>
          </cell>
          <cell r="Y213">
            <v>3.038935430854639</v>
          </cell>
          <cell r="Z213">
            <v>3.8274667938699793</v>
          </cell>
          <cell r="AA213">
            <v>3.5882300459640066</v>
          </cell>
          <cell r="AD213">
            <v>-4.0639905999999995</v>
          </cell>
          <cell r="AG213">
            <v>-0.46755770000000002</v>
          </cell>
        </row>
        <row r="214">
          <cell r="O214">
            <v>3.8045246506643204</v>
          </cell>
          <cell r="P214">
            <v>7.6</v>
          </cell>
          <cell r="Q214">
            <v>4.0253516907351496</v>
          </cell>
          <cell r="W214">
            <v>4.84</v>
          </cell>
          <cell r="X214">
            <v>5.2783187200413471</v>
          </cell>
          <cell r="Y214">
            <v>3.0404666048941618</v>
          </cell>
          <cell r="Z214">
            <v>3.8327849739158917</v>
          </cell>
          <cell r="AA214">
            <v>3.5939092165227096</v>
          </cell>
          <cell r="AD214">
            <v>-4.3037371999999996</v>
          </cell>
          <cell r="AG214">
            <v>-0.2397466</v>
          </cell>
        </row>
        <row r="215">
          <cell r="O215">
            <v>3.8102493825056301</v>
          </cell>
          <cell r="P215">
            <v>7.7</v>
          </cell>
          <cell r="Q215">
            <v>4.0271358125286509</v>
          </cell>
          <cell r="W215">
            <v>4.82</v>
          </cell>
          <cell r="X215">
            <v>5.3099000277911035</v>
          </cell>
          <cell r="Y215">
            <v>3.0531045534118615</v>
          </cell>
          <cell r="Z215">
            <v>3.8455626387278761</v>
          </cell>
          <cell r="AA215">
            <v>3.5958591505407149</v>
          </cell>
          <cell r="AD215">
            <v>-4.1642786999999997</v>
          </cell>
          <cell r="AG215">
            <v>0.13945850000000001</v>
          </cell>
        </row>
        <row r="216">
          <cell r="O216">
            <v>3.8148422772385064</v>
          </cell>
          <cell r="P216">
            <v>7.4</v>
          </cell>
          <cell r="Q216">
            <v>4.0324691585040133</v>
          </cell>
          <cell r="W216">
            <v>5.29</v>
          </cell>
          <cell r="X216">
            <v>5.3120723317803726</v>
          </cell>
          <cell r="Y216">
            <v>3.0151917047102099</v>
          </cell>
          <cell r="Z216">
            <v>3.838634774198773</v>
          </cell>
          <cell r="AA216">
            <v>3.5971204613742347</v>
          </cell>
          <cell r="AD216">
            <v>-4.4614732999999998</v>
          </cell>
          <cell r="AG216">
            <v>-0.29719459999999998</v>
          </cell>
        </row>
        <row r="217">
          <cell r="O217">
            <v>3.8147519042736278</v>
          </cell>
          <cell r="P217">
            <v>7.6</v>
          </cell>
          <cell r="Q217">
            <v>4.0377742107337067</v>
          </cell>
          <cell r="W217">
            <v>5.48</v>
          </cell>
          <cell r="X217">
            <v>5.3348421412304088</v>
          </cell>
          <cell r="Y217">
            <v>3.0478976875346704</v>
          </cell>
          <cell r="Z217">
            <v>3.8537156965668715</v>
          </cell>
          <cell r="AA217">
            <v>3.6002394789506655</v>
          </cell>
          <cell r="AD217">
            <v>-4.5007158</v>
          </cell>
          <cell r="AG217">
            <v>-3.92425E-2</v>
          </cell>
        </row>
        <row r="218">
          <cell r="O218">
            <v>3.8207910981536917</v>
          </cell>
          <cell r="P218">
            <v>7.8</v>
          </cell>
          <cell r="Q218">
            <v>4.0430512678345503</v>
          </cell>
          <cell r="W218">
            <v>5.31</v>
          </cell>
          <cell r="X218">
            <v>5.3755098623779425</v>
          </cell>
          <cell r="Y218">
            <v>3.0531517644214774</v>
          </cell>
          <cell r="Z218">
            <v>3.8508707444346402</v>
          </cell>
          <cell r="AA218">
            <v>3.6060954926350148</v>
          </cell>
          <cell r="AD218">
            <v>-4.6408094999999996</v>
          </cell>
          <cell r="AG218">
            <v>-0.14009369999999999</v>
          </cell>
        </row>
        <row r="219">
          <cell r="O219">
            <v>3.827747518838609</v>
          </cell>
          <cell r="P219">
            <v>7.8</v>
          </cell>
          <cell r="Q219">
            <v>4.048300623720694</v>
          </cell>
          <cell r="W219">
            <v>5.29</v>
          </cell>
          <cell r="X219">
            <v>5.3321389150235472</v>
          </cell>
          <cell r="Y219">
            <v>3.0454267905778427</v>
          </cell>
          <cell r="Z219">
            <v>3.8545210031566874</v>
          </cell>
          <cell r="AA219">
            <v>3.6094032526121396</v>
          </cell>
          <cell r="AD219">
            <v>-4.6842774999999994</v>
          </cell>
          <cell r="AG219">
            <v>-4.3468E-2</v>
          </cell>
        </row>
        <row r="220">
          <cell r="O220">
            <v>3.8305222352979849</v>
          </cell>
          <cell r="P220">
            <v>7.6</v>
          </cell>
          <cell r="Q220">
            <v>4.0535225677018456</v>
          </cell>
          <cell r="W220">
            <v>5.25</v>
          </cell>
          <cell r="X220">
            <v>5.3135999900791937</v>
          </cell>
          <cell r="Y220">
            <v>3.0518762841720308</v>
          </cell>
          <cell r="Z220">
            <v>3.8554738177369612</v>
          </cell>
          <cell r="AA220">
            <v>3.6142097857769069</v>
          </cell>
          <cell r="AD220">
            <v>-4.6672610999999993</v>
          </cell>
          <cell r="AG220">
            <v>1.7016400000000001E-2</v>
          </cell>
        </row>
        <row r="221">
          <cell r="O221">
            <v>3.8308715166172633</v>
          </cell>
          <cell r="P221">
            <v>7.7</v>
          </cell>
          <cell r="Q221">
            <v>4.0587173845789497</v>
          </cell>
          <cell r="W221">
            <v>5.0199999999999996</v>
          </cell>
          <cell r="X221">
            <v>5.2806624313093158</v>
          </cell>
          <cell r="Y221">
            <v>3.0418999543989984</v>
          </cell>
          <cell r="Z221">
            <v>3.8622233318755401</v>
          </cell>
          <cell r="AA221">
            <v>3.6158247732080255</v>
          </cell>
          <cell r="AD221">
            <v>-4.7086834999999994</v>
          </cell>
          <cell r="AG221">
            <v>-4.1422399999999998E-2</v>
          </cell>
        </row>
        <row r="222">
          <cell r="O222">
            <v>3.8452932853667057</v>
          </cell>
          <cell r="P222">
            <v>7.8</v>
          </cell>
          <cell r="Q222">
            <v>4.0621656638578658</v>
          </cell>
          <cell r="W222">
            <v>4.95</v>
          </cell>
          <cell r="X222">
            <v>5.2841170171468956</v>
          </cell>
          <cell r="Y222">
            <v>3.0536237519697687</v>
          </cell>
          <cell r="Z222">
            <v>3.8604770475449151</v>
          </cell>
          <cell r="AA222">
            <v>3.6245809041809722</v>
          </cell>
          <cell r="AD222">
            <v>-4.6781172999999994</v>
          </cell>
          <cell r="AG222">
            <v>3.0566200000000002E-2</v>
          </cell>
        </row>
        <row r="223">
          <cell r="O223">
            <v>3.855693894680134</v>
          </cell>
          <cell r="P223">
            <v>7.8</v>
          </cell>
          <cell r="Q223">
            <v>4.0673158898341812</v>
          </cell>
          <cell r="W223">
            <v>4.6500000000000004</v>
          </cell>
          <cell r="X223">
            <v>5.3014624156921091</v>
          </cell>
          <cell r="Y223">
            <v>3.1009027711595305</v>
          </cell>
          <cell r="Z223">
            <v>3.8695746891633069</v>
          </cell>
          <cell r="AA223">
            <v>3.6306145459819605</v>
          </cell>
          <cell r="AD223">
            <v>-4.8075897999999997</v>
          </cell>
          <cell r="AG223">
            <v>-0.12947249999999999</v>
          </cell>
        </row>
        <row r="224">
          <cell r="O224">
            <v>3.8501582399513445</v>
          </cell>
          <cell r="P224">
            <v>7.5</v>
          </cell>
          <cell r="Q224">
            <v>4.0724397268340509</v>
          </cell>
          <cell r="W224">
            <v>4.6100000000000003</v>
          </cell>
          <cell r="X224">
            <v>5.3340705362538543</v>
          </cell>
          <cell r="Y224">
            <v>3.0682389643407393</v>
          </cell>
          <cell r="Z224">
            <v>3.8680293197422557</v>
          </cell>
          <cell r="AA224">
            <v>3.6347400080132881</v>
          </cell>
          <cell r="AD224">
            <v>-4.9052015999999998</v>
          </cell>
          <cell r="AG224">
            <v>-9.7611799999999999E-2</v>
          </cell>
        </row>
        <row r="225">
          <cell r="O225">
            <v>3.8653149721190379</v>
          </cell>
          <cell r="P225">
            <v>7.6</v>
          </cell>
          <cell r="Q225">
            <v>4.0826093060036799</v>
          </cell>
          <cell r="W225">
            <v>4.68</v>
          </cell>
          <cell r="X225">
            <v>5.3610573963692225</v>
          </cell>
          <cell r="Y225">
            <v>3.1031506703212615</v>
          </cell>
          <cell r="Z225">
            <v>3.863525798342597</v>
          </cell>
          <cell r="AA225">
            <v>3.6381123370602833</v>
          </cell>
          <cell r="AD225">
            <v>-4.9932505000000003</v>
          </cell>
          <cell r="AG225">
            <v>-8.8048899999999999E-2</v>
          </cell>
        </row>
        <row r="226">
          <cell r="O226">
            <v>3.8777441411997251</v>
          </cell>
          <cell r="P226">
            <v>7.4</v>
          </cell>
          <cell r="Q226">
            <v>4.0876555740713041</v>
          </cell>
          <cell r="W226">
            <v>4.6900000000000004</v>
          </cell>
          <cell r="X226">
            <v>5.3864198147695825</v>
          </cell>
          <cell r="Y226">
            <v>3.1329692918590761</v>
          </cell>
          <cell r="Z226">
            <v>3.8587066133262025</v>
          </cell>
          <cell r="AA226">
            <v>3.633815903338883</v>
          </cell>
          <cell r="AD226">
            <v>-5.2207578000000003</v>
          </cell>
          <cell r="AG226">
            <v>-0.2275073</v>
          </cell>
        </row>
        <row r="227">
          <cell r="O227">
            <v>3.8866149369602447</v>
          </cell>
          <cell r="P227">
            <v>7.2</v>
          </cell>
          <cell r="Q227">
            <v>4.0943445622221004</v>
          </cell>
          <cell r="W227">
            <v>4.7300000000000004</v>
          </cell>
          <cell r="X227">
            <v>5.3972573144029399</v>
          </cell>
          <cell r="Y227">
            <v>3.1262779634006344</v>
          </cell>
          <cell r="Z227">
            <v>3.8646797939176256</v>
          </cell>
          <cell r="AA227">
            <v>3.6349247265160103</v>
          </cell>
          <cell r="AD227">
            <v>-5.2712219000000005</v>
          </cell>
          <cell r="AG227">
            <v>-5.0464099999999998E-2</v>
          </cell>
        </row>
        <row r="228">
          <cell r="O228">
            <v>3.8952389376935557</v>
          </cell>
          <cell r="P228">
            <v>7</v>
          </cell>
          <cell r="Q228">
            <v>4.0976723523147758</v>
          </cell>
          <cell r="W228">
            <v>5.35</v>
          </cell>
          <cell r="X228">
            <v>5.3875180120063391</v>
          </cell>
          <cell r="Y228">
            <v>3.1215275695982987</v>
          </cell>
          <cell r="Z228">
            <v>3.8655601310178049</v>
          </cell>
          <cell r="AA228">
            <v>3.6411324956162017</v>
          </cell>
          <cell r="AD228">
            <v>-5.3211125000000008</v>
          </cell>
          <cell r="AG228">
            <v>-4.98906E-2</v>
          </cell>
        </row>
        <row r="229">
          <cell r="O229">
            <v>3.9025886414411781</v>
          </cell>
          <cell r="P229">
            <v>7.2</v>
          </cell>
          <cell r="Q229">
            <v>4.1026433650367959</v>
          </cell>
          <cell r="W229">
            <v>5.39</v>
          </cell>
          <cell r="X229">
            <v>5.3399390412388561</v>
          </cell>
          <cell r="Y229">
            <v>3.127593522264287</v>
          </cell>
          <cell r="Z229">
            <v>3.8598661804105814</v>
          </cell>
          <cell r="AA229">
            <v>3.6422332400401651</v>
          </cell>
          <cell r="AD229">
            <v>-5.4659285000000004</v>
          </cell>
          <cell r="AG229">
            <v>-0.144816</v>
          </cell>
        </row>
        <row r="230">
          <cell r="O230">
            <v>3.9043798709493145</v>
          </cell>
          <cell r="P230">
            <v>6.9</v>
          </cell>
          <cell r="Q230">
            <v>4.1075897889721213</v>
          </cell>
          <cell r="W230">
            <v>5.42</v>
          </cell>
          <cell r="X230">
            <v>5.3183650618518143</v>
          </cell>
          <cell r="Y230">
            <v>3.1306127557478094</v>
          </cell>
          <cell r="Z230">
            <v>3.8704090307076817</v>
          </cell>
          <cell r="AA230">
            <v>3.6502685549862806</v>
          </cell>
          <cell r="AD230">
            <v>-5.7061043000000007</v>
          </cell>
          <cell r="AG230">
            <v>-0.24017579999999999</v>
          </cell>
        </row>
        <row r="231">
          <cell r="O231">
            <v>3.9045531755870577</v>
          </cell>
          <cell r="P231">
            <v>7</v>
          </cell>
          <cell r="Q231">
            <v>4.1125118661775497</v>
          </cell>
          <cell r="W231">
            <v>5.9</v>
          </cell>
          <cell r="X231">
            <v>5.3025085711665048</v>
          </cell>
          <cell r="Y231">
            <v>3.1402654242862895</v>
          </cell>
          <cell r="Z231">
            <v>3.8655391796145842</v>
          </cell>
          <cell r="AA231">
            <v>3.6494107102035698</v>
          </cell>
          <cell r="AD231">
            <v>-5.6756526000000003</v>
          </cell>
          <cell r="AG231">
            <v>3.0451700000000002E-2</v>
          </cell>
        </row>
        <row r="232">
          <cell r="O232">
            <v>3.9091749535760107</v>
          </cell>
          <cell r="P232">
            <v>6.8</v>
          </cell>
          <cell r="Q232">
            <v>4.1157798429421657</v>
          </cell>
          <cell r="W232">
            <v>6.14</v>
          </cell>
          <cell r="X232">
            <v>5.3047963326457461</v>
          </cell>
          <cell r="Y232">
            <v>3.1482387452687601</v>
          </cell>
          <cell r="Z232">
            <v>3.8689902356107262</v>
          </cell>
          <cell r="AA232">
            <v>3.6509439147708993</v>
          </cell>
          <cell r="AD232">
            <v>-5.6049795000000007</v>
          </cell>
          <cell r="AG232">
            <v>7.0673100000000003E-2</v>
          </cell>
        </row>
        <row r="233">
          <cell r="O233">
            <v>3.911420824153391</v>
          </cell>
          <cell r="P233">
            <v>6.8</v>
          </cell>
          <cell r="Q233">
            <v>4.1206618705394744</v>
          </cell>
          <cell r="W233">
            <v>6.47</v>
          </cell>
          <cell r="X233">
            <v>5.31483027492225</v>
          </cell>
          <cell r="Y233">
            <v>3.1480240838962494</v>
          </cell>
          <cell r="Z233">
            <v>3.8839732639813893</v>
          </cell>
          <cell r="AA233">
            <v>3.6576725444892255</v>
          </cell>
          <cell r="AD233">
            <v>-5.6301380000000005</v>
          </cell>
          <cell r="AG233">
            <v>-2.51585E-2</v>
          </cell>
        </row>
        <row r="234">
          <cell r="O234">
            <v>3.9121250002264998</v>
          </cell>
          <cell r="P234">
            <v>6.8</v>
          </cell>
          <cell r="Q234">
            <v>4.1271343850450917</v>
          </cell>
          <cell r="W234">
            <v>6.51</v>
          </cell>
          <cell r="X234">
            <v>5.3273906140337441</v>
          </cell>
          <cell r="Y234">
            <v>3.1623901258813385</v>
          </cell>
          <cell r="Z234">
            <v>3.8953446923753328</v>
          </cell>
          <cell r="AA234">
            <v>3.6582655954961001</v>
          </cell>
          <cell r="AD234">
            <v>-5.6790066000000001</v>
          </cell>
          <cell r="AG234">
            <v>-4.8868599999999998E-2</v>
          </cell>
        </row>
        <row r="235">
          <cell r="O235">
            <v>3.9137115789850458</v>
          </cell>
          <cell r="P235">
            <v>6.4</v>
          </cell>
          <cell r="Q235">
            <v>4.1319614257934072</v>
          </cell>
          <cell r="W235">
            <v>6.56</v>
          </cell>
          <cell r="X235">
            <v>5.3597886886361374</v>
          </cell>
          <cell r="Y235">
            <v>3.1710292154109814</v>
          </cell>
          <cell r="Z235">
            <v>3.8893069381844128</v>
          </cell>
          <cell r="AA235">
            <v>3.6632539064749636</v>
          </cell>
          <cell r="AD235">
            <v>-5.8010283999999999</v>
          </cell>
          <cell r="AG235">
            <v>-0.1220218</v>
          </cell>
        </row>
        <row r="236">
          <cell r="O236">
            <v>3.8999322054044336</v>
          </cell>
          <cell r="P236">
            <v>6.4</v>
          </cell>
          <cell r="Q236">
            <v>4.138361447638875</v>
          </cell>
          <cell r="W236">
            <v>6.7</v>
          </cell>
          <cell r="X236">
            <v>5.3844950627890888</v>
          </cell>
          <cell r="Y236">
            <v>3.1015776716373313</v>
          </cell>
          <cell r="Z236">
            <v>3.8817287327945453</v>
          </cell>
          <cell r="AA236">
            <v>3.6670427595047621</v>
          </cell>
          <cell r="AD236">
            <v>-6.0054167999999999</v>
          </cell>
          <cell r="AG236">
            <v>-0.2043884</v>
          </cell>
        </row>
        <row r="237">
          <cell r="O237">
            <v>3.9049097662217704</v>
          </cell>
          <cell r="P237">
            <v>6.3</v>
          </cell>
          <cell r="Q237">
            <v>4.1431347263915326</v>
          </cell>
          <cell r="W237">
            <v>6.78</v>
          </cell>
          <cell r="X237">
            <v>5.3951264224760971</v>
          </cell>
          <cell r="Y237">
            <v>3.1364502804928702</v>
          </cell>
          <cell r="Z237">
            <v>3.8961171757443691</v>
          </cell>
          <cell r="AA237">
            <v>3.6761234410127357</v>
          </cell>
          <cell r="AD237">
            <v>-5.9000620000000001</v>
          </cell>
          <cell r="AG237">
            <v>0.1053548</v>
          </cell>
        </row>
        <row r="238">
          <cell r="O238">
            <v>3.923753928303845</v>
          </cell>
          <cell r="P238">
            <v>6.3</v>
          </cell>
          <cell r="Q238">
            <v>4.1494638614431798</v>
          </cell>
          <cell r="W238">
            <v>6.79</v>
          </cell>
          <cell r="X238">
            <v>5.4221708287150348</v>
          </cell>
          <cell r="Y238">
            <v>3.1620514728704396</v>
          </cell>
          <cell r="Z238">
            <v>3.9034866744058596</v>
          </cell>
          <cell r="AA238">
            <v>3.6832637153283008</v>
          </cell>
          <cell r="AD238">
            <v>-5.8583221000000005</v>
          </cell>
          <cell r="AG238">
            <v>4.1739900000000003E-2</v>
          </cell>
        </row>
        <row r="239">
          <cell r="O239">
            <v>3.9443081848110202</v>
          </cell>
          <cell r="P239">
            <v>6.1</v>
          </cell>
          <cell r="Q239">
            <v>4.1573193613834887</v>
          </cell>
          <cell r="W239">
            <v>6.89</v>
          </cell>
          <cell r="X239">
            <v>5.4293456289544411</v>
          </cell>
          <cell r="Y239">
            <v>3.1988771783615109</v>
          </cell>
          <cell r="Z239">
            <v>3.8966047526997656</v>
          </cell>
          <cell r="AA239">
            <v>3.6881541911743412</v>
          </cell>
          <cell r="AD239">
            <v>-5.924269100000001</v>
          </cell>
          <cell r="AG239">
            <v>-6.5947000000000006E-2</v>
          </cell>
        </row>
        <row r="240">
          <cell r="O240">
            <v>3.9477472283622506</v>
          </cell>
          <cell r="P240">
            <v>6</v>
          </cell>
          <cell r="Q240">
            <v>4.1666652238017265</v>
          </cell>
          <cell r="W240">
            <v>7.36</v>
          </cell>
          <cell r="X240">
            <v>5.4297841292903426</v>
          </cell>
          <cell r="Y240">
            <v>3.2092698347229658</v>
          </cell>
          <cell r="Z240">
            <v>3.9031638789948215</v>
          </cell>
          <cell r="AA240">
            <v>3.6887544463007851</v>
          </cell>
          <cell r="AD240">
            <v>-6.1394669000000013</v>
          </cell>
          <cell r="AG240">
            <v>-0.21519779999999999</v>
          </cell>
        </row>
        <row r="241">
          <cell r="O241">
            <v>3.9546916139068737</v>
          </cell>
          <cell r="P241">
            <v>5.9</v>
          </cell>
          <cell r="Q241">
            <v>4.1743872698956368</v>
          </cell>
          <cell r="W241">
            <v>7.6</v>
          </cell>
          <cell r="X241">
            <v>5.4365564107718027</v>
          </cell>
          <cell r="Y241">
            <v>3.2085426207284091</v>
          </cell>
          <cell r="Z241">
            <v>3.9046962300416852</v>
          </cell>
          <cell r="AA241">
            <v>3.6941654585431736</v>
          </cell>
          <cell r="AD241">
            <v>-5.8972620000000013</v>
          </cell>
          <cell r="AG241">
            <v>0.2422049</v>
          </cell>
        </row>
        <row r="242">
          <cell r="O242">
            <v>3.9544117719199328</v>
          </cell>
          <cell r="P242">
            <v>6.2</v>
          </cell>
          <cell r="Q242">
            <v>4.1820501426412067</v>
          </cell>
          <cell r="W242">
            <v>7.81</v>
          </cell>
          <cell r="X242">
            <v>5.4331541567702475</v>
          </cell>
          <cell r="Y242">
            <v>3.1906820904974187</v>
          </cell>
          <cell r="Z242">
            <v>3.9020938743502613</v>
          </cell>
          <cell r="AA242">
            <v>3.6918500375587691</v>
          </cell>
          <cell r="AD242">
            <v>-6.0409553000000011</v>
          </cell>
          <cell r="AG242">
            <v>-0.1436933</v>
          </cell>
        </row>
        <row r="243">
          <cell r="O243">
            <v>3.9579538475343967</v>
          </cell>
          <cell r="P243">
            <v>5.9</v>
          </cell>
          <cell r="Q243">
            <v>4.1881384415084613</v>
          </cell>
          <cell r="W243">
            <v>8.0399999999999991</v>
          </cell>
          <cell r="X243">
            <v>5.4650175424390346</v>
          </cell>
          <cell r="Y243">
            <v>3.2150284331393069</v>
          </cell>
          <cell r="Z243">
            <v>3.9068094383752587</v>
          </cell>
          <cell r="AA243">
            <v>3.6989287899669376</v>
          </cell>
          <cell r="AD243">
            <v>-6.1042961000000009</v>
          </cell>
          <cell r="AG243">
            <v>-6.3340800000000003E-2</v>
          </cell>
        </row>
        <row r="244">
          <cell r="O244">
            <v>3.9606112444501629</v>
          </cell>
          <cell r="P244">
            <v>6</v>
          </cell>
          <cell r="Q244">
            <v>4.1972019476618083</v>
          </cell>
          <cell r="W244">
            <v>8.4499999999999993</v>
          </cell>
          <cell r="X244">
            <v>5.4932671834914641</v>
          </cell>
          <cell r="Y244">
            <v>3.1698116231539104</v>
          </cell>
          <cell r="Z244">
            <v>3.9187006601813867</v>
          </cell>
          <cell r="AA244">
            <v>3.7015735421728211</v>
          </cell>
          <cell r="AD244">
            <v>-6.2620704000000007</v>
          </cell>
          <cell r="AG244">
            <v>-0.15777430000000001</v>
          </cell>
        </row>
        <row r="245">
          <cell r="O245">
            <v>3.9687095301681667</v>
          </cell>
          <cell r="P245">
            <v>5.8</v>
          </cell>
          <cell r="Q245">
            <v>4.2061840439776361</v>
          </cell>
          <cell r="W245">
            <v>8.9600000000000009</v>
          </cell>
          <cell r="X245">
            <v>5.5256122889847221</v>
          </cell>
          <cell r="Y245">
            <v>3.1965075090061923</v>
          </cell>
          <cell r="Z245">
            <v>3.9115228803864639</v>
          </cell>
          <cell r="AA245">
            <v>3.7015735421728211</v>
          </cell>
          <cell r="AD245">
            <v>-6.1306789000000004</v>
          </cell>
          <cell r="AG245">
            <v>0.13139149999999999</v>
          </cell>
        </row>
        <row r="246">
          <cell r="O246">
            <v>3.9759963668930709</v>
          </cell>
          <cell r="P246">
            <v>5.9</v>
          </cell>
          <cell r="Q246">
            <v>4.2121275978784842</v>
          </cell>
          <cell r="W246">
            <v>9.76</v>
          </cell>
          <cell r="X246">
            <v>5.5302224235308195</v>
          </cell>
          <cell r="Y246">
            <v>3.1997337793398342</v>
          </cell>
          <cell r="Z246">
            <v>3.9220129394574941</v>
          </cell>
          <cell r="AA246">
            <v>3.7012032038027685</v>
          </cell>
          <cell r="AD246">
            <v>-5.9638349000000002</v>
          </cell>
          <cell r="AG246">
            <v>0.16684399999999999</v>
          </cell>
        </row>
        <row r="247">
          <cell r="O247">
            <v>3.9815807839917117</v>
          </cell>
          <cell r="P247">
            <v>6</v>
          </cell>
          <cell r="Q247">
            <v>4.2180360345646504</v>
          </cell>
          <cell r="W247">
            <v>10.029999999999999</v>
          </cell>
          <cell r="X247">
            <v>5.5244564268420451</v>
          </cell>
          <cell r="Y247">
            <v>3.2033966380197407</v>
          </cell>
          <cell r="Z247">
            <v>3.9324528869396542</v>
          </cell>
          <cell r="AA247">
            <v>3.705121829659801</v>
          </cell>
          <cell r="AD247">
            <v>-6.0068871000000001</v>
          </cell>
          <cell r="AG247">
            <v>-4.3052199999999999E-2</v>
          </cell>
        </row>
        <row r="248">
          <cell r="O248">
            <v>3.9750353625696708</v>
          </cell>
          <cell r="P248">
            <v>5.9</v>
          </cell>
          <cell r="Q248">
            <v>4.2268337452681797</v>
          </cell>
          <cell r="W248">
            <v>10.07</v>
          </cell>
          <cell r="X248">
            <v>5.5425959903922051</v>
          </cell>
          <cell r="Y248">
            <v>3.18333154534331</v>
          </cell>
          <cell r="Z248">
            <v>3.9245047829302018</v>
          </cell>
          <cell r="AA248">
            <v>3.7085840373882717</v>
          </cell>
          <cell r="AD248">
            <v>-6.0068871000000001</v>
          </cell>
          <cell r="AG248">
            <v>0</v>
          </cell>
        </row>
        <row r="249">
          <cell r="O249">
            <v>3.9803786072352354</v>
          </cell>
          <cell r="P249">
            <v>5.9</v>
          </cell>
          <cell r="Q249">
            <v>4.2370008626236242</v>
          </cell>
          <cell r="W249">
            <v>10.06</v>
          </cell>
          <cell r="X249">
            <v>5.5911735302735464</v>
          </cell>
          <cell r="Y249">
            <v>3.1901470780353289</v>
          </cell>
          <cell r="Z249">
            <v>3.9267145541711357</v>
          </cell>
          <cell r="AA249">
            <v>3.7144009913440139</v>
          </cell>
          <cell r="AD249">
            <v>-6.1581399000000001</v>
          </cell>
          <cell r="AG249">
            <v>-0.15125279999999999</v>
          </cell>
        </row>
        <row r="250">
          <cell r="O250">
            <v>3.9837276633629908</v>
          </cell>
          <cell r="P250">
            <v>5.8</v>
          </cell>
          <cell r="Q250">
            <v>4.2470656492397643</v>
          </cell>
          <cell r="W250">
            <v>10.09</v>
          </cell>
          <cell r="X250">
            <v>5.6252802465012435</v>
          </cell>
          <cell r="Y250">
            <v>3.1904351972363507</v>
          </cell>
          <cell r="Z250">
            <v>3.9280931856056407</v>
          </cell>
          <cell r="AA250">
            <v>3.7153266241287848</v>
          </cell>
          <cell r="AD250">
            <v>-6.0261852999999999</v>
          </cell>
          <cell r="AG250">
            <v>0.13195460000000001</v>
          </cell>
        </row>
        <row r="251">
          <cell r="O251">
            <v>3.972805732392362</v>
          </cell>
          <cell r="P251">
            <v>5.8</v>
          </cell>
          <cell r="Q251">
            <v>4.257030144499196</v>
          </cell>
          <cell r="W251">
            <v>10.01</v>
          </cell>
          <cell r="X251">
            <v>5.6214872319293709</v>
          </cell>
          <cell r="Y251">
            <v>3.170735449540266</v>
          </cell>
          <cell r="Z251">
            <v>3.9143802250018243</v>
          </cell>
          <cell r="AA251">
            <v>3.7183897114878772</v>
          </cell>
          <cell r="AD251">
            <v>-6.0899901999999999</v>
          </cell>
          <cell r="AG251">
            <v>-6.3804899999999998E-2</v>
          </cell>
        </row>
        <row r="252">
          <cell r="O252">
            <v>3.9805336273181173</v>
          </cell>
          <cell r="P252">
            <v>5.6</v>
          </cell>
          <cell r="Q252">
            <v>4.2682978693455391</v>
          </cell>
          <cell r="W252">
            <v>10.24</v>
          </cell>
          <cell r="X252">
            <v>5.6244506253740703</v>
          </cell>
          <cell r="Y252">
            <v>3.1750911124971788</v>
          </cell>
          <cell r="Z252">
            <v>3.9230420719105794</v>
          </cell>
          <cell r="AA252">
            <v>3.7173940220121375</v>
          </cell>
          <cell r="AD252">
            <v>-5.9840089000000001</v>
          </cell>
          <cell r="AG252">
            <v>0.1059813</v>
          </cell>
        </row>
        <row r="253">
          <cell r="O253">
            <v>3.9802814739739283</v>
          </cell>
          <cell r="P253">
            <v>5.7</v>
          </cell>
          <cell r="Q253">
            <v>4.2794400458987809</v>
          </cell>
          <cell r="W253">
            <v>10.29</v>
          </cell>
          <cell r="X253">
            <v>5.6278009536335727</v>
          </cell>
          <cell r="Y253">
            <v>3.1493542422095553</v>
          </cell>
          <cell r="Z253">
            <v>3.9359738795839325</v>
          </cell>
          <cell r="AA253">
            <v>3.7212014255760608</v>
          </cell>
          <cell r="AD253">
            <v>-5.9840089000000001</v>
          </cell>
          <cell r="AG253">
            <v>0</v>
          </cell>
        </row>
        <row r="254">
          <cell r="O254">
            <v>3.9788794630740392</v>
          </cell>
          <cell r="P254">
            <v>5.7</v>
          </cell>
          <cell r="Q254">
            <v>4.290459441148391</v>
          </cell>
          <cell r="W254">
            <v>10.47</v>
          </cell>
          <cell r="X254">
            <v>5.639208397330961</v>
          </cell>
          <cell r="Y254">
            <v>3.175508928162988</v>
          </cell>
          <cell r="Z254">
            <v>3.9237736948608077</v>
          </cell>
          <cell r="AA254">
            <v>3.7199419795657542</v>
          </cell>
          <cell r="AD254">
            <v>-5.2198102000000004</v>
          </cell>
          <cell r="AG254">
            <v>0.76419870000000001</v>
          </cell>
        </row>
        <row r="255">
          <cell r="O255">
            <v>3.9720978290744382</v>
          </cell>
          <cell r="P255">
            <v>6</v>
          </cell>
          <cell r="Q255">
            <v>4.3000027991952914</v>
          </cell>
          <cell r="W255">
            <v>10.94</v>
          </cell>
          <cell r="X255">
            <v>5.6328233857157075</v>
          </cell>
          <cell r="Y255">
            <v>3.1947060755609957</v>
          </cell>
          <cell r="Z255">
            <v>3.9409796846824499</v>
          </cell>
          <cell r="AA255">
            <v>3.724584378734713</v>
          </cell>
          <cell r="AD255">
            <v>-4.8993259</v>
          </cell>
          <cell r="AG255">
            <v>0.3204843</v>
          </cell>
        </row>
        <row r="256">
          <cell r="O256">
            <v>3.9731632589895631</v>
          </cell>
          <cell r="P256">
            <v>5.9</v>
          </cell>
          <cell r="Q256">
            <v>4.3094559418390466</v>
          </cell>
          <cell r="W256">
            <v>11.43</v>
          </cell>
          <cell r="X256">
            <v>5.6387816244387867</v>
          </cell>
          <cell r="Y256">
            <v>3.2073294209678287</v>
          </cell>
          <cell r="Z256">
            <v>3.9435798103323636</v>
          </cell>
          <cell r="AA256">
            <v>3.7243913751152959</v>
          </cell>
          <cell r="AD256">
            <v>-5.1222611999999996</v>
          </cell>
          <cell r="AG256">
            <v>-0.2229353</v>
          </cell>
        </row>
        <row r="257">
          <cell r="O257">
            <v>3.9784378900941237</v>
          </cell>
          <cell r="P257">
            <v>6</v>
          </cell>
          <cell r="Q257">
            <v>4.3201512309557941</v>
          </cell>
          <cell r="W257">
            <v>13.77</v>
          </cell>
          <cell r="X257">
            <v>5.6484106991212144</v>
          </cell>
          <cell r="Y257">
            <v>3.1701896552911437</v>
          </cell>
          <cell r="Z257">
            <v>3.939774349958971</v>
          </cell>
          <cell r="AA257">
            <v>3.7303332490062968</v>
          </cell>
          <cell r="AD257">
            <v>-5.1222611999999996</v>
          </cell>
          <cell r="AG257">
            <v>0</v>
          </cell>
        </row>
        <row r="258">
          <cell r="O258">
            <v>3.9776759054148965</v>
          </cell>
          <cell r="P258">
            <v>5.9</v>
          </cell>
          <cell r="Q258">
            <v>4.3307333402863311</v>
          </cell>
          <cell r="W258">
            <v>13.18</v>
          </cell>
          <cell r="X258">
            <v>5.6384614252009717</v>
          </cell>
          <cell r="Y258">
            <v>3.1660234209639726</v>
          </cell>
          <cell r="Z258">
            <v>3.9450321590350916</v>
          </cell>
          <cell r="AA258">
            <v>3.7330159496020214</v>
          </cell>
          <cell r="AD258">
            <v>-5.0760777999999993</v>
          </cell>
          <cell r="AG258">
            <v>4.6183399999999999E-2</v>
          </cell>
        </row>
        <row r="259">
          <cell r="O259">
            <v>3.9785426877692087</v>
          </cell>
          <cell r="P259">
            <v>6</v>
          </cell>
          <cell r="Q259">
            <v>4.3425058765115985</v>
          </cell>
          <cell r="W259">
            <v>13.78</v>
          </cell>
          <cell r="X259">
            <v>5.6555371620282067</v>
          </cell>
          <cell r="Y259">
            <v>3.1633208307458811</v>
          </cell>
          <cell r="Z259">
            <v>3.9394436010041383</v>
          </cell>
          <cell r="AA259">
            <v>3.7315317725689137</v>
          </cell>
          <cell r="AD259">
            <v>-5.0760777999999993</v>
          </cell>
          <cell r="AG259">
            <v>0</v>
          </cell>
        </row>
        <row r="260">
          <cell r="O260">
            <v>3.9831373583145697</v>
          </cell>
          <cell r="P260">
            <v>6.3</v>
          </cell>
          <cell r="Q260">
            <v>4.3567088266895917</v>
          </cell>
          <cell r="W260">
            <v>13.82</v>
          </cell>
          <cell r="X260">
            <v>5.6582270729966986</v>
          </cell>
          <cell r="Y260">
            <v>3.1939271795042359</v>
          </cell>
          <cell r="Z260">
            <v>3.9432503178447185</v>
          </cell>
          <cell r="AA260">
            <v>3.7360492585903264</v>
          </cell>
          <cell r="AD260">
            <v>-5.0889508999999995</v>
          </cell>
          <cell r="AG260">
            <v>-1.28731E-2</v>
          </cell>
        </row>
        <row r="261">
          <cell r="O261">
            <v>3.9833683077786386</v>
          </cell>
          <cell r="P261">
            <v>6.3</v>
          </cell>
          <cell r="Q261">
            <v>4.3694478524670215</v>
          </cell>
          <cell r="W261">
            <v>14.13</v>
          </cell>
          <cell r="X261">
            <v>5.6839878473280212</v>
          </cell>
          <cell r="Y261">
            <v>3.153504957426533</v>
          </cell>
          <cell r="Z261">
            <v>3.9436573222014073</v>
          </cell>
          <cell r="AA261">
            <v>3.7305251093325684</v>
          </cell>
          <cell r="AD261">
            <v>-4.8941266999999993</v>
          </cell>
          <cell r="AG261">
            <v>0.1948242</v>
          </cell>
        </row>
        <row r="262">
          <cell r="O262">
            <v>3.9802123541771506</v>
          </cell>
          <cell r="P262">
            <v>6.3</v>
          </cell>
          <cell r="Q262">
            <v>4.3832758540743137</v>
          </cell>
          <cell r="W262">
            <v>17.190000000000001</v>
          </cell>
          <cell r="X262">
            <v>5.6537865838905113</v>
          </cell>
          <cell r="Y262">
            <v>3.1024768309839788</v>
          </cell>
          <cell r="Z262">
            <v>3.9358371835274011</v>
          </cell>
          <cell r="AA262">
            <v>3.7327767151511195</v>
          </cell>
          <cell r="AD262">
            <v>-3.4715006999999991</v>
          </cell>
          <cell r="AG262">
            <v>1.4226259999999999</v>
          </cell>
        </row>
        <row r="263">
          <cell r="O263">
            <v>3.9597764419048982</v>
          </cell>
          <cell r="P263">
            <v>6.9</v>
          </cell>
          <cell r="Q263">
            <v>4.3932138240644463</v>
          </cell>
          <cell r="W263">
            <v>17.61</v>
          </cell>
          <cell r="X263">
            <v>5.6077853923216745</v>
          </cell>
          <cell r="Y263">
            <v>3.0442366826136058</v>
          </cell>
          <cell r="Z263">
            <v>3.9309625152475407</v>
          </cell>
          <cell r="AA263">
            <v>3.725886179743032</v>
          </cell>
          <cell r="AD263">
            <v>-6.6908516999999996</v>
          </cell>
          <cell r="AG263">
            <v>-3.2193510000000001</v>
          </cell>
        </row>
        <row r="264">
          <cell r="O264">
            <v>3.9352140033544463</v>
          </cell>
          <cell r="P264">
            <v>7.5</v>
          </cell>
          <cell r="Q264">
            <v>4.4030540018659572</v>
          </cell>
          <cell r="W264">
            <v>10.98</v>
          </cell>
          <cell r="X264">
            <v>5.5753807598516767</v>
          </cell>
          <cell r="Y264">
            <v>3.0209125720842893</v>
          </cell>
          <cell r="Z264">
            <v>3.927856983730674</v>
          </cell>
          <cell r="AA264">
            <v>3.7241017998236972</v>
          </cell>
          <cell r="AD264">
            <v>-7.4568898999999993</v>
          </cell>
          <cell r="AG264">
            <v>-0.7660382</v>
          </cell>
        </row>
        <row r="265">
          <cell r="O265">
            <v>3.9228758991459132</v>
          </cell>
          <cell r="P265">
            <v>7.6</v>
          </cell>
          <cell r="Q265">
            <v>4.4127982933406349</v>
          </cell>
          <cell r="W265">
            <v>9.4700000000000006</v>
          </cell>
          <cell r="X265">
            <v>5.5618348120005194</v>
          </cell>
          <cell r="Y265">
            <v>3.0442366826136058</v>
          </cell>
          <cell r="Z265">
            <v>3.9230618525433623</v>
          </cell>
          <cell r="AA265">
            <v>3.7302373050375008</v>
          </cell>
          <cell r="AD265">
            <v>-7.4568898999999993</v>
          </cell>
          <cell r="AG265">
            <v>0</v>
          </cell>
        </row>
        <row r="266">
          <cell r="O266">
            <v>3.9150005680853948</v>
          </cell>
          <cell r="P266">
            <v>7.8</v>
          </cell>
          <cell r="Q266">
            <v>4.4140096805269327</v>
          </cell>
          <cell r="W266">
            <v>9.0299999999999994</v>
          </cell>
          <cell r="X266">
            <v>5.6153154933338705</v>
          </cell>
          <cell r="Y266">
            <v>3.0951250174320259</v>
          </cell>
          <cell r="Z266">
            <v>3.9225870093316226</v>
          </cell>
          <cell r="AA266">
            <v>3.7342590469866463</v>
          </cell>
          <cell r="AD266">
            <v>-7.0527244999999992</v>
          </cell>
          <cell r="AG266">
            <v>0.40416540000000001</v>
          </cell>
        </row>
        <row r="267">
          <cell r="O267">
            <v>3.9189191721159875</v>
          </cell>
          <cell r="P267">
            <v>7.7</v>
          </cell>
          <cell r="Q267">
            <v>4.4212473478271628</v>
          </cell>
          <cell r="W267">
            <v>9.61</v>
          </cell>
          <cell r="X267">
            <v>5.665388086668889</v>
          </cell>
          <cell r="Y267">
            <v>3.0734337812178429</v>
          </cell>
          <cell r="Z267">
            <v>3.9293126739651068</v>
          </cell>
          <cell r="AA267">
            <v>3.7373362293821306</v>
          </cell>
          <cell r="AD267">
            <v>-7.2524307999999991</v>
          </cell>
          <cell r="AG267">
            <v>-0.1997063</v>
          </cell>
        </row>
        <row r="268">
          <cell r="O268">
            <v>3.9349892506547581</v>
          </cell>
          <cell r="P268">
            <v>7.5</v>
          </cell>
          <cell r="Q268">
            <v>4.4296256134731609</v>
          </cell>
          <cell r="W268">
            <v>10.87</v>
          </cell>
          <cell r="X268">
            <v>5.6794214737432656</v>
          </cell>
          <cell r="Y268">
            <v>3.0710252575894224</v>
          </cell>
          <cell r="Z268">
            <v>3.9225870093316226</v>
          </cell>
          <cell r="AA268">
            <v>3.7420172962767886</v>
          </cell>
          <cell r="AD268">
            <v>-6.4809054999999987</v>
          </cell>
          <cell r="AG268">
            <v>0.77152529999999997</v>
          </cell>
        </row>
        <row r="269">
          <cell r="O269">
            <v>3.9473631218731735</v>
          </cell>
          <cell r="P269">
            <v>7.5</v>
          </cell>
          <cell r="Q269">
            <v>4.4391156016580089</v>
          </cell>
          <cell r="W269">
            <v>12.81</v>
          </cell>
          <cell r="X269">
            <v>5.6923844297038322</v>
          </cell>
          <cell r="Y269">
            <v>3.1156463702193284</v>
          </cell>
          <cell r="Z269">
            <v>3.9301772160081883</v>
          </cell>
          <cell r="AA269">
            <v>3.749339356482515</v>
          </cell>
          <cell r="AD269">
            <v>-5.2645944999999985</v>
          </cell>
          <cell r="AG269">
            <v>1.2163109999999999</v>
          </cell>
        </row>
        <row r="270">
          <cell r="O270">
            <v>3.9644807216134228</v>
          </cell>
          <cell r="P270">
            <v>7.5</v>
          </cell>
          <cell r="Q270">
            <v>4.4496852831476961</v>
          </cell>
          <cell r="W270">
            <v>15.85</v>
          </cell>
          <cell r="X270">
            <v>5.6986024146146592</v>
          </cell>
          <cell r="Y270">
            <v>3.1105330890311684</v>
          </cell>
          <cell r="Z270">
            <v>3.924445525426703</v>
          </cell>
          <cell r="AA270">
            <v>3.7488685799279073</v>
          </cell>
          <cell r="AD270">
            <v>-3.3897514999999983</v>
          </cell>
          <cell r="AG270">
            <v>1.874843</v>
          </cell>
        </row>
        <row r="271">
          <cell r="O271">
            <v>3.970331535408675</v>
          </cell>
          <cell r="P271">
            <v>7.2</v>
          </cell>
          <cell r="Q271">
            <v>4.4589876758100102</v>
          </cell>
          <cell r="W271">
            <v>18.899999999999999</v>
          </cell>
          <cell r="X271">
            <v>5.661501082399595</v>
          </cell>
          <cell r="Y271">
            <v>3.1035996444229981</v>
          </cell>
          <cell r="Z271">
            <v>3.931570698270515</v>
          </cell>
          <cell r="AA271">
            <v>3.7595009985927077</v>
          </cell>
          <cell r="AD271">
            <v>-4.0234319999999979</v>
          </cell>
          <cell r="AG271">
            <v>-0.63368049999999998</v>
          </cell>
        </row>
        <row r="272">
          <cell r="O272">
            <v>3.9647881161624365</v>
          </cell>
          <cell r="P272">
            <v>7.5</v>
          </cell>
          <cell r="Q272">
            <v>4.4682043309149337</v>
          </cell>
          <cell r="W272">
            <v>19.079999999999998</v>
          </cell>
          <cell r="X272">
            <v>5.640842674882327</v>
          </cell>
          <cell r="Y272">
            <v>3.116577283246194</v>
          </cell>
          <cell r="Z272">
            <v>3.9433860043702857</v>
          </cell>
          <cell r="AA272">
            <v>3.7528631338554841</v>
          </cell>
          <cell r="AD272">
            <v>-4.0234319999999979</v>
          </cell>
          <cell r="AG272">
            <v>0</v>
          </cell>
        </row>
        <row r="273">
          <cell r="O273">
            <v>3.9599175305373926</v>
          </cell>
          <cell r="P273">
            <v>7.4</v>
          </cell>
          <cell r="Q273">
            <v>4.4773368144782069</v>
          </cell>
          <cell r="W273">
            <v>15.93</v>
          </cell>
          <cell r="X273">
            <v>5.6111187897927817</v>
          </cell>
          <cell r="Y273">
            <v>3.1421675517835368</v>
          </cell>
          <cell r="Z273">
            <v>3.9360129321682424</v>
          </cell>
          <cell r="AA273">
            <v>3.7470304307559665</v>
          </cell>
          <cell r="AD273">
            <v>-4.8022977999999981</v>
          </cell>
          <cell r="AG273">
            <v>-0.77886580000000005</v>
          </cell>
        </row>
        <row r="274">
          <cell r="O274">
            <v>3.9651561063332847</v>
          </cell>
          <cell r="P274">
            <v>7.4</v>
          </cell>
          <cell r="Q274">
            <v>4.4841318576110352</v>
          </cell>
          <cell r="W274">
            <v>14.7</v>
          </cell>
          <cell r="X274">
            <v>5.6172073661240107</v>
          </cell>
          <cell r="Y274">
            <v>3.1546572525415497</v>
          </cell>
          <cell r="Z274">
            <v>3.9331972406595526</v>
          </cell>
          <cell r="AA274">
            <v>3.751102797294068</v>
          </cell>
          <cell r="AD274">
            <v>-4.4970117999999983</v>
          </cell>
          <cell r="AG274">
            <v>0.305286</v>
          </cell>
        </row>
        <row r="275">
          <cell r="O275">
            <v>3.960735071309891</v>
          </cell>
          <cell r="P275">
            <v>7.2</v>
          </cell>
          <cell r="Q275">
            <v>4.4897593344767639</v>
          </cell>
          <cell r="W275">
            <v>15.72</v>
          </cell>
          <cell r="X275">
            <v>5.6204008657171496</v>
          </cell>
          <cell r="Y275">
            <v>3.1085251010291133</v>
          </cell>
          <cell r="Z275">
            <v>3.9393657618198534</v>
          </cell>
          <cell r="AA275">
            <v>3.7514785958704562</v>
          </cell>
          <cell r="AD275">
            <v>-4.4970117999999983</v>
          </cell>
          <cell r="AG275">
            <v>0</v>
          </cell>
        </row>
        <row r="276">
          <cell r="O276">
            <v>3.9668425751922527</v>
          </cell>
          <cell r="P276">
            <v>7.5</v>
          </cell>
          <cell r="Q276">
            <v>4.4964707690647501</v>
          </cell>
          <cell r="W276">
            <v>18.52</v>
          </cell>
          <cell r="X276">
            <v>5.5995324532824018</v>
          </cell>
          <cell r="Y276">
            <v>3.0921781718222432</v>
          </cell>
          <cell r="Z276">
            <v>3.9389375379690277</v>
          </cell>
          <cell r="AA276">
            <v>3.7559771976464305</v>
          </cell>
          <cell r="AD276">
            <v>-2.9839347999999983</v>
          </cell>
          <cell r="AG276">
            <v>1.513077</v>
          </cell>
        </row>
        <row r="277">
          <cell r="O277">
            <v>3.9713630378068721</v>
          </cell>
          <cell r="P277">
            <v>7.5</v>
          </cell>
          <cell r="Q277">
            <v>4.5053498507058807</v>
          </cell>
          <cell r="W277">
            <v>19.100000000000001</v>
          </cell>
          <cell r="X277">
            <v>5.5899416582324415</v>
          </cell>
          <cell r="Y277">
            <v>3.0939473210509458</v>
          </cell>
          <cell r="Z277">
            <v>3.947583180826697</v>
          </cell>
          <cell r="AA277">
            <v>3.7624319148569043</v>
          </cell>
          <cell r="AD277">
            <v>-2.9839347999999983</v>
          </cell>
          <cell r="AG277">
            <v>0</v>
          </cell>
        </row>
        <row r="278">
          <cell r="O278">
            <v>3.9779118644490086</v>
          </cell>
          <cell r="P278">
            <v>7.2</v>
          </cell>
          <cell r="Q278">
            <v>4.516338972281476</v>
          </cell>
          <cell r="W278">
            <v>19.04</v>
          </cell>
          <cell r="X278">
            <v>5.6147690949958982</v>
          </cell>
          <cell r="Y278">
            <v>3.105348719877314</v>
          </cell>
          <cell r="Z278">
            <v>3.9438898217665179</v>
          </cell>
          <cell r="AA278">
            <v>3.757868992261999</v>
          </cell>
          <cell r="AD278">
            <v>-3.5974531999999986</v>
          </cell>
          <cell r="AG278">
            <v>-0.61351840000000002</v>
          </cell>
        </row>
        <row r="279">
          <cell r="O279">
            <v>3.9775260612525445</v>
          </cell>
          <cell r="P279">
            <v>7.4</v>
          </cell>
          <cell r="Q279">
            <v>4.5239601305625481</v>
          </cell>
          <cell r="W279">
            <v>17.82</v>
          </cell>
          <cell r="X279">
            <v>5.6074184063731174</v>
          </cell>
          <cell r="Y279">
            <v>3.16145855399825</v>
          </cell>
          <cell r="Z279">
            <v>3.9453417206209713</v>
          </cell>
          <cell r="AA279">
            <v>3.7549714554760247</v>
          </cell>
          <cell r="AD279">
            <v>-3.6415115999999985</v>
          </cell>
          <cell r="AG279">
            <v>-4.4058399999999998E-2</v>
          </cell>
        </row>
        <row r="280">
          <cell r="O280">
            <v>3.9712801043759813</v>
          </cell>
          <cell r="P280">
            <v>7.6</v>
          </cell>
          <cell r="Q280">
            <v>4.5336741842830213</v>
          </cell>
          <cell r="W280">
            <v>15.87</v>
          </cell>
          <cell r="X280">
            <v>5.5848863197123455</v>
          </cell>
          <cell r="Y280">
            <v>3.1169316889558356</v>
          </cell>
          <cell r="Z280">
            <v>3.9433278552565585</v>
          </cell>
          <cell r="AA280">
            <v>3.7543160093981105</v>
          </cell>
          <cell r="AD280">
            <v>-3.6415115999999985</v>
          </cell>
          <cell r="AG280">
            <v>0</v>
          </cell>
        </row>
        <row r="281">
          <cell r="O281">
            <v>3.9644067051077081</v>
          </cell>
          <cell r="P281">
            <v>7.9</v>
          </cell>
          <cell r="Q281">
            <v>4.536891345234797</v>
          </cell>
          <cell r="W281">
            <v>15.08</v>
          </cell>
          <cell r="X281">
            <v>5.561488997315319</v>
          </cell>
          <cell r="Y281">
            <v>3.0589417869518751</v>
          </cell>
          <cell r="Z281">
            <v>3.9457672113923068</v>
          </cell>
          <cell r="AA281">
            <v>3.7559070624022728</v>
          </cell>
          <cell r="AD281">
            <v>-4.2146972999999983</v>
          </cell>
          <cell r="AG281">
            <v>-0.57318570000000002</v>
          </cell>
        </row>
        <row r="282">
          <cell r="O282">
            <v>3.9529192371927486</v>
          </cell>
          <cell r="P282">
            <v>8.3000000000000007</v>
          </cell>
          <cell r="Q282">
            <v>4.5411648560121787</v>
          </cell>
          <cell r="W282">
            <v>13.31</v>
          </cell>
          <cell r="X282">
            <v>5.5413027600757854</v>
          </cell>
          <cell r="Y282">
            <v>3.0536709384744372</v>
          </cell>
          <cell r="Z282">
            <v>3.94495475366312</v>
          </cell>
          <cell r="AA282">
            <v>3.7536367013292149</v>
          </cell>
          <cell r="AD282">
            <v>-4.5691349999999984</v>
          </cell>
          <cell r="AG282">
            <v>-0.35443770000000002</v>
          </cell>
        </row>
        <row r="283">
          <cell r="O283">
            <v>3.9417720808287409</v>
          </cell>
          <cell r="P283">
            <v>8.5</v>
          </cell>
          <cell r="Q283">
            <v>4.5443580465913342</v>
          </cell>
          <cell r="W283">
            <v>12.37</v>
          </cell>
          <cell r="X283">
            <v>5.5179748485774143</v>
          </cell>
          <cell r="Y283">
            <v>3.0483721608781704</v>
          </cell>
          <cell r="Z283">
            <v>3.9532801052763475</v>
          </cell>
          <cell r="AA283">
            <v>3.7603625557358007</v>
          </cell>
          <cell r="AD283">
            <v>-4.4681484999999981</v>
          </cell>
          <cell r="AG283">
            <v>0.10098650000000001</v>
          </cell>
        </row>
        <row r="284">
          <cell r="O284">
            <v>3.9218763018706575</v>
          </cell>
          <cell r="P284">
            <v>8.6</v>
          </cell>
          <cell r="Q284">
            <v>4.5475410731514554</v>
          </cell>
          <cell r="W284">
            <v>13.22</v>
          </cell>
          <cell r="X284">
            <v>5.5300638066695145</v>
          </cell>
          <cell r="Y284">
            <v>3.0643250650196028</v>
          </cell>
          <cell r="Z284">
            <v>3.9465017238443885</v>
          </cell>
          <cell r="AA284">
            <v>3.7569585749245307</v>
          </cell>
          <cell r="AD284">
            <v>-4.4681484999999981</v>
          </cell>
          <cell r="AG284">
            <v>0</v>
          </cell>
        </row>
        <row r="285">
          <cell r="O285">
            <v>3.9416439416616642</v>
          </cell>
          <cell r="P285">
            <v>8.9</v>
          </cell>
          <cell r="Q285">
            <v>4.5507140001920323</v>
          </cell>
          <cell r="W285">
            <v>14.78</v>
          </cell>
          <cell r="X285">
            <v>5.5326382184523712</v>
          </cell>
          <cell r="Y285">
            <v>3.0963917566531682</v>
          </cell>
          <cell r="Z285">
            <v>3.9539324085053558</v>
          </cell>
          <cell r="AA285">
            <v>3.7617348564151851</v>
          </cell>
          <cell r="AD285">
            <v>-3.4483414999999979</v>
          </cell>
          <cell r="AG285">
            <v>1.0198069999999999</v>
          </cell>
        </row>
        <row r="286">
          <cell r="O286">
            <v>3.9340819089470922</v>
          </cell>
          <cell r="P286">
            <v>9</v>
          </cell>
          <cell r="Q286">
            <v>4.5507140001920323</v>
          </cell>
          <cell r="W286">
            <v>14.68</v>
          </cell>
          <cell r="X286">
            <v>5.51128936254075</v>
          </cell>
          <cell r="Y286">
            <v>3.0945816375961601</v>
          </cell>
          <cell r="Z286">
            <v>3.9491068216580083</v>
          </cell>
          <cell r="AA286">
            <v>3.7630820646464485</v>
          </cell>
          <cell r="AD286">
            <v>-3.8885501999999978</v>
          </cell>
          <cell r="AG286">
            <v>-0.44020870000000001</v>
          </cell>
        </row>
        <row r="287">
          <cell r="O287">
            <v>3.9251682271778332</v>
          </cell>
          <cell r="P287">
            <v>9.3000000000000007</v>
          </cell>
          <cell r="Q287">
            <v>4.5538768916005408</v>
          </cell>
          <cell r="W287">
            <v>14.94</v>
          </cell>
          <cell r="X287">
            <v>5.5045181971319348</v>
          </cell>
          <cell r="Y287">
            <v>3.0752363746665901</v>
          </cell>
          <cell r="Z287">
            <v>3.9537789636684733</v>
          </cell>
          <cell r="AA287">
            <v>3.7661645168234785</v>
          </cell>
          <cell r="AD287">
            <v>-3.8885501999999978</v>
          </cell>
          <cell r="AG287">
            <v>0</v>
          </cell>
        </row>
        <row r="288">
          <cell r="O288">
            <v>3.9189390344698758</v>
          </cell>
          <cell r="P288">
            <v>9.4</v>
          </cell>
          <cell r="Q288">
            <v>4.5633059818893926</v>
          </cell>
          <cell r="W288">
            <v>14.45</v>
          </cell>
          <cell r="X288">
            <v>5.5153623594003767</v>
          </cell>
          <cell r="Y288">
            <v>3.1180383979379589</v>
          </cell>
          <cell r="Z288">
            <v>3.9499351704980072</v>
          </cell>
          <cell r="AA288">
            <v>3.7648909705200317</v>
          </cell>
          <cell r="AD288">
            <v>-3.9476841999999976</v>
          </cell>
          <cell r="AG288">
            <v>-5.9133999999999999E-2</v>
          </cell>
        </row>
        <row r="289">
          <cell r="O289">
            <v>3.9156563966605669</v>
          </cell>
          <cell r="P289">
            <v>9.6</v>
          </cell>
          <cell r="Q289">
            <v>4.5747109785033828</v>
          </cell>
          <cell r="W289">
            <v>14.15</v>
          </cell>
          <cell r="X289">
            <v>5.4785116623258174</v>
          </cell>
          <cell r="Y289">
            <v>3.0726470173221165</v>
          </cell>
          <cell r="Z289">
            <v>3.9406104622800586</v>
          </cell>
          <cell r="AA289">
            <v>3.7708741016665637</v>
          </cell>
          <cell r="AD289">
            <v>-3.9476841999999976</v>
          </cell>
          <cell r="AG289">
            <v>0</v>
          </cell>
        </row>
        <row r="290">
          <cell r="O290">
            <v>3.9126707955668012</v>
          </cell>
          <cell r="P290">
            <v>9.8000000000000007</v>
          </cell>
          <cell r="Q290">
            <v>4.5798523780038014</v>
          </cell>
          <cell r="W290">
            <v>12.59</v>
          </cell>
          <cell r="X290">
            <v>5.4855020790079791</v>
          </cell>
          <cell r="Y290">
            <v>3.0778190445521001</v>
          </cell>
          <cell r="Z290">
            <v>3.9555230108739972</v>
          </cell>
          <cell r="AA290">
            <v>3.7724160510417284</v>
          </cell>
          <cell r="AD290">
            <v>-4.1449481999999973</v>
          </cell>
          <cell r="AG290">
            <v>-0.19726399999999999</v>
          </cell>
        </row>
        <row r="291">
          <cell r="O291">
            <v>3.9041077623783322</v>
          </cell>
          <cell r="P291">
            <v>9.8000000000000007</v>
          </cell>
          <cell r="Q291">
            <v>4.5819015590487373</v>
          </cell>
          <cell r="W291">
            <v>10.119999999999999</v>
          </cell>
          <cell r="X291">
            <v>5.473656267914107</v>
          </cell>
          <cell r="Y291">
            <v>3.0840178384213512</v>
          </cell>
          <cell r="Z291">
            <v>3.948663469523138</v>
          </cell>
          <cell r="AA291">
            <v>3.7767300621839626</v>
          </cell>
          <cell r="AD291">
            <v>-4.3545790999999969</v>
          </cell>
          <cell r="AG291">
            <v>-0.20963090000000001</v>
          </cell>
        </row>
        <row r="292">
          <cell r="O292">
            <v>3.9009398131296966</v>
          </cell>
          <cell r="P292">
            <v>10.1</v>
          </cell>
          <cell r="Q292">
            <v>4.5819015590487373</v>
          </cell>
          <cell r="W292">
            <v>10.31</v>
          </cell>
          <cell r="X292">
            <v>5.4723547037542941</v>
          </cell>
          <cell r="Y292">
            <v>3.1281192615973166</v>
          </cell>
          <cell r="Z292">
            <v>3.9529537940301105</v>
          </cell>
          <cell r="AA292">
            <v>3.7812535095387987</v>
          </cell>
          <cell r="AD292">
            <v>-4.3545790999999969</v>
          </cell>
          <cell r="AG292">
            <v>0</v>
          </cell>
        </row>
        <row r="293">
          <cell r="O293">
            <v>3.8920712870184389</v>
          </cell>
          <cell r="P293">
            <v>10.4</v>
          </cell>
          <cell r="Q293">
            <v>4.5859873665713176</v>
          </cell>
          <cell r="W293">
            <v>9.7100000000000009</v>
          </cell>
          <cell r="X293">
            <v>5.450566239085699</v>
          </cell>
          <cell r="Y293">
            <v>3.1012627747634549</v>
          </cell>
          <cell r="Z293">
            <v>3.9615938171938909</v>
          </cell>
          <cell r="AA293">
            <v>3.7904427695233776</v>
          </cell>
          <cell r="AD293">
            <v>-4.5950620999999972</v>
          </cell>
          <cell r="AG293">
            <v>-0.240483</v>
          </cell>
        </row>
        <row r="294">
          <cell r="O294">
            <v>3.8881277748442273</v>
          </cell>
          <cell r="P294">
            <v>10.8</v>
          </cell>
          <cell r="Q294">
            <v>4.5849674786705723</v>
          </cell>
          <cell r="W294">
            <v>9.1999999999999993</v>
          </cell>
          <cell r="X294">
            <v>5.4303977069052447</v>
          </cell>
          <cell r="Y294">
            <v>3.1564044989428894</v>
          </cell>
          <cell r="Z294">
            <v>3.9589256751143655</v>
          </cell>
          <cell r="AA294">
            <v>3.7943649619599138</v>
          </cell>
          <cell r="AD294">
            <v>-4.4683188999999972</v>
          </cell>
          <cell r="AG294">
            <v>0.1267432</v>
          </cell>
        </row>
        <row r="295">
          <cell r="O295">
            <v>3.8809945637954684</v>
          </cell>
          <cell r="P295">
            <v>10.8</v>
          </cell>
          <cell r="Q295">
            <v>4.5819015590487373</v>
          </cell>
          <cell r="W295">
            <v>8.9499999999999993</v>
          </cell>
          <cell r="X295">
            <v>5.4239362879721948</v>
          </cell>
          <cell r="Y295">
            <v>3.1657703631810952</v>
          </cell>
          <cell r="Z295">
            <v>3.9672495544182684</v>
          </cell>
          <cell r="AA295">
            <v>3.7954217711693148</v>
          </cell>
          <cell r="AD295">
            <v>-3.8163025999999971</v>
          </cell>
          <cell r="AG295">
            <v>0.65201629999999999</v>
          </cell>
        </row>
        <row r="296">
          <cell r="O296">
            <v>3.899903864405533</v>
          </cell>
          <cell r="P296">
            <v>10.4</v>
          </cell>
          <cell r="Q296">
            <v>4.5839465495364644</v>
          </cell>
          <cell r="W296">
            <v>8.68</v>
          </cell>
          <cell r="X296">
            <v>5.4402942454435861</v>
          </cell>
          <cell r="Y296">
            <v>3.1517954091855787</v>
          </cell>
          <cell r="Z296">
            <v>3.9611940494345954</v>
          </cell>
          <cell r="AA296">
            <v>3.8032120995699663</v>
          </cell>
          <cell r="AD296">
            <v>-3.8163025999999971</v>
          </cell>
          <cell r="AG296">
            <v>0</v>
          </cell>
        </row>
        <row r="297">
          <cell r="O297">
            <v>3.8937347908299667</v>
          </cell>
          <cell r="P297">
            <v>10.4</v>
          </cell>
          <cell r="Q297">
            <v>4.5849674786705723</v>
          </cell>
          <cell r="W297">
            <v>8.51</v>
          </cell>
          <cell r="X297">
            <v>5.4765053920603846</v>
          </cell>
          <cell r="Y297">
            <v>3.1435486482482098</v>
          </cell>
          <cell r="Z297">
            <v>3.960927448781749</v>
          </cell>
          <cell r="AA297">
            <v>3.8043932503262767</v>
          </cell>
          <cell r="AD297">
            <v>-3.6282944999999973</v>
          </cell>
          <cell r="AG297">
            <v>0.18800810000000001</v>
          </cell>
        </row>
        <row r="298">
          <cell r="O298">
            <v>3.9017888142904593</v>
          </cell>
          <cell r="P298">
            <v>10.3</v>
          </cell>
          <cell r="Q298">
            <v>4.5859873665713176</v>
          </cell>
          <cell r="W298">
            <v>8.77</v>
          </cell>
          <cell r="X298">
            <v>5.4940897210661142</v>
          </cell>
          <cell r="Y298">
            <v>3.1592107425464655</v>
          </cell>
          <cell r="Z298">
            <v>3.9752982289411873</v>
          </cell>
          <cell r="AA298">
            <v>3.8113846561056488</v>
          </cell>
          <cell r="AD298">
            <v>-3.4827363999999972</v>
          </cell>
          <cell r="AG298">
            <v>0.1455581</v>
          </cell>
        </row>
        <row r="299">
          <cell r="O299">
            <v>3.913815398132185</v>
          </cell>
          <cell r="P299">
            <v>10.199999999999999</v>
          </cell>
          <cell r="Q299">
            <v>4.5930976047538223</v>
          </cell>
          <cell r="W299">
            <v>8.8000000000000007</v>
          </cell>
          <cell r="X299">
            <v>5.5184965283982308</v>
          </cell>
          <cell r="Y299">
            <v>3.1946650961531424</v>
          </cell>
          <cell r="Z299">
            <v>3.9708955049390902</v>
          </cell>
          <cell r="AA299">
            <v>3.8162387132503097</v>
          </cell>
          <cell r="AD299">
            <v>-3.4827363999999972</v>
          </cell>
          <cell r="AG299">
            <v>0</v>
          </cell>
        </row>
        <row r="300">
          <cell r="O300">
            <v>3.9207726157047951</v>
          </cell>
          <cell r="P300">
            <v>10.1</v>
          </cell>
          <cell r="Q300">
            <v>4.5971380142908274</v>
          </cell>
          <cell r="W300">
            <v>8.6300000000000008</v>
          </cell>
          <cell r="X300">
            <v>5.5165287748166838</v>
          </cell>
          <cell r="Y300">
            <v>3.2200751054436827</v>
          </cell>
          <cell r="Z300">
            <v>3.9755985630651556</v>
          </cell>
          <cell r="AA300">
            <v>3.8181298212112136</v>
          </cell>
          <cell r="AD300">
            <v>-3.5029108999999972</v>
          </cell>
          <cell r="AG300">
            <v>-2.0174500000000001E-2</v>
          </cell>
        </row>
        <row r="301">
          <cell r="O301">
            <v>3.9264287427357472</v>
          </cell>
          <cell r="P301">
            <v>10.1</v>
          </cell>
          <cell r="Q301">
            <v>4.5991521136625284</v>
          </cell>
          <cell r="W301">
            <v>8.98</v>
          </cell>
          <cell r="X301">
            <v>5.5130254390411446</v>
          </cell>
          <cell r="Y301">
            <v>3.2502194411481309</v>
          </cell>
          <cell r="Z301">
            <v>3.9860538317490617</v>
          </cell>
          <cell r="AA301">
            <v>3.8223608454884173</v>
          </cell>
          <cell r="AD301">
            <v>-3.5029108999999972</v>
          </cell>
          <cell r="AG301">
            <v>0</v>
          </cell>
        </row>
        <row r="302">
          <cell r="O302">
            <v>3.941665299329796</v>
          </cell>
          <cell r="P302">
            <v>9.4</v>
          </cell>
          <cell r="Q302">
            <v>4.6031681833174183</v>
          </cell>
          <cell r="W302">
            <v>9.3699999999999992</v>
          </cell>
          <cell r="X302">
            <v>5.5274032273178761</v>
          </cell>
          <cell r="Y302">
            <v>3.2645755041191911</v>
          </cell>
          <cell r="Z302">
            <v>3.990334985487082</v>
          </cell>
          <cell r="AA302">
            <v>3.8284457251727986</v>
          </cell>
          <cell r="AD302">
            <v>-3.5096286999999973</v>
          </cell>
          <cell r="AG302">
            <v>-6.7178000000000003E-3</v>
          </cell>
        </row>
        <row r="303">
          <cell r="O303">
            <v>3.9525275095536592</v>
          </cell>
          <cell r="P303">
            <v>9.5</v>
          </cell>
          <cell r="Q303">
            <v>4.6061696863211745</v>
          </cell>
          <cell r="W303">
            <v>9.56</v>
          </cell>
          <cell r="X303">
            <v>5.5884464426428693</v>
          </cell>
          <cell r="Y303">
            <v>3.2560945353508091</v>
          </cell>
          <cell r="Z303">
            <v>3.9916841018358262</v>
          </cell>
          <cell r="AA303">
            <v>3.8341479467051802</v>
          </cell>
          <cell r="AD303">
            <v>-3.7430944999999971</v>
          </cell>
          <cell r="AG303">
            <v>-0.2334658</v>
          </cell>
        </row>
        <row r="304">
          <cell r="O304">
            <v>3.9677358193362684</v>
          </cell>
          <cell r="P304">
            <v>9.1999999999999993</v>
          </cell>
          <cell r="Q304">
            <v>4.6091622072576293</v>
          </cell>
          <cell r="W304">
            <v>9.4499999999999993</v>
          </cell>
          <cell r="X304">
            <v>5.5945998492189881</v>
          </cell>
          <cell r="Y304">
            <v>3.2581734581399768</v>
          </cell>
          <cell r="Z304">
            <v>3.9958493154730013</v>
          </cell>
          <cell r="AA304">
            <v>3.8360918337943231</v>
          </cell>
          <cell r="AD304">
            <v>-3.7430944999999971</v>
          </cell>
          <cell r="AG304">
            <v>0</v>
          </cell>
        </row>
        <row r="305">
          <cell r="O305">
            <v>3.9757092885140115</v>
          </cell>
          <cell r="P305">
            <v>8.8000000000000007</v>
          </cell>
          <cell r="Q305">
            <v>4.6131383556372683</v>
          </cell>
          <cell r="W305">
            <v>9.48</v>
          </cell>
          <cell r="X305">
            <v>5.5823678527657679</v>
          </cell>
          <cell r="Y305">
            <v>3.2927209053260715</v>
          </cell>
          <cell r="Z305">
            <v>4.0001254536496917</v>
          </cell>
          <cell r="AA305">
            <v>3.8397748412205219</v>
          </cell>
          <cell r="AD305">
            <v>-3.4612180999999973</v>
          </cell>
          <cell r="AG305">
            <v>0.28187640000000003</v>
          </cell>
        </row>
        <row r="306">
          <cell r="O306">
            <v>3.9790571598807341</v>
          </cell>
          <cell r="P306">
            <v>8.5</v>
          </cell>
          <cell r="Q306">
            <v>4.6161101260264257</v>
          </cell>
          <cell r="W306">
            <v>9.34</v>
          </cell>
          <cell r="X306">
            <v>5.591621107767871</v>
          </cell>
          <cell r="Y306">
            <v>3.2960960916617141</v>
          </cell>
          <cell r="Z306">
            <v>4.0052400871392795</v>
          </cell>
          <cell r="AA306">
            <v>3.8402691831647555</v>
          </cell>
          <cell r="AD306">
            <v>-3.6317903999999972</v>
          </cell>
          <cell r="AG306">
            <v>-0.17057230000000001</v>
          </cell>
        </row>
        <row r="307">
          <cell r="O307">
            <v>3.9841036382031634</v>
          </cell>
          <cell r="P307">
            <v>8.3000000000000007</v>
          </cell>
          <cell r="Q307">
            <v>4.619073091157083</v>
          </cell>
          <cell r="W307">
            <v>9.4700000000000006</v>
          </cell>
          <cell r="X307">
            <v>5.6098380284796594</v>
          </cell>
          <cell r="Y307">
            <v>3.3339886319687055</v>
          </cell>
          <cell r="Z307">
            <v>4.0088411386081599</v>
          </cell>
          <cell r="AA307">
            <v>3.8486571298063263</v>
          </cell>
          <cell r="AD307">
            <v>-3.4147150999999973</v>
          </cell>
          <cell r="AG307">
            <v>0.2170753</v>
          </cell>
        </row>
        <row r="308">
          <cell r="O308">
            <v>4.0040897491576537</v>
          </cell>
          <cell r="P308">
            <v>8</v>
          </cell>
          <cell r="Q308">
            <v>4.6259527251706194</v>
          </cell>
          <cell r="W308">
            <v>9.56</v>
          </cell>
          <cell r="X308">
            <v>5.6337176002079143</v>
          </cell>
          <cell r="Y308">
            <v>3.3609654907742765</v>
          </cell>
          <cell r="Z308">
            <v>4.0168153597128633</v>
          </cell>
          <cell r="AA308">
            <v>3.8493174700120214</v>
          </cell>
          <cell r="AD308">
            <v>-3.1564572999999974</v>
          </cell>
          <cell r="AG308">
            <v>0.25825779999999998</v>
          </cell>
        </row>
        <row r="309">
          <cell r="O309">
            <v>4.0086468674285856</v>
          </cell>
          <cell r="P309">
            <v>7.8</v>
          </cell>
          <cell r="Q309">
            <v>4.6308379327366689</v>
          </cell>
          <cell r="W309">
            <v>9.59</v>
          </cell>
          <cell r="X309">
            <v>5.6271173897207154</v>
          </cell>
          <cell r="Y309">
            <v>3.3370854361949109</v>
          </cell>
          <cell r="Z309">
            <v>3.998622630993125</v>
          </cell>
          <cell r="AA309">
            <v>3.8413429972404054</v>
          </cell>
          <cell r="AD309">
            <v>-3.1564572999999974</v>
          </cell>
          <cell r="AG309">
            <v>0</v>
          </cell>
        </row>
        <row r="310">
          <cell r="O310">
            <v>4.0133369447283336</v>
          </cell>
          <cell r="P310">
            <v>7.8</v>
          </cell>
          <cell r="Q310">
            <v>4.6337576428400036</v>
          </cell>
          <cell r="W310">
            <v>9.91</v>
          </cell>
          <cell r="X310">
            <v>5.6545572158468227</v>
          </cell>
          <cell r="Y310">
            <v>3.3361609588143195</v>
          </cell>
          <cell r="Z310">
            <v>4.0063144847150651</v>
          </cell>
          <cell r="AA310">
            <v>3.8522730010223722</v>
          </cell>
          <cell r="AD310">
            <v>-3.2584422999999973</v>
          </cell>
          <cell r="AG310">
            <v>-0.10198500000000001</v>
          </cell>
        </row>
        <row r="311">
          <cell r="O311">
            <v>4.019814962734527</v>
          </cell>
          <cell r="P311">
            <v>7.7</v>
          </cell>
          <cell r="Q311">
            <v>4.6376373761255927</v>
          </cell>
          <cell r="W311">
            <v>10.29</v>
          </cell>
          <cell r="X311">
            <v>5.6594822157596214</v>
          </cell>
          <cell r="Y311">
            <v>3.3527071725017215</v>
          </cell>
          <cell r="Z311">
            <v>4.0193336184095863</v>
          </cell>
          <cell r="AA311">
            <v>3.8537792969866556</v>
          </cell>
          <cell r="AD311">
            <v>-3.2584422999999973</v>
          </cell>
          <cell r="AG311">
            <v>0</v>
          </cell>
        </row>
        <row r="312">
          <cell r="O312">
            <v>4.0244191131626881</v>
          </cell>
          <cell r="P312">
            <v>7.4</v>
          </cell>
          <cell r="Q312">
            <v>4.6395716127054234</v>
          </cell>
          <cell r="W312">
            <v>10.32</v>
          </cell>
          <cell r="X312">
            <v>5.6756915944896758</v>
          </cell>
          <cell r="Y312">
            <v>3.3691561674506918</v>
          </cell>
          <cell r="Z312">
            <v>4.0259408028887895</v>
          </cell>
          <cell r="AA312">
            <v>3.8564468685392943</v>
          </cell>
          <cell r="AD312">
            <v>-3.0872997999999972</v>
          </cell>
          <cell r="AG312">
            <v>0.1711425</v>
          </cell>
        </row>
        <row r="313">
          <cell r="O313">
            <v>4.0278895391005856</v>
          </cell>
          <cell r="P313">
            <v>7.2</v>
          </cell>
          <cell r="Q313">
            <v>4.6415021152354816</v>
          </cell>
          <cell r="W313">
            <v>11.06</v>
          </cell>
          <cell r="X313">
            <v>5.6594822157596214</v>
          </cell>
          <cell r="Y313">
            <v>3.3811647279119192</v>
          </cell>
          <cell r="Z313">
            <v>4.0412953411322849</v>
          </cell>
          <cell r="AA313">
            <v>3.8576301755976008</v>
          </cell>
          <cell r="AD313">
            <v>-3.0872997999999972</v>
          </cell>
          <cell r="AG313">
            <v>0</v>
          </cell>
        </row>
        <row r="314">
          <cell r="O314">
            <v>4.0313834629668683</v>
          </cell>
          <cell r="P314">
            <v>7.5</v>
          </cell>
          <cell r="Q314">
            <v>4.6453519756209234</v>
          </cell>
          <cell r="W314">
            <v>11.23</v>
          </cell>
          <cell r="X314">
            <v>5.6311759388851081</v>
          </cell>
          <cell r="Y314">
            <v>3.3680886190944022</v>
          </cell>
          <cell r="Z314">
            <v>4.0255123921077063</v>
          </cell>
          <cell r="AA314">
            <v>3.8619920718225811</v>
          </cell>
          <cell r="AD314">
            <v>-2.761834699999997</v>
          </cell>
          <cell r="AG314">
            <v>0.32546510000000001</v>
          </cell>
        </row>
        <row r="315">
          <cell r="O315">
            <v>4.0317916240648444</v>
          </cell>
          <cell r="P315">
            <v>7.5</v>
          </cell>
          <cell r="Q315">
            <v>4.6482296754485386</v>
          </cell>
          <cell r="W315">
            <v>11.64</v>
          </cell>
          <cell r="X315">
            <v>5.6131281063880705</v>
          </cell>
          <cell r="Y315">
            <v>3.3614511971396399</v>
          </cell>
          <cell r="Z315">
            <v>4.0253874043831237</v>
          </cell>
          <cell r="AA315">
            <v>3.8706591974868383</v>
          </cell>
          <cell r="AD315">
            <v>-2.8271977999999969</v>
          </cell>
          <cell r="AG315">
            <v>-6.5363099999999993E-2</v>
          </cell>
        </row>
        <row r="316">
          <cell r="O316">
            <v>4.0301455390041445</v>
          </cell>
          <cell r="P316">
            <v>7.3</v>
          </cell>
          <cell r="Q316">
            <v>4.6510991178764911</v>
          </cell>
          <cell r="W316">
            <v>11.3</v>
          </cell>
          <cell r="X316">
            <v>5.6053607924784377</v>
          </cell>
          <cell r="Y316">
            <v>3.3745795837578632</v>
          </cell>
          <cell r="Z316">
            <v>4.0380387260110062</v>
          </cell>
          <cell r="AA316">
            <v>3.8739056833150181</v>
          </cell>
          <cell r="AD316">
            <v>-2.8271977999999969</v>
          </cell>
          <cell r="AG316">
            <v>0</v>
          </cell>
        </row>
        <row r="317">
          <cell r="O317">
            <v>4.0287334660815572</v>
          </cell>
          <cell r="P317">
            <v>7.4</v>
          </cell>
          <cell r="Q317">
            <v>4.6549122778829055</v>
          </cell>
          <cell r="W317">
            <v>9.99</v>
          </cell>
          <cell r="X317">
            <v>5.5876231201159152</v>
          </cell>
          <cell r="Y317">
            <v>3.3699130916223892</v>
          </cell>
          <cell r="Z317">
            <v>4.0312982605044656</v>
          </cell>
          <cell r="AA317">
            <v>3.8728454913417716</v>
          </cell>
          <cell r="AD317">
            <v>-2.794636299999997</v>
          </cell>
          <cell r="AG317">
            <v>3.25615E-2</v>
          </cell>
        </row>
        <row r="318">
          <cell r="O318">
            <v>4.0326163107971507</v>
          </cell>
          <cell r="P318">
            <v>7.2</v>
          </cell>
          <cell r="Q318">
            <v>4.6568134191399295</v>
          </cell>
          <cell r="W318">
            <v>9.43</v>
          </cell>
          <cell r="X318">
            <v>5.5993474565193173</v>
          </cell>
          <cell r="Y318">
            <v>3.4118735216593898</v>
          </cell>
          <cell r="Z318">
            <v>4.0431740673119299</v>
          </cell>
          <cell r="AA318">
            <v>3.8818730284772629</v>
          </cell>
          <cell r="AD318">
            <v>-3.342735599999997</v>
          </cell>
          <cell r="AG318">
            <v>-0.54809929999999996</v>
          </cell>
        </row>
        <row r="319">
          <cell r="O319">
            <v>4.033557218833896</v>
          </cell>
          <cell r="P319">
            <v>7.3</v>
          </cell>
          <cell r="Q319">
            <v>4.6587109529161213</v>
          </cell>
          <cell r="W319">
            <v>8.3800000000000008</v>
          </cell>
          <cell r="X319">
            <v>5.5664342835049778</v>
          </cell>
          <cell r="Y319">
            <v>3.4175299429497152</v>
          </cell>
          <cell r="Z319">
            <v>4.0374743421444581</v>
          </cell>
          <cell r="AA319">
            <v>3.8860485716559103</v>
          </cell>
          <cell r="AD319">
            <v>-3.4867567999999971</v>
          </cell>
          <cell r="AG319">
            <v>-0.14402119999999999</v>
          </cell>
        </row>
        <row r="320">
          <cell r="O320">
            <v>4.0313071360996853</v>
          </cell>
          <cell r="P320">
            <v>7.3</v>
          </cell>
          <cell r="Q320">
            <v>4.6606048928761918</v>
          </cell>
          <cell r="W320">
            <v>8.35</v>
          </cell>
          <cell r="X320">
            <v>5.5442395047515856</v>
          </cell>
          <cell r="Y320">
            <v>3.4316295887823571</v>
          </cell>
          <cell r="Z320">
            <v>4.040416220196545</v>
          </cell>
          <cell r="AA320">
            <v>3.8966047526997656</v>
          </cell>
          <cell r="AD320">
            <v>-3.4867567999999971</v>
          </cell>
          <cell r="AG320">
            <v>0</v>
          </cell>
        </row>
        <row r="321">
          <cell r="O321">
            <v>4.0353992587276775</v>
          </cell>
          <cell r="P321">
            <v>7.2</v>
          </cell>
          <cell r="Q321">
            <v>4.6662652853479019</v>
          </cell>
          <cell r="W321">
            <v>8.5</v>
          </cell>
          <cell r="X321">
            <v>5.5383966945684486</v>
          </cell>
          <cell r="Y321">
            <v>3.4242300807727282</v>
          </cell>
          <cell r="Z321">
            <v>4.0478642283395594</v>
          </cell>
          <cell r="AA321">
            <v>3.9011036051788688</v>
          </cell>
          <cell r="AD321">
            <v>-3.6431112999999971</v>
          </cell>
          <cell r="AG321">
            <v>-0.15635450000000001</v>
          </cell>
        </row>
        <row r="322">
          <cell r="O322">
            <v>4.0369343519782159</v>
          </cell>
          <cell r="P322">
            <v>7.2</v>
          </cell>
          <cell r="Q322">
            <v>4.6709579265260945</v>
          </cell>
          <cell r="W322">
            <v>8.58</v>
          </cell>
          <cell r="X322">
            <v>5.5341401950193196</v>
          </cell>
          <cell r="Y322">
            <v>3.4464575130670201</v>
          </cell>
          <cell r="Z322">
            <v>4.0419805193493419</v>
          </cell>
          <cell r="AA322">
            <v>3.8970108853076426</v>
          </cell>
          <cell r="AD322">
            <v>-3.4431188999999969</v>
          </cell>
          <cell r="AG322">
            <v>0.19999239999999999</v>
          </cell>
        </row>
        <row r="323">
          <cell r="O323">
            <v>4.0343061227338968</v>
          </cell>
          <cell r="P323">
            <v>7.3</v>
          </cell>
          <cell r="Q323">
            <v>4.6728288344619058</v>
          </cell>
          <cell r="W323">
            <v>8.27</v>
          </cell>
          <cell r="X323">
            <v>5.54588032240299</v>
          </cell>
          <cell r="Y323">
            <v>3.4235131881455705</v>
          </cell>
          <cell r="Z323">
            <v>4.0532100188635454</v>
          </cell>
          <cell r="AA323">
            <v>3.9019726695746448</v>
          </cell>
          <cell r="AD323">
            <v>-3.4431188999999969</v>
          </cell>
          <cell r="AG323">
            <v>0</v>
          </cell>
        </row>
        <row r="324">
          <cell r="O324">
            <v>4.0355654239528596</v>
          </cell>
          <cell r="P324">
            <v>7.2</v>
          </cell>
          <cell r="Q324">
            <v>4.6746962486367014</v>
          </cell>
          <cell r="W324">
            <v>7.97</v>
          </cell>
          <cell r="X324">
            <v>5.5238580424619679</v>
          </cell>
          <cell r="Y324">
            <v>3.4760265222828046</v>
          </cell>
          <cell r="Z324">
            <v>4.0538697296563821</v>
          </cell>
          <cell r="AA324">
            <v>3.9087978100724512</v>
          </cell>
          <cell r="AD324">
            <v>-3.5493487999999971</v>
          </cell>
          <cell r="AG324">
            <v>-0.1062299</v>
          </cell>
        </row>
        <row r="325">
          <cell r="O325">
            <v>4.0363057609548445</v>
          </cell>
          <cell r="P325">
            <v>7.4</v>
          </cell>
          <cell r="Q325">
            <v>4.677490847567717</v>
          </cell>
          <cell r="W325">
            <v>7.53</v>
          </cell>
          <cell r="X325">
            <v>5.500073835980599</v>
          </cell>
          <cell r="Y325">
            <v>3.4376257382757069</v>
          </cell>
          <cell r="Z325">
            <v>4.0464839658706007</v>
          </cell>
          <cell r="AA325">
            <v>3.91248289966058</v>
          </cell>
          <cell r="AD325">
            <v>-3.5493487999999971</v>
          </cell>
          <cell r="AG325">
            <v>0</v>
          </cell>
        </row>
        <row r="326">
          <cell r="O326">
            <v>4.0295731250728117</v>
          </cell>
          <cell r="P326">
            <v>7.4</v>
          </cell>
          <cell r="Q326">
            <v>4.6793495841623427</v>
          </cell>
          <cell r="W326">
            <v>7.88</v>
          </cell>
          <cell r="X326">
            <v>5.4829695386802735</v>
          </cell>
          <cell r="Y326">
            <v>3.4565059374210358</v>
          </cell>
          <cell r="Z326">
            <v>4.0523413147416427</v>
          </cell>
          <cell r="AA326">
            <v>3.9177863653172507</v>
          </cell>
          <cell r="AD326">
            <v>-3.4890198999999971</v>
          </cell>
          <cell r="AG326">
            <v>6.0328899999999998E-2</v>
          </cell>
        </row>
        <row r="327">
          <cell r="O327">
            <v>4.03366879326434</v>
          </cell>
          <cell r="P327">
            <v>7.1</v>
          </cell>
          <cell r="Q327">
            <v>4.6812048722640887</v>
          </cell>
          <cell r="W327">
            <v>7.9</v>
          </cell>
          <cell r="X327">
            <v>5.4597131655708369</v>
          </cell>
          <cell r="Y327">
            <v>3.4918604165593976</v>
          </cell>
          <cell r="Z327">
            <v>4.0608739521605006</v>
          </cell>
          <cell r="AA327">
            <v>3.9225276380732317</v>
          </cell>
          <cell r="AD327">
            <v>-3.303477499999997</v>
          </cell>
          <cell r="AG327">
            <v>0.1855424</v>
          </cell>
        </row>
        <row r="328">
          <cell r="O328">
            <v>4.0381586165581327</v>
          </cell>
          <cell r="P328">
            <v>7.1</v>
          </cell>
          <cell r="Q328">
            <v>4.6830567246451622</v>
          </cell>
          <cell r="W328">
            <v>7.92</v>
          </cell>
          <cell r="X328">
            <v>5.438774719243292</v>
          </cell>
          <cell r="Y328">
            <v>3.5721489893104437</v>
          </cell>
          <cell r="Z328">
            <v>4.0648814220714593</v>
          </cell>
          <cell r="AA328">
            <v>3.9241887023270174</v>
          </cell>
          <cell r="AD328">
            <v>-3.303477499999997</v>
          </cell>
          <cell r="AG328">
            <v>0</v>
          </cell>
        </row>
        <row r="329">
          <cell r="O329">
            <v>4.0340282262140459</v>
          </cell>
          <cell r="P329">
            <v>7.1</v>
          </cell>
          <cell r="Q329">
            <v>4.6867501729805143</v>
          </cell>
          <cell r="W329">
            <v>7.99</v>
          </cell>
          <cell r="X329">
            <v>5.4363822175039322</v>
          </cell>
          <cell r="Y329">
            <v>3.4614768458793432</v>
          </cell>
          <cell r="Z329">
            <v>4.0633009915906388</v>
          </cell>
          <cell r="AA329">
            <v>3.9257878340038594</v>
          </cell>
          <cell r="AD329">
            <v>-3.199549299999997</v>
          </cell>
          <cell r="AG329">
            <v>0.1039282</v>
          </cell>
        </row>
        <row r="330">
          <cell r="O330">
            <v>4.0374937481273232</v>
          </cell>
          <cell r="P330">
            <v>7</v>
          </cell>
          <cell r="Q330">
            <v>4.6913478822291435</v>
          </cell>
          <cell r="W330">
            <v>8.0500000000000007</v>
          </cell>
          <cell r="X330">
            <v>5.4510384535657002</v>
          </cell>
          <cell r="Y330">
            <v>3.4648917966423425</v>
          </cell>
          <cell r="Z330">
            <v>4.0706323022623492</v>
          </cell>
          <cell r="AA330">
            <v>3.9262020066014158</v>
          </cell>
          <cell r="AD330">
            <v>-3.177981999999997</v>
          </cell>
          <cell r="AG330">
            <v>2.1567300000000001E-2</v>
          </cell>
        </row>
        <row r="331">
          <cell r="O331">
            <v>4.0477420034980813</v>
          </cell>
          <cell r="P331">
            <v>7</v>
          </cell>
          <cell r="Q331">
            <v>4.6959245492565556</v>
          </cell>
          <cell r="W331">
            <v>8.27</v>
          </cell>
          <cell r="X331">
            <v>5.4549791765614133</v>
          </cell>
          <cell r="Y331">
            <v>3.4922561126091218</v>
          </cell>
          <cell r="Z331">
            <v>4.0708200171751434</v>
          </cell>
          <cell r="AA331">
            <v>3.938353300674176</v>
          </cell>
          <cell r="AD331">
            <v>-3.2453457999999968</v>
          </cell>
          <cell r="AG331">
            <v>-6.7363800000000001E-2</v>
          </cell>
        </row>
        <row r="332">
          <cell r="O332">
            <v>4.0525672504204548</v>
          </cell>
          <cell r="P332">
            <v>6.7</v>
          </cell>
          <cell r="Q332">
            <v>4.6995708614095761</v>
          </cell>
          <cell r="W332">
            <v>8.14</v>
          </cell>
          <cell r="X332">
            <v>5.4506521128513157</v>
          </cell>
          <cell r="Y332">
            <v>3.5171416908596269</v>
          </cell>
          <cell r="Z332">
            <v>4.0755354412350462</v>
          </cell>
          <cell r="AA332">
            <v>3.9315510852356912</v>
          </cell>
          <cell r="AD332">
            <v>-3.2453457999999968</v>
          </cell>
          <cell r="AG332">
            <v>0</v>
          </cell>
        </row>
        <row r="333">
          <cell r="O333">
            <v>4.0456531431772085</v>
          </cell>
          <cell r="P333">
            <v>7.2</v>
          </cell>
          <cell r="Q333">
            <v>4.697749367281185</v>
          </cell>
          <cell r="W333">
            <v>7.86</v>
          </cell>
          <cell r="X333">
            <v>5.427941134341542</v>
          </cell>
          <cell r="Y333">
            <v>3.4880781945731112</v>
          </cell>
          <cell r="Z333">
            <v>4.0746519288763645</v>
          </cell>
          <cell r="AA333">
            <v>3.9345474155068181</v>
          </cell>
          <cell r="AD333">
            <v>-3.352993799999997</v>
          </cell>
          <cell r="AG333">
            <v>-0.10764799999999999</v>
          </cell>
        </row>
        <row r="334">
          <cell r="O334">
            <v>4.0390168246125828</v>
          </cell>
          <cell r="P334">
            <v>7.2</v>
          </cell>
          <cell r="Q334">
            <v>4.6922648928390247</v>
          </cell>
          <cell r="W334">
            <v>7.48</v>
          </cell>
          <cell r="X334">
            <v>5.3818309667758539</v>
          </cell>
          <cell r="Y334">
            <v>3.4738590703567422</v>
          </cell>
          <cell r="Z334">
            <v>4.0922757570529891</v>
          </cell>
          <cell r="AA334">
            <v>3.9354465203717344</v>
          </cell>
          <cell r="AD334">
            <v>-3.352993799999997</v>
          </cell>
          <cell r="AG334">
            <v>0</v>
          </cell>
        </row>
        <row r="335">
          <cell r="O335">
            <v>4.0396313916307349</v>
          </cell>
          <cell r="P335">
            <v>7.1</v>
          </cell>
          <cell r="Q335">
            <v>4.6885917941271638</v>
          </cell>
          <cell r="W335">
            <v>6.99</v>
          </cell>
          <cell r="X335">
            <v>5.3650877701818889</v>
          </cell>
          <cell r="Y335">
            <v>3.5234740096962947</v>
          </cell>
          <cell r="Z335">
            <v>4.0843447301437674</v>
          </cell>
          <cell r="AA335">
            <v>3.9380805397474359</v>
          </cell>
          <cell r="AD335">
            <v>-3.1458882999999971</v>
          </cell>
          <cell r="AG335">
            <v>0.2071055</v>
          </cell>
        </row>
        <row r="336">
          <cell r="O336">
            <v>4.0413779387754873</v>
          </cell>
          <cell r="P336">
            <v>7.2</v>
          </cell>
          <cell r="Q336">
            <v>4.6913478822291435</v>
          </cell>
          <cell r="W336">
            <v>6.85</v>
          </cell>
          <cell r="X336">
            <v>5.3732392930652964</v>
          </cell>
          <cell r="Y336">
            <v>3.5447781101396796</v>
          </cell>
          <cell r="Z336">
            <v>4.0917077555675965</v>
          </cell>
          <cell r="AA336">
            <v>3.9400077539629095</v>
          </cell>
          <cell r="AD336">
            <v>-3.0706766999999973</v>
          </cell>
          <cell r="AG336">
            <v>7.5211600000000003E-2</v>
          </cell>
        </row>
        <row r="337">
          <cell r="O337">
            <v>4.0383965919702263</v>
          </cell>
          <cell r="P337">
            <v>7.2</v>
          </cell>
          <cell r="Q337">
            <v>4.6950108899878806</v>
          </cell>
          <cell r="W337">
            <v>6.92</v>
          </cell>
          <cell r="X337">
            <v>5.3792519840440356</v>
          </cell>
          <cell r="Y337">
            <v>3.5152103565991211</v>
          </cell>
          <cell r="Z337">
            <v>4.0930770926551352</v>
          </cell>
          <cell r="AA337">
            <v>3.9430370589573154</v>
          </cell>
          <cell r="AD337">
            <v>-3.0706766999999973</v>
          </cell>
          <cell r="AG337">
            <v>0</v>
          </cell>
        </row>
        <row r="338">
          <cell r="O338">
            <v>4.0435423752917146</v>
          </cell>
          <cell r="P338">
            <v>7</v>
          </cell>
          <cell r="Q338">
            <v>4.6959245492565556</v>
          </cell>
          <cell r="W338">
            <v>6.56</v>
          </cell>
          <cell r="X338">
            <v>5.3963511068194023</v>
          </cell>
          <cell r="Y338">
            <v>3.5427258787024258</v>
          </cell>
          <cell r="Z338">
            <v>4.0937610586836843</v>
          </cell>
          <cell r="AA338">
            <v>3.9474866697037152</v>
          </cell>
          <cell r="AD338">
            <v>-3.2408856999999971</v>
          </cell>
          <cell r="AG338">
            <v>-0.170209</v>
          </cell>
        </row>
        <row r="339">
          <cell r="O339">
            <v>4.0424967281409199</v>
          </cell>
          <cell r="P339">
            <v>6.9</v>
          </cell>
          <cell r="Q339">
            <v>4.6968373745139154</v>
          </cell>
          <cell r="W339">
            <v>6.17</v>
          </cell>
          <cell r="X339">
            <v>5.3461070303838847</v>
          </cell>
          <cell r="Y339">
            <v>3.5838244473390741</v>
          </cell>
          <cell r="Z339">
            <v>4.0893320203985564</v>
          </cell>
          <cell r="AA339">
            <v>3.9475638793472378</v>
          </cell>
          <cell r="AD339">
            <v>-3.474029099999997</v>
          </cell>
          <cell r="AG339">
            <v>-0.2331434</v>
          </cell>
        </row>
        <row r="340">
          <cell r="O340">
            <v>4.044304867714688</v>
          </cell>
          <cell r="P340">
            <v>7</v>
          </cell>
          <cell r="Q340">
            <v>4.7004803657924166</v>
          </cell>
          <cell r="W340">
            <v>5.89</v>
          </cell>
          <cell r="X340">
            <v>5.3623244965223291</v>
          </cell>
          <cell r="Y340">
            <v>3.6963514689526371</v>
          </cell>
          <cell r="Z340">
            <v>4.0922924580959696</v>
          </cell>
          <cell r="AA340">
            <v>3.9533760589116249</v>
          </cell>
          <cell r="AD340">
            <v>-3.4738813999999971</v>
          </cell>
          <cell r="AG340">
            <v>1.4770000000000001E-4</v>
          </cell>
        </row>
        <row r="341">
          <cell r="O341">
            <v>4.0488781183696201</v>
          </cell>
          <cell r="P341">
            <v>7</v>
          </cell>
          <cell r="Q341">
            <v>4.7022968967188143</v>
          </cell>
          <cell r="W341">
            <v>5.85</v>
          </cell>
          <cell r="X341">
            <v>5.4051517954618635</v>
          </cell>
          <cell r="Y341">
            <v>3.5824350178930726</v>
          </cell>
          <cell r="Z341">
            <v>4.1008069691497555</v>
          </cell>
          <cell r="AA341">
            <v>3.9543542604415842</v>
          </cell>
          <cell r="AD341">
            <v>-3.4738813999999971</v>
          </cell>
          <cell r="AG341">
            <v>0</v>
          </cell>
        </row>
        <row r="342">
          <cell r="O342">
            <v>4.0533784600966216</v>
          </cell>
          <cell r="P342">
            <v>6.9</v>
          </cell>
          <cell r="Q342">
            <v>4.7041101338429954</v>
          </cell>
          <cell r="W342">
            <v>6.04</v>
          </cell>
          <cell r="X342">
            <v>5.4259627203837066</v>
          </cell>
          <cell r="Y342">
            <v>3.5446914813008847</v>
          </cell>
          <cell r="Z342">
            <v>4.0960264803378443</v>
          </cell>
          <cell r="AA342">
            <v>3.9603940341535409</v>
          </cell>
          <cell r="AD342">
            <v>-3.4553678999999971</v>
          </cell>
          <cell r="AG342">
            <v>1.8513499999999999E-2</v>
          </cell>
        </row>
        <row r="343">
          <cell r="O343">
            <v>4.0619350004240546</v>
          </cell>
          <cell r="P343">
            <v>6.6</v>
          </cell>
          <cell r="Q343">
            <v>4.7077267743131834</v>
          </cell>
          <cell r="W343">
            <v>6.91</v>
          </cell>
          <cell r="X343">
            <v>5.4290824364275894</v>
          </cell>
          <cell r="Y343">
            <v>3.651281423698618</v>
          </cell>
          <cell r="Z343">
            <v>4.102858217987305</v>
          </cell>
          <cell r="AA343">
            <v>3.967646909176143</v>
          </cell>
          <cell r="AD343">
            <v>-3.5365834999999972</v>
          </cell>
          <cell r="AG343">
            <v>-8.1215599999999999E-2</v>
          </cell>
        </row>
        <row r="344">
          <cell r="O344">
            <v>4.0588227330883226</v>
          </cell>
          <cell r="P344">
            <v>6.6</v>
          </cell>
          <cell r="Q344">
            <v>4.7131273274931837</v>
          </cell>
          <cell r="W344">
            <v>6.43</v>
          </cell>
          <cell r="X344">
            <v>5.4379053807550903</v>
          </cell>
          <cell r="Y344">
            <v>3.4884753897692158</v>
          </cell>
          <cell r="Z344">
            <v>4.0900855053017171</v>
          </cell>
          <cell r="AA344">
            <v>3.9686868525456878</v>
          </cell>
          <cell r="AD344">
            <v>-3.5365834999999972</v>
          </cell>
          <cell r="AG344">
            <v>0</v>
          </cell>
        </row>
        <row r="345">
          <cell r="O345">
            <v>4.0715176664325714</v>
          </cell>
          <cell r="P345">
            <v>6.6</v>
          </cell>
          <cell r="Q345">
            <v>4.7167115607209986</v>
          </cell>
          <cell r="W345">
            <v>6.1</v>
          </cell>
          <cell r="X345">
            <v>5.4212427133853351</v>
          </cell>
          <cell r="Y345">
            <v>3.5531742719485613</v>
          </cell>
          <cell r="Z345">
            <v>4.109610771725829</v>
          </cell>
          <cell r="AA345">
            <v>3.9765552765461858</v>
          </cell>
          <cell r="AD345">
            <v>-3.3598811999999971</v>
          </cell>
          <cell r="AG345">
            <v>0.17670230000000001</v>
          </cell>
        </row>
        <row r="346">
          <cell r="O346">
            <v>4.0732928551504797</v>
          </cell>
          <cell r="P346">
            <v>6.6</v>
          </cell>
          <cell r="Q346">
            <v>4.7202829930885963</v>
          </cell>
          <cell r="W346">
            <v>6.13</v>
          </cell>
          <cell r="X346">
            <v>5.4240685718535975</v>
          </cell>
          <cell r="Y346">
            <v>3.5548622292063055</v>
          </cell>
          <cell r="Z346">
            <v>4.1037997209928561</v>
          </cell>
          <cell r="AA346">
            <v>3.9808958697145216</v>
          </cell>
          <cell r="AD346">
            <v>-3.1667833999999973</v>
          </cell>
          <cell r="AG346">
            <v>0.19309779999999999</v>
          </cell>
        </row>
        <row r="347">
          <cell r="O347">
            <v>4.0795049985254384</v>
          </cell>
          <cell r="P347">
            <v>6.3</v>
          </cell>
          <cell r="Q347">
            <v>4.7247294210457307</v>
          </cell>
          <cell r="W347">
            <v>6.37</v>
          </cell>
          <cell r="X347">
            <v>5.4504803579451444</v>
          </cell>
          <cell r="Y347">
            <v>3.5716712532083954</v>
          </cell>
          <cell r="Z347">
            <v>4.1077378043330963</v>
          </cell>
          <cell r="AA347">
            <v>3.9832267644344781</v>
          </cell>
          <cell r="AD347">
            <v>-3.1667833999999973</v>
          </cell>
          <cell r="AG347">
            <v>0</v>
          </cell>
        </row>
        <row r="348">
          <cell r="O348">
            <v>4.0859107641848498</v>
          </cell>
          <cell r="P348">
            <v>6.3</v>
          </cell>
          <cell r="Q348">
            <v>4.7273878187123408</v>
          </cell>
          <cell r="W348">
            <v>6.85</v>
          </cell>
          <cell r="X348">
            <v>5.5127026761883471</v>
          </cell>
          <cell r="Y348">
            <v>3.5614437308042524</v>
          </cell>
          <cell r="Z348">
            <v>4.1098241330704868</v>
          </cell>
          <cell r="AA348">
            <v>3.9859052378188506</v>
          </cell>
          <cell r="AD348">
            <v>-2.9264690999999972</v>
          </cell>
          <cell r="AG348">
            <v>0.24031430000000001</v>
          </cell>
        </row>
        <row r="349">
          <cell r="O349">
            <v>4.0906293359746195</v>
          </cell>
          <cell r="P349">
            <v>6.2</v>
          </cell>
          <cell r="Q349">
            <v>4.7318028369214575</v>
          </cell>
          <cell r="W349">
            <v>6.73</v>
          </cell>
          <cell r="X349">
            <v>5.5225403350818105</v>
          </cell>
          <cell r="Y349">
            <v>3.5852396793541765</v>
          </cell>
          <cell r="Z349">
            <v>4.1088718615026378</v>
          </cell>
          <cell r="AA349">
            <v>3.9877981584917048</v>
          </cell>
          <cell r="AD349">
            <v>-2.9264690999999972</v>
          </cell>
          <cell r="AG349">
            <v>0</v>
          </cell>
        </row>
        <row r="350">
          <cell r="O350">
            <v>4.0975344690551632</v>
          </cell>
          <cell r="P350">
            <v>6.1</v>
          </cell>
          <cell r="Q350">
            <v>4.7344425216922303</v>
          </cell>
          <cell r="W350">
            <v>6.58</v>
          </cell>
          <cell r="X350">
            <v>5.535521601510581</v>
          </cell>
          <cell r="Y350">
            <v>3.5978874376081786</v>
          </cell>
          <cell r="Z350">
            <v>4.1093973648483928</v>
          </cell>
          <cell r="AA350">
            <v>3.9927178081338024</v>
          </cell>
          <cell r="AD350">
            <v>-2.9667387999999972</v>
          </cell>
          <cell r="AG350">
            <v>-4.0269699999999999E-2</v>
          </cell>
        </row>
        <row r="351">
          <cell r="O351">
            <v>4.1058135413252508</v>
          </cell>
          <cell r="P351">
            <v>6</v>
          </cell>
          <cell r="Q351">
            <v>4.7388265708007653</v>
          </cell>
          <cell r="W351">
            <v>6.73</v>
          </cell>
          <cell r="X351">
            <v>5.5334290136381004</v>
          </cell>
          <cell r="Y351">
            <v>3.6315680874008227</v>
          </cell>
          <cell r="Z351">
            <v>4.1108410767505639</v>
          </cell>
          <cell r="AA351">
            <v>3.9966949814853447</v>
          </cell>
          <cell r="AD351">
            <v>-2.9867621999999971</v>
          </cell>
          <cell r="AG351">
            <v>-2.00234E-2</v>
          </cell>
        </row>
        <row r="352">
          <cell r="O352">
            <v>4.1081554184472884</v>
          </cell>
          <cell r="P352">
            <v>5.9</v>
          </cell>
          <cell r="Q352">
            <v>4.7423200241353252</v>
          </cell>
          <cell r="W352">
            <v>7.22</v>
          </cell>
          <cell r="X352">
            <v>5.5441613033830226</v>
          </cell>
          <cell r="Y352">
            <v>3.6102420085968636</v>
          </cell>
          <cell r="Z352">
            <v>4.1086090062358052</v>
          </cell>
          <cell r="AA352">
            <v>3.995094966431223</v>
          </cell>
          <cell r="AD352">
            <v>-3.1339328999999969</v>
          </cell>
          <cell r="AG352">
            <v>-0.14717069999999999</v>
          </cell>
        </row>
        <row r="353">
          <cell r="O353">
            <v>4.1226274699501539</v>
          </cell>
          <cell r="P353">
            <v>6</v>
          </cell>
          <cell r="Q353">
            <v>4.7449321283632502</v>
          </cell>
          <cell r="W353">
            <v>7.29</v>
          </cell>
          <cell r="X353">
            <v>5.5448258201669791</v>
          </cell>
          <cell r="Y353">
            <v>3.5702085243962576</v>
          </cell>
          <cell r="Z353">
            <v>4.1088554350725115</v>
          </cell>
          <cell r="AA353">
            <v>4.0035259468895168</v>
          </cell>
          <cell r="AD353">
            <v>-3.1339328999999969</v>
          </cell>
          <cell r="AG353">
            <v>0</v>
          </cell>
        </row>
        <row r="354">
          <cell r="O354">
            <v>4.1277841738865888</v>
          </cell>
          <cell r="P354">
            <v>5.8</v>
          </cell>
          <cell r="Q354">
            <v>4.7484043540739993</v>
          </cell>
          <cell r="W354">
            <v>6.69</v>
          </cell>
          <cell r="X354">
            <v>5.5353243745213998</v>
          </cell>
          <cell r="Y354">
            <v>3.579399353495115</v>
          </cell>
          <cell r="Z354">
            <v>4.1098077222754661</v>
          </cell>
          <cell r="AA354">
            <v>4.0028686887277223</v>
          </cell>
          <cell r="AD354">
            <v>-3.2182885999999971</v>
          </cell>
          <cell r="AG354">
            <v>-8.4355700000000006E-2</v>
          </cell>
        </row>
        <row r="355">
          <cell r="O355">
            <v>4.1326578124733908</v>
          </cell>
          <cell r="P355">
            <v>5.7</v>
          </cell>
          <cell r="Q355">
            <v>4.7501359562382772</v>
          </cell>
          <cell r="W355">
            <v>6.77</v>
          </cell>
          <cell r="X355">
            <v>5.5431049859201176</v>
          </cell>
          <cell r="Y355">
            <v>3.6078320752606143</v>
          </cell>
          <cell r="Z355">
            <v>4.1138693731531095</v>
          </cell>
          <cell r="AA355">
            <v>4.0070967936578201</v>
          </cell>
          <cell r="AD355">
            <v>-3.3979257999999972</v>
          </cell>
          <cell r="AG355">
            <v>-0.1796372</v>
          </cell>
        </row>
        <row r="356">
          <cell r="O356">
            <v>4.1331789828253029</v>
          </cell>
          <cell r="P356">
            <v>5.7</v>
          </cell>
          <cell r="Q356">
            <v>4.7535901911063645</v>
          </cell>
          <cell r="W356">
            <v>6.83</v>
          </cell>
          <cell r="X356">
            <v>5.5635620938808819</v>
          </cell>
          <cell r="Y356">
            <v>3.6327058493079929</v>
          </cell>
          <cell r="Z356">
            <v>4.1130845335961537</v>
          </cell>
          <cell r="AA356">
            <v>4.0158603616674</v>
          </cell>
          <cell r="AD356">
            <v>-3.3979257999999972</v>
          </cell>
          <cell r="AG356">
            <v>0</v>
          </cell>
        </row>
        <row r="357">
          <cell r="O357">
            <v>4.1375557004642607</v>
          </cell>
          <cell r="P357">
            <v>5.7</v>
          </cell>
          <cell r="Q357">
            <v>4.7553128444178112</v>
          </cell>
          <cell r="W357">
            <v>6.58</v>
          </cell>
          <cell r="X357">
            <v>5.5565963746305016</v>
          </cell>
          <cell r="Y357">
            <v>3.629686619301117</v>
          </cell>
          <cell r="Z357">
            <v>4.11622020273954</v>
          </cell>
          <cell r="AA357">
            <v>4.0169234152535163</v>
          </cell>
          <cell r="AD357">
            <v>-3.6214115999999974</v>
          </cell>
          <cell r="AG357">
            <v>-0.22348580000000001</v>
          </cell>
        </row>
        <row r="358">
          <cell r="O358">
            <v>4.1397846767918578</v>
          </cell>
          <cell r="P358">
            <v>5.7</v>
          </cell>
          <cell r="Q358">
            <v>4.7578912730057557</v>
          </cell>
          <cell r="W358">
            <v>6.58</v>
          </cell>
          <cell r="X358">
            <v>5.5545087719084467</v>
          </cell>
          <cell r="Y358">
            <v>3.6341328354388343</v>
          </cell>
          <cell r="Z358">
            <v>4.1352465535425269</v>
          </cell>
          <cell r="AA358">
            <v>4.0220426504666955</v>
          </cell>
          <cell r="AD358">
            <v>-3.6026672999999976</v>
          </cell>
          <cell r="AG358">
            <v>1.8744299999999998E-2</v>
          </cell>
        </row>
        <row r="359">
          <cell r="O359">
            <v>4.1451248083562335</v>
          </cell>
          <cell r="P359">
            <v>5.4</v>
          </cell>
          <cell r="Q359">
            <v>4.7638818771429126</v>
          </cell>
          <cell r="W359">
            <v>6.87</v>
          </cell>
          <cell r="X359">
            <v>5.5690694317769722</v>
          </cell>
          <cell r="Y359">
            <v>3.6226862313791375</v>
          </cell>
          <cell r="Z359">
            <v>4.1265697095168372</v>
          </cell>
          <cell r="AA359">
            <v>4.0217380264510085</v>
          </cell>
          <cell r="AD359">
            <v>-3.6026672999999976</v>
          </cell>
          <cell r="AG359">
            <v>0</v>
          </cell>
        </row>
        <row r="360">
          <cell r="O360">
            <v>4.1440200486638066</v>
          </cell>
          <cell r="P360">
            <v>5.6</v>
          </cell>
          <cell r="Q360">
            <v>4.7664383335842135</v>
          </cell>
          <cell r="W360">
            <v>7.09</v>
          </cell>
          <cell r="X360">
            <v>5.5924411465792936</v>
          </cell>
          <cell r="Y360">
            <v>3.6360059645068681</v>
          </cell>
          <cell r="Z360">
            <v>4.1309175424529405</v>
          </cell>
          <cell r="AA360">
            <v>4.0273318717391602</v>
          </cell>
          <cell r="AD360">
            <v>-3.4118375999999975</v>
          </cell>
          <cell r="AG360">
            <v>0.19082969999999999</v>
          </cell>
        </row>
        <row r="361">
          <cell r="O361">
            <v>4.1466270338791293</v>
          </cell>
          <cell r="P361">
            <v>5.4</v>
          </cell>
          <cell r="Q361">
            <v>4.7706846244656651</v>
          </cell>
          <cell r="W361">
            <v>7.51</v>
          </cell>
          <cell r="X361">
            <v>5.6381055279803309</v>
          </cell>
          <cell r="Y361">
            <v>3.6388222375725658</v>
          </cell>
          <cell r="Z361">
            <v>4.130965745677746</v>
          </cell>
          <cell r="AA361">
            <v>4.031937102093484</v>
          </cell>
          <cell r="AD361">
            <v>-3.1017034999999975</v>
          </cell>
          <cell r="AG361">
            <v>0.31013410000000002</v>
          </cell>
        </row>
        <row r="362">
          <cell r="O362">
            <v>4.14725005631702</v>
          </cell>
          <cell r="P362">
            <v>5.4</v>
          </cell>
          <cell r="Q362">
            <v>4.7749129605751861</v>
          </cell>
          <cell r="W362">
            <v>7.75</v>
          </cell>
          <cell r="X362">
            <v>5.6404876242838871</v>
          </cell>
          <cell r="Y362">
            <v>3.6266316406344092</v>
          </cell>
          <cell r="Z362">
            <v>4.1315761188274278</v>
          </cell>
          <cell r="AA362">
            <v>4.038250287867192</v>
          </cell>
          <cell r="AD362">
            <v>-3.1017034999999975</v>
          </cell>
          <cell r="AG362">
            <v>0</v>
          </cell>
        </row>
        <row r="363">
          <cell r="O363">
            <v>4.1517058258570083</v>
          </cell>
          <cell r="P363">
            <v>5.6</v>
          </cell>
          <cell r="Q363">
            <v>4.7791234931115296</v>
          </cell>
          <cell r="W363">
            <v>8.01</v>
          </cell>
          <cell r="X363">
            <v>5.6327876004985766</v>
          </cell>
          <cell r="Y363">
            <v>3.6198776540156965</v>
          </cell>
          <cell r="Z363">
            <v>4.1388238606457035</v>
          </cell>
          <cell r="AA363">
            <v>4.0441383959947821</v>
          </cell>
          <cell r="AD363">
            <v>-3.2810511999999976</v>
          </cell>
          <cell r="AG363">
            <v>-0.1793477</v>
          </cell>
        </row>
        <row r="364">
          <cell r="O364">
            <v>4.1488785166607673</v>
          </cell>
          <cell r="P364">
            <v>5.4</v>
          </cell>
          <cell r="Q364">
            <v>4.7833163713715656</v>
          </cell>
          <cell r="W364">
            <v>8.19</v>
          </cell>
          <cell r="X364">
            <v>5.6178977354990316</v>
          </cell>
          <cell r="Y364">
            <v>3.6116473762506724</v>
          </cell>
          <cell r="Z364">
            <v>4.1386644320374968</v>
          </cell>
          <cell r="AA364">
            <v>4.0414710726150327</v>
          </cell>
          <cell r="AD364">
            <v>-3.3481918999999976</v>
          </cell>
          <cell r="AG364">
            <v>-6.7140699999999998E-2</v>
          </cell>
        </row>
        <row r="365">
          <cell r="O365">
            <v>4.1537103528272041</v>
          </cell>
          <cell r="P365">
            <v>5.4</v>
          </cell>
          <cell r="Q365">
            <v>4.7866580620334682</v>
          </cell>
          <cell r="W365">
            <v>8.3000000000000007</v>
          </cell>
          <cell r="X365">
            <v>5.6138577671282137</v>
          </cell>
          <cell r="Y365">
            <v>3.628784379562596</v>
          </cell>
          <cell r="Z365">
            <v>4.1457503502820003</v>
          </cell>
          <cell r="AA365">
            <v>4.0481435433213866</v>
          </cell>
          <cell r="AD365">
            <v>-3.3481918999999976</v>
          </cell>
          <cell r="AG365">
            <v>0</v>
          </cell>
        </row>
        <row r="366">
          <cell r="O366">
            <v>4.1553330394037706</v>
          </cell>
          <cell r="P366">
            <v>5.3</v>
          </cell>
          <cell r="Q366">
            <v>4.7899886229806334</v>
          </cell>
          <cell r="W366">
            <v>8.35</v>
          </cell>
          <cell r="X366">
            <v>5.6112650581222923</v>
          </cell>
          <cell r="Y366">
            <v>3.6359005293230497</v>
          </cell>
          <cell r="Z366">
            <v>4.1494480884481248</v>
          </cell>
          <cell r="AA366">
            <v>4.049137969384021</v>
          </cell>
          <cell r="AD366">
            <v>-3.3586228999999976</v>
          </cell>
          <cell r="AG366">
            <v>-1.0430999999999999E-2</v>
          </cell>
        </row>
        <row r="367">
          <cell r="O367">
            <v>4.1600152547117464</v>
          </cell>
          <cell r="P367">
            <v>5.3</v>
          </cell>
          <cell r="Q367">
            <v>4.7933081281034857</v>
          </cell>
          <cell r="W367">
            <v>8.76</v>
          </cell>
          <cell r="X367">
            <v>5.6372864833678369</v>
          </cell>
          <cell r="Y367">
            <v>3.6697730843741998</v>
          </cell>
          <cell r="Z367">
            <v>4.1449901468909927</v>
          </cell>
          <cell r="AA367">
            <v>4.0521153280043638</v>
          </cell>
          <cell r="AD367">
            <v>-2.9168138999999975</v>
          </cell>
          <cell r="AG367">
            <v>0.44180900000000001</v>
          </cell>
        </row>
        <row r="368">
          <cell r="O368">
            <v>4.1631116304396345</v>
          </cell>
          <cell r="P368">
            <v>5.4</v>
          </cell>
          <cell r="Q368">
            <v>4.7974420736352137</v>
          </cell>
          <cell r="W368">
            <v>9.1199999999999992</v>
          </cell>
          <cell r="X368">
            <v>5.6472473959143228</v>
          </cell>
          <cell r="Y368">
            <v>3.6598367686612057</v>
          </cell>
          <cell r="Z368">
            <v>4.1561919655481807</v>
          </cell>
          <cell r="AA368">
            <v>4.0525672504204548</v>
          </cell>
          <cell r="AD368">
            <v>-2.9168138999999975</v>
          </cell>
          <cell r="AG368">
            <v>0</v>
          </cell>
        </row>
        <row r="369">
          <cell r="O369">
            <v>4.1584533035175451</v>
          </cell>
          <cell r="P369">
            <v>5.2</v>
          </cell>
          <cell r="Q369">
            <v>4.8007369695320667</v>
          </cell>
          <cell r="W369">
            <v>9.36</v>
          </cell>
          <cell r="X369">
            <v>5.6548723032861927</v>
          </cell>
          <cell r="Y369">
            <v>3.6283329542459026</v>
          </cell>
          <cell r="Z369">
            <v>4.1497161955348547</v>
          </cell>
          <cell r="AA369">
            <v>4.0591663338724882</v>
          </cell>
          <cell r="AD369">
            <v>-2.6195515999999976</v>
          </cell>
          <cell r="AG369">
            <v>0.29726229999999998</v>
          </cell>
        </row>
        <row r="370">
          <cell r="O370">
            <v>4.160952814986687</v>
          </cell>
          <cell r="P370">
            <v>5</v>
          </cell>
          <cell r="Q370">
            <v>4.8056590467374951</v>
          </cell>
          <cell r="W370">
            <v>9.85</v>
          </cell>
          <cell r="X370">
            <v>5.661466308862253</v>
          </cell>
          <cell r="Y370">
            <v>3.6331024386449378</v>
          </cell>
          <cell r="Z370">
            <v>4.1478221360002472</v>
          </cell>
          <cell r="AA370">
            <v>4.0578188808726505</v>
          </cell>
          <cell r="AD370">
            <v>-2.5605745999999976</v>
          </cell>
          <cell r="AG370">
            <v>5.8977000000000002E-2</v>
          </cell>
        </row>
        <row r="371">
          <cell r="O371">
            <v>4.1620499385761134</v>
          </cell>
          <cell r="P371">
            <v>5.2</v>
          </cell>
          <cell r="Q371">
            <v>4.8129970331904079</v>
          </cell>
          <cell r="W371">
            <v>9.84</v>
          </cell>
          <cell r="X371">
            <v>5.6510495480039973</v>
          </cell>
          <cell r="Y371">
            <v>3.6685747007735721</v>
          </cell>
          <cell r="Z371">
            <v>4.149243016869538</v>
          </cell>
          <cell r="AA371">
            <v>4.058838275371536</v>
          </cell>
          <cell r="AD371">
            <v>-2.5605745999999976</v>
          </cell>
          <cell r="AG371">
            <v>0</v>
          </cell>
        </row>
        <row r="372">
          <cell r="O372">
            <v>4.1545879349017305</v>
          </cell>
          <cell r="P372">
            <v>5.2</v>
          </cell>
          <cell r="Q372">
            <v>4.8178592793984425</v>
          </cell>
          <cell r="W372">
            <v>9.81</v>
          </cell>
          <cell r="X372">
            <v>5.6458355147013517</v>
          </cell>
          <cell r="Y372">
            <v>3.6423642003724677</v>
          </cell>
          <cell r="Z372">
            <v>4.1534307463479374</v>
          </cell>
          <cell r="AA372">
            <v>4.0612013436288468</v>
          </cell>
          <cell r="AD372">
            <v>-2.4081094999999975</v>
          </cell>
          <cell r="AG372">
            <v>0.15246509999999999</v>
          </cell>
        </row>
        <row r="373">
          <cell r="O373">
            <v>4.1552060187360826</v>
          </cell>
          <cell r="P373">
            <v>5.3</v>
          </cell>
          <cell r="Q373">
            <v>4.8210876922105612</v>
          </cell>
          <cell r="W373">
            <v>9.5299999999999994</v>
          </cell>
          <cell r="X373">
            <v>5.6386749027510596</v>
          </cell>
          <cell r="Y373">
            <v>3.6502425704990182</v>
          </cell>
          <cell r="Z373">
            <v>4.155612114569303</v>
          </cell>
          <cell r="AA373">
            <v>4.0618213705165402</v>
          </cell>
          <cell r="AD373">
            <v>-2.4081094999999975</v>
          </cell>
          <cell r="AG373">
            <v>0</v>
          </cell>
        </row>
        <row r="374">
          <cell r="O374">
            <v>4.1458754117245338</v>
          </cell>
          <cell r="P374">
            <v>5.2</v>
          </cell>
          <cell r="Q374">
            <v>4.824305715904762</v>
          </cell>
          <cell r="W374">
            <v>9.24</v>
          </cell>
          <cell r="X374">
            <v>5.6347896031692493</v>
          </cell>
          <cell r="Y374">
            <v>3.6597080768136565</v>
          </cell>
          <cell r="Z374">
            <v>4.1550162417548329</v>
          </cell>
          <cell r="AA374">
            <v>4.0650358953607606</v>
          </cell>
          <cell r="AD374">
            <v>-2.3326723999999976</v>
          </cell>
          <cell r="AG374">
            <v>7.5437100000000007E-2</v>
          </cell>
        </row>
        <row r="375">
          <cell r="O375">
            <v>4.1546459945635412</v>
          </cell>
          <cell r="P375">
            <v>5.2</v>
          </cell>
          <cell r="Q375">
            <v>4.824305715904762</v>
          </cell>
          <cell r="W375">
            <v>8.99</v>
          </cell>
          <cell r="X375">
            <v>5.6222831510770641</v>
          </cell>
          <cell r="Y375">
            <v>3.7019930932593192</v>
          </cell>
          <cell r="Z375">
            <v>4.1635907349589152</v>
          </cell>
          <cell r="AA375">
            <v>4.0674871080522177</v>
          </cell>
          <cell r="AD375">
            <v>-2.4722291999999975</v>
          </cell>
          <cell r="AG375">
            <v>-0.13955680000000001</v>
          </cell>
        </row>
        <row r="376">
          <cell r="O376">
            <v>4.1515610299324459</v>
          </cell>
          <cell r="P376">
            <v>5.3</v>
          </cell>
          <cell r="Q376">
            <v>4.8267124559353274</v>
          </cell>
          <cell r="W376">
            <v>9.02</v>
          </cell>
          <cell r="X376">
            <v>5.6165528920432743</v>
          </cell>
          <cell r="Y376">
            <v>3.6661991903907158</v>
          </cell>
          <cell r="Z376">
            <v>4.169575712898415</v>
          </cell>
          <cell r="AA376">
            <v>4.070256766693011</v>
          </cell>
          <cell r="AD376">
            <v>-2.4722291999999975</v>
          </cell>
          <cell r="AG376">
            <v>0</v>
          </cell>
        </row>
        <row r="377">
          <cell r="O377">
            <v>4.1505705044084191</v>
          </cell>
          <cell r="P377">
            <v>5.3</v>
          </cell>
          <cell r="Q377">
            <v>4.8315086281988204</v>
          </cell>
          <cell r="W377">
            <v>8.84</v>
          </cell>
          <cell r="X377">
            <v>5.6143317612668531</v>
          </cell>
          <cell r="Y377">
            <v>3.6503465043971524</v>
          </cell>
          <cell r="Z377">
            <v>4.1658897293851966</v>
          </cell>
          <cell r="AA377">
            <v>4.074294904416397</v>
          </cell>
          <cell r="AD377">
            <v>-2.5601526999999975</v>
          </cell>
          <cell r="AG377">
            <v>-8.7923500000000002E-2</v>
          </cell>
        </row>
        <row r="378">
          <cell r="O378">
            <v>4.1539569071532441</v>
          </cell>
          <cell r="P378">
            <v>5.4</v>
          </cell>
          <cell r="Q378">
            <v>4.8354879410503013</v>
          </cell>
          <cell r="W378">
            <v>8.5500000000000007</v>
          </cell>
          <cell r="X378">
            <v>5.5954174499780764</v>
          </cell>
          <cell r="Y378">
            <v>3.6401092897445069</v>
          </cell>
          <cell r="Z378">
            <v>4.1718455810008477</v>
          </cell>
          <cell r="AA378">
            <v>4.074872880157506</v>
          </cell>
          <cell r="AD378">
            <v>-2.4534743999999975</v>
          </cell>
          <cell r="AG378">
            <v>0.1066783</v>
          </cell>
        </row>
        <row r="379">
          <cell r="O379">
            <v>4.1598810227524758</v>
          </cell>
          <cell r="P379">
            <v>5.4</v>
          </cell>
          <cell r="Q379">
            <v>4.8386600293564452</v>
          </cell>
          <cell r="W379">
            <v>8.4499999999999993</v>
          </cell>
          <cell r="X379">
            <v>5.5676572447519526</v>
          </cell>
          <cell r="Y379">
            <v>3.6453715641370019</v>
          </cell>
          <cell r="Z379">
            <v>4.1842157349837947</v>
          </cell>
          <cell r="AA379">
            <v>4.0820189125314634</v>
          </cell>
          <cell r="AD379">
            <v>-2.5209247999999973</v>
          </cell>
          <cell r="AG379">
            <v>-6.7450399999999994E-2</v>
          </cell>
        </row>
        <row r="380">
          <cell r="O380">
            <v>4.1536475267204231</v>
          </cell>
          <cell r="P380">
            <v>5.4</v>
          </cell>
          <cell r="Q380">
            <v>4.8481163645984813</v>
          </cell>
          <cell r="W380">
            <v>8.23</v>
          </cell>
          <cell r="X380">
            <v>5.5620652887041864</v>
          </cell>
          <cell r="Y380">
            <v>3.7294214094268727</v>
          </cell>
          <cell r="Z380">
            <v>4.1686941718458046</v>
          </cell>
          <cell r="AA380">
            <v>4.0778933127802697</v>
          </cell>
          <cell r="AD380">
            <v>-2.5209247999999973</v>
          </cell>
          <cell r="AG380">
            <v>0</v>
          </cell>
        </row>
        <row r="381">
          <cell r="O381">
            <v>4.1630042671041112</v>
          </cell>
          <cell r="P381">
            <v>5.3</v>
          </cell>
          <cell r="Q381">
            <v>4.8520302639196169</v>
          </cell>
          <cell r="W381">
            <v>8.24</v>
          </cell>
          <cell r="X381">
            <v>5.5664342835049778</v>
          </cell>
          <cell r="Y381">
            <v>3.6661480421118444</v>
          </cell>
          <cell r="Z381">
            <v>4.1727089392093557</v>
          </cell>
          <cell r="AA381">
            <v>4.0824912551911003</v>
          </cell>
          <cell r="AD381">
            <v>-2.2091208999999972</v>
          </cell>
          <cell r="AG381">
            <v>0.31180390000000002</v>
          </cell>
        </row>
        <row r="382">
          <cell r="O382">
            <v>4.1684357485206549</v>
          </cell>
          <cell r="P382">
            <v>5.2</v>
          </cell>
          <cell r="Q382">
            <v>4.8567068118035186</v>
          </cell>
          <cell r="W382">
            <v>8.2799999999999994</v>
          </cell>
          <cell r="X382">
            <v>5.5852991938854242</v>
          </cell>
          <cell r="Y382">
            <v>3.6629717285727512</v>
          </cell>
          <cell r="Z382">
            <v>4.1767230014880026</v>
          </cell>
          <cell r="AA382">
            <v>4.0871688784730047</v>
          </cell>
          <cell r="AD382">
            <v>-2.3010945999999972</v>
          </cell>
          <cell r="AG382">
            <v>-9.1973700000000005E-2</v>
          </cell>
        </row>
        <row r="383">
          <cell r="O383">
            <v>4.1673889928254777</v>
          </cell>
          <cell r="P383">
            <v>5.4</v>
          </cell>
          <cell r="Q383">
            <v>4.859036909945142</v>
          </cell>
          <cell r="W383">
            <v>8.26</v>
          </cell>
          <cell r="X383">
            <v>5.6099112590461306</v>
          </cell>
          <cell r="Y383">
            <v>3.6669661008020453</v>
          </cell>
          <cell r="Z383">
            <v>4.1716141977134011</v>
          </cell>
          <cell r="AA383">
            <v>4.0915239212853285</v>
          </cell>
          <cell r="AD383">
            <v>-2.3010945999999972</v>
          </cell>
          <cell r="AG383">
            <v>0</v>
          </cell>
        </row>
        <row r="384">
          <cell r="O384">
            <v>4.1690283209598604</v>
          </cell>
          <cell r="P384">
            <v>5.4</v>
          </cell>
          <cell r="Q384">
            <v>4.8605872978525966</v>
          </cell>
          <cell r="W384">
            <v>8.18</v>
          </cell>
          <cell r="X384">
            <v>5.623295223743515</v>
          </cell>
          <cell r="Y384">
            <v>3.6457370612170945</v>
          </cell>
          <cell r="Z384">
            <v>4.1723390198167376</v>
          </cell>
          <cell r="AA384">
            <v>4.0947944610024658</v>
          </cell>
          <cell r="AD384">
            <v>-2.2567099999999973</v>
          </cell>
          <cell r="AG384">
            <v>4.4384600000000003E-2</v>
          </cell>
        </row>
        <row r="385">
          <cell r="O385">
            <v>4.1723868087684037</v>
          </cell>
          <cell r="P385">
            <v>5.2</v>
          </cell>
          <cell r="Q385">
            <v>4.8667649236765538</v>
          </cell>
          <cell r="W385">
            <v>8.2899999999999991</v>
          </cell>
          <cell r="X385">
            <v>5.6240175061873385</v>
          </cell>
          <cell r="Y385">
            <v>3.6462589682772961</v>
          </cell>
          <cell r="Z385">
            <v>4.1774748062383029</v>
          </cell>
          <cell r="AA385">
            <v>4.0976723523147758</v>
          </cell>
          <cell r="AD385">
            <v>-2.2567099999999973</v>
          </cell>
          <cell r="AG385">
            <v>0</v>
          </cell>
        </row>
        <row r="386">
          <cell r="O386">
            <v>4.1713472691568638</v>
          </cell>
          <cell r="P386">
            <v>5.5</v>
          </cell>
          <cell r="Q386">
            <v>4.8713732267627483</v>
          </cell>
          <cell r="W386">
            <v>8.15</v>
          </cell>
          <cell r="X386">
            <v>5.6243423631628895</v>
          </cell>
          <cell r="Y386">
            <v>3.6488904458975733</v>
          </cell>
          <cell r="Z386">
            <v>4.1763392097747278</v>
          </cell>
          <cell r="AA386">
            <v>4.101088437755446</v>
          </cell>
          <cell r="AD386">
            <v>-2.3229148999999971</v>
          </cell>
          <cell r="AG386">
            <v>-6.6204899999999997E-2</v>
          </cell>
        </row>
        <row r="387">
          <cell r="O387">
            <v>4.1740810691748269</v>
          </cell>
          <cell r="P387">
            <v>5.7</v>
          </cell>
          <cell r="Q387">
            <v>4.8797670188912168</v>
          </cell>
          <cell r="W387">
            <v>8.1300000000000008</v>
          </cell>
          <cell r="X387">
            <v>5.6095816792573743</v>
          </cell>
          <cell r="Y387">
            <v>3.634502462647605</v>
          </cell>
          <cell r="Z387">
            <v>4.1772293811147421</v>
          </cell>
          <cell r="AA387">
            <v>4.1041298629568974</v>
          </cell>
          <cell r="AD387">
            <v>-2.1720875999999971</v>
          </cell>
          <cell r="AG387">
            <v>0.1508273</v>
          </cell>
        </row>
        <row r="388">
          <cell r="O388">
            <v>4.1759276214064247</v>
          </cell>
          <cell r="P388">
            <v>5.9</v>
          </cell>
          <cell r="Q388">
            <v>4.8865826454262766</v>
          </cell>
          <cell r="W388">
            <v>8.1999999999999993</v>
          </cell>
          <cell r="X388">
            <v>5.6049193238523287</v>
          </cell>
          <cell r="Y388">
            <v>3.6450581745650865</v>
          </cell>
          <cell r="Z388">
            <v>4.172739759649474</v>
          </cell>
          <cell r="AA388">
            <v>4.1029573653203233</v>
          </cell>
          <cell r="AD388">
            <v>-2.1720875999999971</v>
          </cell>
          <cell r="AG388">
            <v>0</v>
          </cell>
        </row>
        <row r="389">
          <cell r="O389">
            <v>4.1682763283762672</v>
          </cell>
          <cell r="P389">
            <v>5.9</v>
          </cell>
          <cell r="Q389">
            <v>4.8933521334815238</v>
          </cell>
          <cell r="W389">
            <v>8.11</v>
          </cell>
          <cell r="X389">
            <v>5.5930743526717794</v>
          </cell>
          <cell r="Y389">
            <v>3.6239141752615773</v>
          </cell>
          <cell r="Z389">
            <v>4.1637773369374376</v>
          </cell>
          <cell r="AA389">
            <v>4.1020646852372389</v>
          </cell>
          <cell r="AD389">
            <v>-2.2914647999999973</v>
          </cell>
          <cell r="AG389">
            <v>-0.1193772</v>
          </cell>
        </row>
        <row r="390">
          <cell r="O390">
            <v>4.156509957221985</v>
          </cell>
          <cell r="P390">
            <v>6.2</v>
          </cell>
          <cell r="Q390">
            <v>4.8955984841078974</v>
          </cell>
          <cell r="W390">
            <v>7.81</v>
          </cell>
          <cell r="X390">
            <v>5.5662048116716383</v>
          </cell>
          <cell r="Y390">
            <v>3.6178935263806498</v>
          </cell>
          <cell r="Z390">
            <v>4.1706418028444947</v>
          </cell>
          <cell r="AA390">
            <v>4.0989340145559083</v>
          </cell>
          <cell r="AD390">
            <v>-2.3074552999999973</v>
          </cell>
          <cell r="AG390">
            <v>-1.5990500000000001E-2</v>
          </cell>
        </row>
        <row r="391">
          <cell r="O391">
            <v>4.1496610028928087</v>
          </cell>
          <cell r="P391">
            <v>6.3</v>
          </cell>
          <cell r="Q391">
            <v>4.8993312245375815</v>
          </cell>
          <cell r="W391">
            <v>7.31</v>
          </cell>
          <cell r="X391">
            <v>5.5587181662179539</v>
          </cell>
          <cell r="Y391">
            <v>3.6028584955888863</v>
          </cell>
          <cell r="Z391">
            <v>4.1615981442439001</v>
          </cell>
          <cell r="AA391">
            <v>4.1000780940698611</v>
          </cell>
          <cell r="AD391">
            <v>-2.4631735999999975</v>
          </cell>
          <cell r="AG391">
            <v>-0.1557183</v>
          </cell>
        </row>
        <row r="392">
          <cell r="O392">
            <v>4.1453924931771731</v>
          </cell>
          <cell r="P392">
            <v>6.4</v>
          </cell>
          <cell r="Q392">
            <v>4.9030500834163186</v>
          </cell>
          <cell r="W392">
            <v>6.91</v>
          </cell>
          <cell r="X392">
            <v>5.5504370260987637</v>
          </cell>
          <cell r="Y392">
            <v>3.5492437537699169</v>
          </cell>
          <cell r="Z392">
            <v>4.1594766571598827</v>
          </cell>
          <cell r="AA392">
            <v>4.0969245644854881</v>
          </cell>
          <cell r="AD392">
            <v>-2.4631735999999975</v>
          </cell>
          <cell r="AG392">
            <v>0</v>
          </cell>
        </row>
        <row r="393">
          <cell r="O393">
            <v>4.1385687626707544</v>
          </cell>
          <cell r="P393">
            <v>6.6</v>
          </cell>
          <cell r="Q393">
            <v>4.9037921984782065</v>
          </cell>
          <cell r="W393">
            <v>6.25</v>
          </cell>
          <cell r="X393">
            <v>5.542282633554545</v>
          </cell>
          <cell r="Y393">
            <v>3.5751786995977688</v>
          </cell>
          <cell r="Z393">
            <v>4.1631551948823438</v>
          </cell>
          <cell r="AA393">
            <v>4.1005585486885687</v>
          </cell>
          <cell r="AD393">
            <v>-2.7140225999999976</v>
          </cell>
          <cell r="AG393">
            <v>-0.25084899999999999</v>
          </cell>
        </row>
        <row r="394">
          <cell r="O394">
            <v>4.133042702960763</v>
          </cell>
          <cell r="P394">
            <v>6.8</v>
          </cell>
          <cell r="Q394">
            <v>4.9037921984782065</v>
          </cell>
          <cell r="W394">
            <v>6.12</v>
          </cell>
          <cell r="X394">
            <v>5.5452555664279632</v>
          </cell>
          <cell r="Y394">
            <v>3.6346344392615406</v>
          </cell>
          <cell r="Z394">
            <v>4.1747410534606972</v>
          </cell>
          <cell r="AA394">
            <v>4.1028251666916917</v>
          </cell>
          <cell r="AD394">
            <v>-2.4853876999999978</v>
          </cell>
          <cell r="AG394">
            <v>0.2286349</v>
          </cell>
        </row>
        <row r="395">
          <cell r="O395">
            <v>4.1353233444505211</v>
          </cell>
          <cell r="P395">
            <v>6.7</v>
          </cell>
          <cell r="Q395">
            <v>4.9060152449661532</v>
          </cell>
          <cell r="W395">
            <v>5.91</v>
          </cell>
          <cell r="X395">
            <v>5.5457632103852115</v>
          </cell>
          <cell r="Y395">
            <v>3.589390555613194</v>
          </cell>
          <cell r="Z395">
            <v>4.1701938745055385</v>
          </cell>
          <cell r="AA395">
            <v>4.1085268497934617</v>
          </cell>
          <cell r="AD395">
            <v>-2.4853876999999978</v>
          </cell>
          <cell r="AG395">
            <v>0</v>
          </cell>
        </row>
        <row r="396">
          <cell r="O396">
            <v>4.1450250021860704</v>
          </cell>
          <cell r="P396">
            <v>6.9</v>
          </cell>
          <cell r="Q396">
            <v>4.9097093755062948</v>
          </cell>
          <cell r="W396">
            <v>5.78</v>
          </cell>
          <cell r="X396">
            <v>5.5260901862459084</v>
          </cell>
          <cell r="Y396">
            <v>3.5870958669464525</v>
          </cell>
          <cell r="Z396">
            <v>4.1756787432770723</v>
          </cell>
          <cell r="AA396">
            <v>4.1107099163083651</v>
          </cell>
          <cell r="AD396">
            <v>-2.2265709999999976</v>
          </cell>
          <cell r="AG396">
            <v>0.25881670000000001</v>
          </cell>
        </row>
        <row r="397">
          <cell r="O397">
            <v>4.1543619408801931</v>
          </cell>
          <cell r="P397">
            <v>6.9</v>
          </cell>
          <cell r="Q397">
            <v>4.9126548857360524</v>
          </cell>
          <cell r="W397">
            <v>5.9</v>
          </cell>
          <cell r="X397">
            <v>5.5099145139618741</v>
          </cell>
          <cell r="Y397">
            <v>3.5994743052462375</v>
          </cell>
          <cell r="Z397">
            <v>4.1691427722972874</v>
          </cell>
          <cell r="AA397">
            <v>4.1112344548903685</v>
          </cell>
          <cell r="AD397">
            <v>-2.2265709999999976</v>
          </cell>
          <cell r="AG397">
            <v>0</v>
          </cell>
        </row>
        <row r="398">
          <cell r="O398">
            <v>4.1548327041373421</v>
          </cell>
          <cell r="P398">
            <v>6.8</v>
          </cell>
          <cell r="Q398">
            <v>4.9141243937154115</v>
          </cell>
          <cell r="W398">
            <v>5.82</v>
          </cell>
          <cell r="X398">
            <v>5.4943363504655887</v>
          </cell>
          <cell r="Y398">
            <v>3.6089971502416889</v>
          </cell>
          <cell r="Z398">
            <v>4.1766769542588866</v>
          </cell>
          <cell r="AA398">
            <v>4.1139347486536639</v>
          </cell>
          <cell r="AD398">
            <v>-2.3037941999999978</v>
          </cell>
          <cell r="AG398">
            <v>-7.7223200000000006E-2</v>
          </cell>
        </row>
        <row r="399">
          <cell r="O399">
            <v>4.1557014648750741</v>
          </cell>
          <cell r="P399">
            <v>6.9</v>
          </cell>
          <cell r="Q399">
            <v>4.9170569471366896</v>
          </cell>
          <cell r="W399">
            <v>5.66</v>
          </cell>
          <cell r="X399">
            <v>5.4971272408467939</v>
          </cell>
          <cell r="Y399">
            <v>3.5992008869692564</v>
          </cell>
          <cell r="Z399">
            <v>4.1747718113347156</v>
          </cell>
          <cell r="AA399">
            <v>4.1141635292540668</v>
          </cell>
          <cell r="AD399">
            <v>-2.1669939999999976</v>
          </cell>
          <cell r="AG399">
            <v>0.13680020000000001</v>
          </cell>
        </row>
        <row r="400">
          <cell r="O400">
            <v>4.1646539001200971</v>
          </cell>
          <cell r="P400">
            <v>6.9</v>
          </cell>
          <cell r="Q400">
            <v>4.9199809258281251</v>
          </cell>
          <cell r="W400">
            <v>5.45</v>
          </cell>
          <cell r="X400">
            <v>5.4946650950750833</v>
          </cell>
          <cell r="Y400">
            <v>3.6135091470891596</v>
          </cell>
          <cell r="Z400">
            <v>4.1685858588210571</v>
          </cell>
          <cell r="AA400">
            <v>4.1147679118629794</v>
          </cell>
          <cell r="AD400">
            <v>-2.1669939999999976</v>
          </cell>
          <cell r="AG400">
            <v>0</v>
          </cell>
        </row>
        <row r="401">
          <cell r="O401">
            <v>4.1626307396151487</v>
          </cell>
          <cell r="P401">
            <v>7</v>
          </cell>
          <cell r="Q401">
            <v>4.9214397152917844</v>
          </cell>
          <cell r="W401">
            <v>5.21</v>
          </cell>
          <cell r="X401">
            <v>5.4983969782636946</v>
          </cell>
          <cell r="Y401">
            <v>3.5831021849597677</v>
          </cell>
          <cell r="Z401">
            <v>4.1663085710614123</v>
          </cell>
          <cell r="AA401">
            <v>4.1152740054031307</v>
          </cell>
          <cell r="AD401">
            <v>-2.2033548999999977</v>
          </cell>
          <cell r="AG401">
            <v>-3.6360900000000002E-2</v>
          </cell>
        </row>
        <row r="402">
          <cell r="O402">
            <v>4.1616838450623952</v>
          </cell>
          <cell r="P402">
            <v>7</v>
          </cell>
          <cell r="Q402">
            <v>4.9258033585795582</v>
          </cell>
          <cell r="W402">
            <v>4.8099999999999996</v>
          </cell>
          <cell r="X402">
            <v>5.4884830773650402</v>
          </cell>
          <cell r="Y402">
            <v>3.588534119165061</v>
          </cell>
          <cell r="Z402">
            <v>4.1657966296287405</v>
          </cell>
          <cell r="AA402">
            <v>4.1221056330074912</v>
          </cell>
          <cell r="AD402">
            <v>-2.2033548999999977</v>
          </cell>
          <cell r="AG402">
            <v>0</v>
          </cell>
        </row>
        <row r="403">
          <cell r="O403">
            <v>4.1575118311229113</v>
          </cell>
          <cell r="P403">
            <v>7.3</v>
          </cell>
          <cell r="Q403">
            <v>4.9287019113335697</v>
          </cell>
          <cell r="W403">
            <v>4.43</v>
          </cell>
          <cell r="X403">
            <v>5.4834682503521508</v>
          </cell>
          <cell r="Y403">
            <v>3.6006764583376545</v>
          </cell>
          <cell r="Z403">
            <v>4.1620655140509708</v>
          </cell>
          <cell r="AA403">
            <v>4.1241784075419785</v>
          </cell>
          <cell r="AD403">
            <v>-2.2033548999999977</v>
          </cell>
          <cell r="AG403">
            <v>0</v>
          </cell>
        </row>
        <row r="404">
          <cell r="O404">
            <v>4.1514587158233205</v>
          </cell>
          <cell r="P404">
            <v>7.3</v>
          </cell>
          <cell r="Q404">
            <v>4.9294252386707127</v>
          </cell>
          <cell r="W404">
            <v>4.03</v>
          </cell>
          <cell r="X404">
            <v>5.4741177063517261</v>
          </cell>
          <cell r="Y404">
            <v>3.6291294497081621</v>
          </cell>
          <cell r="Z404">
            <v>4.1834232453056446</v>
          </cell>
          <cell r="AA404">
            <v>4.1331645540716826</v>
          </cell>
          <cell r="AD404">
            <v>-2.2033548999999977</v>
          </cell>
          <cell r="AG404">
            <v>0</v>
          </cell>
        </row>
        <row r="405">
          <cell r="O405">
            <v>4.1587268211513688</v>
          </cell>
          <cell r="P405">
            <v>7.4</v>
          </cell>
          <cell r="Q405">
            <v>4.9315920867558027</v>
          </cell>
          <cell r="W405">
            <v>4.0599999999999996</v>
          </cell>
          <cell r="X405">
            <v>5.4699991882376464</v>
          </cell>
          <cell r="Y405">
            <v>3.6386645254494336</v>
          </cell>
          <cell r="Z405">
            <v>4.1808433078387175</v>
          </cell>
          <cell r="AA405">
            <v>4.134174064384716</v>
          </cell>
          <cell r="AD405">
            <v>-2.2031348999999976</v>
          </cell>
          <cell r="AG405">
            <v>2.2000000000000001E-4</v>
          </cell>
        </row>
        <row r="406">
          <cell r="O406">
            <v>4.1674292729271123</v>
          </cell>
          <cell r="P406">
            <v>7.4</v>
          </cell>
          <cell r="Q406">
            <v>4.9351930989293971</v>
          </cell>
          <cell r="W406">
            <v>3.98</v>
          </cell>
          <cell r="X406">
            <v>5.4794715755899848</v>
          </cell>
          <cell r="Y406">
            <v>3.6200383568229846</v>
          </cell>
          <cell r="Z406">
            <v>4.1742180248052643</v>
          </cell>
          <cell r="AA406">
            <v>4.1432934439539642</v>
          </cell>
          <cell r="AD406">
            <v>-2.3280932999999977</v>
          </cell>
          <cell r="AG406">
            <v>-0.1249584</v>
          </cell>
        </row>
        <row r="407">
          <cell r="O407">
            <v>4.1746749208278331</v>
          </cell>
          <cell r="P407">
            <v>7.4</v>
          </cell>
          <cell r="Q407">
            <v>4.9373474983264236</v>
          </cell>
          <cell r="W407">
            <v>3.73</v>
          </cell>
          <cell r="X407">
            <v>5.4948705055887155</v>
          </cell>
          <cell r="Y407">
            <v>3.6146137772177829</v>
          </cell>
          <cell r="Z407">
            <v>4.1824012260423835</v>
          </cell>
          <cell r="AA407">
            <v>4.1424201854536635</v>
          </cell>
          <cell r="AD407">
            <v>-2.3280932999999977</v>
          </cell>
          <cell r="AG407">
            <v>0</v>
          </cell>
        </row>
        <row r="408">
          <cell r="O408">
            <v>4.1781264243824765</v>
          </cell>
          <cell r="P408">
            <v>7.6</v>
          </cell>
          <cell r="Q408">
            <v>4.939497266262916</v>
          </cell>
          <cell r="W408">
            <v>3.82</v>
          </cell>
          <cell r="X408">
            <v>5.504640240131903</v>
          </cell>
          <cell r="Y408">
            <v>3.6367436996934077</v>
          </cell>
          <cell r="Z408">
            <v>4.1859205057093103</v>
          </cell>
          <cell r="AA408">
            <v>4.1450218335730833</v>
          </cell>
          <cell r="AD408">
            <v>-2.1787346999999979</v>
          </cell>
          <cell r="AG408">
            <v>0.14935860000000001</v>
          </cell>
        </row>
        <row r="409">
          <cell r="O409">
            <v>4.1782383066640412</v>
          </cell>
          <cell r="P409">
            <v>7.8</v>
          </cell>
          <cell r="Q409">
            <v>4.9423564533429616</v>
          </cell>
          <cell r="W409">
            <v>3.76</v>
          </cell>
          <cell r="X409">
            <v>5.5121375904013625</v>
          </cell>
          <cell r="Y409">
            <v>3.65687265797885</v>
          </cell>
          <cell r="Z409">
            <v>4.1827826986839778</v>
          </cell>
          <cell r="AA409">
            <v>4.1467788720705219</v>
          </cell>
          <cell r="AD409">
            <v>-2.1787346999999979</v>
          </cell>
          <cell r="AG409">
            <v>0</v>
          </cell>
        </row>
        <row r="410">
          <cell r="O410">
            <v>4.1869981862015759</v>
          </cell>
          <cell r="P410">
            <v>7.7</v>
          </cell>
          <cell r="Q410">
            <v>4.9452074887738009</v>
          </cell>
          <cell r="W410">
            <v>3.25</v>
          </cell>
          <cell r="X410">
            <v>5.5093883366279774</v>
          </cell>
          <cell r="Y410">
            <v>3.6480314175879243</v>
          </cell>
          <cell r="Z410">
            <v>4.1865286487632947</v>
          </cell>
          <cell r="AA410">
            <v>4.152346139018757</v>
          </cell>
          <cell r="AD410">
            <v>-2.2604483999999978</v>
          </cell>
          <cell r="AG410">
            <v>-8.17137E-2</v>
          </cell>
        </row>
        <row r="411">
          <cell r="O411">
            <v>4.1821539540465089</v>
          </cell>
          <cell r="P411">
            <v>7.6</v>
          </cell>
          <cell r="Q411">
            <v>4.9473404437239425</v>
          </cell>
          <cell r="W411">
            <v>3.3</v>
          </cell>
          <cell r="X411">
            <v>5.5002781385943393</v>
          </cell>
          <cell r="Y411">
            <v>3.6564079139669734</v>
          </cell>
          <cell r="Z411">
            <v>4.1894274434687926</v>
          </cell>
          <cell r="AA411">
            <v>4.1536035460970222</v>
          </cell>
          <cell r="AD411">
            <v>-2.2627619999999977</v>
          </cell>
          <cell r="AG411">
            <v>-2.3135999999999999E-3</v>
          </cell>
        </row>
        <row r="412">
          <cell r="O412">
            <v>4.1843101822464934</v>
          </cell>
          <cell r="P412">
            <v>7.6</v>
          </cell>
          <cell r="Q412">
            <v>4.9494688588587685</v>
          </cell>
          <cell r="W412">
            <v>3.22</v>
          </cell>
          <cell r="X412">
            <v>5.5057379573970104</v>
          </cell>
          <cell r="Y412">
            <v>3.6675025883543508</v>
          </cell>
          <cell r="Z412">
            <v>4.1929523293072162</v>
          </cell>
          <cell r="AA412">
            <v>4.1603663577640981</v>
          </cell>
          <cell r="AD412">
            <v>-2.2627619999999977</v>
          </cell>
          <cell r="AG412">
            <v>0</v>
          </cell>
        </row>
        <row r="413">
          <cell r="O413">
            <v>4.1918825616227799</v>
          </cell>
          <cell r="P413">
            <v>7.3</v>
          </cell>
          <cell r="Q413">
            <v>4.9537121466966347</v>
          </cell>
          <cell r="W413">
            <v>3.1</v>
          </cell>
          <cell r="X413">
            <v>5.4869108801028403</v>
          </cell>
          <cell r="Y413">
            <v>3.6762247196556883</v>
          </cell>
          <cell r="Z413">
            <v>4.1999050578825932</v>
          </cell>
          <cell r="AA413">
            <v>4.1612552675047274</v>
          </cell>
          <cell r="AD413">
            <v>-2.4349904999999978</v>
          </cell>
          <cell r="AG413">
            <v>-0.17222850000000001</v>
          </cell>
        </row>
        <row r="414">
          <cell r="O414">
            <v>4.1962180051024394</v>
          </cell>
          <cell r="P414">
            <v>7.4</v>
          </cell>
          <cell r="Q414">
            <v>4.9565310351030547</v>
          </cell>
          <cell r="W414">
            <v>3.09</v>
          </cell>
          <cell r="X414">
            <v>5.4735303841046967</v>
          </cell>
          <cell r="Y414">
            <v>3.6578788629941483</v>
          </cell>
          <cell r="Z414">
            <v>4.1971267568651269</v>
          </cell>
          <cell r="AA414">
            <v>4.1685239603963522</v>
          </cell>
          <cell r="AD414">
            <v>-2.4600973999999978</v>
          </cell>
          <cell r="AG414">
            <v>-2.5106900000000001E-2</v>
          </cell>
        </row>
        <row r="415">
          <cell r="O415">
            <v>4.197080135731758</v>
          </cell>
          <cell r="P415">
            <v>7.4</v>
          </cell>
          <cell r="Q415">
            <v>4.9579375050958063</v>
          </cell>
          <cell r="W415">
            <v>2.92</v>
          </cell>
          <cell r="X415">
            <v>5.4704623168904307</v>
          </cell>
          <cell r="Y415">
            <v>3.6965499604181562</v>
          </cell>
          <cell r="Z415">
            <v>4.2017928968682741</v>
          </cell>
          <cell r="AA415">
            <v>4.1696993757935212</v>
          </cell>
          <cell r="AD415">
            <v>-2.6926532999999977</v>
          </cell>
          <cell r="AG415">
            <v>-0.23255590000000001</v>
          </cell>
        </row>
        <row r="416">
          <cell r="O416">
            <v>4.2014231012322902</v>
          </cell>
          <cell r="P416">
            <v>7.3</v>
          </cell>
          <cell r="Q416">
            <v>4.9614450499054845</v>
          </cell>
          <cell r="W416">
            <v>3.02</v>
          </cell>
          <cell r="X416">
            <v>5.4745789319621156</v>
          </cell>
          <cell r="Y416">
            <v>3.7051464265778082</v>
          </cell>
          <cell r="Z416">
            <v>4.2015982846325386</v>
          </cell>
          <cell r="AA416">
            <v>4.1657811121599497</v>
          </cell>
          <cell r="AD416">
            <v>-2.6926532999999977</v>
          </cell>
          <cell r="AG416">
            <v>0</v>
          </cell>
        </row>
        <row r="417">
          <cell r="O417">
            <v>4.2054222039257008</v>
          </cell>
          <cell r="P417">
            <v>7.1</v>
          </cell>
          <cell r="Q417">
            <v>4.9635436865624047</v>
          </cell>
          <cell r="W417">
            <v>3.03</v>
          </cell>
          <cell r="X417">
            <v>5.4747465976371537</v>
          </cell>
          <cell r="Y417">
            <v>3.6799900602680191</v>
          </cell>
          <cell r="Z417">
            <v>4.2013587098765823</v>
          </cell>
          <cell r="AA417">
            <v>4.1736023465392673</v>
          </cell>
          <cell r="AD417">
            <v>-2.6626845999999977</v>
          </cell>
          <cell r="AG417">
            <v>2.9968700000000001E-2</v>
          </cell>
        </row>
        <row r="418">
          <cell r="O418">
            <v>4.2047284396449358</v>
          </cell>
          <cell r="P418">
            <v>7</v>
          </cell>
          <cell r="Q418">
            <v>4.9649403348341261</v>
          </cell>
          <cell r="W418">
            <v>3.07</v>
          </cell>
          <cell r="X418">
            <v>5.4737401816508351</v>
          </cell>
          <cell r="Y418">
            <v>3.6746030291951275</v>
          </cell>
          <cell r="Z418">
            <v>4.1988847414960242</v>
          </cell>
          <cell r="AA418">
            <v>4.1713210353379209</v>
          </cell>
          <cell r="AD418">
            <v>-2.7226140999999977</v>
          </cell>
          <cell r="AG418">
            <v>-5.9929499999999997E-2</v>
          </cell>
        </row>
        <row r="419">
          <cell r="O419">
            <v>4.2077223534662451</v>
          </cell>
          <cell r="P419">
            <v>7.1</v>
          </cell>
          <cell r="Q419">
            <v>4.9684234452869465</v>
          </cell>
          <cell r="W419">
            <v>2.96</v>
          </cell>
          <cell r="X419">
            <v>5.4681023343378126</v>
          </cell>
          <cell r="Y419">
            <v>3.7102494798501287</v>
          </cell>
          <cell r="Z419">
            <v>4.2034978761186235</v>
          </cell>
          <cell r="AA419">
            <v>4.1731865493191185</v>
          </cell>
          <cell r="AD419">
            <v>-2.7226140999999977</v>
          </cell>
          <cell r="AG419">
            <v>0</v>
          </cell>
        </row>
        <row r="420">
          <cell r="O420">
            <v>4.2042805942217454</v>
          </cell>
          <cell r="P420">
            <v>7.1</v>
          </cell>
          <cell r="Q420">
            <v>4.9712012248508488</v>
          </cell>
          <cell r="W420">
            <v>3</v>
          </cell>
          <cell r="X420">
            <v>5.460053489732883</v>
          </cell>
          <cell r="Y420">
            <v>3.7267531065420179</v>
          </cell>
          <cell r="Z420">
            <v>4.2123497954130054</v>
          </cell>
          <cell r="AA420">
            <v>4.171938119327204</v>
          </cell>
          <cell r="AD420">
            <v>-2.3865858999999978</v>
          </cell>
          <cell r="AG420">
            <v>0.3360282</v>
          </cell>
        </row>
        <row r="421">
          <cell r="O421">
            <v>4.2061438047179731</v>
          </cell>
          <cell r="P421">
            <v>7</v>
          </cell>
          <cell r="Q421">
            <v>4.9718944657798252</v>
          </cell>
          <cell r="W421">
            <v>3.04</v>
          </cell>
          <cell r="X421">
            <v>5.4525394723958245</v>
          </cell>
          <cell r="Y421">
            <v>3.7187780044597996</v>
          </cell>
          <cell r="Z421">
            <v>4.2097247132621733</v>
          </cell>
          <cell r="AA421">
            <v>4.180185810433553</v>
          </cell>
          <cell r="AD421">
            <v>-2.3865858999999978</v>
          </cell>
          <cell r="AG421">
            <v>0</v>
          </cell>
        </row>
        <row r="422">
          <cell r="O422">
            <v>4.2092835574267493</v>
          </cell>
          <cell r="P422">
            <v>6.9</v>
          </cell>
          <cell r="Q422">
            <v>4.9732795075524869</v>
          </cell>
          <cell r="W422">
            <v>3.06</v>
          </cell>
          <cell r="X422">
            <v>5.4615410476500506</v>
          </cell>
          <cell r="Y422">
            <v>3.7351903569771867</v>
          </cell>
          <cell r="Z422">
            <v>4.2168423916757805</v>
          </cell>
          <cell r="AA422">
            <v>4.1819585353919555</v>
          </cell>
          <cell r="AD422">
            <v>-2.3738806999999977</v>
          </cell>
          <cell r="AG422">
            <v>1.27052E-2</v>
          </cell>
        </row>
        <row r="423">
          <cell r="O423">
            <v>4.2083099495532492</v>
          </cell>
          <cell r="P423">
            <v>6.8</v>
          </cell>
          <cell r="Q423">
            <v>4.9753534799516164</v>
          </cell>
          <cell r="W423">
            <v>3.03</v>
          </cell>
          <cell r="X423">
            <v>5.4636199181723963</v>
          </cell>
          <cell r="Y423">
            <v>3.7211288083294329</v>
          </cell>
          <cell r="Z423">
            <v>4.2145986164699192</v>
          </cell>
          <cell r="AA423">
            <v>4.1871212323691092</v>
          </cell>
          <cell r="AD423">
            <v>-2.3267187999999979</v>
          </cell>
          <cell r="AG423">
            <v>4.71619E-2</v>
          </cell>
        </row>
        <row r="424">
          <cell r="O424">
            <v>4.2131285782119523</v>
          </cell>
          <cell r="P424">
            <v>6.7</v>
          </cell>
          <cell r="Q424">
            <v>4.9767337424205742</v>
          </cell>
          <cell r="W424">
            <v>3.09</v>
          </cell>
          <cell r="X424">
            <v>5.4618382938782739</v>
          </cell>
          <cell r="Y424">
            <v>3.7327767151511195</v>
          </cell>
          <cell r="Z424">
            <v>4.2236754785185067</v>
          </cell>
          <cell r="AA424">
            <v>4.1903817504190428</v>
          </cell>
          <cell r="AD424">
            <v>-2.1681071999999979</v>
          </cell>
          <cell r="AG424">
            <v>0.15861159999999999</v>
          </cell>
        </row>
        <row r="425">
          <cell r="O425">
            <v>4.2206658577877993</v>
          </cell>
          <cell r="P425">
            <v>6.8</v>
          </cell>
          <cell r="Q425">
            <v>4.9808631357625854</v>
          </cell>
          <cell r="W425">
            <v>2.99</v>
          </cell>
          <cell r="X425">
            <v>5.4705885874884901</v>
          </cell>
          <cell r="Y425">
            <v>3.7451416331220693</v>
          </cell>
          <cell r="Z425">
            <v>4.2214176447855767</v>
          </cell>
          <cell r="AA425">
            <v>4.1913502734971733</v>
          </cell>
          <cell r="AD425">
            <v>-2.1681071999999979</v>
          </cell>
          <cell r="AG425">
            <v>0</v>
          </cell>
        </row>
        <row r="426">
          <cell r="O426">
            <v>4.2248083378504377</v>
          </cell>
          <cell r="P426">
            <v>6.6</v>
          </cell>
          <cell r="Q426">
            <v>4.9836066217083363</v>
          </cell>
          <cell r="W426">
            <v>3.02</v>
          </cell>
          <cell r="X426">
            <v>5.4872006811771321</v>
          </cell>
          <cell r="Y426">
            <v>3.7527458744423501</v>
          </cell>
          <cell r="Z426">
            <v>4.2263080596744613</v>
          </cell>
          <cell r="AA426">
            <v>4.1924840690365848</v>
          </cell>
          <cell r="AD426">
            <v>-2.2521793999999979</v>
          </cell>
          <cell r="AG426">
            <v>-8.40722E-2</v>
          </cell>
        </row>
        <row r="427">
          <cell r="O427">
            <v>4.2300999382944076</v>
          </cell>
          <cell r="P427">
            <v>6.5</v>
          </cell>
          <cell r="Q427">
            <v>4.9856593080260785</v>
          </cell>
          <cell r="W427">
            <v>2.96</v>
          </cell>
          <cell r="X427">
            <v>5.5032154775208966</v>
          </cell>
          <cell r="Y427">
            <v>3.7624783681481286</v>
          </cell>
          <cell r="Z427">
            <v>4.2282050673498279</v>
          </cell>
          <cell r="AA427">
            <v>4.1954108709569038</v>
          </cell>
          <cell r="AD427">
            <v>-2.4145505999999979</v>
          </cell>
          <cell r="AG427">
            <v>-0.16237119999999999</v>
          </cell>
        </row>
        <row r="428">
          <cell r="O428">
            <v>4.2337673166447463</v>
          </cell>
          <cell r="P428">
            <v>6.6</v>
          </cell>
          <cell r="Q428">
            <v>4.9856593080260785</v>
          </cell>
          <cell r="W428">
            <v>3.05</v>
          </cell>
          <cell r="X428">
            <v>5.5127430272425233</v>
          </cell>
          <cell r="Y428">
            <v>3.7635461986966918</v>
          </cell>
          <cell r="Z428">
            <v>4.2322351895615435</v>
          </cell>
          <cell r="AA428">
            <v>4.1980136482189483</v>
          </cell>
          <cell r="AD428">
            <v>-2.4145505999999979</v>
          </cell>
          <cell r="AG428">
            <v>0</v>
          </cell>
        </row>
        <row r="429">
          <cell r="O429">
            <v>4.234034038203518</v>
          </cell>
          <cell r="P429">
            <v>6.6</v>
          </cell>
          <cell r="Q429">
            <v>4.9883896851489355</v>
          </cell>
          <cell r="W429">
            <v>3.25</v>
          </cell>
          <cell r="X429">
            <v>5.5261698135899806</v>
          </cell>
          <cell r="Y429">
            <v>3.7849847722574226</v>
          </cell>
          <cell r="Z429">
            <v>4.2394977428222109</v>
          </cell>
          <cell r="AA429">
            <v>4.2035576471954172</v>
          </cell>
          <cell r="AD429">
            <v>-2.1872476999999977</v>
          </cell>
          <cell r="AG429">
            <v>0.2273029</v>
          </cell>
        </row>
        <row r="430">
          <cell r="O430">
            <v>4.2443193924558589</v>
          </cell>
          <cell r="P430">
            <v>6.5</v>
          </cell>
          <cell r="Q430">
            <v>4.991112627607392</v>
          </cell>
          <cell r="W430">
            <v>3.34</v>
          </cell>
          <cell r="X430">
            <v>5.5362312967656964</v>
          </cell>
          <cell r="Y430">
            <v>3.7823925656123825</v>
          </cell>
          <cell r="Z430">
            <v>4.2440568354504276</v>
          </cell>
          <cell r="AA430">
            <v>4.2024363445729414</v>
          </cell>
          <cell r="AD430">
            <v>-1.8726574999999976</v>
          </cell>
          <cell r="AG430">
            <v>0.31459019999999999</v>
          </cell>
        </row>
        <row r="431">
          <cell r="O431">
            <v>4.2495732322376689</v>
          </cell>
          <cell r="P431">
            <v>6.4</v>
          </cell>
          <cell r="Q431">
            <v>4.9917922062947762</v>
          </cell>
          <cell r="W431">
            <v>3.56</v>
          </cell>
          <cell r="X431">
            <v>5.5335080587729131</v>
          </cell>
          <cell r="Y431">
            <v>3.8044377947482086</v>
          </cell>
          <cell r="Z431">
            <v>4.2456053560626845</v>
          </cell>
          <cell r="AA431">
            <v>4.2040655571568895</v>
          </cell>
          <cell r="AD431">
            <v>-1.8726574999999976</v>
          </cell>
          <cell r="AG431">
            <v>0</v>
          </cell>
        </row>
        <row r="432">
          <cell r="O432">
            <v>4.254996917420117</v>
          </cell>
          <cell r="P432">
            <v>6.1</v>
          </cell>
          <cell r="Q432">
            <v>4.9938281757798748</v>
          </cell>
          <cell r="W432">
            <v>4.01</v>
          </cell>
          <cell r="X432">
            <v>5.5477912131082761</v>
          </cell>
          <cell r="Y432">
            <v>3.7707589354239652</v>
          </cell>
          <cell r="Z432">
            <v>4.2441142308473321</v>
          </cell>
          <cell r="AA432">
            <v>4.2085954412253743</v>
          </cell>
          <cell r="AD432">
            <v>-1.5839440999999976</v>
          </cell>
          <cell r="AG432">
            <v>0.28871340000000001</v>
          </cell>
        </row>
        <row r="433">
          <cell r="O433">
            <v>4.2614805666066777</v>
          </cell>
          <cell r="P433">
            <v>6.1</v>
          </cell>
          <cell r="Q433">
            <v>4.996536369716754</v>
          </cell>
          <cell r="W433">
            <v>4.25</v>
          </cell>
          <cell r="X433">
            <v>5.5479080878770946</v>
          </cell>
          <cell r="Y433">
            <v>3.7876835231725172</v>
          </cell>
          <cell r="Z433">
            <v>4.2497515953640628</v>
          </cell>
          <cell r="AA433">
            <v>4.2125571352437294</v>
          </cell>
          <cell r="AD433">
            <v>-1.5839440999999976</v>
          </cell>
          <cell r="AG433">
            <v>0</v>
          </cell>
        </row>
        <row r="434">
          <cell r="O434">
            <v>4.263267028577773</v>
          </cell>
          <cell r="P434">
            <v>6.1</v>
          </cell>
          <cell r="Q434">
            <v>4.9999113307332799</v>
          </cell>
          <cell r="W434">
            <v>4.26</v>
          </cell>
          <cell r="X434">
            <v>5.5604893048297246</v>
          </cell>
          <cell r="Y434">
            <v>3.7867771923903959</v>
          </cell>
          <cell r="Z434">
            <v>4.249066507417651</v>
          </cell>
          <cell r="AA434">
            <v>4.2120238887971793</v>
          </cell>
          <cell r="AD434">
            <v>-1.5122119999999977</v>
          </cell>
          <cell r="AG434">
            <v>7.1732099999999993E-2</v>
          </cell>
        </row>
        <row r="435">
          <cell r="O435">
            <v>4.2688005441038586</v>
          </cell>
          <cell r="P435">
            <v>6</v>
          </cell>
          <cell r="Q435">
            <v>5.0039463059454592</v>
          </cell>
          <cell r="W435">
            <v>4.47</v>
          </cell>
          <cell r="X435">
            <v>5.5764414061877101</v>
          </cell>
          <cell r="Y435">
            <v>3.8025429048093251</v>
          </cell>
          <cell r="Z435">
            <v>4.2583607036718156</v>
          </cell>
          <cell r="AA435">
            <v>4.2158096995032768</v>
          </cell>
          <cell r="AD435">
            <v>-1.0959364999999976</v>
          </cell>
          <cell r="AG435">
            <v>0.41627550000000002</v>
          </cell>
        </row>
        <row r="436">
          <cell r="O436">
            <v>4.2725590855773161</v>
          </cell>
          <cell r="P436">
            <v>5.9</v>
          </cell>
          <cell r="Q436">
            <v>5.0059577045451444</v>
          </cell>
          <cell r="W436">
            <v>4.7300000000000004</v>
          </cell>
          <cell r="X436">
            <v>5.5898295945801699</v>
          </cell>
          <cell r="Y436">
            <v>3.805150235779323</v>
          </cell>
          <cell r="Z436">
            <v>4.2577522633120353</v>
          </cell>
          <cell r="AA436">
            <v>4.2178887483135554</v>
          </cell>
          <cell r="AD436">
            <v>-1.0538581999999976</v>
          </cell>
          <cell r="AG436">
            <v>4.2078299999999999E-2</v>
          </cell>
        </row>
        <row r="437">
          <cell r="O437">
            <v>4.2812293029490194</v>
          </cell>
          <cell r="P437">
            <v>5.8</v>
          </cell>
          <cell r="Q437">
            <v>5.0066272726987169</v>
          </cell>
          <cell r="W437">
            <v>4.76</v>
          </cell>
          <cell r="X437">
            <v>5.594488306395724</v>
          </cell>
          <cell r="Y437">
            <v>3.8302053902043713</v>
          </cell>
          <cell r="Z437">
            <v>4.2647200479976544</v>
          </cell>
          <cell r="AA437">
            <v>4.219845883281562</v>
          </cell>
          <cell r="AD437">
            <v>-1.0538581999999976</v>
          </cell>
          <cell r="AG437">
            <v>0</v>
          </cell>
        </row>
        <row r="438">
          <cell r="O438">
            <v>4.2874604280528645</v>
          </cell>
          <cell r="P438">
            <v>5.6</v>
          </cell>
          <cell r="Q438">
            <v>5.0093010710831196</v>
          </cell>
          <cell r="W438">
            <v>5.29</v>
          </cell>
          <cell r="X438">
            <v>5.6168074606417937</v>
          </cell>
          <cell r="Y438">
            <v>3.8369114529330175</v>
          </cell>
          <cell r="Z438">
            <v>4.2621163380013236</v>
          </cell>
          <cell r="AA438">
            <v>4.2205365874598604</v>
          </cell>
          <cell r="AD438">
            <v>-0.50438389999999766</v>
          </cell>
          <cell r="AG438">
            <v>0.54947429999999997</v>
          </cell>
        </row>
        <row r="439">
          <cell r="O439">
            <v>4.2979872007197395</v>
          </cell>
          <cell r="P439">
            <v>5.5</v>
          </cell>
          <cell r="Q439">
            <v>5.0113017386394159</v>
          </cell>
          <cell r="W439">
            <v>5.45</v>
          </cell>
          <cell r="X439">
            <v>5.6439616963376613</v>
          </cell>
          <cell r="Y439">
            <v>3.8310949059109047</v>
          </cell>
          <cell r="Z439">
            <v>4.2700470389361742</v>
          </cell>
          <cell r="AA439">
            <v>4.2230015944303627</v>
          </cell>
          <cell r="AD439">
            <v>-0.75275459999999761</v>
          </cell>
          <cell r="AG439">
            <v>-0.2483707</v>
          </cell>
        </row>
        <row r="440">
          <cell r="O440">
            <v>4.3000747097711285</v>
          </cell>
          <cell r="P440">
            <v>5.6</v>
          </cell>
          <cell r="Q440">
            <v>5.01396308418893</v>
          </cell>
          <cell r="W440">
            <v>5.53</v>
          </cell>
          <cell r="X440">
            <v>5.6638281591491682</v>
          </cell>
          <cell r="Y440">
            <v>3.8161506676426282</v>
          </cell>
          <cell r="Z440">
            <v>4.2742743721796517</v>
          </cell>
          <cell r="AA440">
            <v>4.2244513475673164</v>
          </cell>
          <cell r="AD440">
            <v>-0.75275459999999761</v>
          </cell>
          <cell r="AG440">
            <v>0</v>
          </cell>
        </row>
        <row r="441">
          <cell r="O441">
            <v>4.2988895610510243</v>
          </cell>
          <cell r="P441">
            <v>5.4</v>
          </cell>
          <cell r="Q441">
            <v>5.0166173657738033</v>
          </cell>
          <cell r="W441">
            <v>5.92</v>
          </cell>
          <cell r="X441">
            <v>5.6546972669657096</v>
          </cell>
          <cell r="Y441">
            <v>3.7991678080080593</v>
          </cell>
          <cell r="Z441">
            <v>4.2638763440876613</v>
          </cell>
          <cell r="AA441">
            <v>4.2290502650743917</v>
          </cell>
          <cell r="AD441">
            <v>-0.2506210999999976</v>
          </cell>
          <cell r="AG441">
            <v>0.50213350000000001</v>
          </cell>
        </row>
        <row r="442">
          <cell r="O442">
            <v>4.3005711586796425</v>
          </cell>
          <cell r="P442">
            <v>5.4</v>
          </cell>
          <cell r="Q442">
            <v>5.0186034637454329</v>
          </cell>
          <cell r="W442">
            <v>5.98</v>
          </cell>
          <cell r="X442">
            <v>5.6558869102130815</v>
          </cell>
          <cell r="Y442">
            <v>3.8199954319714733</v>
          </cell>
          <cell r="Z442">
            <v>4.269459659192278</v>
          </cell>
          <cell r="AA442">
            <v>4.2311746747493224</v>
          </cell>
          <cell r="AD442">
            <v>-6.9163999999976022E-3</v>
          </cell>
          <cell r="AG442">
            <v>0.2437047</v>
          </cell>
        </row>
        <row r="443">
          <cell r="O443">
            <v>4.3002361505284874</v>
          </cell>
          <cell r="P443">
            <v>5.8</v>
          </cell>
          <cell r="Q443">
            <v>5.0225638649615298</v>
          </cell>
          <cell r="W443">
            <v>6.05</v>
          </cell>
          <cell r="X443">
            <v>5.6572846809966206</v>
          </cell>
          <cell r="Y443">
            <v>3.7969263581970703</v>
          </cell>
          <cell r="Z443">
            <v>4.2674992311912385</v>
          </cell>
          <cell r="AA443">
            <v>4.234005050175571</v>
          </cell>
          <cell r="AD443">
            <v>-6.9163999999976022E-3</v>
          </cell>
          <cell r="AG443">
            <v>0</v>
          </cell>
        </row>
        <row r="444">
          <cell r="O444">
            <v>4.3032106742381675</v>
          </cell>
          <cell r="P444">
            <v>5.6</v>
          </cell>
          <cell r="Q444">
            <v>5.0245381992652467</v>
          </cell>
          <cell r="W444">
            <v>6.01</v>
          </cell>
          <cell r="X444">
            <v>5.6642096995363778</v>
          </cell>
          <cell r="Y444">
            <v>3.8189642891765412</v>
          </cell>
          <cell r="Z444">
            <v>4.2749563248173326</v>
          </cell>
          <cell r="AA444">
            <v>4.2382139993080337</v>
          </cell>
          <cell r="AD444">
            <v>0.2053223000000024</v>
          </cell>
          <cell r="AG444">
            <v>0.2122387</v>
          </cell>
        </row>
        <row r="445">
          <cell r="O445">
            <v>4.3068652232323972</v>
          </cell>
          <cell r="P445">
            <v>5.6</v>
          </cell>
          <cell r="Q445">
            <v>5.0265086432525461</v>
          </cell>
          <cell r="W445">
            <v>6</v>
          </cell>
          <cell r="X445">
            <v>5.6868058504490842</v>
          </cell>
          <cell r="Y445">
            <v>3.8492109930162757</v>
          </cell>
          <cell r="Z445">
            <v>4.2798554720627555</v>
          </cell>
          <cell r="AA445">
            <v>4.2430087903890605</v>
          </cell>
          <cell r="AD445">
            <v>0.2053223000000024</v>
          </cell>
          <cell r="AG445">
            <v>0</v>
          </cell>
        </row>
        <row r="446">
          <cell r="O446">
            <v>4.302858960713321</v>
          </cell>
          <cell r="P446">
            <v>5.7</v>
          </cell>
          <cell r="Q446">
            <v>5.0278201188503564</v>
          </cell>
          <cell r="W446">
            <v>5.85</v>
          </cell>
          <cell r="X446">
            <v>5.688228807729435</v>
          </cell>
          <cell r="Y446">
            <v>3.8314851752016654</v>
          </cell>
          <cell r="Z446">
            <v>4.2777627397299272</v>
          </cell>
          <cell r="AA446">
            <v>4.2431093354872127</v>
          </cell>
          <cell r="AD446">
            <v>0.20067140000000239</v>
          </cell>
          <cell r="AG446">
            <v>-4.6509000000000003E-3</v>
          </cell>
        </row>
        <row r="447">
          <cell r="O447">
            <v>4.3155635961735266</v>
          </cell>
          <cell r="P447">
            <v>5.7</v>
          </cell>
          <cell r="Q447">
            <v>5.0297841129350163</v>
          </cell>
          <cell r="W447">
            <v>5.74</v>
          </cell>
          <cell r="X447">
            <v>5.676445535580906</v>
          </cell>
          <cell r="Y447">
            <v>3.8531855357036515</v>
          </cell>
          <cell r="Z447">
            <v>4.2731460419189009</v>
          </cell>
          <cell r="AA447">
            <v>4.2481951970403573</v>
          </cell>
          <cell r="AD447">
            <v>0.11159520000000239</v>
          </cell>
          <cell r="AG447">
            <v>-8.9076199999999994E-2</v>
          </cell>
        </row>
        <row r="448">
          <cell r="O448">
            <v>4.3195992169219508</v>
          </cell>
          <cell r="P448">
            <v>5.6</v>
          </cell>
          <cell r="Q448">
            <v>5.0310913026636381</v>
          </cell>
          <cell r="W448">
            <v>5.8</v>
          </cell>
          <cell r="X448">
            <v>5.6721541991980242</v>
          </cell>
          <cell r="Y448">
            <v>3.8642812914426852</v>
          </cell>
          <cell r="Z448">
            <v>4.2820543541469194</v>
          </cell>
          <cell r="AA448">
            <v>4.2463500857029706</v>
          </cell>
          <cell r="AD448">
            <v>0.13751510000000239</v>
          </cell>
          <cell r="AG448">
            <v>2.5919899999999999E-2</v>
          </cell>
        </row>
        <row r="449">
          <cell r="O449">
            <v>4.3182411632565163</v>
          </cell>
          <cell r="P449">
            <v>5.5</v>
          </cell>
          <cell r="Q449">
            <v>5.0337005670272514</v>
          </cell>
          <cell r="W449">
            <v>5.76</v>
          </cell>
          <cell r="X449">
            <v>5.6790456944237873</v>
          </cell>
          <cell r="Y449">
            <v>3.8440439056152851</v>
          </cell>
          <cell r="Z449">
            <v>4.2734386942569822</v>
          </cell>
          <cell r="AA449">
            <v>4.2475233413354028</v>
          </cell>
          <cell r="AD449">
            <v>0.13751510000000239</v>
          </cell>
          <cell r="AG449">
            <v>0</v>
          </cell>
        </row>
        <row r="450">
          <cell r="O450">
            <v>4.320750785229758</v>
          </cell>
          <cell r="P450">
            <v>5.6</v>
          </cell>
          <cell r="Q450">
            <v>5.0350026505445502</v>
          </cell>
          <cell r="W450">
            <v>5.8</v>
          </cell>
          <cell r="X450">
            <v>5.6925867018954666</v>
          </cell>
          <cell r="Y450">
            <v>3.8658743494021657</v>
          </cell>
          <cell r="Z450">
            <v>4.2841932743251183</v>
          </cell>
          <cell r="AA450">
            <v>4.2521884138869765</v>
          </cell>
          <cell r="AD450">
            <v>0.19129830000000239</v>
          </cell>
          <cell r="AG450">
            <v>5.3783200000000003E-2</v>
          </cell>
        </row>
        <row r="451">
          <cell r="O451">
            <v>4.324566999000603</v>
          </cell>
          <cell r="P451">
            <v>5.6</v>
          </cell>
          <cell r="Q451">
            <v>5.0363030408448335</v>
          </cell>
          <cell r="W451">
            <v>5.6</v>
          </cell>
          <cell r="X451">
            <v>5.6727732877818564</v>
          </cell>
          <cell r="Y451">
            <v>3.8903907053010323</v>
          </cell>
          <cell r="Z451">
            <v>4.2907059860961532</v>
          </cell>
          <cell r="AA451">
            <v>4.2547896761834796</v>
          </cell>
          <cell r="AD451">
            <v>2.09554000000024E-2</v>
          </cell>
          <cell r="AG451">
            <v>-0.17034289999999999</v>
          </cell>
        </row>
        <row r="452">
          <cell r="O452">
            <v>4.3179879885779613</v>
          </cell>
          <cell r="P452">
            <v>5.6</v>
          </cell>
          <cell r="Q452">
            <v>5.04148775757902</v>
          </cell>
          <cell r="W452">
            <v>5.56</v>
          </cell>
          <cell r="X452">
            <v>5.6586456289846714</v>
          </cell>
          <cell r="Y452">
            <v>3.8559181540433736</v>
          </cell>
          <cell r="Z452">
            <v>4.2836693170570133</v>
          </cell>
          <cell r="AA452">
            <v>4.25731339050024</v>
          </cell>
          <cell r="AD452">
            <v>9.5663600000002402E-2</v>
          </cell>
          <cell r="AG452">
            <v>7.4708200000000002E-2</v>
          </cell>
        </row>
        <row r="453">
          <cell r="O453">
            <v>4.3335228669890613</v>
          </cell>
          <cell r="P453">
            <v>5.5</v>
          </cell>
          <cell r="Q453">
            <v>5.0434251169192468</v>
          </cell>
          <cell r="W453">
            <v>5.22</v>
          </cell>
          <cell r="X453">
            <v>5.6524891802686508</v>
          </cell>
          <cell r="Y453">
            <v>3.8835412229924957</v>
          </cell>
          <cell r="Z453">
            <v>4.2890337678247166</v>
          </cell>
          <cell r="AA453">
            <v>4.2618062561090317</v>
          </cell>
          <cell r="AD453">
            <v>9.5663600000002402E-2</v>
          </cell>
          <cell r="AG453">
            <v>0</v>
          </cell>
        </row>
        <row r="454">
          <cell r="O454">
            <v>4.3322217058048667</v>
          </cell>
          <cell r="P454">
            <v>5.5</v>
          </cell>
          <cell r="Q454">
            <v>5.0466457316192885</v>
          </cell>
          <cell r="W454">
            <v>5.31</v>
          </cell>
          <cell r="X454">
            <v>5.6581224066206763</v>
          </cell>
          <cell r="Y454">
            <v>3.8934108692161642</v>
          </cell>
          <cell r="Z454">
            <v>4.2950243485520208</v>
          </cell>
          <cell r="AA454">
            <v>4.2652118800820471</v>
          </cell>
          <cell r="AD454">
            <v>0.15244400000000241</v>
          </cell>
          <cell r="AG454">
            <v>5.6780400000000002E-2</v>
          </cell>
        </row>
        <row r="455">
          <cell r="O455">
            <v>4.3410353549923686</v>
          </cell>
          <cell r="P455">
            <v>5.6</v>
          </cell>
          <cell r="Q455">
            <v>5.0504968275213864</v>
          </cell>
          <cell r="W455">
            <v>5.22</v>
          </cell>
          <cell r="X455">
            <v>5.6866024054463482</v>
          </cell>
          <cell r="Y455">
            <v>3.9105018490562071</v>
          </cell>
          <cell r="Z455">
            <v>4.2996228084190662</v>
          </cell>
          <cell r="AA455">
            <v>4.2659842706691951</v>
          </cell>
          <cell r="AD455">
            <v>0.15244400000000241</v>
          </cell>
          <cell r="AG455">
            <v>0</v>
          </cell>
        </row>
        <row r="456">
          <cell r="O456">
            <v>4.3482953271265359</v>
          </cell>
          <cell r="P456">
            <v>5.6</v>
          </cell>
          <cell r="Q456">
            <v>5.0524168281112107</v>
          </cell>
          <cell r="W456">
            <v>5.24</v>
          </cell>
          <cell r="X456">
            <v>5.7297750549304549</v>
          </cell>
          <cell r="Y456">
            <v>3.9157161772657636</v>
          </cell>
          <cell r="Z456">
            <v>4.2991340365843156</v>
          </cell>
          <cell r="AA456">
            <v>4.2670926615816223</v>
          </cell>
          <cell r="AD456">
            <v>0.12625170000000241</v>
          </cell>
          <cell r="AG456">
            <v>-2.6192300000000002E-2</v>
          </cell>
        </row>
        <row r="457">
          <cell r="O457">
            <v>4.3567216471202306</v>
          </cell>
          <cell r="P457">
            <v>5.3</v>
          </cell>
          <cell r="Q457">
            <v>5.054333149361975</v>
          </cell>
          <cell r="W457">
            <v>5.27</v>
          </cell>
          <cell r="X457">
            <v>5.7349580921246508</v>
          </cell>
          <cell r="Y457">
            <v>3.9009216123569721</v>
          </cell>
          <cell r="Z457">
            <v>4.3072896185596399</v>
          </cell>
          <cell r="AA457">
            <v>4.2690258955866378</v>
          </cell>
          <cell r="AD457">
            <v>0.12625170000000241</v>
          </cell>
          <cell r="AG457">
            <v>0</v>
          </cell>
        </row>
        <row r="458">
          <cell r="O458">
            <v>4.3549341760050853</v>
          </cell>
          <cell r="P458">
            <v>5.5</v>
          </cell>
          <cell r="Q458">
            <v>5.0562458053483077</v>
          </cell>
          <cell r="W458">
            <v>5.4</v>
          </cell>
          <cell r="X458">
            <v>5.7351196299652409</v>
          </cell>
          <cell r="Y458">
            <v>3.90614576825527</v>
          </cell>
          <cell r="Z458">
            <v>4.3074243095786464</v>
          </cell>
          <cell r="AA458">
            <v>4.2711788693383514</v>
          </cell>
          <cell r="AD458">
            <v>8.5704000000002417E-2</v>
          </cell>
          <cell r="AG458">
            <v>-4.0547699999999999E-2</v>
          </cell>
        </row>
        <row r="459">
          <cell r="O459">
            <v>4.3607749079400859</v>
          </cell>
          <cell r="P459">
            <v>5.0999999999999996</v>
          </cell>
          <cell r="Q459">
            <v>5.0575188799951061</v>
          </cell>
          <cell r="W459">
            <v>5.22</v>
          </cell>
          <cell r="X459">
            <v>5.7503479438035221</v>
          </cell>
          <cell r="Y459">
            <v>3.919455317245442</v>
          </cell>
          <cell r="Z459">
            <v>4.3106783127188297</v>
          </cell>
          <cell r="AA459">
            <v>4.2726441528537293</v>
          </cell>
          <cell r="AD459">
            <v>2.1323300000002418E-2</v>
          </cell>
          <cell r="AG459">
            <v>-6.4380699999999999E-2</v>
          </cell>
        </row>
        <row r="460">
          <cell r="O460">
            <v>4.3676335493862437</v>
          </cell>
          <cell r="P460">
            <v>5.2</v>
          </cell>
          <cell r="Q460">
            <v>5.0606944939689926</v>
          </cell>
          <cell r="W460">
            <v>5.3</v>
          </cell>
          <cell r="X460">
            <v>5.7348611568934649</v>
          </cell>
          <cell r="Y460">
            <v>3.9228244591220016</v>
          </cell>
          <cell r="Z460">
            <v>4.3092408649482286</v>
          </cell>
          <cell r="AA460">
            <v>4.2744135839627617</v>
          </cell>
          <cell r="AD460">
            <v>-2.0987899999997582E-2</v>
          </cell>
          <cell r="AG460">
            <v>-4.23112E-2</v>
          </cell>
        </row>
        <row r="461">
          <cell r="O461">
            <v>4.3668698487248436</v>
          </cell>
          <cell r="P461">
            <v>5.2</v>
          </cell>
          <cell r="Q461">
            <v>5.0638600553335538</v>
          </cell>
          <cell r="W461">
            <v>5.24</v>
          </cell>
          <cell r="X461">
            <v>5.6966235774577214</v>
          </cell>
          <cell r="Y461">
            <v>3.9306681002969857</v>
          </cell>
          <cell r="Z461">
            <v>4.3164742664336462</v>
          </cell>
          <cell r="AA461">
            <v>4.2747336975362229</v>
          </cell>
          <cell r="AD461">
            <v>-2.0987899999997582E-2</v>
          </cell>
          <cell r="AG461">
            <v>0</v>
          </cell>
        </row>
        <row r="462">
          <cell r="O462">
            <v>4.3755570016576195</v>
          </cell>
          <cell r="P462">
            <v>5.4</v>
          </cell>
          <cell r="Q462">
            <v>5.0670156275323635</v>
          </cell>
          <cell r="W462">
            <v>5.31</v>
          </cell>
          <cell r="X462">
            <v>5.6519276191139243</v>
          </cell>
          <cell r="Y462">
            <v>3.9385675606502581</v>
          </cell>
          <cell r="Z462">
            <v>4.3157532762425941</v>
          </cell>
          <cell r="AA462">
            <v>4.2774158379066014</v>
          </cell>
          <cell r="AD462">
            <v>2.6894700000002415E-2</v>
          </cell>
          <cell r="AG462">
            <v>4.7882599999999997E-2</v>
          </cell>
        </row>
        <row r="463">
          <cell r="O463">
            <v>4.3821553763863115</v>
          </cell>
          <cell r="P463">
            <v>5.4</v>
          </cell>
          <cell r="Q463">
            <v>5.0695329353437408</v>
          </cell>
          <cell r="W463">
            <v>5.29</v>
          </cell>
          <cell r="X463">
            <v>5.6571449918048442</v>
          </cell>
          <cell r="Y463">
            <v>3.937183801086646</v>
          </cell>
          <cell r="Z463">
            <v>4.3193131138763281</v>
          </cell>
          <cell r="AA463">
            <v>4.2823306010581641</v>
          </cell>
          <cell r="AD463">
            <v>5.0000000241523512E-7</v>
          </cell>
          <cell r="AG463">
            <v>-2.68942E-2</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topLeftCell="A9" workbookViewId="0">
      <selection activeCell="B20" sqref="B20"/>
    </sheetView>
  </sheetViews>
  <sheetFormatPr defaultRowHeight="12.75"/>
  <cols>
    <col min="1" max="1" width="16.42578125" customWidth="1"/>
  </cols>
  <sheetData>
    <row r="1" spans="1:2">
      <c r="A1" t="s">
        <v>1333</v>
      </c>
    </row>
    <row r="3" spans="1:2">
      <c r="A3" t="s">
        <v>1342</v>
      </c>
    </row>
    <row r="4" spans="1:2">
      <c r="A4" t="s">
        <v>1334</v>
      </c>
    </row>
    <row r="5" spans="1:2">
      <c r="A5" t="s">
        <v>1335</v>
      </c>
    </row>
    <row r="6" spans="1:2">
      <c r="A6" t="s">
        <v>1336</v>
      </c>
    </row>
    <row r="7" spans="1:2">
      <c r="A7" s="41" t="s">
        <v>1350</v>
      </c>
    </row>
    <row r="8" spans="1:2">
      <c r="A8" t="s">
        <v>1337</v>
      </c>
    </row>
    <row r="9" spans="1:2">
      <c r="A9" t="s">
        <v>1338</v>
      </c>
    </row>
    <row r="11" spans="1:2">
      <c r="A11" t="s">
        <v>1339</v>
      </c>
    </row>
    <row r="13" spans="1:2">
      <c r="A13" s="42" t="s">
        <v>610</v>
      </c>
      <c r="B13" t="s">
        <v>1351</v>
      </c>
    </row>
    <row r="14" spans="1:2">
      <c r="A14" s="42" t="s">
        <v>611</v>
      </c>
      <c r="B14" t="s">
        <v>1384</v>
      </c>
    </row>
    <row r="15" spans="1:2">
      <c r="A15" s="42" t="s">
        <v>612</v>
      </c>
      <c r="B15" t="s">
        <v>1352</v>
      </c>
    </row>
    <row r="16" spans="1:2">
      <c r="A16" s="42" t="s">
        <v>613</v>
      </c>
      <c r="B16" t="s">
        <v>1353</v>
      </c>
    </row>
    <row r="17" spans="1:2">
      <c r="A17" s="42" t="s">
        <v>614</v>
      </c>
      <c r="B17" t="s">
        <v>1354</v>
      </c>
    </row>
    <row r="18" spans="1:2">
      <c r="A18" s="42" t="s">
        <v>615</v>
      </c>
      <c r="B18" t="s">
        <v>1355</v>
      </c>
    </row>
    <row r="19" spans="1:2">
      <c r="A19" s="42" t="s">
        <v>616</v>
      </c>
      <c r="B19" t="s">
        <v>1385</v>
      </c>
    </row>
    <row r="20" spans="1:2">
      <c r="A20" s="42" t="s">
        <v>617</v>
      </c>
      <c r="B20" t="s">
        <v>1356</v>
      </c>
    </row>
    <row r="21" spans="1:2">
      <c r="A21" s="42" t="s">
        <v>618</v>
      </c>
      <c r="B21" t="s">
        <v>1357</v>
      </c>
    </row>
    <row r="22" spans="1:2">
      <c r="A22" s="42" t="s">
        <v>619</v>
      </c>
      <c r="B22" t="s">
        <v>1359</v>
      </c>
    </row>
    <row r="23" spans="1:2">
      <c r="A23" s="42" t="s">
        <v>620</v>
      </c>
      <c r="B23" t="s">
        <v>1360</v>
      </c>
    </row>
    <row r="24" spans="1:2">
      <c r="A24" s="42" t="s">
        <v>648</v>
      </c>
      <c r="B24" t="s">
        <v>1361</v>
      </c>
    </row>
    <row r="25" spans="1:2">
      <c r="A25" s="42" t="s">
        <v>675</v>
      </c>
      <c r="B25" t="s">
        <v>1362</v>
      </c>
    </row>
    <row r="26" spans="1:2">
      <c r="A26" s="42" t="s">
        <v>676</v>
      </c>
      <c r="B26" t="s">
        <v>1363</v>
      </c>
    </row>
    <row r="27" spans="1:2">
      <c r="A27" s="42" t="s">
        <v>685</v>
      </c>
      <c r="B27" t="s">
        <v>1364</v>
      </c>
    </row>
    <row r="28" spans="1:2">
      <c r="A28" s="42" t="s">
        <v>686</v>
      </c>
      <c r="B28" t="s">
        <v>1365</v>
      </c>
    </row>
    <row r="29" spans="1:2">
      <c r="A29" s="42" t="s">
        <v>687</v>
      </c>
      <c r="B29" t="s">
        <v>1366</v>
      </c>
    </row>
    <row r="30" spans="1:2">
      <c r="A30" s="42" t="s">
        <v>688</v>
      </c>
      <c r="B30" s="42" t="s">
        <v>1367</v>
      </c>
    </row>
    <row r="31" spans="1:2">
      <c r="A31" s="42" t="s">
        <v>689</v>
      </c>
      <c r="B31" s="42" t="s">
        <v>1368</v>
      </c>
    </row>
    <row r="32" spans="1:2">
      <c r="A32" s="42" t="s">
        <v>697</v>
      </c>
      <c r="B32" t="s">
        <v>1369</v>
      </c>
    </row>
    <row r="33" spans="1:2">
      <c r="A33" s="42" t="s">
        <v>708</v>
      </c>
      <c r="B33" t="s">
        <v>1370</v>
      </c>
    </row>
    <row r="34" spans="1:2">
      <c r="A34" s="42" t="s">
        <v>1330</v>
      </c>
      <c r="B34" t="s">
        <v>1371</v>
      </c>
    </row>
    <row r="35" spans="1:2">
      <c r="A35" s="42" t="s">
        <v>1331</v>
      </c>
      <c r="B35" t="s">
        <v>1372</v>
      </c>
    </row>
    <row r="36" spans="1:2">
      <c r="A36" s="42" t="s">
        <v>1332</v>
      </c>
      <c r="B36" t="s">
        <v>1373</v>
      </c>
    </row>
    <row r="37" spans="1:2" s="46" customFormat="1">
      <c r="A37" s="46" t="s">
        <v>1380</v>
      </c>
      <c r="B37" s="46" t="s">
        <v>1381</v>
      </c>
    </row>
    <row r="38" spans="1:2">
      <c r="A38" s="42" t="s">
        <v>1346</v>
      </c>
    </row>
    <row r="39" spans="1:2">
      <c r="A39" s="42" t="s">
        <v>1347</v>
      </c>
      <c r="B39" t="s">
        <v>1374</v>
      </c>
    </row>
    <row r="40" spans="1:2">
      <c r="A40" s="42" t="s">
        <v>1348</v>
      </c>
      <c r="B40" s="42" t="s">
        <v>1375</v>
      </c>
    </row>
    <row r="41" spans="1:2">
      <c r="A41" s="42" t="s">
        <v>1349</v>
      </c>
      <c r="B41" s="42" t="s">
        <v>1376</v>
      </c>
    </row>
    <row r="42" spans="1:2">
      <c r="A42" s="42" t="s">
        <v>1343</v>
      </c>
      <c r="B42" t="s">
        <v>1377</v>
      </c>
    </row>
    <row r="43" spans="1:2">
      <c r="A43" s="42" t="s">
        <v>1344</v>
      </c>
      <c r="B43" s="42" t="s">
        <v>1377</v>
      </c>
    </row>
    <row r="44" spans="1:2">
      <c r="A44" s="42" t="s">
        <v>1345</v>
      </c>
      <c r="B44" s="42" t="s">
        <v>1377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0"/>
  <sheetViews>
    <sheetView workbookViewId="0">
      <selection activeCell="G5" sqref="G5"/>
    </sheetView>
  </sheetViews>
  <sheetFormatPr defaultRowHeight="12.75"/>
  <cols>
    <col min="1" max="6" width="9.140625" style="76"/>
  </cols>
  <sheetData>
    <row r="1" spans="1:9" s="76" customFormat="1">
      <c r="A1" s="76" t="s">
        <v>678</v>
      </c>
      <c r="B1" s="76" t="s">
        <v>1491</v>
      </c>
      <c r="C1" s="76" t="s">
        <v>1492</v>
      </c>
      <c r="D1" s="76" t="s">
        <v>1493</v>
      </c>
      <c r="E1" s="76" t="s">
        <v>1494</v>
      </c>
      <c r="F1" s="76" t="s">
        <v>1495</v>
      </c>
    </row>
    <row r="2" spans="1:9">
      <c r="A2" s="76">
        <v>1959</v>
      </c>
    </row>
    <row r="3" spans="1:9">
      <c r="A3" s="76">
        <f xml:space="preserve"> A2 + 1/12</f>
        <v>1959.0833333333333</v>
      </c>
      <c r="I3" s="76" t="s">
        <v>1475</v>
      </c>
    </row>
    <row r="4" spans="1:9">
      <c r="A4" s="76">
        <f t="shared" ref="A4:A13" si="0" xml:space="preserve"> A3 + 1/12</f>
        <v>1959.1666666666665</v>
      </c>
      <c r="I4" s="76"/>
    </row>
    <row r="5" spans="1:9">
      <c r="A5" s="76">
        <f t="shared" si="0"/>
        <v>1959.2499999999998</v>
      </c>
      <c r="I5" s="76" t="s">
        <v>1476</v>
      </c>
    </row>
    <row r="6" spans="1:9">
      <c r="A6" s="76">
        <f t="shared" si="0"/>
        <v>1959.333333333333</v>
      </c>
      <c r="I6" s="76"/>
    </row>
    <row r="7" spans="1:9">
      <c r="A7" s="76">
        <f t="shared" si="0"/>
        <v>1959.4166666666663</v>
      </c>
      <c r="I7" s="76" t="s">
        <v>1477</v>
      </c>
    </row>
    <row r="8" spans="1:9">
      <c r="A8" s="76">
        <f t="shared" si="0"/>
        <v>1959.4999999999995</v>
      </c>
      <c r="I8" s="76"/>
    </row>
    <row r="9" spans="1:9">
      <c r="A9" s="76">
        <f t="shared" si="0"/>
        <v>1959.5833333333328</v>
      </c>
      <c r="I9" s="76" t="s">
        <v>1478</v>
      </c>
    </row>
    <row r="10" spans="1:9">
      <c r="A10" s="76">
        <f t="shared" si="0"/>
        <v>1959.6666666666661</v>
      </c>
      <c r="I10" s="76" t="s">
        <v>1479</v>
      </c>
    </row>
    <row r="11" spans="1:9">
      <c r="A11" s="76">
        <f t="shared" si="0"/>
        <v>1959.7499999999993</v>
      </c>
      <c r="I11" s="76" t="s">
        <v>1480</v>
      </c>
    </row>
    <row r="12" spans="1:9">
      <c r="A12" s="76">
        <f t="shared" si="0"/>
        <v>1959.8333333333326</v>
      </c>
      <c r="I12" s="76"/>
    </row>
    <row r="13" spans="1:9">
      <c r="A13" s="76">
        <f t="shared" si="0"/>
        <v>1959.9166666666658</v>
      </c>
      <c r="I13" s="76" t="s">
        <v>1481</v>
      </c>
    </row>
    <row r="14" spans="1:9">
      <c r="A14" s="76">
        <v>1960</v>
      </c>
      <c r="B14" s="76">
        <v>-1.54164889</v>
      </c>
      <c r="C14" s="76">
        <v>-0.61924410600000002</v>
      </c>
      <c r="D14" s="76">
        <v>2.02958705E-2</v>
      </c>
      <c r="E14" s="76">
        <v>0.33460619800000002</v>
      </c>
      <c r="F14" s="76">
        <v>-0.85964739099999998</v>
      </c>
      <c r="I14" s="76"/>
    </row>
    <row r="15" spans="1:9">
      <c r="A15" s="76">
        <v>1960.0833299999999</v>
      </c>
      <c r="B15" s="76">
        <v>-0.56619133499999996</v>
      </c>
      <c r="C15" s="76">
        <v>-0.50352681700000002</v>
      </c>
      <c r="D15" s="76">
        <v>4.0776932199999998E-2</v>
      </c>
      <c r="E15" s="76">
        <v>0.121646104</v>
      </c>
      <c r="F15" s="76">
        <v>-0.38079897400000001</v>
      </c>
      <c r="I15" s="76" t="s">
        <v>1482</v>
      </c>
    </row>
    <row r="16" spans="1:9">
      <c r="A16" s="76">
        <v>1960.1666700000001</v>
      </c>
      <c r="B16" s="76">
        <v>2.8076665600000002E-2</v>
      </c>
      <c r="C16" s="76">
        <v>-2.4815307799999999E-2</v>
      </c>
      <c r="D16" s="76">
        <v>-0.28939312299999997</v>
      </c>
      <c r="E16" s="76">
        <v>-0.11281864699999999</v>
      </c>
      <c r="F16" s="76">
        <v>0.26074059500000002</v>
      </c>
      <c r="I16" s="76" t="s">
        <v>1483</v>
      </c>
    </row>
    <row r="17" spans="1:9">
      <c r="A17" s="76">
        <v>1960.25</v>
      </c>
      <c r="B17" s="76">
        <v>0.66389187900000002</v>
      </c>
      <c r="C17" s="76">
        <v>6.8996946599999998E-2</v>
      </c>
      <c r="D17" s="76">
        <v>-0.18809216000000001</v>
      </c>
      <c r="E17" s="76">
        <v>-0.113908856</v>
      </c>
      <c r="F17" s="76">
        <v>6.9975656799999994E-2</v>
      </c>
      <c r="I17" s="76" t="s">
        <v>1484</v>
      </c>
    </row>
    <row r="18" spans="1:9">
      <c r="A18" s="76">
        <v>1960.3333299999999</v>
      </c>
      <c r="B18" s="76">
        <v>-0.169806128</v>
      </c>
      <c r="C18" s="76">
        <v>9.4575574900000001E-2</v>
      </c>
      <c r="D18" s="76">
        <v>-0.37847644800000002</v>
      </c>
      <c r="E18" s="76">
        <v>-4.40387842E-2</v>
      </c>
      <c r="F18" s="76">
        <v>1.94881399E-2</v>
      </c>
      <c r="I18" s="76" t="s">
        <v>1485</v>
      </c>
    </row>
    <row r="19" spans="1:9">
      <c r="A19" s="76">
        <v>1960.4166700000001</v>
      </c>
      <c r="B19" s="76">
        <v>0.56412377300000005</v>
      </c>
      <c r="C19" s="76">
        <v>-6.9233430799999995E-2</v>
      </c>
      <c r="D19" s="76">
        <v>0.14893467199999999</v>
      </c>
      <c r="E19" s="76">
        <v>-0.21527822399999999</v>
      </c>
      <c r="F19" s="76">
        <v>-0.145894777</v>
      </c>
      <c r="I19" s="76" t="s">
        <v>1486</v>
      </c>
    </row>
    <row r="20" spans="1:9">
      <c r="A20" s="76">
        <v>1960.5</v>
      </c>
      <c r="B20" s="76">
        <v>0.71273328899999999</v>
      </c>
      <c r="C20" s="76">
        <v>3.40627113E-2</v>
      </c>
      <c r="D20" s="76">
        <v>-0.22795410199999999</v>
      </c>
      <c r="E20" s="76">
        <v>-3.7919903499999998E-2</v>
      </c>
      <c r="F20" s="76">
        <v>8.35931647E-2</v>
      </c>
      <c r="I20" s="76" t="s">
        <v>1487</v>
      </c>
    </row>
    <row r="21" spans="1:9">
      <c r="A21" s="76">
        <v>1960.5833299999999</v>
      </c>
      <c r="B21" s="76">
        <v>0.52103345000000001</v>
      </c>
      <c r="C21" s="76">
        <v>2.4808063500000001E-2</v>
      </c>
      <c r="D21" s="76">
        <v>-0.16358809199999999</v>
      </c>
      <c r="E21" s="76">
        <v>-0.12675034800000001</v>
      </c>
      <c r="F21" s="76">
        <v>-8.0167539400000001E-2</v>
      </c>
      <c r="I21" s="76"/>
    </row>
    <row r="22" spans="1:9">
      <c r="A22" s="76">
        <v>1960.6666700000001</v>
      </c>
      <c r="B22" s="76">
        <v>0.31815972100000001</v>
      </c>
      <c r="C22" s="76">
        <v>3.6880539E-3</v>
      </c>
      <c r="D22" s="76">
        <v>-0.18977259199999999</v>
      </c>
      <c r="E22" s="76">
        <v>-8.3443426299999998E-2</v>
      </c>
      <c r="F22" s="76">
        <v>-4.09251926E-2</v>
      </c>
      <c r="I22" s="76" t="s">
        <v>1488</v>
      </c>
    </row>
    <row r="23" spans="1:9">
      <c r="A23" s="76">
        <v>1960.75</v>
      </c>
      <c r="B23" s="76">
        <v>0.49027323900000003</v>
      </c>
      <c r="C23" s="76">
        <v>-4.0630648999999998E-2</v>
      </c>
      <c r="D23" s="76">
        <v>3.0609698599999999E-2</v>
      </c>
      <c r="E23" s="76">
        <v>-0.25594228099999999</v>
      </c>
      <c r="F23" s="76">
        <v>-4.8698714300000001E-2</v>
      </c>
      <c r="I23" s="76"/>
    </row>
    <row r="24" spans="1:9">
      <c r="A24" s="76">
        <v>1960.8333299999999</v>
      </c>
      <c r="B24" s="76">
        <v>0.45489873199999997</v>
      </c>
      <c r="C24" s="76">
        <v>7.8783459799999997E-2</v>
      </c>
      <c r="D24" s="76">
        <v>0.183956181</v>
      </c>
      <c r="E24" s="76">
        <v>-8.1612920699999994E-2</v>
      </c>
      <c r="F24" s="76">
        <v>-0.24523962199999999</v>
      </c>
      <c r="I24" s="76" t="s">
        <v>1489</v>
      </c>
    </row>
    <row r="25" spans="1:9">
      <c r="A25" s="76">
        <v>1960.9166700000001</v>
      </c>
      <c r="B25" s="76">
        <v>0.77164906099999997</v>
      </c>
      <c r="C25" s="76">
        <v>0.16005293000000001</v>
      </c>
      <c r="D25" s="76">
        <v>-2.5675423700000002E-2</v>
      </c>
      <c r="E25" s="76">
        <v>-0.26410312699999999</v>
      </c>
      <c r="F25" s="76">
        <v>0.128292296</v>
      </c>
      <c r="I25" s="76" t="s">
        <v>1490</v>
      </c>
    </row>
    <row r="26" spans="1:9">
      <c r="A26" s="76">
        <v>1961</v>
      </c>
      <c r="B26" s="76">
        <v>0.92274107299999997</v>
      </c>
      <c r="C26" s="76">
        <v>5.3295492999999999E-2</v>
      </c>
      <c r="D26" s="76">
        <v>7.0659038899999999E-2</v>
      </c>
      <c r="E26" s="76">
        <v>-0.209513598</v>
      </c>
      <c r="F26" s="76">
        <v>8.5467889599999999E-2</v>
      </c>
    </row>
    <row r="27" spans="1:9">
      <c r="A27" s="76">
        <v>1961.0833299999999</v>
      </c>
      <c r="B27" s="76">
        <v>0.41468891200000002</v>
      </c>
      <c r="C27" s="76">
        <v>-0.24370192900000001</v>
      </c>
      <c r="D27" s="76">
        <v>5.5167344600000001E-2</v>
      </c>
      <c r="E27" s="76">
        <v>-8.5867159200000001E-2</v>
      </c>
      <c r="F27" s="76">
        <v>-0.19077507199999999</v>
      </c>
    </row>
    <row r="28" spans="1:9">
      <c r="A28" s="76">
        <v>1961.1666700000001</v>
      </c>
      <c r="B28" s="76">
        <v>0.51582518200000005</v>
      </c>
      <c r="C28" s="76">
        <v>-4.3915748900000004E-3</v>
      </c>
      <c r="D28" s="76">
        <v>5.6228012899999999E-2</v>
      </c>
      <c r="E28" s="76">
        <v>-8.3928695299999995E-2</v>
      </c>
      <c r="F28" s="76">
        <v>-0.200630535</v>
      </c>
    </row>
    <row r="29" spans="1:9">
      <c r="A29" s="76">
        <v>1961.25</v>
      </c>
      <c r="B29" s="76">
        <v>2.1426679399999999E-2</v>
      </c>
      <c r="C29" s="76">
        <v>-0.30174967000000003</v>
      </c>
      <c r="D29" s="76">
        <v>-4.3770042199999998E-2</v>
      </c>
      <c r="E29" s="76">
        <v>-2.11750362E-2</v>
      </c>
      <c r="F29" s="76">
        <v>-0.16598147199999999</v>
      </c>
    </row>
    <row r="30" spans="1:9">
      <c r="A30" s="76">
        <v>1961.3333299999999</v>
      </c>
      <c r="B30" s="76">
        <v>-7.28930307E-2</v>
      </c>
      <c r="C30" s="76">
        <v>-0.46397971199999999</v>
      </c>
      <c r="D30" s="76">
        <v>0.18499149500000001</v>
      </c>
      <c r="E30" s="76">
        <v>6.2957763E-2</v>
      </c>
      <c r="F30" s="76">
        <v>-0.56351118899999997</v>
      </c>
    </row>
    <row r="31" spans="1:9">
      <c r="A31" s="76">
        <v>1961.4166700000001</v>
      </c>
      <c r="B31" s="76">
        <v>-0.30883735800000001</v>
      </c>
      <c r="C31" s="76">
        <v>-0.32657122100000002</v>
      </c>
      <c r="D31" s="76">
        <v>-4.0252126499999999E-2</v>
      </c>
      <c r="E31" s="76">
        <v>4.3905395999999999E-2</v>
      </c>
      <c r="F31" s="76">
        <v>-0.266193293</v>
      </c>
    </row>
    <row r="32" spans="1:9">
      <c r="A32" s="76">
        <v>1961.5</v>
      </c>
      <c r="B32" s="76">
        <v>-0.39959702699999999</v>
      </c>
      <c r="C32" s="76">
        <v>-0.31612472400000002</v>
      </c>
      <c r="D32" s="76">
        <v>3.58280791E-2</v>
      </c>
      <c r="E32" s="76">
        <v>-4.9091890700000002E-2</v>
      </c>
      <c r="F32" s="76">
        <v>-0.24141728000000001</v>
      </c>
    </row>
    <row r="33" spans="1:6">
      <c r="A33" s="76">
        <v>1961.5833299999999</v>
      </c>
      <c r="B33" s="76">
        <v>-0.19016815000000001</v>
      </c>
      <c r="C33" s="76">
        <v>-0.233935685</v>
      </c>
      <c r="D33" s="76">
        <v>0.14397384199999999</v>
      </c>
      <c r="E33" s="76">
        <v>2.7489018399999999E-3</v>
      </c>
      <c r="F33" s="76">
        <v>-0.12225094</v>
      </c>
    </row>
    <row r="34" spans="1:6">
      <c r="A34" s="76">
        <v>1961.6666700000001</v>
      </c>
      <c r="B34" s="76">
        <v>-0.405302459</v>
      </c>
      <c r="C34" s="76">
        <v>-0.25439478799999998</v>
      </c>
      <c r="D34" s="76">
        <v>-2.81038768E-3</v>
      </c>
      <c r="E34" s="76">
        <v>-8.2897945399999992E-3</v>
      </c>
      <c r="F34" s="76">
        <v>-3.25964979E-2</v>
      </c>
    </row>
    <row r="35" spans="1:6">
      <c r="A35" s="76">
        <v>1961.75</v>
      </c>
      <c r="B35" s="76">
        <v>6.3359369700000001E-2</v>
      </c>
      <c r="C35" s="76">
        <v>-0.115431508</v>
      </c>
      <c r="D35" s="76">
        <v>-3.5220883500000001E-2</v>
      </c>
      <c r="E35" s="76">
        <v>-0.17171710300000001</v>
      </c>
      <c r="F35" s="76">
        <v>0.30053709299999998</v>
      </c>
    </row>
    <row r="36" spans="1:6">
      <c r="A36" s="76">
        <v>1961.8333299999999</v>
      </c>
      <c r="B36" s="76">
        <v>-0.51254359599999999</v>
      </c>
      <c r="C36" s="76">
        <v>-0.39786554200000002</v>
      </c>
      <c r="D36" s="76">
        <v>-7.6676223099999996E-2</v>
      </c>
      <c r="E36" s="76">
        <v>7.0063366099999996E-2</v>
      </c>
      <c r="F36" s="76">
        <v>-0.34055722900000002</v>
      </c>
    </row>
    <row r="37" spans="1:6">
      <c r="A37" s="76">
        <v>1961.9166700000001</v>
      </c>
      <c r="B37" s="76">
        <v>-0.52001134400000004</v>
      </c>
      <c r="C37" s="76">
        <v>-0.40558091899999998</v>
      </c>
      <c r="D37" s="76">
        <v>-0.142718805</v>
      </c>
      <c r="E37" s="76">
        <v>4.06419815E-2</v>
      </c>
      <c r="F37" s="76">
        <v>-0.11085495200000001</v>
      </c>
    </row>
    <row r="38" spans="1:6">
      <c r="A38" s="76">
        <v>1962</v>
      </c>
      <c r="B38" s="76">
        <v>-0.31469571400000002</v>
      </c>
      <c r="C38" s="76">
        <v>-0.271921725</v>
      </c>
      <c r="D38" s="76">
        <v>1.6555272900000001E-2</v>
      </c>
      <c r="E38" s="76">
        <v>-9.2840793099999999E-2</v>
      </c>
      <c r="F38" s="76">
        <v>-1.6136878699999999E-2</v>
      </c>
    </row>
    <row r="39" spans="1:6">
      <c r="A39" s="76">
        <v>1962.0833299999999</v>
      </c>
      <c r="B39" s="76">
        <v>0.10035741300000001</v>
      </c>
      <c r="C39" s="76">
        <v>-7.6134829099999995E-2</v>
      </c>
      <c r="D39" s="76">
        <v>-2.3309460600000002E-2</v>
      </c>
      <c r="E39" s="76">
        <v>-0.26336114300000002</v>
      </c>
      <c r="F39" s="76">
        <v>0.42667422399999999</v>
      </c>
    </row>
    <row r="40" spans="1:6">
      <c r="A40" s="76">
        <v>1962.1666700000001</v>
      </c>
      <c r="B40" s="76">
        <v>-0.55694423299999996</v>
      </c>
      <c r="C40" s="76">
        <v>-0.18414488100000001</v>
      </c>
      <c r="D40" s="76">
        <v>-8.3829525500000002E-2</v>
      </c>
      <c r="E40" s="76">
        <v>8.2014951599999997E-2</v>
      </c>
      <c r="F40" s="76">
        <v>-4.5449070500000001E-2</v>
      </c>
    </row>
    <row r="41" spans="1:6">
      <c r="A41" s="76">
        <v>1962.25</v>
      </c>
      <c r="B41" s="76">
        <v>-0.19985382900000001</v>
      </c>
      <c r="C41" s="76">
        <v>-0.14230088099999999</v>
      </c>
      <c r="D41" s="76">
        <v>-0.18683535900000001</v>
      </c>
      <c r="E41" s="76">
        <v>-6.3100246600000007E-2</v>
      </c>
      <c r="F41" s="76">
        <v>1.39046021E-2</v>
      </c>
    </row>
    <row r="42" spans="1:6">
      <c r="A42" s="76">
        <v>1962.3333299999999</v>
      </c>
      <c r="B42" s="76">
        <v>-0.28598397399999997</v>
      </c>
      <c r="C42" s="76">
        <v>-0.16662783</v>
      </c>
      <c r="D42" s="76">
        <v>-0.20257752300000001</v>
      </c>
      <c r="E42" s="76">
        <v>-7.3301083700000005E-2</v>
      </c>
      <c r="F42" s="76">
        <v>4.6631010899999999E-2</v>
      </c>
    </row>
    <row r="43" spans="1:6">
      <c r="A43" s="76">
        <v>1962.4166700000001</v>
      </c>
      <c r="B43" s="76">
        <v>0.12564383500000001</v>
      </c>
      <c r="C43" s="76">
        <v>-9.9855799100000003E-2</v>
      </c>
      <c r="D43" s="76">
        <v>-9.2857874699999995E-2</v>
      </c>
      <c r="E43" s="76">
        <v>-0.24201476</v>
      </c>
      <c r="F43" s="76">
        <v>-7.2426560299999998E-2</v>
      </c>
    </row>
    <row r="44" spans="1:6">
      <c r="A44" s="76">
        <v>1962.5</v>
      </c>
      <c r="B44" s="76">
        <v>0.16723147899999999</v>
      </c>
      <c r="C44" s="76">
        <v>-0.120120955</v>
      </c>
      <c r="D44" s="76">
        <v>-7.7980258499999996E-2</v>
      </c>
      <c r="E44" s="76">
        <v>-0.34824217000000002</v>
      </c>
      <c r="F44" s="76">
        <v>0.106892023</v>
      </c>
    </row>
    <row r="45" spans="1:6">
      <c r="A45" s="76">
        <v>1962.5833299999999</v>
      </c>
      <c r="B45" s="76">
        <v>-0.111753428</v>
      </c>
      <c r="C45" s="76">
        <v>-0.27787433</v>
      </c>
      <c r="D45" s="76">
        <v>-4.58330084E-2</v>
      </c>
      <c r="E45" s="76">
        <v>-0.112973634</v>
      </c>
      <c r="F45" s="76">
        <v>-0.25029072099999999</v>
      </c>
    </row>
    <row r="46" spans="1:6">
      <c r="A46" s="76">
        <v>1962.6666700000001</v>
      </c>
      <c r="B46" s="76">
        <v>9.4135017099999996E-2</v>
      </c>
      <c r="C46" s="76">
        <v>-2.7165650499999999E-2</v>
      </c>
      <c r="D46" s="76">
        <v>-0.13851783200000001</v>
      </c>
      <c r="E46" s="76">
        <v>-5.7621518300000001E-2</v>
      </c>
      <c r="F46" s="76">
        <v>7.9266698799999993E-2</v>
      </c>
    </row>
    <row r="47" spans="1:6">
      <c r="A47" s="76">
        <v>1962.75</v>
      </c>
      <c r="B47" s="76">
        <v>-0.14772802600000001</v>
      </c>
      <c r="C47" s="76">
        <v>7.3820953699999997E-2</v>
      </c>
      <c r="D47" s="76">
        <v>2.77935063E-2</v>
      </c>
      <c r="E47" s="76">
        <v>8.0415911199999995E-2</v>
      </c>
      <c r="F47" s="76">
        <v>-7.5747696000000003E-2</v>
      </c>
    </row>
    <row r="48" spans="1:6">
      <c r="A48" s="76">
        <v>1962.8333299999999</v>
      </c>
      <c r="B48" s="76">
        <v>0.139915604</v>
      </c>
      <c r="C48" s="76">
        <v>-0.22938256800000001</v>
      </c>
      <c r="D48" s="76">
        <v>-0.22216042799999999</v>
      </c>
      <c r="E48" s="76">
        <v>-0.20597568899999999</v>
      </c>
      <c r="F48" s="76">
        <v>1.6947661700000002E-2</v>
      </c>
    </row>
    <row r="49" spans="1:6">
      <c r="A49" s="76">
        <v>1962.9166700000001</v>
      </c>
      <c r="B49" s="76">
        <v>8.1992870500000002E-3</v>
      </c>
      <c r="C49" s="76">
        <v>-0.16843914400000001</v>
      </c>
      <c r="D49" s="76">
        <v>-0.15309678299999999</v>
      </c>
      <c r="E49" s="76">
        <v>-7.8158220599999995E-2</v>
      </c>
      <c r="F49" s="76">
        <v>-6.6626554000000004E-2</v>
      </c>
    </row>
    <row r="50" spans="1:6">
      <c r="A50" s="76">
        <v>1963</v>
      </c>
      <c r="B50" s="76">
        <v>9.1635926300000003E-2</v>
      </c>
      <c r="C50" s="76">
        <v>-0.195613326</v>
      </c>
      <c r="D50" s="76">
        <v>-0.163217314</v>
      </c>
      <c r="E50" s="76">
        <v>-0.17880436399999999</v>
      </c>
      <c r="F50" s="76">
        <v>6.5733254099999998E-3</v>
      </c>
    </row>
    <row r="51" spans="1:6">
      <c r="A51" s="76">
        <v>1963.0833299999999</v>
      </c>
      <c r="B51" s="76">
        <v>-8.5442993999999994E-2</v>
      </c>
      <c r="C51" s="76">
        <v>-0.115257269</v>
      </c>
      <c r="D51" s="76">
        <v>-0.100566667</v>
      </c>
      <c r="E51" s="76">
        <v>-8.2514899899999994E-2</v>
      </c>
      <c r="F51" s="76">
        <v>-0.157938576</v>
      </c>
    </row>
    <row r="52" spans="1:6">
      <c r="A52" s="76">
        <v>1963.1666700000001</v>
      </c>
      <c r="B52" s="76">
        <v>-0.168140555</v>
      </c>
      <c r="C52" s="76">
        <v>-0.16743956700000001</v>
      </c>
      <c r="D52" s="76">
        <v>-0.103055352</v>
      </c>
      <c r="E52" s="76">
        <v>-8.2020458399999996E-2</v>
      </c>
      <c r="F52" s="76">
        <v>-0.13187016500000001</v>
      </c>
    </row>
    <row r="53" spans="1:6">
      <c r="A53" s="76">
        <v>1963.25</v>
      </c>
      <c r="B53" s="76">
        <v>-0.151292755</v>
      </c>
      <c r="C53" s="76">
        <v>-0.207252714</v>
      </c>
      <c r="D53" s="76">
        <v>-0.170332182</v>
      </c>
      <c r="E53" s="76">
        <v>-0.15038190000000001</v>
      </c>
      <c r="F53" s="76">
        <v>-1.4176063799999999E-2</v>
      </c>
    </row>
    <row r="54" spans="1:6">
      <c r="A54" s="76">
        <v>1963.3333299999999</v>
      </c>
      <c r="B54" s="76">
        <v>-0.372408564</v>
      </c>
      <c r="C54" s="76">
        <v>-0.20922264900000001</v>
      </c>
      <c r="D54" s="76">
        <v>-0.24463067499999999</v>
      </c>
      <c r="E54" s="76">
        <v>-8.3988538200000004E-2</v>
      </c>
      <c r="F54" s="76">
        <v>3.4452121600000003E-2</v>
      </c>
    </row>
    <row r="55" spans="1:6">
      <c r="A55" s="76">
        <v>1963.4166700000001</v>
      </c>
      <c r="B55" s="76">
        <v>-0.13440827</v>
      </c>
      <c r="C55" s="76">
        <v>-0.124120388</v>
      </c>
      <c r="D55" s="76">
        <v>-5.7997910899999998E-2</v>
      </c>
      <c r="E55" s="76">
        <v>-6.6093838700000004E-2</v>
      </c>
      <c r="F55" s="76">
        <v>-5.9397428500000002E-2</v>
      </c>
    </row>
    <row r="56" spans="1:6">
      <c r="A56" s="76">
        <v>1963.5</v>
      </c>
      <c r="B56" s="76">
        <v>-0.12919407099999999</v>
      </c>
      <c r="C56" s="76">
        <v>7.6317945099999996E-3</v>
      </c>
      <c r="D56" s="76">
        <v>-2.5181087599999999E-2</v>
      </c>
      <c r="E56" s="76">
        <v>-0.108035044</v>
      </c>
      <c r="F56" s="76">
        <v>3.7488424899999997E-2</v>
      </c>
    </row>
    <row r="57" spans="1:6">
      <c r="A57" s="76">
        <v>1963.5833299999999</v>
      </c>
      <c r="B57" s="76">
        <v>-5.0746164400000002E-2</v>
      </c>
      <c r="C57" s="76">
        <v>-3.5613034799999999E-2</v>
      </c>
      <c r="D57" s="76">
        <v>-8.3910594899999996E-2</v>
      </c>
      <c r="E57" s="76">
        <v>-0.17462098100000001</v>
      </c>
      <c r="F57" s="76">
        <v>0.15782080800000001</v>
      </c>
    </row>
    <row r="58" spans="1:6">
      <c r="A58" s="76">
        <v>1963.6666700000001</v>
      </c>
      <c r="B58" s="76">
        <v>-0.12450952899999999</v>
      </c>
      <c r="C58" s="76">
        <v>-7.1031196599999999E-2</v>
      </c>
      <c r="D58" s="76">
        <v>-0.151808358</v>
      </c>
      <c r="E58" s="76">
        <v>-0.15343306800000001</v>
      </c>
      <c r="F58" s="76">
        <v>-4.0134833100000003E-2</v>
      </c>
    </row>
    <row r="59" spans="1:6">
      <c r="A59" s="76">
        <v>1963.75</v>
      </c>
      <c r="B59" s="76">
        <v>-0.25410075700000001</v>
      </c>
      <c r="C59" s="76">
        <v>-0.23242047800000001</v>
      </c>
      <c r="D59" s="76">
        <v>-0.180866482</v>
      </c>
      <c r="E59" s="76">
        <v>-0.14785606400000001</v>
      </c>
      <c r="F59" s="76">
        <v>-6.1914282799999998E-2</v>
      </c>
    </row>
    <row r="60" spans="1:6">
      <c r="A60" s="76">
        <v>1963.8333299999999</v>
      </c>
      <c r="B60" s="76">
        <v>-0.35216022299999999</v>
      </c>
      <c r="C60" s="76">
        <v>-6.4173758999999997E-2</v>
      </c>
      <c r="D60" s="76">
        <v>-0.17040883300000001</v>
      </c>
      <c r="E60" s="76">
        <v>-8.3106418500000001E-2</v>
      </c>
      <c r="F60" s="76">
        <v>1.50622254E-2</v>
      </c>
    </row>
    <row r="61" spans="1:6">
      <c r="A61" s="76">
        <v>1963.9166700000001</v>
      </c>
      <c r="B61" s="76">
        <v>-1.9972943199999999E-2</v>
      </c>
      <c r="C61" s="76">
        <v>-8.8121608599999998E-2</v>
      </c>
      <c r="D61" s="76">
        <v>-9.5836289300000002E-2</v>
      </c>
      <c r="E61" s="76">
        <v>-0.15160616900000001</v>
      </c>
      <c r="F61" s="76">
        <v>2.7289482300000001E-3</v>
      </c>
    </row>
    <row r="62" spans="1:6">
      <c r="A62" s="76">
        <v>1964</v>
      </c>
      <c r="B62" s="76">
        <v>-5.9274667900000001E-2</v>
      </c>
      <c r="C62" s="76">
        <v>-5.3904592799999998E-2</v>
      </c>
      <c r="D62" s="76">
        <v>-7.3220011400000007E-2</v>
      </c>
      <c r="E62" s="76">
        <v>-0.13029742599999999</v>
      </c>
      <c r="F62" s="76">
        <v>4.56506572E-2</v>
      </c>
    </row>
    <row r="63" spans="1:6">
      <c r="A63" s="76">
        <v>1964.0833299999999</v>
      </c>
      <c r="B63" s="76">
        <v>-0.28329028699999997</v>
      </c>
      <c r="C63" s="76">
        <v>-9.6449880399999993E-2</v>
      </c>
      <c r="D63" s="76">
        <v>-0.14782447100000001</v>
      </c>
      <c r="E63" s="76">
        <v>-3.6566721500000003E-2</v>
      </c>
      <c r="F63" s="76">
        <v>-0.101423889</v>
      </c>
    </row>
    <row r="64" spans="1:6">
      <c r="A64" s="76">
        <v>1964.1666700000001</v>
      </c>
      <c r="B64" s="76">
        <v>-0.29918623900000002</v>
      </c>
      <c r="C64" s="76">
        <v>-0.24631581999999999</v>
      </c>
      <c r="D64" s="76">
        <v>-0.28100008100000001</v>
      </c>
      <c r="E64" s="76">
        <v>-0.13395283999999999</v>
      </c>
      <c r="F64" s="76">
        <v>7.8643152800000005E-2</v>
      </c>
    </row>
    <row r="65" spans="1:6">
      <c r="A65" s="76">
        <v>1964.25</v>
      </c>
      <c r="B65" s="76">
        <v>-0.147301455</v>
      </c>
      <c r="C65" s="76">
        <v>-0.119182342</v>
      </c>
      <c r="D65" s="76">
        <v>-0.13752479300000001</v>
      </c>
      <c r="E65" s="76">
        <v>-0.19529104799999999</v>
      </c>
      <c r="F65" s="76">
        <v>0.23991980700000001</v>
      </c>
    </row>
    <row r="66" spans="1:6">
      <c r="A66" s="76">
        <v>1964.3333299999999</v>
      </c>
      <c r="B66" s="76">
        <v>-0.381443421</v>
      </c>
      <c r="C66" s="76">
        <v>-0.27014950399999998</v>
      </c>
      <c r="D66" s="76">
        <v>-8.42357366E-2</v>
      </c>
      <c r="E66" s="76">
        <v>-1.94276433E-3</v>
      </c>
      <c r="F66" s="76">
        <v>-0.292724384</v>
      </c>
    </row>
    <row r="67" spans="1:6">
      <c r="A67" s="76">
        <v>1964.4166700000001</v>
      </c>
      <c r="B67" s="76">
        <v>-0.26603988099999998</v>
      </c>
      <c r="C67" s="76">
        <v>-0.22643000299999999</v>
      </c>
      <c r="D67" s="76">
        <v>-0.222864168</v>
      </c>
      <c r="E67" s="76">
        <v>-0.11041630199999999</v>
      </c>
      <c r="F67" s="76">
        <v>6.1864429899999997E-2</v>
      </c>
    </row>
    <row r="68" spans="1:6">
      <c r="A68" s="76">
        <v>1964.5</v>
      </c>
      <c r="B68" s="76">
        <v>-0.12508450700000001</v>
      </c>
      <c r="C68" s="76">
        <v>-8.42955705E-2</v>
      </c>
      <c r="D68" s="76">
        <v>-0.118976227</v>
      </c>
      <c r="E68" s="76">
        <v>-0.14324310200000001</v>
      </c>
      <c r="F68" s="76">
        <v>0.103463611</v>
      </c>
    </row>
    <row r="69" spans="1:6">
      <c r="A69" s="76">
        <v>1964.5833299999999</v>
      </c>
      <c r="B69" s="76">
        <v>-0.42280940900000002</v>
      </c>
      <c r="C69" s="76">
        <v>-0.20450015699999999</v>
      </c>
      <c r="D69" s="76">
        <v>-0.17416914</v>
      </c>
      <c r="E69" s="76">
        <v>-3.7098866799999998E-2</v>
      </c>
      <c r="F69" s="76">
        <v>7.6179438599999996E-2</v>
      </c>
    </row>
    <row r="70" spans="1:6">
      <c r="A70" s="76">
        <v>1964.6666700000001</v>
      </c>
      <c r="B70" s="76">
        <v>-0.33817787799999999</v>
      </c>
      <c r="C70" s="76">
        <v>-0.19505172500000001</v>
      </c>
      <c r="D70" s="76">
        <v>-0.19607372200000001</v>
      </c>
      <c r="E70" s="76">
        <v>-0.13880782899999999</v>
      </c>
      <c r="F70" s="76">
        <v>0.164373766</v>
      </c>
    </row>
    <row r="71" spans="1:6">
      <c r="A71" s="76">
        <v>1964.75</v>
      </c>
      <c r="B71" s="76">
        <v>-0.35145701400000001</v>
      </c>
      <c r="C71" s="76">
        <v>-0.13625050799999999</v>
      </c>
      <c r="D71" s="76">
        <v>-0.169449238</v>
      </c>
      <c r="E71" s="76">
        <v>-0.14172776000000001</v>
      </c>
      <c r="F71" s="76">
        <v>0.32946006999999999</v>
      </c>
    </row>
    <row r="72" spans="1:6">
      <c r="A72" s="76">
        <v>1964.8333299999999</v>
      </c>
      <c r="B72" s="76">
        <v>0.35702036799999998</v>
      </c>
      <c r="C72" s="76">
        <v>7.4199453999999998E-2</v>
      </c>
      <c r="D72" s="76">
        <v>-0.181928222</v>
      </c>
      <c r="E72" s="76">
        <v>-0.43809748700000001</v>
      </c>
      <c r="F72" s="76">
        <v>0.65834450600000005</v>
      </c>
    </row>
    <row r="73" spans="1:6">
      <c r="A73" s="76">
        <v>1964.9166700000001</v>
      </c>
      <c r="B73" s="76">
        <v>-0.96394417399999999</v>
      </c>
      <c r="C73" s="76">
        <v>-0.313730603</v>
      </c>
      <c r="D73" s="76">
        <v>-0.12109663</v>
      </c>
      <c r="E73" s="76">
        <v>0.17594624</v>
      </c>
      <c r="F73" s="76">
        <v>-0.43025390899999999</v>
      </c>
    </row>
    <row r="74" spans="1:6">
      <c r="A74" s="76">
        <v>1965</v>
      </c>
      <c r="B74" s="76">
        <v>-0.62820960800000003</v>
      </c>
      <c r="C74" s="76">
        <v>-0.22863786799999999</v>
      </c>
      <c r="D74" s="76">
        <v>-0.107603537</v>
      </c>
      <c r="E74" s="76">
        <v>-3.0309030399999999E-2</v>
      </c>
      <c r="F74" s="76">
        <v>-8.5771646199999996E-2</v>
      </c>
    </row>
    <row r="75" spans="1:6">
      <c r="A75" s="76">
        <v>1965.0833299999999</v>
      </c>
      <c r="B75" s="76">
        <v>-0.45569259000000001</v>
      </c>
      <c r="C75" s="76">
        <v>-0.15830588800000001</v>
      </c>
      <c r="D75" s="76">
        <v>-0.16751568</v>
      </c>
      <c r="E75" s="76">
        <v>-3.9121560999999999E-2</v>
      </c>
      <c r="F75" s="76">
        <v>3.8218009300000001E-2</v>
      </c>
    </row>
    <row r="76" spans="1:6">
      <c r="A76" s="76">
        <v>1965.1666700000001</v>
      </c>
      <c r="B76" s="76">
        <v>-0.26760564599999997</v>
      </c>
      <c r="C76" s="76">
        <v>-0.152018704</v>
      </c>
      <c r="D76" s="76">
        <v>-0.21975393300000001</v>
      </c>
      <c r="E76" s="76">
        <v>-0.19924233299999999</v>
      </c>
      <c r="F76" s="76">
        <v>0.12000646299999999</v>
      </c>
    </row>
    <row r="77" spans="1:6">
      <c r="A77" s="76">
        <v>1965.25</v>
      </c>
      <c r="B77" s="76">
        <v>-0.54202249800000002</v>
      </c>
      <c r="C77" s="76">
        <v>-0.21628710700000001</v>
      </c>
      <c r="D77" s="76">
        <v>-0.183458437</v>
      </c>
      <c r="E77" s="76">
        <v>-8.0805370099999996E-2</v>
      </c>
      <c r="F77" s="76">
        <v>0.120310583</v>
      </c>
    </row>
    <row r="78" spans="1:6">
      <c r="A78" s="76">
        <v>1965.3333299999999</v>
      </c>
      <c r="B78" s="76">
        <v>-0.38122423999999999</v>
      </c>
      <c r="C78" s="76">
        <v>1.4364120899999999E-2</v>
      </c>
      <c r="D78" s="76">
        <v>-0.21145991</v>
      </c>
      <c r="E78" s="76">
        <v>-0.11674282800000001</v>
      </c>
      <c r="F78" s="76">
        <v>0.281188981</v>
      </c>
    </row>
    <row r="79" spans="1:6">
      <c r="A79" s="76">
        <v>1965.4166700000001</v>
      </c>
      <c r="B79" s="76">
        <v>-0.46264633799999999</v>
      </c>
      <c r="C79" s="76">
        <v>-8.0269953699999994E-2</v>
      </c>
      <c r="D79" s="76">
        <v>-0.176209266</v>
      </c>
      <c r="E79" s="76">
        <v>-5.6702622100000002E-2</v>
      </c>
      <c r="F79" s="76">
        <v>0.124536902</v>
      </c>
    </row>
    <row r="80" spans="1:6">
      <c r="A80" s="76">
        <v>1965.5</v>
      </c>
      <c r="B80" s="76">
        <v>-0.292372144</v>
      </c>
      <c r="C80" s="76">
        <v>1.52740272E-2</v>
      </c>
      <c r="D80" s="76">
        <v>-0.10862021600000001</v>
      </c>
      <c r="E80" s="76">
        <v>-8.7785197499999995E-2</v>
      </c>
      <c r="F80" s="76">
        <v>0.20157612599999999</v>
      </c>
    </row>
    <row r="81" spans="1:6">
      <c r="A81" s="76">
        <v>1965.5833299999999</v>
      </c>
      <c r="B81" s="76">
        <v>-0.47335638499999999</v>
      </c>
      <c r="C81" s="76">
        <v>-0.21302674699999999</v>
      </c>
      <c r="D81" s="76">
        <v>-0.328397459</v>
      </c>
      <c r="E81" s="76">
        <v>-0.14013887</v>
      </c>
      <c r="F81" s="76">
        <v>5.2736934200000002E-2</v>
      </c>
    </row>
    <row r="82" spans="1:6">
      <c r="A82" s="76">
        <v>1965.6666700000001</v>
      </c>
      <c r="B82" s="76">
        <v>-0.161928032</v>
      </c>
      <c r="C82" s="76">
        <v>-0.175382128</v>
      </c>
      <c r="D82" s="76">
        <v>-0.238981268</v>
      </c>
      <c r="E82" s="76">
        <v>-0.22483609700000001</v>
      </c>
      <c r="F82" s="76">
        <v>0.18534532100000001</v>
      </c>
    </row>
    <row r="83" spans="1:6">
      <c r="A83" s="76">
        <v>1965.75</v>
      </c>
      <c r="B83" s="76">
        <v>-0.40674244100000001</v>
      </c>
      <c r="C83" s="76">
        <v>-0.154763287</v>
      </c>
      <c r="D83" s="76">
        <v>-0.23657488900000001</v>
      </c>
      <c r="E83" s="76">
        <v>-0.12451878299999999</v>
      </c>
      <c r="F83" s="76">
        <v>4.9585670499999998E-2</v>
      </c>
    </row>
    <row r="84" spans="1:6">
      <c r="A84" s="76">
        <v>1965.8333299999999</v>
      </c>
      <c r="B84" s="76">
        <v>-0.46500048100000002</v>
      </c>
      <c r="C84" s="76">
        <v>-0.12526949100000001</v>
      </c>
      <c r="D84" s="76">
        <v>-0.15596394099999999</v>
      </c>
      <c r="E84" s="76">
        <v>-5.8581642900000001E-2</v>
      </c>
      <c r="F84" s="76">
        <v>4.7426850200000002E-2</v>
      </c>
    </row>
    <row r="85" spans="1:6">
      <c r="A85" s="76">
        <v>1965.9166700000001</v>
      </c>
      <c r="B85" s="76">
        <v>-0.37576367900000002</v>
      </c>
      <c r="C85" s="76">
        <v>-5.4106632000000002E-2</v>
      </c>
      <c r="D85" s="76">
        <v>-0.16985734599999999</v>
      </c>
      <c r="E85" s="76">
        <v>-0.11566705100000001</v>
      </c>
      <c r="F85" s="76">
        <v>0.128128505</v>
      </c>
    </row>
    <row r="86" spans="1:6">
      <c r="A86" s="76">
        <v>1966</v>
      </c>
      <c r="B86" s="76">
        <v>-0.64762088699999998</v>
      </c>
      <c r="C86" s="76">
        <v>-6.0389158300000002E-2</v>
      </c>
      <c r="D86" s="76">
        <v>-6.7913393000000002E-2</v>
      </c>
      <c r="E86" s="76">
        <v>-0.11828217100000001</v>
      </c>
      <c r="F86" s="76">
        <v>3.9907796799999999E-2</v>
      </c>
    </row>
    <row r="87" spans="1:6">
      <c r="A87" s="76">
        <v>1966.0833299999999</v>
      </c>
      <c r="B87" s="76">
        <v>-0.50121780000000005</v>
      </c>
      <c r="C87" s="76">
        <v>-0.200365869</v>
      </c>
      <c r="D87" s="76">
        <v>-0.11196560799999999</v>
      </c>
      <c r="E87" s="76">
        <v>-0.12997901100000001</v>
      </c>
      <c r="F87" s="76">
        <v>0.195090562</v>
      </c>
    </row>
    <row r="88" spans="1:6">
      <c r="A88" s="76">
        <v>1966.1666700000001</v>
      </c>
      <c r="B88" s="76">
        <v>-0.48700579700000002</v>
      </c>
      <c r="C88" s="76">
        <v>3.8251541E-2</v>
      </c>
      <c r="D88" s="76">
        <v>3.1492732300000001E-3</v>
      </c>
      <c r="E88" s="76">
        <v>-9.3710939699999996E-2</v>
      </c>
      <c r="F88" s="76">
        <v>0.28562955299999998</v>
      </c>
    </row>
    <row r="89" spans="1:6">
      <c r="A89" s="76">
        <v>1966.25</v>
      </c>
      <c r="B89" s="76">
        <v>-0.70168284199999997</v>
      </c>
      <c r="C89" s="76">
        <v>-7.9886041699999993E-2</v>
      </c>
      <c r="D89" s="76">
        <v>-0.18326198099999999</v>
      </c>
      <c r="E89" s="76">
        <v>-0.11449711899999999</v>
      </c>
      <c r="F89" s="76">
        <v>8.5446346899999998E-2</v>
      </c>
    </row>
    <row r="90" spans="1:6">
      <c r="A90" s="76">
        <v>1966.3333299999999</v>
      </c>
      <c r="B90" s="76">
        <v>-0.42886544599999998</v>
      </c>
      <c r="C90" s="76">
        <v>7.2029978199999997E-2</v>
      </c>
      <c r="D90" s="76">
        <v>-0.1188859</v>
      </c>
      <c r="E90" s="76">
        <v>-7.1956660199999994E-2</v>
      </c>
      <c r="F90" s="76">
        <v>0.19536161099999999</v>
      </c>
    </row>
    <row r="91" spans="1:6">
      <c r="A91" s="76">
        <v>1966.4166700000001</v>
      </c>
      <c r="B91" s="76">
        <v>-0.294192974</v>
      </c>
      <c r="C91" s="76">
        <v>-1.44836992E-2</v>
      </c>
      <c r="D91" s="76">
        <v>-0.19069749499999999</v>
      </c>
      <c r="E91" s="76">
        <v>-0.260670344</v>
      </c>
      <c r="F91" s="76">
        <v>0.15913648599999999</v>
      </c>
    </row>
    <row r="92" spans="1:6">
      <c r="A92" s="76">
        <v>1966.5</v>
      </c>
      <c r="B92" s="76">
        <v>-0.48605058200000001</v>
      </c>
      <c r="C92" s="76">
        <v>-5.4446922000000002E-2</v>
      </c>
      <c r="D92" s="76">
        <v>-0.30199944699999998</v>
      </c>
      <c r="E92" s="76">
        <v>-0.15505071500000001</v>
      </c>
      <c r="F92" s="76">
        <v>0.17366667499999999</v>
      </c>
    </row>
    <row r="93" spans="1:6">
      <c r="A93" s="76">
        <v>1966.5833299999999</v>
      </c>
      <c r="B93" s="76">
        <v>-0.33826088599999998</v>
      </c>
      <c r="C93" s="76">
        <v>0.17276972099999999</v>
      </c>
      <c r="D93" s="76">
        <v>-8.8138979100000001E-2</v>
      </c>
      <c r="E93" s="76">
        <v>-0.209353966</v>
      </c>
      <c r="F93" s="76">
        <v>0.171859926</v>
      </c>
    </row>
    <row r="94" spans="1:6">
      <c r="A94" s="76">
        <v>1966.6666700000001</v>
      </c>
      <c r="B94" s="76">
        <v>-0.23229698200000001</v>
      </c>
      <c r="C94" s="76">
        <v>0.14304531500000001</v>
      </c>
      <c r="D94" s="76">
        <v>4.6389110900000002E-2</v>
      </c>
      <c r="E94" s="76">
        <v>-0.21238700799999999</v>
      </c>
      <c r="F94" s="76">
        <v>0.21903676699999999</v>
      </c>
    </row>
    <row r="95" spans="1:6">
      <c r="A95" s="76">
        <v>1966.75</v>
      </c>
      <c r="B95" s="76">
        <v>-0.220106674</v>
      </c>
      <c r="C95" s="76">
        <v>3.2851015400000003E-2</v>
      </c>
      <c r="D95" s="76">
        <v>2.46003204E-2</v>
      </c>
      <c r="E95" s="76">
        <v>-0.17929752400000001</v>
      </c>
      <c r="F95" s="76">
        <v>-2.85152446E-2</v>
      </c>
    </row>
    <row r="96" spans="1:6">
      <c r="A96" s="76">
        <v>1966.8333299999999</v>
      </c>
      <c r="B96" s="76">
        <v>-0.21987472199999999</v>
      </c>
      <c r="C96" s="76">
        <v>-2.2403951700000001E-2</v>
      </c>
      <c r="D96" s="76">
        <v>-6.6055026399999994E-2</v>
      </c>
      <c r="E96" s="76">
        <v>-4.4272089799999997E-2</v>
      </c>
      <c r="F96" s="76">
        <v>-8.6253164899999998E-2</v>
      </c>
    </row>
    <row r="97" spans="1:6">
      <c r="A97" s="76">
        <v>1966.9166700000001</v>
      </c>
      <c r="B97" s="76">
        <v>0.10301723</v>
      </c>
      <c r="C97" s="76">
        <v>7.0557766300000005E-2</v>
      </c>
      <c r="D97" s="76">
        <v>-0.23589458299999999</v>
      </c>
      <c r="E97" s="76">
        <v>-0.21661507599999999</v>
      </c>
      <c r="F97" s="76">
        <v>0.29514624</v>
      </c>
    </row>
    <row r="98" spans="1:6">
      <c r="A98" s="76">
        <v>1967</v>
      </c>
      <c r="B98" s="76">
        <v>7.0848035399999995E-2</v>
      </c>
      <c r="C98" s="76">
        <v>-8.5330858800000006E-2</v>
      </c>
      <c r="D98" s="76">
        <v>-0.27630672499999998</v>
      </c>
      <c r="E98" s="76">
        <v>-0.102717367</v>
      </c>
      <c r="F98" s="76">
        <v>8.9911863800000005E-2</v>
      </c>
    </row>
    <row r="99" spans="1:6">
      <c r="A99" s="76">
        <v>1967.0833299999999</v>
      </c>
      <c r="B99" s="76">
        <v>5.3701187999999997E-2</v>
      </c>
      <c r="C99" s="76">
        <v>-0.18014840300000001</v>
      </c>
      <c r="D99" s="76">
        <v>-0.27599547800000002</v>
      </c>
      <c r="E99" s="76">
        <v>-4.00612713E-2</v>
      </c>
      <c r="F99" s="76">
        <v>-1.6712444399999998E-2</v>
      </c>
    </row>
    <row r="100" spans="1:6">
      <c r="A100" s="76">
        <v>1967.1666700000001</v>
      </c>
      <c r="B100" s="76">
        <v>0.45875886799999999</v>
      </c>
      <c r="C100" s="76">
        <v>8.7891242999999994E-2</v>
      </c>
      <c r="D100" s="76">
        <v>-0.22176325899999999</v>
      </c>
      <c r="E100" s="76">
        <v>-0.18187789700000001</v>
      </c>
      <c r="F100" s="76">
        <v>0.21901748700000001</v>
      </c>
    </row>
    <row r="101" spans="1:6">
      <c r="A101" s="76">
        <v>1967.25</v>
      </c>
      <c r="B101" s="76">
        <v>0.28018349399999998</v>
      </c>
      <c r="C101" s="76">
        <v>-7.0303375900000006E-2</v>
      </c>
      <c r="D101" s="76">
        <v>-0.26685281700000002</v>
      </c>
      <c r="E101" s="76">
        <v>-0.140551228</v>
      </c>
      <c r="F101" s="76">
        <v>6.5631130600000004E-2</v>
      </c>
    </row>
    <row r="102" spans="1:6">
      <c r="A102" s="76">
        <v>1967.3333299999999</v>
      </c>
      <c r="B102" s="76">
        <v>0.17280056899999999</v>
      </c>
      <c r="C102" s="76">
        <v>-1.5031945499999999E-2</v>
      </c>
      <c r="D102" s="76">
        <v>-3.6300148400000003E-2</v>
      </c>
      <c r="E102" s="76">
        <v>3.6903315299999999E-3</v>
      </c>
      <c r="F102" s="76">
        <v>-0.39228285200000002</v>
      </c>
    </row>
    <row r="103" spans="1:6">
      <c r="A103" s="76">
        <v>1967.4166700000001</v>
      </c>
      <c r="B103" s="76">
        <v>0.22824570199999999</v>
      </c>
      <c r="C103" s="76">
        <v>6.7353734200000001E-2</v>
      </c>
      <c r="D103" s="76">
        <v>-0.14985960500000001</v>
      </c>
      <c r="E103" s="76">
        <v>-0.18829506500000001</v>
      </c>
      <c r="F103" s="76">
        <v>0.15892452900000001</v>
      </c>
    </row>
    <row r="104" spans="1:6">
      <c r="A104" s="76">
        <v>1967.5</v>
      </c>
      <c r="B104" s="76">
        <v>-4.0114455000000004E-3</v>
      </c>
      <c r="C104" s="76">
        <v>0.17747994</v>
      </c>
      <c r="D104" s="76">
        <v>-8.13895972E-3</v>
      </c>
      <c r="E104" s="76">
        <v>-0.139048116</v>
      </c>
      <c r="F104" s="76">
        <v>-0.11251209099999999</v>
      </c>
    </row>
    <row r="105" spans="1:6">
      <c r="A105" s="76">
        <v>1967.5833299999999</v>
      </c>
      <c r="B105" s="76">
        <v>3.9481001399999998E-3</v>
      </c>
      <c r="C105" s="76">
        <v>1.6064541200000001E-2</v>
      </c>
      <c r="D105" s="76">
        <v>0.12106974700000001</v>
      </c>
      <c r="E105" s="76">
        <v>-0.25824469799999999</v>
      </c>
      <c r="F105" s="76">
        <v>7.8738743999999999E-2</v>
      </c>
    </row>
    <row r="106" spans="1:6">
      <c r="A106" s="76">
        <v>1967.6666700000001</v>
      </c>
      <c r="B106" s="76">
        <v>-0.44098938199999999</v>
      </c>
      <c r="C106" s="76">
        <v>-0.13001674699999999</v>
      </c>
      <c r="D106" s="76">
        <v>3.6747404999999997E-2</v>
      </c>
      <c r="E106" s="76">
        <v>6.5916072199999995E-2</v>
      </c>
      <c r="F106" s="76">
        <v>-0.31750610800000001</v>
      </c>
    </row>
    <row r="107" spans="1:6">
      <c r="A107" s="76">
        <v>1967.75</v>
      </c>
      <c r="B107" s="76">
        <v>3.8870083800000002E-3</v>
      </c>
      <c r="C107" s="76">
        <v>2.1261631E-2</v>
      </c>
      <c r="D107" s="76">
        <v>5.1710717899999998E-4</v>
      </c>
      <c r="E107" s="76">
        <v>-0.135284392</v>
      </c>
      <c r="F107" s="76">
        <v>8.3843838800000001E-2</v>
      </c>
    </row>
    <row r="108" spans="1:6">
      <c r="A108" s="76">
        <v>1967.8333299999999</v>
      </c>
      <c r="B108" s="76">
        <v>-0.14453211899999999</v>
      </c>
      <c r="C108" s="76">
        <v>-8.78111195E-3</v>
      </c>
      <c r="D108" s="76">
        <v>9.7885678599999998E-2</v>
      </c>
      <c r="E108" s="76">
        <v>-0.13128872599999999</v>
      </c>
      <c r="F108" s="76">
        <v>-0.176940457</v>
      </c>
    </row>
    <row r="109" spans="1:6">
      <c r="A109" s="76">
        <v>1967.9166700000001</v>
      </c>
      <c r="B109" s="76">
        <v>-0.71972044800000001</v>
      </c>
      <c r="C109" s="76">
        <v>-0.16738882999999999</v>
      </c>
      <c r="D109" s="76">
        <v>7.0448172099999998E-2</v>
      </c>
      <c r="E109" s="76">
        <v>-3.4213358300000003E-2</v>
      </c>
      <c r="F109" s="76">
        <v>-0.25005816800000003</v>
      </c>
    </row>
    <row r="110" spans="1:6">
      <c r="A110" s="76">
        <v>1968</v>
      </c>
      <c r="B110" s="76">
        <v>-0.43547712999999999</v>
      </c>
      <c r="C110" s="76">
        <v>-0.14516826099999999</v>
      </c>
      <c r="D110" s="76">
        <v>1.7529334899999999E-2</v>
      </c>
      <c r="E110" s="76">
        <v>-6.0259500200000003E-2</v>
      </c>
      <c r="F110" s="76">
        <v>-0.237336984</v>
      </c>
    </row>
    <row r="111" spans="1:6">
      <c r="A111" s="76">
        <v>1968.0833299999999</v>
      </c>
      <c r="B111" s="76">
        <v>0.29056114500000002</v>
      </c>
      <c r="C111" s="76">
        <v>7.2587274500000007E-2</v>
      </c>
      <c r="D111" s="76">
        <v>7.1352444200000004E-2</v>
      </c>
      <c r="E111" s="76">
        <v>-0.107171936</v>
      </c>
      <c r="F111" s="76">
        <v>0.15028314200000001</v>
      </c>
    </row>
    <row r="112" spans="1:6">
      <c r="A112" s="76">
        <v>1968.1666700000001</v>
      </c>
      <c r="B112" s="76">
        <v>-0.466154923</v>
      </c>
      <c r="C112" s="76">
        <v>-7.8750029600000004E-3</v>
      </c>
      <c r="D112" s="76">
        <v>-0.23422646499999999</v>
      </c>
      <c r="E112" s="76">
        <v>-3.4444361499999999E-2</v>
      </c>
      <c r="F112" s="76">
        <v>0.142485525</v>
      </c>
    </row>
    <row r="113" spans="1:6">
      <c r="A113" s="76">
        <v>1968.25</v>
      </c>
      <c r="B113" s="76">
        <v>-0.20780469300000001</v>
      </c>
      <c r="C113" s="76">
        <v>4.4333333699999998E-2</v>
      </c>
      <c r="D113" s="76">
        <v>-1.87496708E-2</v>
      </c>
      <c r="E113" s="76">
        <v>-0.102074993</v>
      </c>
      <c r="F113" s="76">
        <v>-4.3586975899999998E-2</v>
      </c>
    </row>
    <row r="114" spans="1:6">
      <c r="A114" s="76">
        <v>1968.3333299999999</v>
      </c>
      <c r="B114" s="76">
        <v>-0.26609233100000002</v>
      </c>
      <c r="C114" s="76">
        <v>5.7577247499999998E-2</v>
      </c>
      <c r="D114" s="76">
        <v>-0.18603176499999999</v>
      </c>
      <c r="E114" s="76">
        <v>-0.125380449</v>
      </c>
      <c r="F114" s="76">
        <v>0.208715031</v>
      </c>
    </row>
    <row r="115" spans="1:6">
      <c r="A115" s="76">
        <v>1968.4166700000001</v>
      </c>
      <c r="B115" s="76">
        <v>-0.35214300700000001</v>
      </c>
      <c r="C115" s="76">
        <v>-8.7794866099999994E-2</v>
      </c>
      <c r="D115" s="76">
        <v>-1.7476428299999999E-2</v>
      </c>
      <c r="E115" s="76">
        <v>-0.137397189</v>
      </c>
      <c r="F115" s="76">
        <v>-0.185956336</v>
      </c>
    </row>
    <row r="116" spans="1:6">
      <c r="A116" s="76">
        <v>1968.5</v>
      </c>
      <c r="B116" s="76">
        <v>-0.177158489</v>
      </c>
      <c r="C116" s="76">
        <v>0.192821348</v>
      </c>
      <c r="D116" s="76">
        <v>-0.18815409699999999</v>
      </c>
      <c r="E116" s="76">
        <v>1.9863035599999999E-2</v>
      </c>
      <c r="F116" s="76">
        <v>-2.0924306699999999E-2</v>
      </c>
    </row>
    <row r="117" spans="1:6">
      <c r="A117" s="76">
        <v>1968.5833299999999</v>
      </c>
      <c r="B117" s="76">
        <v>-4.5279658600000001E-2</v>
      </c>
      <c r="C117" s="76">
        <v>0.189159139</v>
      </c>
      <c r="D117" s="76">
        <v>-0.25153407300000002</v>
      </c>
      <c r="E117" s="76">
        <v>-4.2337910300000003E-2</v>
      </c>
      <c r="F117" s="76">
        <v>6.7849510099999996E-2</v>
      </c>
    </row>
    <row r="118" spans="1:6">
      <c r="A118" s="76">
        <v>1968.6666700000001</v>
      </c>
      <c r="B118" s="76">
        <v>-0.20376633999999999</v>
      </c>
      <c r="C118" s="76">
        <v>0.14341408</v>
      </c>
      <c r="D118" s="76">
        <v>-0.34695517199999998</v>
      </c>
      <c r="E118" s="76">
        <v>1.2968713099999999E-2</v>
      </c>
      <c r="F118" s="76">
        <v>-1.5586458799999999E-2</v>
      </c>
    </row>
    <row r="119" spans="1:6">
      <c r="A119" s="76">
        <v>1968.75</v>
      </c>
      <c r="B119" s="76">
        <v>-0.19150044199999999</v>
      </c>
      <c r="C119" s="76">
        <v>7.0641818999999995E-2</v>
      </c>
      <c r="D119" s="76">
        <v>-0.15733778800000001</v>
      </c>
      <c r="E119" s="76">
        <v>-4.2351929000000003E-2</v>
      </c>
      <c r="F119" s="76">
        <v>-5.7573617100000002E-2</v>
      </c>
    </row>
    <row r="120" spans="1:6">
      <c r="A120" s="76">
        <v>1968.8333299999999</v>
      </c>
      <c r="B120" s="76">
        <v>-0.297189017</v>
      </c>
      <c r="C120" s="76">
        <v>0.202781616</v>
      </c>
      <c r="D120" s="76">
        <v>-0.120148175</v>
      </c>
      <c r="E120" s="76">
        <v>-7.3857471699999996E-2</v>
      </c>
      <c r="F120" s="76">
        <v>-5.7222348800000003E-2</v>
      </c>
    </row>
    <row r="121" spans="1:6">
      <c r="A121" s="76">
        <v>1968.9166700000001</v>
      </c>
      <c r="B121" s="76">
        <v>-0.48423531600000003</v>
      </c>
      <c r="C121" s="76">
        <v>4.6261248499999998E-2</v>
      </c>
      <c r="D121" s="76">
        <v>-0.11421939</v>
      </c>
      <c r="E121" s="76">
        <v>-2.71886925E-2</v>
      </c>
      <c r="F121" s="76">
        <v>-0.13794841299999999</v>
      </c>
    </row>
    <row r="122" spans="1:6">
      <c r="A122" s="76">
        <v>1969</v>
      </c>
      <c r="B122" s="76">
        <v>-0.23060640199999999</v>
      </c>
      <c r="C122" s="76">
        <v>6.2794051099999998E-2</v>
      </c>
      <c r="D122" s="76">
        <v>-1.9620150499999999E-2</v>
      </c>
      <c r="E122" s="76">
        <v>-0.30609928400000003</v>
      </c>
      <c r="F122" s="76">
        <v>9.9231532999999997E-2</v>
      </c>
    </row>
    <row r="123" spans="1:6">
      <c r="A123" s="76">
        <v>1969.0833299999999</v>
      </c>
      <c r="B123" s="76">
        <v>-0.30606521199999998</v>
      </c>
      <c r="C123" s="76">
        <v>0.107530347</v>
      </c>
      <c r="D123" s="76">
        <v>-6.2725683000000004E-2</v>
      </c>
      <c r="E123" s="76">
        <v>-0.175135659</v>
      </c>
      <c r="F123" s="76">
        <v>3.7585873299999998E-3</v>
      </c>
    </row>
    <row r="124" spans="1:6">
      <c r="A124" s="76">
        <v>1969.1666700000001</v>
      </c>
      <c r="B124" s="76">
        <v>-0.35955409700000002</v>
      </c>
      <c r="C124" s="76">
        <v>0.105086819</v>
      </c>
      <c r="D124" s="76">
        <v>-0.184716304</v>
      </c>
      <c r="E124" s="76">
        <v>-0.10481915999999999</v>
      </c>
      <c r="F124" s="76">
        <v>-9.6860992100000001E-2</v>
      </c>
    </row>
    <row r="125" spans="1:6">
      <c r="A125" s="76">
        <v>1969.25</v>
      </c>
      <c r="B125" s="76">
        <v>-0.36820162400000001</v>
      </c>
      <c r="C125" s="76">
        <v>0.37935147000000002</v>
      </c>
      <c r="D125" s="76">
        <v>-2.29670472E-2</v>
      </c>
      <c r="E125" s="76">
        <v>2.2943733000000001E-2</v>
      </c>
      <c r="F125" s="76">
        <v>-8.7839002299999996E-2</v>
      </c>
    </row>
    <row r="126" spans="1:6">
      <c r="A126" s="76">
        <v>1969.3333299999999</v>
      </c>
      <c r="B126" s="76">
        <v>-7.04639086E-2</v>
      </c>
      <c r="C126" s="76">
        <v>0.34066760499999998</v>
      </c>
      <c r="D126" s="76">
        <v>-0.20198729100000001</v>
      </c>
      <c r="E126" s="76">
        <v>-0.134001339</v>
      </c>
      <c r="F126" s="76">
        <v>0.15750461499999999</v>
      </c>
    </row>
    <row r="127" spans="1:6">
      <c r="A127" s="76">
        <v>1969.4166700000001</v>
      </c>
      <c r="B127" s="76">
        <v>-0.143575591</v>
      </c>
      <c r="C127" s="76">
        <v>0.35279700899999999</v>
      </c>
      <c r="D127" s="76">
        <v>-0.33590910099999999</v>
      </c>
      <c r="E127" s="76">
        <v>-0.202539622</v>
      </c>
      <c r="F127" s="76">
        <v>0.18484583800000001</v>
      </c>
    </row>
    <row r="128" spans="1:6">
      <c r="A128" s="76">
        <v>1969.5</v>
      </c>
      <c r="B128" s="76">
        <v>-0.447413212</v>
      </c>
      <c r="C128" s="76">
        <v>0.38726747</v>
      </c>
      <c r="D128" s="76">
        <v>-0.148819015</v>
      </c>
      <c r="E128" s="76">
        <v>-0.25488112699999999</v>
      </c>
      <c r="F128" s="76">
        <v>-4.2213105299999998E-2</v>
      </c>
    </row>
    <row r="129" spans="1:6">
      <c r="A129" s="76">
        <v>1969.5833299999999</v>
      </c>
      <c r="B129" s="76">
        <v>-0.213002997</v>
      </c>
      <c r="C129" s="76">
        <v>0.21578694500000001</v>
      </c>
      <c r="D129" s="76">
        <v>-2.2200920099999999E-3</v>
      </c>
      <c r="E129" s="76">
        <v>-0.25641850999999999</v>
      </c>
      <c r="F129" s="76">
        <v>-0.27602113700000003</v>
      </c>
    </row>
    <row r="130" spans="1:6">
      <c r="A130" s="76">
        <v>1969.6666700000001</v>
      </c>
      <c r="B130" s="76">
        <v>-0.21675161600000001</v>
      </c>
      <c r="C130" s="76">
        <v>0.25420186299999997</v>
      </c>
      <c r="D130" s="76">
        <v>-0.31126936900000002</v>
      </c>
      <c r="E130" s="76">
        <v>-8.5645457300000005E-2</v>
      </c>
      <c r="F130" s="76">
        <v>0.104808685</v>
      </c>
    </row>
    <row r="131" spans="1:6">
      <c r="A131" s="76">
        <v>1969.75</v>
      </c>
      <c r="B131" s="76">
        <v>7.9399894200000001E-2</v>
      </c>
      <c r="C131" s="76">
        <v>0.40472298299999998</v>
      </c>
      <c r="D131" s="76">
        <v>-2.38720311E-2</v>
      </c>
      <c r="E131" s="76">
        <v>-0.224503811</v>
      </c>
      <c r="F131" s="76">
        <v>-2.3308065199999999E-2</v>
      </c>
    </row>
    <row r="132" spans="1:6">
      <c r="A132" s="76">
        <v>1969.8333299999999</v>
      </c>
      <c r="B132" s="76">
        <v>-0.15525561099999999</v>
      </c>
      <c r="C132" s="76">
        <v>0.30167862000000001</v>
      </c>
      <c r="D132" s="76">
        <v>-0.18121285500000001</v>
      </c>
      <c r="E132" s="76">
        <v>-9.7354004399999999E-2</v>
      </c>
      <c r="F132" s="76">
        <v>0.147600025</v>
      </c>
    </row>
    <row r="133" spans="1:6">
      <c r="A133" s="76">
        <v>1969.9166700000001</v>
      </c>
      <c r="B133" s="76">
        <v>0.245888369</v>
      </c>
      <c r="C133" s="76">
        <v>0.44588243500000002</v>
      </c>
      <c r="D133" s="76">
        <v>-3.1448244700000003E-2</v>
      </c>
      <c r="E133" s="76">
        <v>-0.192567925</v>
      </c>
      <c r="F133" s="76">
        <v>0.235099908</v>
      </c>
    </row>
    <row r="134" spans="1:6">
      <c r="A134" s="76">
        <v>1970</v>
      </c>
      <c r="B134" s="76">
        <v>-6.6634293999999997E-2</v>
      </c>
      <c r="C134" s="76">
        <v>0.32098998000000001</v>
      </c>
      <c r="D134" s="76">
        <v>6.3856368699999999E-2</v>
      </c>
      <c r="E134" s="76">
        <v>-0.35410064299999999</v>
      </c>
      <c r="F134" s="76">
        <v>0.110730177</v>
      </c>
    </row>
    <row r="135" spans="1:6">
      <c r="A135" s="76">
        <v>1970.0833299999999</v>
      </c>
      <c r="B135" s="76">
        <v>0.52867118599999996</v>
      </c>
      <c r="C135" s="76">
        <v>0.47896766400000002</v>
      </c>
      <c r="D135" s="76">
        <v>-3.5354648599999997E-2</v>
      </c>
      <c r="E135" s="76">
        <v>-0.26953798200000001</v>
      </c>
      <c r="F135" s="76">
        <v>0.34638593099999998</v>
      </c>
    </row>
    <row r="136" spans="1:6">
      <c r="A136" s="76">
        <v>1970.1666700000001</v>
      </c>
      <c r="B136" s="76">
        <v>0.176835353</v>
      </c>
      <c r="C136" s="76">
        <v>0.29746537899999997</v>
      </c>
      <c r="D136" s="76">
        <v>-0.23133447800000001</v>
      </c>
      <c r="E136" s="76">
        <v>3.3128500300000002E-2</v>
      </c>
      <c r="F136" s="76">
        <v>-0.18486232999999999</v>
      </c>
    </row>
    <row r="137" spans="1:6">
      <c r="A137" s="76">
        <v>1970.25</v>
      </c>
      <c r="B137" s="76">
        <v>0.26179738499999999</v>
      </c>
      <c r="C137" s="76">
        <v>0.217888518</v>
      </c>
      <c r="D137" s="76">
        <v>-0.32904027000000002</v>
      </c>
      <c r="E137" s="76">
        <v>8.3088534199999994E-2</v>
      </c>
      <c r="F137" s="76">
        <v>-8.2621578400000006E-2</v>
      </c>
    </row>
    <row r="138" spans="1:6">
      <c r="A138" s="76">
        <v>1970.3333299999999</v>
      </c>
      <c r="B138" s="76">
        <v>0.398691395</v>
      </c>
      <c r="C138" s="76">
        <v>0.44982063700000002</v>
      </c>
      <c r="D138" s="76">
        <v>2.9516197599999999E-2</v>
      </c>
      <c r="E138" s="76">
        <v>-0.121580887</v>
      </c>
      <c r="F138" s="76">
        <v>-0.181886989</v>
      </c>
    </row>
    <row r="139" spans="1:6">
      <c r="A139" s="76">
        <v>1970.4166700000001</v>
      </c>
      <c r="B139" s="76">
        <v>0.327889176</v>
      </c>
      <c r="C139" s="76">
        <v>0.180391474</v>
      </c>
      <c r="D139" s="76">
        <v>0.24432947599999999</v>
      </c>
      <c r="E139" s="76">
        <v>-0.35100030799999998</v>
      </c>
      <c r="F139" s="76">
        <v>-0.25869055499999999</v>
      </c>
    </row>
    <row r="140" spans="1:6">
      <c r="A140" s="76">
        <v>1970.5</v>
      </c>
      <c r="B140" s="76">
        <v>0.29195747700000002</v>
      </c>
      <c r="C140" s="76">
        <v>0.204641409</v>
      </c>
      <c r="D140" s="76">
        <v>7.9827894100000005E-2</v>
      </c>
      <c r="E140" s="76">
        <v>-3.5580057800000002E-2</v>
      </c>
      <c r="F140" s="76">
        <v>-5.4358220700000001E-2</v>
      </c>
    </row>
    <row r="141" spans="1:6">
      <c r="A141" s="76">
        <v>1970.5833299999999</v>
      </c>
      <c r="B141" s="76">
        <v>4.9840944099999999E-2</v>
      </c>
      <c r="C141" s="76">
        <v>3.5066477899999997E-2</v>
      </c>
      <c r="D141" s="76">
        <v>-0.124373425</v>
      </c>
      <c r="E141" s="76">
        <v>5.5056919599999997E-2</v>
      </c>
      <c r="F141" s="76">
        <v>-0.118632882</v>
      </c>
    </row>
    <row r="142" spans="1:6">
      <c r="A142" s="76">
        <v>1970.6666700000001</v>
      </c>
      <c r="B142" s="76">
        <v>0.49592212099999999</v>
      </c>
      <c r="C142" s="76">
        <v>4.6345866499999996E-3</v>
      </c>
      <c r="D142" s="76">
        <v>5.9970930799999999E-3</v>
      </c>
      <c r="E142" s="76">
        <v>-4.2901898000000001E-2</v>
      </c>
      <c r="F142" s="76">
        <v>2.14787057E-3</v>
      </c>
    </row>
    <row r="143" spans="1:6">
      <c r="A143" s="76">
        <v>1970.75</v>
      </c>
      <c r="B143" s="76">
        <v>0.44545432499999998</v>
      </c>
      <c r="C143" s="76">
        <v>0.25218248700000001</v>
      </c>
      <c r="D143" s="76">
        <v>-2.6080922499999999E-2</v>
      </c>
      <c r="E143" s="76">
        <v>7.6049430900000006E-2</v>
      </c>
      <c r="F143" s="76">
        <v>-2.2519295599999999E-2</v>
      </c>
    </row>
    <row r="144" spans="1:6">
      <c r="A144" s="76">
        <v>1970.8333299999999</v>
      </c>
      <c r="B144" s="76">
        <v>0.98371053600000002</v>
      </c>
      <c r="C144" s="76">
        <v>0.45071248800000002</v>
      </c>
      <c r="D144" s="76">
        <v>-1.17141912E-2</v>
      </c>
      <c r="E144" s="76">
        <v>-0.16719193700000001</v>
      </c>
      <c r="F144" s="76">
        <v>0.20887573600000001</v>
      </c>
    </row>
    <row r="145" spans="1:6">
      <c r="A145" s="76">
        <v>1970.9166700000001</v>
      </c>
      <c r="B145" s="76">
        <v>0.64917480599999999</v>
      </c>
      <c r="C145" s="76">
        <v>0.28228823600000003</v>
      </c>
      <c r="D145" s="76">
        <v>-0.118145635</v>
      </c>
      <c r="E145" s="76">
        <v>0.134862606</v>
      </c>
      <c r="F145" s="76">
        <v>-0.206090152</v>
      </c>
    </row>
    <row r="146" spans="1:6">
      <c r="A146" s="76">
        <v>1971</v>
      </c>
      <c r="B146" s="76">
        <v>-0.475646703</v>
      </c>
      <c r="C146" s="76">
        <v>-0.15128363</v>
      </c>
      <c r="D146" s="76">
        <v>-0.18956213099999999</v>
      </c>
      <c r="E146" s="76">
        <v>0.58630917699999996</v>
      </c>
      <c r="F146" s="76">
        <v>-0.90415254499999997</v>
      </c>
    </row>
    <row r="147" spans="1:6">
      <c r="A147" s="76">
        <v>1971.0833299999999</v>
      </c>
      <c r="B147" s="76">
        <v>1.3695068200000001E-4</v>
      </c>
      <c r="C147" s="76">
        <v>-0.14742594000000001</v>
      </c>
      <c r="D147" s="76">
        <v>-0.17470785</v>
      </c>
      <c r="E147" s="76">
        <v>0.24095550700000001</v>
      </c>
      <c r="F147" s="76">
        <v>-0.26699682000000002</v>
      </c>
    </row>
    <row r="148" spans="1:6">
      <c r="A148" s="76">
        <v>1971.1666700000001</v>
      </c>
      <c r="B148" s="76">
        <v>0.196264045</v>
      </c>
      <c r="C148" s="76">
        <v>-8.2159285200000001E-2</v>
      </c>
      <c r="D148" s="76">
        <v>-0.18143024599999999</v>
      </c>
      <c r="E148" s="76">
        <v>0.24232693999999999</v>
      </c>
      <c r="F148" s="76">
        <v>2.43230974E-2</v>
      </c>
    </row>
    <row r="149" spans="1:6">
      <c r="A149" s="76">
        <v>1971.25</v>
      </c>
      <c r="B149" s="76">
        <v>0.19274385899999999</v>
      </c>
      <c r="C149" s="76">
        <v>4.2607457300000004E-3</v>
      </c>
      <c r="D149" s="76">
        <v>-0.16204732899999999</v>
      </c>
      <c r="E149" s="76">
        <v>2.7092382000000002E-2</v>
      </c>
      <c r="F149" s="76">
        <v>-1.03539411E-2</v>
      </c>
    </row>
    <row r="150" spans="1:6">
      <c r="A150" s="76">
        <v>1971.3333299999999</v>
      </c>
      <c r="B150" s="76">
        <v>-0.26703479299999999</v>
      </c>
      <c r="C150" s="76">
        <v>2.9008103100000002E-2</v>
      </c>
      <c r="D150" s="76">
        <v>4.0960436900000001E-2</v>
      </c>
      <c r="E150" s="76">
        <v>-0.121742326</v>
      </c>
      <c r="F150" s="76">
        <v>-0.150695099</v>
      </c>
    </row>
    <row r="151" spans="1:6">
      <c r="A151" s="76">
        <v>1971.4166700000001</v>
      </c>
      <c r="B151" s="76">
        <v>-0.28176356499999999</v>
      </c>
      <c r="C151" s="76">
        <v>0.136284248</v>
      </c>
      <c r="D151" s="76">
        <v>0.121927034</v>
      </c>
      <c r="E151" s="76">
        <v>-0.18760442799999999</v>
      </c>
      <c r="F151" s="76">
        <v>-9.1667874100000005E-2</v>
      </c>
    </row>
    <row r="152" spans="1:6">
      <c r="A152" s="76">
        <v>1971.5</v>
      </c>
      <c r="B152" s="76">
        <v>-8.3810049799999994E-2</v>
      </c>
      <c r="C152" s="76">
        <v>0.12900250899999999</v>
      </c>
      <c r="D152" s="76">
        <v>0.14998863600000001</v>
      </c>
      <c r="E152" s="76">
        <v>-0.16698584299999999</v>
      </c>
      <c r="F152" s="76">
        <v>-0.22266683500000001</v>
      </c>
    </row>
    <row r="153" spans="1:6">
      <c r="A153" s="76">
        <v>1971.5833299999999</v>
      </c>
      <c r="B153" s="76">
        <v>-8.3830698400000001E-2</v>
      </c>
      <c r="C153" s="76">
        <v>-3.25775643E-2</v>
      </c>
      <c r="D153" s="76">
        <v>3.7417490499999997E-2</v>
      </c>
      <c r="E153" s="76">
        <v>-0.23843476799999999</v>
      </c>
      <c r="F153" s="76">
        <v>-8.2802447900000006E-2</v>
      </c>
    </row>
    <row r="154" spans="1:6">
      <c r="A154" s="76">
        <v>1971.6666700000001</v>
      </c>
      <c r="B154" s="76">
        <v>0.10309265200000001</v>
      </c>
      <c r="C154" s="76">
        <v>7.4338567199999997E-2</v>
      </c>
      <c r="D154" s="76">
        <v>-0.22420959600000001</v>
      </c>
      <c r="E154" s="76">
        <v>-1.9989742099999999E-2</v>
      </c>
      <c r="F154" s="76">
        <v>0.25599263799999999</v>
      </c>
    </row>
    <row r="155" spans="1:6">
      <c r="A155" s="76">
        <v>1971.75</v>
      </c>
      <c r="B155" s="76">
        <v>-0.33663382800000002</v>
      </c>
      <c r="C155" s="76">
        <v>-0.248136984</v>
      </c>
      <c r="D155" s="76">
        <v>-0.34327194100000002</v>
      </c>
      <c r="E155" s="76">
        <v>0.221597189</v>
      </c>
      <c r="F155" s="76">
        <v>-0.21547180699999999</v>
      </c>
    </row>
    <row r="156" spans="1:6">
      <c r="A156" s="76">
        <v>1971.8333299999999</v>
      </c>
      <c r="B156" s="76">
        <v>-0.124474029</v>
      </c>
      <c r="C156" s="76">
        <v>-0.17210568800000001</v>
      </c>
      <c r="D156" s="76">
        <v>-0.144145839</v>
      </c>
      <c r="E156" s="76">
        <v>0.120224815</v>
      </c>
      <c r="F156" s="76">
        <v>-0.236537513</v>
      </c>
    </row>
    <row r="157" spans="1:6">
      <c r="A157" s="76">
        <v>1971.9166700000001</v>
      </c>
      <c r="B157" s="76">
        <v>-0.128956924</v>
      </c>
      <c r="C157" s="76">
        <v>-4.3013841800000001E-2</v>
      </c>
      <c r="D157" s="76">
        <v>-0.28884845599999998</v>
      </c>
      <c r="E157" s="76">
        <v>1.8923832200000001E-2</v>
      </c>
      <c r="F157" s="76">
        <v>-8.9074939800000003E-2</v>
      </c>
    </row>
    <row r="158" spans="1:6">
      <c r="A158" s="76">
        <v>1972</v>
      </c>
      <c r="B158" s="76">
        <v>-0.41162772399999997</v>
      </c>
      <c r="C158" s="76">
        <v>-2.4488693999999998E-2</v>
      </c>
      <c r="D158" s="76">
        <v>-0.13723486200000001</v>
      </c>
      <c r="E158" s="76">
        <v>0.18888890799999999</v>
      </c>
      <c r="F158" s="76">
        <v>-7.6630304100000005E-2</v>
      </c>
    </row>
    <row r="159" spans="1:6">
      <c r="A159" s="76">
        <v>1972.0833299999999</v>
      </c>
      <c r="B159" s="76">
        <v>-0.71471978800000002</v>
      </c>
      <c r="C159" s="76">
        <v>-0.230897662</v>
      </c>
      <c r="D159" s="76">
        <v>-0.32646393099999998</v>
      </c>
      <c r="E159" s="76">
        <v>0.273847699</v>
      </c>
      <c r="F159" s="76">
        <v>-0.237034936</v>
      </c>
    </row>
    <row r="160" spans="1:6">
      <c r="A160" s="76">
        <v>1972.1666700000001</v>
      </c>
      <c r="B160" s="76">
        <v>-0.420120885</v>
      </c>
      <c r="C160" s="76">
        <v>-6.8123679399999998E-2</v>
      </c>
      <c r="D160" s="76">
        <v>-3.1804814299999998E-2</v>
      </c>
      <c r="E160" s="76">
        <v>9.8570606399999997E-2</v>
      </c>
      <c r="F160" s="76">
        <v>-2.9594116E-2</v>
      </c>
    </row>
    <row r="161" spans="1:6">
      <c r="A161" s="76">
        <v>1972.25</v>
      </c>
      <c r="B161" s="76">
        <v>-0.47681093099999999</v>
      </c>
      <c r="C161" s="76">
        <v>-0.19548660000000001</v>
      </c>
      <c r="D161" s="76">
        <v>-0.144695451</v>
      </c>
      <c r="E161" s="76">
        <v>-0.107605298</v>
      </c>
      <c r="F161" s="76">
        <v>8.0146627499999998E-2</v>
      </c>
    </row>
    <row r="162" spans="1:6">
      <c r="A162" s="76">
        <v>1972.3333299999999</v>
      </c>
      <c r="B162" s="76">
        <v>-0.44794803500000002</v>
      </c>
      <c r="C162" s="76">
        <v>-0.16356263400000001</v>
      </c>
      <c r="D162" s="76">
        <v>-1.57908457E-2</v>
      </c>
      <c r="E162" s="76">
        <v>-7.1561964899999997E-2</v>
      </c>
      <c r="F162" s="76">
        <v>-9.9563064300000004E-2</v>
      </c>
    </row>
    <row r="163" spans="1:6">
      <c r="A163" s="76">
        <v>1972.4166700000001</v>
      </c>
      <c r="B163" s="76">
        <v>-0.266988314</v>
      </c>
      <c r="C163" s="76">
        <v>1.35355545E-2</v>
      </c>
      <c r="D163" s="76">
        <v>-0.217094712</v>
      </c>
      <c r="E163" s="76">
        <v>-2.4722310500000001E-2</v>
      </c>
      <c r="F163" s="76">
        <v>0.22983490500000001</v>
      </c>
    </row>
    <row r="164" spans="1:6">
      <c r="A164" s="76">
        <v>1972.5</v>
      </c>
      <c r="B164" s="76">
        <v>-0.29538904500000002</v>
      </c>
      <c r="C164" s="76">
        <v>-3.8481717700000001E-2</v>
      </c>
      <c r="D164" s="76">
        <v>-0.193537924</v>
      </c>
      <c r="E164" s="76">
        <v>-9.4336372099999996E-2</v>
      </c>
      <c r="F164" s="76">
        <v>0.14487735299999999</v>
      </c>
    </row>
    <row r="165" spans="1:6">
      <c r="A165" s="76">
        <v>1972.5833299999999</v>
      </c>
      <c r="B165" s="76">
        <v>-1.82228197E-2</v>
      </c>
      <c r="C165" s="76">
        <v>-5.1507511099999998E-3</v>
      </c>
      <c r="D165" s="76">
        <v>-6.3509722000000005E-2</v>
      </c>
      <c r="E165" s="76">
        <v>-0.124359308</v>
      </c>
      <c r="F165" s="76">
        <v>2.5240198200000001E-2</v>
      </c>
    </row>
    <row r="166" spans="1:6">
      <c r="A166" s="76">
        <v>1972.6666700000001</v>
      </c>
      <c r="B166" s="76">
        <v>-0.67429508299999996</v>
      </c>
      <c r="C166" s="76">
        <v>-0.16055725500000001</v>
      </c>
      <c r="D166" s="76">
        <v>-0.22362623000000001</v>
      </c>
      <c r="E166" s="76">
        <v>6.5359843000000001E-2</v>
      </c>
      <c r="F166" s="76">
        <v>-0.10385583399999999</v>
      </c>
    </row>
    <row r="167" spans="1:6">
      <c r="A167" s="76">
        <v>1972.75</v>
      </c>
      <c r="B167" s="76">
        <v>-0.49432175499999997</v>
      </c>
      <c r="C167" s="76">
        <v>3.6381266799999999E-2</v>
      </c>
      <c r="D167" s="76">
        <v>8.1420713800000002E-2</v>
      </c>
      <c r="E167" s="76">
        <v>-0.108585472</v>
      </c>
      <c r="F167" s="76">
        <v>0.102461935</v>
      </c>
    </row>
    <row r="168" spans="1:6">
      <c r="A168" s="76">
        <v>1972.8333299999999</v>
      </c>
      <c r="B168" s="76">
        <v>-0.73481988799999998</v>
      </c>
      <c r="C168" s="76">
        <v>-0.25544602300000002</v>
      </c>
      <c r="D168" s="76">
        <v>-0.28642022700000003</v>
      </c>
      <c r="E168" s="76">
        <v>-3.8188884899999997E-2</v>
      </c>
      <c r="F168" s="76">
        <v>-9.0279237299999995E-2</v>
      </c>
    </row>
    <row r="169" spans="1:6">
      <c r="A169" s="76">
        <v>1972.9166700000001</v>
      </c>
      <c r="B169" s="76">
        <v>-0.69516715699999998</v>
      </c>
      <c r="C169" s="76">
        <v>-6.5308096400000001E-2</v>
      </c>
      <c r="D169" s="76">
        <v>-0.189131835</v>
      </c>
      <c r="E169" s="76">
        <v>9.7478094900000006E-2</v>
      </c>
      <c r="F169" s="76">
        <v>0.18737329999999999</v>
      </c>
    </row>
    <row r="170" spans="1:6">
      <c r="A170" s="76">
        <v>1973</v>
      </c>
      <c r="B170" s="76">
        <v>-0.73715145000000004</v>
      </c>
      <c r="C170" s="76">
        <v>-3.3869999999999997E-2</v>
      </c>
      <c r="D170" s="76">
        <v>-0.13193888100000001</v>
      </c>
      <c r="E170" s="76">
        <v>2.1418568900000001E-2</v>
      </c>
      <c r="F170" s="76">
        <v>0.154829568</v>
      </c>
    </row>
    <row r="171" spans="1:6">
      <c r="A171" s="76">
        <v>1973.0833299999999</v>
      </c>
      <c r="B171" s="76">
        <v>-0.67849634400000003</v>
      </c>
      <c r="C171" s="76">
        <v>3.3940680299999998E-2</v>
      </c>
      <c r="D171" s="76">
        <v>-6.5527701899999999E-2</v>
      </c>
      <c r="E171" s="76">
        <v>-8.3760826699999999E-2</v>
      </c>
      <c r="F171" s="76">
        <v>0.34994349000000002</v>
      </c>
    </row>
    <row r="172" spans="1:6">
      <c r="A172" s="76">
        <v>1973.1666700000001</v>
      </c>
      <c r="B172" s="76">
        <v>-1.0017417</v>
      </c>
      <c r="C172" s="76">
        <v>0.24371363200000001</v>
      </c>
      <c r="D172" s="76">
        <v>-0.10973008400000001</v>
      </c>
      <c r="E172" s="76">
        <v>0.110858607</v>
      </c>
      <c r="F172" s="76">
        <v>0.20090836000000001</v>
      </c>
    </row>
    <row r="173" spans="1:6">
      <c r="A173" s="76">
        <v>1973.25</v>
      </c>
      <c r="B173" s="76">
        <v>-0.64092913299999998</v>
      </c>
      <c r="C173" s="76">
        <v>0.57316341900000001</v>
      </c>
      <c r="D173" s="76">
        <v>6.6602130600000004E-2</v>
      </c>
      <c r="E173" s="76">
        <v>1.17647063E-2</v>
      </c>
      <c r="F173" s="76">
        <v>0.429202629</v>
      </c>
    </row>
    <row r="174" spans="1:6">
      <c r="A174" s="76">
        <v>1973.3333299999999</v>
      </c>
      <c r="B174" s="76">
        <v>-0.339886729</v>
      </c>
      <c r="C174" s="76">
        <v>0.37479595399999999</v>
      </c>
      <c r="D174" s="76">
        <v>-0.135844509</v>
      </c>
      <c r="E174" s="76">
        <v>-9.1881295900000007E-2</v>
      </c>
      <c r="F174" s="76">
        <v>0.41995949199999999</v>
      </c>
    </row>
    <row r="175" spans="1:6">
      <c r="A175" s="76">
        <v>1973.4166700000001</v>
      </c>
      <c r="B175" s="76">
        <v>-0.45698911199999998</v>
      </c>
      <c r="C175" s="76">
        <v>0.33870545000000002</v>
      </c>
      <c r="D175" s="76">
        <v>-0.17744539200000001</v>
      </c>
      <c r="E175" s="76">
        <v>-2.62076189E-2</v>
      </c>
      <c r="F175" s="76">
        <v>0.160674555</v>
      </c>
    </row>
    <row r="176" spans="1:6">
      <c r="A176" s="76">
        <v>1973.5</v>
      </c>
      <c r="B176" s="76">
        <v>-0.480997059</v>
      </c>
      <c r="C176" s="76">
        <v>0.44643511000000002</v>
      </c>
      <c r="D176" s="76">
        <v>-0.10058207</v>
      </c>
      <c r="E176" s="76">
        <v>-0.15559598799999999</v>
      </c>
      <c r="F176" s="76">
        <v>0.379030178</v>
      </c>
    </row>
    <row r="177" spans="1:6">
      <c r="A177" s="76">
        <v>1973.5833299999999</v>
      </c>
      <c r="B177" s="76">
        <v>-0.236890564</v>
      </c>
      <c r="C177" s="76">
        <v>0.116251905</v>
      </c>
      <c r="D177" s="76">
        <v>-0.16741004900000001</v>
      </c>
      <c r="E177" s="76">
        <v>-0.52143378900000004</v>
      </c>
      <c r="F177" s="76">
        <v>2.7661735699999999E-2</v>
      </c>
    </row>
    <row r="178" spans="1:6">
      <c r="A178" s="76">
        <v>1973.6666700000001</v>
      </c>
      <c r="B178" s="76">
        <v>-0.46643919099999998</v>
      </c>
      <c r="C178" s="76">
        <v>1.22616188</v>
      </c>
      <c r="D178" s="76">
        <v>0.384112501</v>
      </c>
      <c r="E178" s="76">
        <v>9.9445535199999997E-3</v>
      </c>
      <c r="F178" s="76">
        <v>0.464661502</v>
      </c>
    </row>
    <row r="179" spans="1:6">
      <c r="A179" s="76">
        <v>1973.75</v>
      </c>
      <c r="B179" s="76">
        <v>-0.31380623000000002</v>
      </c>
      <c r="C179" s="76">
        <v>0.15867055399999999</v>
      </c>
      <c r="D179" s="76">
        <v>-0.47280417400000002</v>
      </c>
      <c r="E179" s="76">
        <v>-7.2594867800000004E-2</v>
      </c>
      <c r="F179" s="76">
        <v>-0.18892425099999999</v>
      </c>
    </row>
    <row r="180" spans="1:6">
      <c r="A180" s="76">
        <v>1973.8333299999999</v>
      </c>
      <c r="B180" s="76">
        <v>-0.41391552799999998</v>
      </c>
      <c r="C180" s="76">
        <v>0.50007564400000004</v>
      </c>
      <c r="D180" s="76">
        <v>-0.60116125899999995</v>
      </c>
      <c r="E180" s="76">
        <v>0.28148126000000001</v>
      </c>
      <c r="F180" s="76">
        <v>5.5445713000000004E-3</v>
      </c>
    </row>
    <row r="181" spans="1:6">
      <c r="A181" s="76">
        <v>1973.9166700000001</v>
      </c>
      <c r="B181" s="76">
        <v>-0.57945826700000003</v>
      </c>
      <c r="C181" s="76">
        <v>0.57578951499999997</v>
      </c>
      <c r="D181" s="76">
        <v>-0.13674467800000001</v>
      </c>
      <c r="E181" s="76">
        <v>-0.15681526700000001</v>
      </c>
      <c r="F181" s="76">
        <v>0.13203468700000001</v>
      </c>
    </row>
    <row r="182" spans="1:6">
      <c r="A182" s="76">
        <v>1974</v>
      </c>
      <c r="B182" s="76">
        <v>-0.13436804299999999</v>
      </c>
      <c r="C182" s="76">
        <v>0.68829278400000005</v>
      </c>
      <c r="D182" s="76">
        <v>-0.183472635</v>
      </c>
      <c r="E182" s="76">
        <v>-0.102671093</v>
      </c>
      <c r="F182" s="76">
        <v>0.46638673200000003</v>
      </c>
    </row>
    <row r="183" spans="1:6">
      <c r="A183" s="76">
        <v>1974.0833299999999</v>
      </c>
      <c r="B183" s="76">
        <v>-0.16506637699999999</v>
      </c>
      <c r="C183" s="76">
        <v>1.07483401</v>
      </c>
      <c r="D183" s="76">
        <v>0.21051861599999999</v>
      </c>
      <c r="E183" s="76">
        <v>2.4367753900000001E-2</v>
      </c>
      <c r="F183" s="76">
        <v>0.51562801899999999</v>
      </c>
    </row>
    <row r="184" spans="1:6">
      <c r="A184" s="76">
        <v>1974.1666700000001</v>
      </c>
      <c r="B184" s="76">
        <v>-0.11651840099999999</v>
      </c>
      <c r="C184" s="76">
        <v>0.95187144599999995</v>
      </c>
      <c r="D184" s="76">
        <v>-0.15823922700000001</v>
      </c>
      <c r="E184" s="76">
        <v>0.29988092</v>
      </c>
      <c r="F184" s="76">
        <v>0.30459741099999998</v>
      </c>
    </row>
    <row r="185" spans="1:6">
      <c r="A185" s="76">
        <v>1974.25</v>
      </c>
      <c r="B185" s="76">
        <v>-0.30370370899999999</v>
      </c>
      <c r="C185" s="76">
        <v>0.84812345200000006</v>
      </c>
      <c r="D185" s="76">
        <v>0.24752054400000001</v>
      </c>
      <c r="E185" s="76">
        <v>-2.4494212800000002E-2</v>
      </c>
      <c r="F185" s="76">
        <v>8.7295501600000006E-2</v>
      </c>
    </row>
    <row r="186" spans="1:6">
      <c r="A186" s="76">
        <v>1974.3333299999999</v>
      </c>
      <c r="B186" s="76">
        <v>-0.13337459199999999</v>
      </c>
      <c r="C186" s="76">
        <v>0.70330790899999995</v>
      </c>
      <c r="D186" s="76">
        <v>0.106303647</v>
      </c>
      <c r="E186" s="76">
        <v>-0.34506895799999998</v>
      </c>
      <c r="F186" s="76">
        <v>8.7676501500000004E-2</v>
      </c>
    </row>
    <row r="187" spans="1:6">
      <c r="A187" s="76">
        <v>1974.4166700000001</v>
      </c>
      <c r="B187" s="76">
        <v>-0.43875804200000001</v>
      </c>
      <c r="C187" s="76">
        <v>0.92689676399999998</v>
      </c>
      <c r="D187" s="76">
        <v>8.0899043499999997E-3</v>
      </c>
      <c r="E187" s="76">
        <v>0.10054165800000001</v>
      </c>
      <c r="F187" s="76">
        <v>-0.22758927100000001</v>
      </c>
    </row>
    <row r="188" spans="1:6">
      <c r="A188" s="76">
        <v>1974.5</v>
      </c>
      <c r="B188" s="76">
        <v>-2.25970227E-2</v>
      </c>
      <c r="C188" s="76">
        <v>0.86096332900000005</v>
      </c>
      <c r="D188" s="76">
        <v>-0.25104195400000001</v>
      </c>
      <c r="E188" s="76">
        <v>-0.10214189799999999</v>
      </c>
      <c r="F188" s="76">
        <v>-0.27062772800000001</v>
      </c>
    </row>
    <row r="189" spans="1:6">
      <c r="A189" s="76">
        <v>1974.5833299999999</v>
      </c>
      <c r="B189" s="76">
        <v>-8.7274940699999998E-2</v>
      </c>
      <c r="C189" s="76">
        <v>1.1006532</v>
      </c>
      <c r="D189" s="76">
        <v>-6.3841054499999994E-2</v>
      </c>
      <c r="E189" s="76">
        <v>-0.116120128</v>
      </c>
      <c r="F189" s="76">
        <v>-8.0569624699999995E-2</v>
      </c>
    </row>
    <row r="190" spans="1:6">
      <c r="A190" s="76">
        <v>1974.6666700000001</v>
      </c>
      <c r="B190" s="76">
        <v>-4.9838802400000003E-3</v>
      </c>
      <c r="C190" s="76">
        <v>1.1795868</v>
      </c>
      <c r="D190" s="76">
        <v>0.331686074</v>
      </c>
      <c r="E190" s="76">
        <v>-0.166432513</v>
      </c>
      <c r="F190" s="76">
        <v>-2.1939492099999999E-2</v>
      </c>
    </row>
    <row r="191" spans="1:6">
      <c r="A191" s="76">
        <v>1974.75</v>
      </c>
      <c r="B191" s="76">
        <v>0.26814685100000002</v>
      </c>
      <c r="C191" s="76">
        <v>0.94187575800000001</v>
      </c>
      <c r="D191" s="76">
        <v>-7.3875662300000006E-2</v>
      </c>
      <c r="E191" s="76">
        <v>8.4415785799999993E-3</v>
      </c>
      <c r="F191" s="76">
        <v>-0.194152134</v>
      </c>
    </row>
    <row r="192" spans="1:6">
      <c r="A192" s="76">
        <v>1974.8333299999999</v>
      </c>
      <c r="B192" s="76">
        <v>0.429651752</v>
      </c>
      <c r="C192" s="76">
        <v>0.78139615500000004</v>
      </c>
      <c r="D192" s="76">
        <v>-0.140909585</v>
      </c>
      <c r="E192" s="76">
        <v>0.31056659399999997</v>
      </c>
      <c r="F192" s="76">
        <v>-0.114520254</v>
      </c>
    </row>
    <row r="193" spans="1:6">
      <c r="A193" s="76">
        <v>1974.9166700000001</v>
      </c>
      <c r="B193" s="76">
        <v>1.24418995</v>
      </c>
      <c r="C193" s="76">
        <v>0.98749895499999996</v>
      </c>
      <c r="D193" s="76">
        <v>3.2913579599999999E-2</v>
      </c>
      <c r="E193" s="76">
        <v>9.6732459099999994E-3</v>
      </c>
      <c r="F193" s="76">
        <v>0.350207934</v>
      </c>
    </row>
    <row r="194" spans="1:6">
      <c r="A194" s="76">
        <v>1975</v>
      </c>
      <c r="B194" s="76">
        <v>1.7750550199999999</v>
      </c>
      <c r="C194" s="76">
        <v>0.81026647100000004</v>
      </c>
      <c r="D194" s="76">
        <v>0.12530391799999999</v>
      </c>
      <c r="E194" s="76">
        <v>-0.29140700000000003</v>
      </c>
      <c r="F194" s="76">
        <v>0.163279071</v>
      </c>
    </row>
    <row r="195" spans="1:6">
      <c r="A195" s="76">
        <v>1975.0833299999999</v>
      </c>
      <c r="B195" s="76">
        <v>1.3089982499999999</v>
      </c>
      <c r="C195" s="76">
        <v>0.54686152799999999</v>
      </c>
      <c r="D195" s="76">
        <v>7.7824296599999995E-2</v>
      </c>
      <c r="E195" s="76">
        <v>0.16052139000000001</v>
      </c>
      <c r="F195" s="76">
        <v>-0.15339706</v>
      </c>
    </row>
    <row r="196" spans="1:6">
      <c r="A196" s="76">
        <v>1975.1666700000001</v>
      </c>
      <c r="B196" s="76">
        <v>1.44022809</v>
      </c>
      <c r="C196" s="76">
        <v>0.39727110399999999</v>
      </c>
      <c r="D196" s="76">
        <v>-5.7544800000000002E-3</v>
      </c>
      <c r="E196" s="76">
        <v>0.17985619899999999</v>
      </c>
      <c r="F196" s="76">
        <v>-0.20028104599999999</v>
      </c>
    </row>
    <row r="197" spans="1:6">
      <c r="A197" s="76">
        <v>1975.25</v>
      </c>
      <c r="B197" s="76">
        <v>0.96998260199999997</v>
      </c>
      <c r="C197" s="76">
        <v>0.15256588900000001</v>
      </c>
      <c r="D197" s="76">
        <v>0.27973366599999999</v>
      </c>
      <c r="E197" s="76">
        <v>1.84153476E-2</v>
      </c>
      <c r="F197" s="76">
        <v>-0.43911233300000002</v>
      </c>
    </row>
    <row r="198" spans="1:6">
      <c r="A198" s="76">
        <v>1975.3333299999999</v>
      </c>
      <c r="B198" s="76">
        <v>0.43620743299999998</v>
      </c>
      <c r="C198" s="76">
        <v>6.3208824400000002E-2</v>
      </c>
      <c r="D198" s="76">
        <v>0.59673964700000004</v>
      </c>
      <c r="E198" s="76">
        <v>-2.9044828200000001E-2</v>
      </c>
      <c r="F198" s="76">
        <v>-0.70459297899999995</v>
      </c>
    </row>
    <row r="199" spans="1:6">
      <c r="A199" s="76">
        <v>1975.4166700000001</v>
      </c>
      <c r="B199" s="76">
        <v>0.28651497500000001</v>
      </c>
      <c r="C199" s="76">
        <v>-8.32023915E-2</v>
      </c>
      <c r="D199" s="76">
        <v>3.0602524900000001E-2</v>
      </c>
      <c r="E199" s="76">
        <v>0.34253366499999999</v>
      </c>
      <c r="F199" s="76">
        <v>-0.35537527200000002</v>
      </c>
    </row>
    <row r="200" spans="1:6">
      <c r="A200" s="76">
        <v>1975.5</v>
      </c>
      <c r="B200" s="76">
        <v>0.20581223600000001</v>
      </c>
      <c r="C200" s="76">
        <v>8.8713761000000002E-2</v>
      </c>
      <c r="D200" s="76">
        <v>0.29382008199999998</v>
      </c>
      <c r="E200" s="76">
        <v>0.36196677599999999</v>
      </c>
      <c r="F200" s="76">
        <v>-0.53334492</v>
      </c>
    </row>
    <row r="201" spans="1:6">
      <c r="A201" s="76">
        <v>1975.5833299999999</v>
      </c>
      <c r="B201" s="76">
        <v>-0.35923529399999998</v>
      </c>
      <c r="C201" s="76">
        <v>0.236702096</v>
      </c>
      <c r="D201" s="76">
        <v>0.53017848300000003</v>
      </c>
      <c r="E201" s="76">
        <v>0.16096830300000001</v>
      </c>
      <c r="F201" s="76">
        <v>-0.60685266599999999</v>
      </c>
    </row>
    <row r="202" spans="1:6">
      <c r="A202" s="76">
        <v>1975.6666700000001</v>
      </c>
      <c r="B202" s="76">
        <v>-0.39174399700000001</v>
      </c>
      <c r="C202" s="76">
        <v>-8.5508018099999999E-2</v>
      </c>
      <c r="D202" s="76">
        <v>0.354024173</v>
      </c>
      <c r="E202" s="76">
        <v>1.7069697000000002E-2</v>
      </c>
      <c r="F202" s="76">
        <v>-0.25542964699999998</v>
      </c>
    </row>
    <row r="203" spans="1:6">
      <c r="A203" s="76">
        <v>1975.75</v>
      </c>
      <c r="B203" s="76">
        <v>-0.31050298300000001</v>
      </c>
      <c r="C203" s="76">
        <v>2.6563203399999999E-2</v>
      </c>
      <c r="D203" s="76">
        <v>0.29754177500000001</v>
      </c>
      <c r="E203" s="76">
        <v>0.296617874</v>
      </c>
      <c r="F203" s="76">
        <v>-0.343102089</v>
      </c>
    </row>
    <row r="204" spans="1:6">
      <c r="A204" s="76">
        <v>1975.8333299999999</v>
      </c>
      <c r="B204" s="76">
        <v>-0.18502901199999999</v>
      </c>
      <c r="C204" s="76">
        <v>6.5311380399999994E-2</v>
      </c>
      <c r="D204" s="76">
        <v>5.0480769999999998E-3</v>
      </c>
      <c r="E204" s="76">
        <v>0.40454488799999999</v>
      </c>
      <c r="F204" s="76">
        <v>8.4122571400000005E-3</v>
      </c>
    </row>
    <row r="205" spans="1:6">
      <c r="A205" s="76">
        <v>1975.9166700000001</v>
      </c>
      <c r="B205" s="76">
        <v>-2.4811757699999999E-2</v>
      </c>
      <c r="C205" s="76">
        <v>5.52013539E-2</v>
      </c>
      <c r="D205" s="76">
        <v>0.109330281</v>
      </c>
      <c r="E205" s="76">
        <v>0.35960471500000002</v>
      </c>
      <c r="F205" s="76">
        <v>-9.7786619800000002E-2</v>
      </c>
    </row>
    <row r="206" spans="1:6">
      <c r="A206" s="76">
        <v>1976</v>
      </c>
      <c r="B206" s="76">
        <v>-0.39313183099999999</v>
      </c>
      <c r="C206" s="76">
        <v>-9.2271532500000003E-2</v>
      </c>
      <c r="D206" s="76">
        <v>0.14912131300000001</v>
      </c>
      <c r="E206" s="76">
        <v>0.20839602500000001</v>
      </c>
      <c r="F206" s="76">
        <v>-0.29758789099999999</v>
      </c>
    </row>
    <row r="207" spans="1:6">
      <c r="A207" s="76">
        <v>1976.0833299999999</v>
      </c>
      <c r="B207" s="76">
        <v>-0.51422394599999999</v>
      </c>
      <c r="C207" s="76">
        <v>-0.22288117299999999</v>
      </c>
      <c r="D207" s="76">
        <v>-0.238743074</v>
      </c>
      <c r="E207" s="76">
        <v>0.50936124100000002</v>
      </c>
      <c r="F207" s="76">
        <v>-0.18878073500000001</v>
      </c>
    </row>
    <row r="208" spans="1:6">
      <c r="A208" s="76">
        <v>1976.1666700000001</v>
      </c>
      <c r="B208" s="76">
        <v>-0.45593606800000003</v>
      </c>
      <c r="C208" s="76">
        <v>-0.286754485</v>
      </c>
      <c r="D208" s="76">
        <v>-5.4774716600000002E-2</v>
      </c>
      <c r="E208" s="76">
        <v>0.17930154400000001</v>
      </c>
      <c r="F208" s="76">
        <v>-3.2856145000000003E-2</v>
      </c>
    </row>
    <row r="209" spans="1:6">
      <c r="A209" s="76">
        <v>1976.25</v>
      </c>
      <c r="B209" s="76">
        <v>-0.158566759</v>
      </c>
      <c r="C209" s="76">
        <v>-0.13998570799999999</v>
      </c>
      <c r="D209" s="76">
        <v>6.6187374699999996E-2</v>
      </c>
      <c r="E209" s="76">
        <v>-1.5879930600000002E-2</v>
      </c>
      <c r="F209" s="76">
        <v>4.5944401099999997E-2</v>
      </c>
    </row>
    <row r="210" spans="1:6">
      <c r="A210" s="76">
        <v>1976.3333299999999</v>
      </c>
      <c r="B210" s="76">
        <v>-0.28301261999999999</v>
      </c>
      <c r="C210" s="76">
        <v>-8.8126980800000004E-2</v>
      </c>
      <c r="D210" s="76">
        <v>-9.02422004E-2</v>
      </c>
      <c r="E210" s="76">
        <v>0.19798531599999999</v>
      </c>
      <c r="F210" s="76">
        <v>8.1332720900000002E-2</v>
      </c>
    </row>
    <row r="211" spans="1:6">
      <c r="A211" s="76">
        <v>1976.4166700000001</v>
      </c>
      <c r="B211" s="76">
        <v>-0.187539344</v>
      </c>
      <c r="C211" s="76">
        <v>4.0239084799999998E-2</v>
      </c>
      <c r="D211" s="76">
        <v>0.31062244300000003</v>
      </c>
      <c r="E211" s="76">
        <v>-4.8849782500000001E-2</v>
      </c>
      <c r="F211" s="76">
        <v>-9.9692486900000002E-2</v>
      </c>
    </row>
    <row r="212" spans="1:6">
      <c r="A212" s="76">
        <v>1976.5</v>
      </c>
      <c r="B212" s="76">
        <v>7.0782522699999999E-3</v>
      </c>
      <c r="C212" s="76">
        <v>0.14212736300000001</v>
      </c>
      <c r="D212" s="76">
        <v>0.217303723</v>
      </c>
      <c r="E212" s="76">
        <v>1.41784901E-2</v>
      </c>
      <c r="F212" s="76">
        <v>3.0513102100000002E-2</v>
      </c>
    </row>
    <row r="213" spans="1:6">
      <c r="A213" s="76">
        <v>1976.5833299999999</v>
      </c>
      <c r="B213" s="76">
        <v>-0.206642034</v>
      </c>
      <c r="C213" s="76">
        <v>9.3009232100000006E-2</v>
      </c>
      <c r="D213" s="76">
        <v>-9.1235411999999998E-3</v>
      </c>
      <c r="E213" s="76">
        <v>0.25890846299999998</v>
      </c>
      <c r="F213" s="76">
        <v>-9.7112395899999995E-2</v>
      </c>
    </row>
    <row r="214" spans="1:6">
      <c r="A214" s="76">
        <v>1976.6666700000001</v>
      </c>
      <c r="B214" s="76">
        <v>-0.115335621</v>
      </c>
      <c r="C214" s="76">
        <v>3.0051966900000001E-2</v>
      </c>
      <c r="D214" s="76">
        <v>4.60370498E-4</v>
      </c>
      <c r="E214" s="76">
        <v>0.17814624400000001</v>
      </c>
      <c r="F214" s="76">
        <v>-0.127981551</v>
      </c>
    </row>
    <row r="215" spans="1:6">
      <c r="A215" s="76">
        <v>1976.75</v>
      </c>
      <c r="B215" s="76">
        <v>-0.14958311599999999</v>
      </c>
      <c r="C215" s="76">
        <v>0.16833398199999999</v>
      </c>
      <c r="D215" s="76">
        <v>-3.3949928599999998E-2</v>
      </c>
      <c r="E215" s="76">
        <v>0.177605972</v>
      </c>
      <c r="F215" s="76">
        <v>2.0428408499999998E-2</v>
      </c>
    </row>
    <row r="216" spans="1:6">
      <c r="A216" s="76">
        <v>1976.8333299999999</v>
      </c>
      <c r="B216" s="76">
        <v>7.4825885199999997E-2</v>
      </c>
      <c r="C216" s="76">
        <v>0.12261741900000001</v>
      </c>
      <c r="D216" s="76">
        <v>-2.7009202499999999E-2</v>
      </c>
      <c r="E216" s="76">
        <v>0.11859619</v>
      </c>
      <c r="F216" s="76">
        <v>-8.7349546E-2</v>
      </c>
    </row>
    <row r="217" spans="1:6">
      <c r="A217" s="76">
        <v>1976.9166700000001</v>
      </c>
      <c r="B217" s="76">
        <v>-0.38272790800000001</v>
      </c>
      <c r="C217" s="76">
        <v>-3.2727533900000001E-2</v>
      </c>
      <c r="D217" s="76">
        <v>-6.5840146899999993E-2</v>
      </c>
      <c r="E217" s="76">
        <v>0.24897671800000001</v>
      </c>
      <c r="F217" s="76">
        <v>-0.44847657899999999</v>
      </c>
    </row>
    <row r="218" spans="1:6">
      <c r="A218" s="76">
        <v>1977</v>
      </c>
      <c r="B218" s="76">
        <v>-0.30690094000000001</v>
      </c>
      <c r="C218" s="76">
        <v>5.8290965700000003E-2</v>
      </c>
      <c r="D218" s="76">
        <v>-0.15029832200000001</v>
      </c>
      <c r="E218" s="76">
        <v>0.35359212600000001</v>
      </c>
      <c r="F218" s="76">
        <v>-0.207412866</v>
      </c>
    </row>
    <row r="219" spans="1:6">
      <c r="A219" s="76">
        <v>1977.0833299999999</v>
      </c>
      <c r="B219" s="76">
        <v>-0.12773742799999999</v>
      </c>
      <c r="C219" s="76">
        <v>0.23120497300000001</v>
      </c>
      <c r="D219" s="76">
        <v>0.12334845</v>
      </c>
      <c r="E219" s="76">
        <v>-5.6809303300000003E-2</v>
      </c>
      <c r="F219" s="76">
        <v>9.2574784300000004E-2</v>
      </c>
    </row>
    <row r="220" spans="1:6">
      <c r="A220" s="76">
        <v>1977.1666700000001</v>
      </c>
      <c r="B220" s="76">
        <v>-0.57804715500000003</v>
      </c>
      <c r="C220" s="76">
        <v>0.248176492</v>
      </c>
      <c r="D220" s="76">
        <v>0.13299805100000001</v>
      </c>
      <c r="E220" s="76">
        <v>0.22883942099999999</v>
      </c>
      <c r="F220" s="76">
        <v>-0.20156053400000001</v>
      </c>
    </row>
    <row r="221" spans="1:6">
      <c r="A221" s="76">
        <v>1977.25</v>
      </c>
      <c r="B221" s="76">
        <v>-0.640681689</v>
      </c>
      <c r="C221" s="76">
        <v>6.4043832800000006E-2</v>
      </c>
      <c r="D221" s="76">
        <v>-2.2614201899999999E-2</v>
      </c>
      <c r="E221" s="76">
        <v>0.18520684700000001</v>
      </c>
      <c r="F221" s="76">
        <v>-0.10018458700000001</v>
      </c>
    </row>
    <row r="222" spans="1:6">
      <c r="A222" s="76">
        <v>1977.3333299999999</v>
      </c>
      <c r="B222" s="76">
        <v>-0.47991207600000002</v>
      </c>
      <c r="C222" s="76">
        <v>0.15574444700000001</v>
      </c>
      <c r="D222" s="76">
        <v>-8.3762262399999995E-2</v>
      </c>
      <c r="E222" s="76">
        <v>0.22326858299999999</v>
      </c>
      <c r="F222" s="76">
        <v>-4.7726359099999997E-2</v>
      </c>
    </row>
    <row r="223" spans="1:6">
      <c r="A223" s="76">
        <v>1977.4166700000001</v>
      </c>
      <c r="B223" s="76">
        <v>-0.50069497500000004</v>
      </c>
      <c r="C223" s="76">
        <v>7.7263503100000006E-2</v>
      </c>
      <c r="D223" s="76">
        <v>1.586338E-2</v>
      </c>
      <c r="E223" s="76">
        <v>-3.9193910499999998E-2</v>
      </c>
      <c r="F223" s="76">
        <v>-3.11652566E-2</v>
      </c>
    </row>
    <row r="224" spans="1:6">
      <c r="A224" s="76">
        <v>1977.5</v>
      </c>
      <c r="B224" s="76">
        <v>-0.423329122</v>
      </c>
      <c r="C224" s="76">
        <v>7.0364084600000001E-2</v>
      </c>
      <c r="D224" s="76">
        <v>-0.17552193099999999</v>
      </c>
      <c r="E224" s="76">
        <v>0.109831304</v>
      </c>
      <c r="F224" s="76">
        <v>-0.119034811</v>
      </c>
    </row>
    <row r="225" spans="1:6">
      <c r="A225" s="76">
        <v>1977.5833299999999</v>
      </c>
      <c r="B225" s="76">
        <v>-0.29905831300000002</v>
      </c>
      <c r="C225" s="76">
        <v>0.13635579</v>
      </c>
      <c r="D225" s="76">
        <v>-0.12655447</v>
      </c>
      <c r="E225" s="76">
        <v>-1.42815836E-2</v>
      </c>
      <c r="F225" s="76">
        <v>2.3111816100000002E-2</v>
      </c>
    </row>
    <row r="226" spans="1:6">
      <c r="A226" s="76">
        <v>1977.6666700000001</v>
      </c>
      <c r="B226" s="76">
        <v>-0.23688332600000001</v>
      </c>
      <c r="C226" s="76">
        <v>0.116296518</v>
      </c>
      <c r="D226" s="76">
        <v>-4.4468975899999999E-2</v>
      </c>
      <c r="E226" s="76">
        <v>-0.125833572</v>
      </c>
      <c r="F226" s="76">
        <v>3.44573465E-2</v>
      </c>
    </row>
    <row r="227" spans="1:6">
      <c r="A227" s="76">
        <v>1977.75</v>
      </c>
      <c r="B227" s="76">
        <v>-0.30124789299999999</v>
      </c>
      <c r="C227" s="76">
        <v>7.13543487E-2</v>
      </c>
      <c r="D227" s="76">
        <v>-0.15953042100000001</v>
      </c>
      <c r="E227" s="76">
        <v>-3.9698597600000003E-2</v>
      </c>
      <c r="F227" s="76">
        <v>-2.1302203200000001E-2</v>
      </c>
    </row>
    <row r="228" spans="1:6">
      <c r="A228" s="76">
        <v>1977.8333299999999</v>
      </c>
      <c r="B228" s="76">
        <v>-0.351045257</v>
      </c>
      <c r="C228" s="76">
        <v>7.5054759099999993E-2</v>
      </c>
      <c r="D228" s="76">
        <v>-2.5240041899999999E-2</v>
      </c>
      <c r="E228" s="76">
        <v>-0.11548703</v>
      </c>
      <c r="F228" s="76">
        <v>-3.6180100600000001E-2</v>
      </c>
    </row>
    <row r="229" spans="1:6">
      <c r="A229" s="76">
        <v>1977.9166700000001</v>
      </c>
      <c r="B229" s="76">
        <v>-0.34907299899999999</v>
      </c>
      <c r="C229" s="76">
        <v>0.242248777</v>
      </c>
      <c r="D229" s="76">
        <v>-0.13547858800000001</v>
      </c>
      <c r="E229" s="76">
        <v>0.101436584</v>
      </c>
      <c r="F229" s="76">
        <v>0.119772157</v>
      </c>
    </row>
    <row r="230" spans="1:6">
      <c r="A230" s="76">
        <v>1978</v>
      </c>
      <c r="B230" s="76">
        <v>-0.45442690499999999</v>
      </c>
      <c r="C230" s="76">
        <v>4.2327240000000002E-2</v>
      </c>
      <c r="D230" s="76">
        <v>-7.99032561E-2</v>
      </c>
      <c r="E230" s="76">
        <v>6.3751879600000005E-2</v>
      </c>
      <c r="F230" s="76">
        <v>7.5372858600000004E-3</v>
      </c>
    </row>
    <row r="231" spans="1:6">
      <c r="A231" s="76">
        <v>1978.0833299999999</v>
      </c>
      <c r="B231" s="76">
        <v>0.104312286</v>
      </c>
      <c r="C231" s="76">
        <v>0.40214027200000002</v>
      </c>
      <c r="D231" s="76">
        <v>8.4412754899999998E-2</v>
      </c>
      <c r="E231" s="76">
        <v>-0.22793951300000001</v>
      </c>
      <c r="F231" s="76">
        <v>0.43330330099999997</v>
      </c>
    </row>
    <row r="232" spans="1:6">
      <c r="A232" s="76">
        <v>1978.1666700000001</v>
      </c>
      <c r="B232" s="76">
        <v>-0.41811618699999997</v>
      </c>
      <c r="C232" s="76">
        <v>0.116514114</v>
      </c>
      <c r="D232" s="76">
        <v>-6.0181261299999997E-2</v>
      </c>
      <c r="E232" s="76">
        <v>6.1956767400000001E-2</v>
      </c>
      <c r="F232" s="76">
        <v>-0.114453341</v>
      </c>
    </row>
    <row r="233" spans="1:6">
      <c r="A233" s="76">
        <v>1978.25</v>
      </c>
      <c r="B233" s="76">
        <v>-0.72789126100000001</v>
      </c>
      <c r="C233" s="76">
        <v>9.9951214799999993E-2</v>
      </c>
      <c r="D233" s="76">
        <v>-0.112278609</v>
      </c>
      <c r="E233" s="76">
        <v>0.26589068500000002</v>
      </c>
      <c r="F233" s="76">
        <v>-0.34542521500000001</v>
      </c>
    </row>
    <row r="234" spans="1:6">
      <c r="A234" s="76">
        <v>1978.3333299999999</v>
      </c>
      <c r="B234" s="76">
        <v>-0.87956489199999999</v>
      </c>
      <c r="C234" s="76">
        <v>0.294133429</v>
      </c>
      <c r="D234" s="76">
        <v>-0.11240731700000001</v>
      </c>
      <c r="E234" s="76">
        <v>0.263751448</v>
      </c>
      <c r="F234" s="76">
        <v>-0.17686274399999999</v>
      </c>
    </row>
    <row r="235" spans="1:6">
      <c r="A235" s="76">
        <v>1978.4166700000001</v>
      </c>
      <c r="B235" s="76">
        <v>-0.46087382199999999</v>
      </c>
      <c r="C235" s="76">
        <v>0.41039906999999998</v>
      </c>
      <c r="D235" s="76">
        <v>9.4635268700000007E-3</v>
      </c>
      <c r="E235" s="76">
        <v>5.0515458800000001E-3</v>
      </c>
      <c r="F235" s="76">
        <v>0.14933589</v>
      </c>
    </row>
    <row r="236" spans="1:6">
      <c r="A236" s="76">
        <v>1978.5</v>
      </c>
      <c r="B236" s="76">
        <v>-0.67976822999999997</v>
      </c>
      <c r="C236" s="76">
        <v>0.345790023</v>
      </c>
      <c r="D236" s="76">
        <v>-1.2853561600000001E-2</v>
      </c>
      <c r="E236" s="76">
        <v>0.10524890000000001</v>
      </c>
      <c r="F236" s="76">
        <v>4.4355131800000003E-2</v>
      </c>
    </row>
    <row r="237" spans="1:6">
      <c r="A237" s="76">
        <v>1978.5833299999999</v>
      </c>
      <c r="B237" s="76">
        <v>-0.271468135</v>
      </c>
      <c r="C237" s="76">
        <v>0.33761848799999999</v>
      </c>
      <c r="D237" s="76">
        <v>-5.7638060499999996E-3</v>
      </c>
      <c r="E237" s="76">
        <v>-3.5178626400000003E-2</v>
      </c>
      <c r="F237" s="76">
        <v>0.24728508699999999</v>
      </c>
    </row>
    <row r="238" spans="1:6">
      <c r="A238" s="76">
        <v>1978.6666700000001</v>
      </c>
      <c r="B238" s="76">
        <v>-0.39092486399999998</v>
      </c>
      <c r="C238" s="76">
        <v>0.15801028</v>
      </c>
      <c r="D238" s="76">
        <v>-0.27654411699999998</v>
      </c>
      <c r="E238" s="76">
        <v>0.23567711099999999</v>
      </c>
      <c r="F238" s="76">
        <v>0.14129903599999999</v>
      </c>
    </row>
    <row r="239" spans="1:6">
      <c r="A239" s="76">
        <v>1978.75</v>
      </c>
      <c r="B239" s="76">
        <v>-0.40727645299999998</v>
      </c>
      <c r="C239" s="76">
        <v>0.35656565400000001</v>
      </c>
      <c r="D239" s="76">
        <v>0.101486011</v>
      </c>
      <c r="E239" s="76">
        <v>1.9604896300000001E-2</v>
      </c>
      <c r="F239" s="76">
        <v>3.8991245699999998E-3</v>
      </c>
    </row>
    <row r="240" spans="1:6">
      <c r="A240" s="76">
        <v>1978.8333299999999</v>
      </c>
      <c r="B240" s="76">
        <v>-0.62414447900000003</v>
      </c>
      <c r="C240" s="76">
        <v>0.43564778100000001</v>
      </c>
      <c r="D240" s="76">
        <v>6.1709659299999997E-2</v>
      </c>
      <c r="E240" s="76">
        <v>-3.2553591E-2</v>
      </c>
      <c r="F240" s="76">
        <v>3.1771298000000003E-2</v>
      </c>
    </row>
    <row r="241" spans="1:6">
      <c r="A241" s="76">
        <v>1978.9166700000001</v>
      </c>
      <c r="B241" s="76">
        <v>-0.70464647199999997</v>
      </c>
      <c r="C241" s="76">
        <v>0.31147018500000001</v>
      </c>
      <c r="D241" s="76">
        <v>7.5460735500000001E-2</v>
      </c>
      <c r="E241" s="76">
        <v>-0.27352486500000001</v>
      </c>
      <c r="F241" s="76">
        <v>2.7805197300000001E-2</v>
      </c>
    </row>
    <row r="242" spans="1:6">
      <c r="A242" s="76">
        <v>1979</v>
      </c>
      <c r="B242" s="76">
        <v>-0.43949440499999998</v>
      </c>
      <c r="C242" s="76">
        <v>0.224523163</v>
      </c>
      <c r="D242" s="76">
        <v>2.2260551900000002E-2</v>
      </c>
      <c r="E242" s="76">
        <v>-5.0078007100000002E-2</v>
      </c>
      <c r="F242" s="76">
        <v>8.1082120300000005E-2</v>
      </c>
    </row>
    <row r="243" spans="1:6">
      <c r="A243" s="76">
        <v>1979.0833299999999</v>
      </c>
      <c r="B243" s="76">
        <v>-0.15996834900000001</v>
      </c>
      <c r="C243" s="76">
        <v>0.47195920899999999</v>
      </c>
      <c r="D243" s="76">
        <v>9.5471431900000001E-2</v>
      </c>
      <c r="E243" s="76">
        <v>-9.2764866399999996E-3</v>
      </c>
      <c r="F243" s="76">
        <v>0.22641591899999999</v>
      </c>
    </row>
    <row r="244" spans="1:6">
      <c r="A244" s="76">
        <v>1979.1666700000001</v>
      </c>
      <c r="B244" s="76">
        <v>-0.32245275099999998</v>
      </c>
      <c r="C244" s="76">
        <v>0.45359757899999997</v>
      </c>
      <c r="D244" s="76">
        <v>5.5551110299999998E-2</v>
      </c>
      <c r="E244" s="76">
        <v>0.194243206</v>
      </c>
      <c r="F244" s="76">
        <v>0.110539944</v>
      </c>
    </row>
    <row r="245" spans="1:6">
      <c r="A245" s="76">
        <v>1979.25</v>
      </c>
      <c r="B245" s="76">
        <v>-0.47858974999999998</v>
      </c>
      <c r="C245" s="76">
        <v>0.47847832000000001</v>
      </c>
      <c r="D245" s="76">
        <v>2.6104563899999999E-2</v>
      </c>
      <c r="E245" s="76">
        <v>0.20220525</v>
      </c>
      <c r="F245" s="76">
        <v>5.8925814100000001E-2</v>
      </c>
    </row>
    <row r="246" spans="1:6">
      <c r="A246" s="76">
        <v>1979.3333299999999</v>
      </c>
      <c r="B246" s="76">
        <v>0.26959620299999998</v>
      </c>
      <c r="C246" s="76">
        <v>0.83064516200000005</v>
      </c>
      <c r="D246" s="76">
        <v>9.1320564300000004E-2</v>
      </c>
      <c r="E246" s="76">
        <v>3.9432895099999997E-3</v>
      </c>
      <c r="F246" s="76">
        <v>0.45688668599999999</v>
      </c>
    </row>
    <row r="247" spans="1:6">
      <c r="A247" s="76">
        <v>1979.4166700000001</v>
      </c>
      <c r="B247" s="76">
        <v>-0.58402094199999999</v>
      </c>
      <c r="C247" s="76">
        <v>0.54524724099999999</v>
      </c>
      <c r="D247" s="76">
        <v>0.168325154</v>
      </c>
      <c r="E247" s="76">
        <v>0.219641904</v>
      </c>
      <c r="F247" s="76">
        <v>-0.285417115</v>
      </c>
    </row>
    <row r="248" spans="1:6">
      <c r="A248" s="76">
        <v>1979.5</v>
      </c>
      <c r="B248" s="76">
        <v>-0.193445439</v>
      </c>
      <c r="C248" s="76">
        <v>0.58272096299999998</v>
      </c>
      <c r="D248" s="76">
        <v>-0.26114176700000002</v>
      </c>
      <c r="E248" s="76">
        <v>0.33099526099999999</v>
      </c>
      <c r="F248" s="76">
        <v>0.13658376699999999</v>
      </c>
    </row>
    <row r="249" spans="1:6">
      <c r="A249" s="76">
        <v>1979.5833299999999</v>
      </c>
      <c r="B249" s="76">
        <v>-8.3788032900000003E-2</v>
      </c>
      <c r="C249" s="76">
        <v>0.69011031300000003</v>
      </c>
      <c r="D249" s="76">
        <v>1.1105490000000001E-2</v>
      </c>
      <c r="E249" s="76">
        <v>0.169891131</v>
      </c>
      <c r="F249" s="76">
        <v>0.12250549500000001</v>
      </c>
    </row>
    <row r="250" spans="1:6">
      <c r="A250" s="76">
        <v>1979.6666700000001</v>
      </c>
      <c r="B250" s="76">
        <v>0.14842829699999999</v>
      </c>
      <c r="C250" s="76">
        <v>0.76034794800000005</v>
      </c>
      <c r="D250" s="76">
        <v>4.2741974600000003E-2</v>
      </c>
      <c r="E250" s="76">
        <v>-5.9532882099999997E-2</v>
      </c>
      <c r="F250" s="76">
        <v>6.9161404499999996E-2</v>
      </c>
    </row>
    <row r="251" spans="1:6">
      <c r="A251" s="76">
        <v>1979.75</v>
      </c>
      <c r="B251" s="76">
        <v>-0.29488833599999997</v>
      </c>
      <c r="C251" s="76">
        <v>0.62501056300000002</v>
      </c>
      <c r="D251" s="76">
        <v>0.38268072199999997</v>
      </c>
      <c r="E251" s="76">
        <v>-2.6734829599999999E-2</v>
      </c>
      <c r="F251" s="76">
        <v>-0.13645946</v>
      </c>
    </row>
    <row r="252" spans="1:6">
      <c r="A252" s="76">
        <v>1979.8333299999999</v>
      </c>
      <c r="B252" s="76">
        <v>-0.33763698399999997</v>
      </c>
      <c r="C252" s="76">
        <v>0.76749622500000003</v>
      </c>
      <c r="D252" s="76">
        <v>0.49880353599999999</v>
      </c>
      <c r="E252" s="76">
        <v>-0.58680623499999995</v>
      </c>
      <c r="F252" s="76">
        <v>-0.188850769</v>
      </c>
    </row>
    <row r="253" spans="1:6">
      <c r="A253" s="76">
        <v>1979.9166700000001</v>
      </c>
      <c r="B253" s="76">
        <v>-6.0167493000000002E-2</v>
      </c>
      <c r="C253" s="76">
        <v>0.66852635800000004</v>
      </c>
      <c r="D253" s="76">
        <v>0.24866798800000001</v>
      </c>
      <c r="E253" s="76">
        <v>-0.12148637800000001</v>
      </c>
      <c r="F253" s="76">
        <v>-9.5769307999999997E-2</v>
      </c>
    </row>
    <row r="254" spans="1:6">
      <c r="A254" s="76">
        <v>1980</v>
      </c>
      <c r="B254" s="76">
        <v>4.5158446499999998E-2</v>
      </c>
      <c r="C254" s="76">
        <v>0.68767937700000004</v>
      </c>
      <c r="D254" s="76">
        <v>-3.47188301E-2</v>
      </c>
      <c r="E254" s="76">
        <v>0.35537296699999998</v>
      </c>
      <c r="F254" s="76">
        <v>-0.20155118899999999</v>
      </c>
    </row>
    <row r="255" spans="1:6">
      <c r="A255" s="76">
        <v>1980.0833299999999</v>
      </c>
      <c r="B255" s="76">
        <v>-0.152108875</v>
      </c>
      <c r="C255" s="76">
        <v>0.96208473500000002</v>
      </c>
      <c r="D255" s="76">
        <v>0.22306422300000001</v>
      </c>
      <c r="E255" s="76">
        <v>0.27717208700000001</v>
      </c>
      <c r="F255" s="76">
        <v>-0.19339883399999999</v>
      </c>
    </row>
    <row r="256" spans="1:6">
      <c r="A256" s="76">
        <v>1980.1666700000001</v>
      </c>
      <c r="B256" s="76">
        <v>-0.27274537399999998</v>
      </c>
      <c r="C256" s="76">
        <v>0.90069792800000004</v>
      </c>
      <c r="D256" s="76">
        <v>0.91352046899999995</v>
      </c>
      <c r="E256" s="76">
        <v>-0.37739968000000002</v>
      </c>
      <c r="F256" s="76">
        <v>-0.15627988100000001</v>
      </c>
    </row>
    <row r="257" spans="1:6">
      <c r="A257" s="76">
        <v>1980.25</v>
      </c>
      <c r="B257" s="76">
        <v>-1.0342996300000001E-2</v>
      </c>
      <c r="C257" s="76">
        <v>1.0302123400000001</v>
      </c>
      <c r="D257" s="76">
        <v>0.90779629900000003</v>
      </c>
      <c r="E257" s="76">
        <v>-0.69434645399999995</v>
      </c>
      <c r="F257" s="76">
        <v>-0.28672013099999999</v>
      </c>
    </row>
    <row r="258" spans="1:6">
      <c r="A258" s="76">
        <v>1980.3333299999999</v>
      </c>
      <c r="B258" s="76">
        <v>1.3001317999999999</v>
      </c>
      <c r="C258" s="76">
        <v>0.90755745300000001</v>
      </c>
      <c r="D258" s="76">
        <v>-0.68068083800000001</v>
      </c>
      <c r="E258" s="76">
        <v>0.44152897099999999</v>
      </c>
      <c r="F258" s="76">
        <v>4.6483838200000002E-2</v>
      </c>
    </row>
    <row r="259" spans="1:6">
      <c r="A259" s="76">
        <v>1980.4166700000001</v>
      </c>
      <c r="B259" s="76">
        <v>1.7817468999999999</v>
      </c>
      <c r="C259" s="76">
        <v>0.67467509000000003</v>
      </c>
      <c r="D259" s="76">
        <v>-1.11073888</v>
      </c>
      <c r="E259" s="76">
        <v>1.5131875299999999</v>
      </c>
      <c r="F259" s="76">
        <v>0.20114093199999999</v>
      </c>
    </row>
    <row r="260" spans="1:6">
      <c r="A260" s="76">
        <v>1980.5</v>
      </c>
      <c r="B260" s="76">
        <v>1.0024173000000001</v>
      </c>
      <c r="C260" s="76">
        <v>0.60289187200000005</v>
      </c>
      <c r="D260" s="76">
        <v>-0.30614453899999999</v>
      </c>
      <c r="E260" s="76">
        <v>0.65359853599999995</v>
      </c>
      <c r="F260" s="76">
        <v>-0.274434809</v>
      </c>
    </row>
    <row r="261" spans="1:6">
      <c r="A261" s="76">
        <v>1980.5833299999999</v>
      </c>
      <c r="B261" s="76">
        <v>0.56921381900000001</v>
      </c>
      <c r="C261" s="76">
        <v>0.28196012500000001</v>
      </c>
      <c r="D261" s="76">
        <v>0.47604039399999998</v>
      </c>
      <c r="E261" s="76">
        <v>-2.3170115799999998E-2</v>
      </c>
      <c r="F261" s="76">
        <v>-0.28934322200000001</v>
      </c>
    </row>
    <row r="262" spans="1:6">
      <c r="A262" s="76">
        <v>1980.6666700000001</v>
      </c>
      <c r="B262" s="76">
        <v>-0.35067231999999998</v>
      </c>
      <c r="C262" s="76">
        <v>0.28144720699999998</v>
      </c>
      <c r="D262" s="76">
        <v>0.75548451100000003</v>
      </c>
      <c r="E262" s="76">
        <v>-0.18251347300000001</v>
      </c>
      <c r="F262" s="76">
        <v>-0.33342691099999999</v>
      </c>
    </row>
    <row r="263" spans="1:6">
      <c r="A263" s="76">
        <v>1980.75</v>
      </c>
      <c r="B263" s="76">
        <v>-0.45327979400000001</v>
      </c>
      <c r="C263" s="76">
        <v>0.28206073999999998</v>
      </c>
      <c r="D263" s="76">
        <v>0.63123225400000005</v>
      </c>
      <c r="E263" s="76">
        <v>-3.8762094900000002E-2</v>
      </c>
      <c r="F263" s="76">
        <v>-0.49416437800000002</v>
      </c>
    </row>
    <row r="264" spans="1:6">
      <c r="A264" s="76">
        <v>1980.8333299999999</v>
      </c>
      <c r="B264" s="76">
        <v>-0.60778249500000003</v>
      </c>
      <c r="C264" s="76">
        <v>0.31520868600000002</v>
      </c>
      <c r="D264" s="76">
        <v>0.42460916100000001</v>
      </c>
      <c r="E264" s="76">
        <v>8.9594821600000006E-3</v>
      </c>
      <c r="F264" s="76">
        <v>-0.41958451600000002</v>
      </c>
    </row>
    <row r="265" spans="1:6">
      <c r="A265" s="76">
        <v>1980.9166700000001</v>
      </c>
      <c r="B265" s="76">
        <v>-0.710632229</v>
      </c>
      <c r="C265" s="76">
        <v>0.44299776800000001</v>
      </c>
      <c r="D265" s="76">
        <v>0.69390232500000004</v>
      </c>
      <c r="E265" s="76">
        <v>-0.36234864100000003</v>
      </c>
      <c r="F265" s="76">
        <v>-0.44052307800000001</v>
      </c>
    </row>
    <row r="266" spans="1:6">
      <c r="A266" s="76">
        <v>1981</v>
      </c>
      <c r="B266" s="76">
        <v>-0.31503743099999998</v>
      </c>
      <c r="C266" s="76">
        <v>0.56208700199999995</v>
      </c>
      <c r="D266" s="76">
        <v>0.30403382400000001</v>
      </c>
      <c r="E266" s="76">
        <v>-0.41033062799999998</v>
      </c>
      <c r="F266" s="76">
        <v>-0.21408102800000001</v>
      </c>
    </row>
    <row r="267" spans="1:6">
      <c r="A267" s="76">
        <v>1981.0833299999999</v>
      </c>
      <c r="B267" s="76">
        <v>0.196486045</v>
      </c>
      <c r="C267" s="76">
        <v>0.81724402500000004</v>
      </c>
      <c r="D267" s="76">
        <v>-0.38156834499999998</v>
      </c>
      <c r="E267" s="76">
        <v>0.432322716</v>
      </c>
      <c r="F267" s="76">
        <v>-8.5799543699999994E-2</v>
      </c>
    </row>
    <row r="268" spans="1:6">
      <c r="A268" s="76">
        <v>1981.1666700000001</v>
      </c>
      <c r="B268" s="76">
        <v>0.13377699200000001</v>
      </c>
      <c r="C268" s="76">
        <v>0.57057021600000002</v>
      </c>
      <c r="D268" s="76">
        <v>0.35497253000000001</v>
      </c>
      <c r="E268" s="76">
        <v>3.1637473499999999E-2</v>
      </c>
      <c r="F268" s="76">
        <v>-5.3166996900000001E-3</v>
      </c>
    </row>
    <row r="269" spans="1:6">
      <c r="A269" s="76">
        <v>1981.25</v>
      </c>
      <c r="B269" s="76">
        <v>4.18998706E-2</v>
      </c>
      <c r="C269" s="76">
        <v>0.21162694200000001</v>
      </c>
      <c r="D269" s="76">
        <v>-5.9131327900000002E-2</v>
      </c>
      <c r="E269" s="76">
        <v>0.57420748799999999</v>
      </c>
      <c r="F269" s="76">
        <v>-6.9829685799999999E-2</v>
      </c>
    </row>
    <row r="270" spans="1:6">
      <c r="A270" s="76">
        <v>1981.3333299999999</v>
      </c>
      <c r="B270" s="76">
        <v>-0.120624224</v>
      </c>
      <c r="C270" s="76">
        <v>0.25325624699999999</v>
      </c>
      <c r="D270" s="76">
        <v>0.26874995499999998</v>
      </c>
      <c r="E270" s="76">
        <v>-0.136618974</v>
      </c>
      <c r="F270" s="76">
        <v>-0.14470923899999999</v>
      </c>
    </row>
    <row r="271" spans="1:6">
      <c r="A271" s="76">
        <v>1981.4166700000001</v>
      </c>
      <c r="B271" s="76">
        <v>-0.29060105800000002</v>
      </c>
      <c r="C271" s="76">
        <v>0.35940750100000002</v>
      </c>
      <c r="D271" s="76">
        <v>0.72609348100000004</v>
      </c>
      <c r="E271" s="76">
        <v>-0.63700121200000004</v>
      </c>
      <c r="F271" s="76">
        <v>-0.39385716199999998</v>
      </c>
    </row>
    <row r="272" spans="1:6">
      <c r="A272" s="76">
        <v>1981.5</v>
      </c>
      <c r="B272" s="76">
        <v>0.33603403999999998</v>
      </c>
      <c r="C272" s="76">
        <v>0.52381388799999995</v>
      </c>
      <c r="D272" s="76">
        <v>-0.44977903800000002</v>
      </c>
      <c r="E272" s="76">
        <v>0.483741323</v>
      </c>
      <c r="F272" s="76">
        <v>-0.118204854</v>
      </c>
    </row>
    <row r="273" spans="1:6">
      <c r="A273" s="76">
        <v>1981.5833299999999</v>
      </c>
      <c r="B273" s="76">
        <v>-0.10168152900000001</v>
      </c>
      <c r="C273" s="76">
        <v>0.62009840900000002</v>
      </c>
      <c r="D273" s="76">
        <v>0.22644956199999999</v>
      </c>
      <c r="E273" s="76">
        <v>-0.18317766999999999</v>
      </c>
      <c r="F273" s="76">
        <v>-0.47257672299999998</v>
      </c>
    </row>
    <row r="274" spans="1:6">
      <c r="A274" s="76">
        <v>1981.6666700000001</v>
      </c>
      <c r="B274" s="76">
        <v>0.11023319400000001</v>
      </c>
      <c r="C274" s="76">
        <v>0.311142382</v>
      </c>
      <c r="D274" s="76">
        <v>0.48756501899999999</v>
      </c>
      <c r="E274" s="76">
        <v>-0.176330608</v>
      </c>
      <c r="F274" s="76">
        <v>-0.25974640599999999</v>
      </c>
    </row>
    <row r="275" spans="1:6">
      <c r="A275" s="76">
        <v>1981.75</v>
      </c>
      <c r="B275" s="76">
        <v>0.51651883499999995</v>
      </c>
      <c r="C275" s="76">
        <v>0.33607778999999999</v>
      </c>
      <c r="D275" s="76">
        <v>0.39827370000000001</v>
      </c>
      <c r="E275" s="76">
        <v>0.16221893100000001</v>
      </c>
      <c r="F275" s="76">
        <v>-1.3417862799999999E-2</v>
      </c>
    </row>
    <row r="276" spans="1:6">
      <c r="A276" s="76">
        <v>1981.8333299999999</v>
      </c>
      <c r="B276" s="76">
        <v>0.71332262400000002</v>
      </c>
      <c r="C276" s="76">
        <v>1.0679601900000001E-3</v>
      </c>
      <c r="D276" s="76">
        <v>1.99850019E-2</v>
      </c>
      <c r="E276" s="76">
        <v>0.39767306200000002</v>
      </c>
      <c r="F276" s="76">
        <v>-0.102662564</v>
      </c>
    </row>
    <row r="277" spans="1:6">
      <c r="A277" s="76">
        <v>1981.9166700000001</v>
      </c>
      <c r="B277" s="76">
        <v>1.20379776</v>
      </c>
      <c r="C277" s="76">
        <v>0.114113114</v>
      </c>
      <c r="D277" s="76">
        <v>-0.67203933199999999</v>
      </c>
      <c r="E277" s="76">
        <v>1.1478011699999999</v>
      </c>
      <c r="F277" s="76">
        <v>-2.75686565E-2</v>
      </c>
    </row>
    <row r="278" spans="1:6">
      <c r="A278" s="76">
        <v>1982</v>
      </c>
      <c r="B278" s="76">
        <v>0.91443017299999996</v>
      </c>
      <c r="C278" s="76">
        <v>4.0547093399999998E-2</v>
      </c>
      <c r="D278" s="76">
        <v>0.360542947</v>
      </c>
      <c r="E278" s="76">
        <v>-4.0903373799999997E-2</v>
      </c>
      <c r="F278" s="76">
        <v>-4.67263594E-2</v>
      </c>
    </row>
    <row r="279" spans="1:6">
      <c r="A279" s="76">
        <v>1982.0833299999999</v>
      </c>
      <c r="B279" s="76">
        <v>0.87235154599999998</v>
      </c>
      <c r="C279" s="76">
        <v>0.251289655</v>
      </c>
      <c r="D279" s="76">
        <v>0.96812606800000001</v>
      </c>
      <c r="E279" s="76">
        <v>-0.55867206800000002</v>
      </c>
      <c r="F279" s="76">
        <v>-0.105290645</v>
      </c>
    </row>
    <row r="280" spans="1:6">
      <c r="A280" s="76">
        <v>1982.1666700000001</v>
      </c>
      <c r="B280" s="76">
        <v>-4.14001435E-2</v>
      </c>
      <c r="C280" s="76">
        <v>-0.30206221599999999</v>
      </c>
      <c r="D280" s="76">
        <v>0.56407269800000004</v>
      </c>
      <c r="E280" s="76">
        <v>4.3222784299999997E-2</v>
      </c>
      <c r="F280" s="76">
        <v>-0.83570495</v>
      </c>
    </row>
    <row r="281" spans="1:6">
      <c r="A281" s="76">
        <v>1982.25</v>
      </c>
      <c r="B281" s="76">
        <v>0.93605775099999999</v>
      </c>
      <c r="C281" s="76">
        <v>-0.17935008499999999</v>
      </c>
      <c r="D281" s="76">
        <v>-0.15076782399999999</v>
      </c>
      <c r="E281" s="76">
        <v>0.30086330500000003</v>
      </c>
      <c r="F281" s="76">
        <v>-0.21873904899999999</v>
      </c>
    </row>
    <row r="282" spans="1:6">
      <c r="A282" s="76">
        <v>1982.3333299999999</v>
      </c>
      <c r="B282" s="76">
        <v>0.80592905699999995</v>
      </c>
      <c r="C282" s="76">
        <v>1.1943146700000001E-2</v>
      </c>
      <c r="D282" s="76">
        <v>0.186923706</v>
      </c>
      <c r="E282" s="76">
        <v>5.0161070100000003E-2</v>
      </c>
      <c r="F282" s="76">
        <v>-0.35846896700000003</v>
      </c>
    </row>
    <row r="283" spans="1:6">
      <c r="A283" s="76">
        <v>1982.4166700000001</v>
      </c>
      <c r="B283" s="76">
        <v>0.58941548499999996</v>
      </c>
      <c r="C283" s="76">
        <v>0.35895091400000001</v>
      </c>
      <c r="D283" s="76">
        <v>0.100038972</v>
      </c>
      <c r="E283" s="76">
        <v>0.46413700299999999</v>
      </c>
      <c r="F283" s="76">
        <v>-0.39491137700000001</v>
      </c>
    </row>
    <row r="284" spans="1:6">
      <c r="A284" s="76">
        <v>1982.5</v>
      </c>
      <c r="B284" s="76">
        <v>0.56091492700000001</v>
      </c>
      <c r="C284" s="76">
        <v>0.47641707</v>
      </c>
      <c r="D284" s="76">
        <v>0.84924630800000001</v>
      </c>
      <c r="E284" s="76">
        <v>-8.7320245599999999E-2</v>
      </c>
      <c r="F284" s="76">
        <v>-0.47442589600000001</v>
      </c>
    </row>
    <row r="285" spans="1:6">
      <c r="A285" s="76">
        <v>1982.5833299999999</v>
      </c>
      <c r="B285" s="76">
        <v>0.70426107299999996</v>
      </c>
      <c r="C285" s="76">
        <v>2.0414029300000001E-2</v>
      </c>
      <c r="D285" s="76">
        <v>0.26948007000000002</v>
      </c>
      <c r="E285" s="76">
        <v>0.50563244600000001</v>
      </c>
      <c r="F285" s="76">
        <v>-0.35249978700000001</v>
      </c>
    </row>
    <row r="286" spans="1:6">
      <c r="A286" s="76">
        <v>1982.6666700000001</v>
      </c>
      <c r="B286" s="76">
        <v>1.0468048999999999</v>
      </c>
      <c r="C286" s="76">
        <v>-0.19800010600000001</v>
      </c>
      <c r="D286" s="76">
        <v>-0.33813933499999999</v>
      </c>
      <c r="E286" s="76">
        <v>0.86465462699999995</v>
      </c>
      <c r="F286" s="76">
        <v>-7.4675573100000003E-2</v>
      </c>
    </row>
    <row r="287" spans="1:6">
      <c r="A287" s="76">
        <v>1982.75</v>
      </c>
      <c r="B287" s="76">
        <v>0.74938046400000002</v>
      </c>
      <c r="C287" s="76">
        <v>-0.239198509</v>
      </c>
      <c r="D287" s="76">
        <v>-1.8338724899999999E-2</v>
      </c>
      <c r="E287" s="76">
        <v>0.50491392800000001</v>
      </c>
      <c r="F287" s="76">
        <v>-0.25180915100000001</v>
      </c>
    </row>
    <row r="288" spans="1:6">
      <c r="A288" s="76">
        <v>1982.8333299999999</v>
      </c>
      <c r="B288" s="76">
        <v>1.01469012</v>
      </c>
      <c r="C288" s="76">
        <v>0.10048716100000001</v>
      </c>
      <c r="D288" s="76">
        <v>-0.231650944</v>
      </c>
      <c r="E288" s="76">
        <v>0.69003899000000002</v>
      </c>
      <c r="F288" s="76">
        <v>-0.25791641399999998</v>
      </c>
    </row>
    <row r="289" spans="1:6">
      <c r="A289" s="76">
        <v>1982.9166700000001</v>
      </c>
      <c r="B289" s="76">
        <v>0.68213455000000001</v>
      </c>
      <c r="C289" s="76">
        <v>-0.16138429700000001</v>
      </c>
      <c r="D289" s="76">
        <v>5.3547864100000002E-2</v>
      </c>
      <c r="E289" s="76">
        <v>0.235743758</v>
      </c>
      <c r="F289" s="76">
        <v>-0.30752137299999999</v>
      </c>
    </row>
    <row r="290" spans="1:6">
      <c r="A290" s="76">
        <v>1983</v>
      </c>
      <c r="B290" s="76">
        <v>0.52271267300000002</v>
      </c>
      <c r="C290" s="76">
        <v>-0.3574851</v>
      </c>
      <c r="D290" s="76">
        <v>2.2449246700000001E-2</v>
      </c>
      <c r="E290" s="76">
        <v>0.18929000500000001</v>
      </c>
      <c r="F290" s="76">
        <v>-0.107004446</v>
      </c>
    </row>
    <row r="291" spans="1:6">
      <c r="A291" s="76">
        <v>1983.0833299999999</v>
      </c>
      <c r="B291" s="76">
        <v>-0.11394478299999999</v>
      </c>
      <c r="C291" s="76">
        <v>-0.35380738</v>
      </c>
      <c r="D291" s="76">
        <v>-0.16673162799999999</v>
      </c>
      <c r="E291" s="76">
        <v>0.52756241999999998</v>
      </c>
      <c r="F291" s="76">
        <v>-0.61093978900000001</v>
      </c>
    </row>
    <row r="292" spans="1:6">
      <c r="A292" s="76">
        <v>1983.1666700000001</v>
      </c>
      <c r="B292" s="76">
        <v>0.248784069</v>
      </c>
      <c r="C292" s="76">
        <v>-0.20840322</v>
      </c>
      <c r="D292" s="76">
        <v>0.30058855899999998</v>
      </c>
      <c r="E292" s="76">
        <v>-0.201369565</v>
      </c>
      <c r="F292" s="76">
        <v>-2.5473217100000001E-2</v>
      </c>
    </row>
    <row r="293" spans="1:6">
      <c r="A293" s="76">
        <v>1983.25</v>
      </c>
      <c r="B293" s="76">
        <v>-8.1825699700000004E-2</v>
      </c>
      <c r="C293" s="76">
        <v>-0.37774677499999998</v>
      </c>
      <c r="D293" s="76">
        <v>0.17340236000000001</v>
      </c>
      <c r="E293" s="76">
        <v>0.10394677400000001</v>
      </c>
      <c r="F293" s="76">
        <v>-0.19746359199999999</v>
      </c>
    </row>
    <row r="294" spans="1:6">
      <c r="A294" s="76">
        <v>1983.3333299999999</v>
      </c>
      <c r="B294" s="76">
        <v>-0.324828177</v>
      </c>
      <c r="C294" s="76">
        <v>-2.9394255000000001E-2</v>
      </c>
      <c r="D294" s="76">
        <v>0.15967399800000001</v>
      </c>
      <c r="E294" s="76">
        <v>0.40605865499999999</v>
      </c>
      <c r="F294" s="76">
        <v>-0.258054913</v>
      </c>
    </row>
    <row r="295" spans="1:6">
      <c r="A295" s="76">
        <v>1983.4166700000001</v>
      </c>
      <c r="B295" s="76">
        <v>-0.27711844499999999</v>
      </c>
      <c r="C295" s="76">
        <v>-0.161254961</v>
      </c>
      <c r="D295" s="76">
        <v>0.102346728</v>
      </c>
      <c r="E295" s="76">
        <v>0.35690628800000002</v>
      </c>
      <c r="F295" s="76">
        <v>-9.0451626300000004E-2</v>
      </c>
    </row>
    <row r="296" spans="1:6">
      <c r="A296" s="76">
        <v>1983.5</v>
      </c>
      <c r="B296" s="76">
        <v>-0.475049526</v>
      </c>
      <c r="C296" s="76">
        <v>-0.124346951</v>
      </c>
      <c r="D296" s="76">
        <v>0.35445773800000002</v>
      </c>
      <c r="E296" s="76">
        <v>-8.0985835199999995E-2</v>
      </c>
      <c r="F296" s="76">
        <v>-8.3887883299999993E-2</v>
      </c>
    </row>
    <row r="297" spans="1:6">
      <c r="A297" s="76">
        <v>1983.5833299999999</v>
      </c>
      <c r="B297" s="76">
        <v>-0.69904860700000004</v>
      </c>
      <c r="C297" s="76">
        <v>-0.17025987400000001</v>
      </c>
      <c r="D297" s="76">
        <v>0.30067070400000001</v>
      </c>
      <c r="E297" s="76">
        <v>5.96284433E-2</v>
      </c>
      <c r="F297" s="76">
        <v>-0.18599478799999999</v>
      </c>
    </row>
    <row r="298" spans="1:6">
      <c r="A298" s="76">
        <v>1983.6666700000001</v>
      </c>
      <c r="B298" s="76">
        <v>-0.32070025400000002</v>
      </c>
      <c r="C298" s="76">
        <v>-0.14302082799999999</v>
      </c>
      <c r="D298" s="76">
        <v>0.38478886400000001</v>
      </c>
      <c r="E298" s="76">
        <v>-4.1307874699999997E-2</v>
      </c>
      <c r="F298" s="76">
        <v>-1.93128516E-2</v>
      </c>
    </row>
    <row r="299" spans="1:6">
      <c r="A299" s="76">
        <v>1983.75</v>
      </c>
      <c r="B299" s="76">
        <v>-0.81730277799999995</v>
      </c>
      <c r="C299" s="76">
        <v>-0.29986347299999999</v>
      </c>
      <c r="D299" s="76">
        <v>-0.13244340600000001</v>
      </c>
      <c r="E299" s="76">
        <v>0.44627857199999998</v>
      </c>
      <c r="F299" s="76">
        <v>-8.1579953199999999E-2</v>
      </c>
    </row>
    <row r="300" spans="1:6">
      <c r="A300" s="76">
        <v>1983.8333299999999</v>
      </c>
      <c r="B300" s="76">
        <v>-0.37224954199999999</v>
      </c>
      <c r="C300" s="76">
        <v>-0.25730191499999999</v>
      </c>
      <c r="D300" s="76">
        <v>-5.5246517199999998E-2</v>
      </c>
      <c r="E300" s="76">
        <v>0.31693405099999999</v>
      </c>
      <c r="F300" s="76">
        <v>0.171138081</v>
      </c>
    </row>
    <row r="301" spans="1:6">
      <c r="A301" s="76">
        <v>1983.9166700000001</v>
      </c>
      <c r="B301" s="76">
        <v>-0.43850302000000002</v>
      </c>
      <c r="C301" s="76">
        <v>-0.21970519999999999</v>
      </c>
      <c r="D301" s="76">
        <v>7.4611838599999994E-2</v>
      </c>
      <c r="E301" s="76">
        <v>-4.1681829699999999E-2</v>
      </c>
      <c r="F301" s="76">
        <v>0.14224231900000001</v>
      </c>
    </row>
    <row r="302" spans="1:6">
      <c r="A302" s="76">
        <v>1984</v>
      </c>
      <c r="B302" s="76">
        <v>-0.47982971499999999</v>
      </c>
      <c r="C302" s="76">
        <v>-0.31202637599999999</v>
      </c>
      <c r="D302" s="76">
        <v>0.14428049800000001</v>
      </c>
      <c r="E302" s="76">
        <v>-1.20703071E-2</v>
      </c>
      <c r="F302" s="76">
        <v>0.21683470499999999</v>
      </c>
    </row>
    <row r="303" spans="1:6">
      <c r="A303" s="76">
        <v>1984.0833299999999</v>
      </c>
      <c r="B303" s="76">
        <v>-0.67537657200000001</v>
      </c>
      <c r="C303" s="76">
        <v>-0.173377425</v>
      </c>
      <c r="D303" s="76">
        <v>-1.81736264E-2</v>
      </c>
      <c r="E303" s="76">
        <v>0.435840434</v>
      </c>
      <c r="F303" s="76">
        <v>-0.15085923100000001</v>
      </c>
    </row>
    <row r="304" spans="1:6">
      <c r="A304" s="76">
        <v>1984.1666700000001</v>
      </c>
      <c r="B304" s="76">
        <v>-0.55824708099999998</v>
      </c>
      <c r="C304" s="76">
        <v>-4.2297000799999998E-2</v>
      </c>
      <c r="D304" s="76">
        <v>-1.73880971E-2</v>
      </c>
      <c r="E304" s="76">
        <v>0.12068325000000001</v>
      </c>
      <c r="F304" s="76">
        <v>0.198212043</v>
      </c>
    </row>
    <row r="305" spans="1:6">
      <c r="A305" s="76">
        <v>1984.25</v>
      </c>
      <c r="B305" s="76">
        <v>-0.39985894300000002</v>
      </c>
      <c r="C305" s="76">
        <v>-0.146785469</v>
      </c>
      <c r="D305" s="76">
        <v>0.296851637</v>
      </c>
      <c r="E305" s="76">
        <v>-9.2252000000000001E-2</v>
      </c>
      <c r="F305" s="76">
        <v>0.116068556</v>
      </c>
    </row>
    <row r="306" spans="1:6">
      <c r="A306" s="76">
        <v>1984.3333299999999</v>
      </c>
      <c r="B306" s="76">
        <v>-0.395279506</v>
      </c>
      <c r="C306" s="76">
        <v>-0.105483575</v>
      </c>
      <c r="D306" s="76">
        <v>0.15547897899999999</v>
      </c>
      <c r="E306" s="76">
        <v>-6.83631024E-2</v>
      </c>
      <c r="F306" s="76">
        <v>4.6657396199999999E-2</v>
      </c>
    </row>
    <row r="307" spans="1:6">
      <c r="A307" s="76">
        <v>1984.4166700000001</v>
      </c>
      <c r="B307" s="76">
        <v>-0.31207770899999998</v>
      </c>
      <c r="C307" s="76">
        <v>-0.25447855899999999</v>
      </c>
      <c r="D307" s="76">
        <v>0.36229509100000001</v>
      </c>
      <c r="E307" s="76">
        <v>-0.29107592399999999</v>
      </c>
      <c r="F307" s="76">
        <v>9.2357632699999997E-2</v>
      </c>
    </row>
    <row r="308" spans="1:6">
      <c r="A308" s="76">
        <v>1984.5</v>
      </c>
      <c r="B308" s="76">
        <v>-0.34093904800000002</v>
      </c>
      <c r="C308" s="76">
        <v>-0.28492385599999998</v>
      </c>
      <c r="D308" s="76">
        <v>0.100872093</v>
      </c>
      <c r="E308" s="76">
        <v>-7.9330010500000006E-2</v>
      </c>
      <c r="F308" s="76">
        <v>0.14465314200000001</v>
      </c>
    </row>
    <row r="309" spans="1:6">
      <c r="A309" s="76">
        <v>1984.5833299999999</v>
      </c>
      <c r="B309" s="76">
        <v>-0.17887655799999999</v>
      </c>
      <c r="C309" s="76">
        <v>-0.16223911799999999</v>
      </c>
      <c r="D309" s="76">
        <v>6.2769871300000002E-2</v>
      </c>
      <c r="E309" s="76">
        <v>-1.87972535E-2</v>
      </c>
      <c r="F309" s="76">
        <v>3.9710858199999997E-2</v>
      </c>
    </row>
    <row r="310" spans="1:6">
      <c r="A310" s="76">
        <v>1984.6666700000001</v>
      </c>
      <c r="B310" s="76">
        <v>5.3690153900000002E-2</v>
      </c>
      <c r="C310" s="76">
        <v>-0.16918714400000001</v>
      </c>
      <c r="D310" s="76">
        <v>-0.14419747699999999</v>
      </c>
      <c r="E310" s="76">
        <v>0.28627407199999999</v>
      </c>
      <c r="F310" s="76">
        <v>0.121543518</v>
      </c>
    </row>
    <row r="311" spans="1:6">
      <c r="A311" s="76">
        <v>1984.75</v>
      </c>
      <c r="B311" s="76">
        <v>4.21424065E-2</v>
      </c>
      <c r="C311" s="76">
        <v>-0.17730537699999999</v>
      </c>
      <c r="D311" s="76">
        <v>-0.124464855</v>
      </c>
      <c r="E311" s="76">
        <v>8.7628092000000005E-2</v>
      </c>
      <c r="F311" s="76">
        <v>5.4421091900000003E-2</v>
      </c>
    </row>
    <row r="312" spans="1:6">
      <c r="A312" s="76">
        <v>1984.8333299999999</v>
      </c>
      <c r="B312" s="76">
        <v>6.5937884299999999E-2</v>
      </c>
      <c r="C312" s="76">
        <v>-0.23814743799999999</v>
      </c>
      <c r="D312" s="76">
        <v>-0.118847339</v>
      </c>
      <c r="E312" s="76">
        <v>0.313447425</v>
      </c>
      <c r="F312" s="76">
        <v>8.5774801999999994E-3</v>
      </c>
    </row>
    <row r="313" spans="1:6">
      <c r="A313" s="76">
        <v>1984.9166700000001</v>
      </c>
      <c r="B313" s="76">
        <v>-2.2686993400000001E-2</v>
      </c>
      <c r="C313" s="76">
        <v>-0.30350844599999999</v>
      </c>
      <c r="D313" s="76">
        <v>-0.39957609999999999</v>
      </c>
      <c r="E313" s="76">
        <v>0.53954574600000005</v>
      </c>
      <c r="F313" s="76">
        <v>-3.11736759E-3</v>
      </c>
    </row>
    <row r="314" spans="1:6">
      <c r="A314" s="76">
        <v>1985</v>
      </c>
      <c r="B314" s="76">
        <v>0.115909047</v>
      </c>
      <c r="C314" s="76">
        <v>-0.34277543799999999</v>
      </c>
      <c r="D314" s="76">
        <v>-6.0029807599999999E-2</v>
      </c>
      <c r="E314" s="76">
        <v>0.138036301</v>
      </c>
      <c r="F314" s="76">
        <v>-5.9417163299999999E-2</v>
      </c>
    </row>
    <row r="315" spans="1:6">
      <c r="A315" s="76">
        <v>1985.0833299999999</v>
      </c>
      <c r="B315" s="76">
        <v>0.117354167</v>
      </c>
      <c r="C315" s="76">
        <v>-0.14118726100000001</v>
      </c>
      <c r="D315" s="76">
        <v>-7.0904158100000003E-2</v>
      </c>
      <c r="E315" s="76">
        <v>0.10795768</v>
      </c>
      <c r="F315" s="76">
        <v>5.18259836E-2</v>
      </c>
    </row>
    <row r="316" spans="1:6">
      <c r="A316" s="76">
        <v>1985.1666700000001</v>
      </c>
      <c r="B316" s="76">
        <v>5.0859341400000001E-2</v>
      </c>
      <c r="C316" s="76">
        <v>-1.88029667E-2</v>
      </c>
      <c r="D316" s="76">
        <v>0.292792261</v>
      </c>
      <c r="E316" s="76">
        <v>-4.9404077099999999E-2</v>
      </c>
      <c r="F316" s="76">
        <v>-0.202973496</v>
      </c>
    </row>
    <row r="317" spans="1:6">
      <c r="A317" s="76">
        <v>1985.25</v>
      </c>
      <c r="B317" s="76">
        <v>-0.20426991899999999</v>
      </c>
      <c r="C317" s="76">
        <v>-0.10157278</v>
      </c>
      <c r="D317" s="76">
        <v>0.29347599899999999</v>
      </c>
      <c r="E317" s="76">
        <v>-0.10353683700000001</v>
      </c>
      <c r="F317" s="76">
        <v>-7.2724059600000002E-2</v>
      </c>
    </row>
    <row r="318" spans="1:6">
      <c r="A318" s="76">
        <v>1985.3333299999999</v>
      </c>
      <c r="B318" s="76">
        <v>0.29185433500000002</v>
      </c>
      <c r="C318" s="76">
        <v>-0.12890927999999999</v>
      </c>
      <c r="D318" s="76">
        <v>-0.135038782</v>
      </c>
      <c r="E318" s="76">
        <v>0.41168648600000002</v>
      </c>
      <c r="F318" s="76">
        <v>0.26576424100000001</v>
      </c>
    </row>
    <row r="319" spans="1:6">
      <c r="A319" s="76">
        <v>1985.4166700000001</v>
      </c>
      <c r="B319" s="76">
        <v>0.14451787899999999</v>
      </c>
      <c r="C319" s="76">
        <v>-0.26132230099999998</v>
      </c>
      <c r="D319" s="76">
        <v>-0.26214920000000003</v>
      </c>
      <c r="E319" s="76">
        <v>0.35294266299999999</v>
      </c>
      <c r="F319" s="76">
        <v>-2.9385006000000002E-2</v>
      </c>
    </row>
    <row r="320" spans="1:6">
      <c r="A320" s="76">
        <v>1985.5</v>
      </c>
      <c r="B320" s="76">
        <v>0.25372198400000001</v>
      </c>
      <c r="C320" s="76">
        <v>-0.242971146</v>
      </c>
      <c r="D320" s="76">
        <v>-0.325540575</v>
      </c>
      <c r="E320" s="76">
        <v>0.452298531</v>
      </c>
      <c r="F320" s="76">
        <v>-4.2172431099999998E-2</v>
      </c>
    </row>
    <row r="321" spans="1:6">
      <c r="A321" s="76">
        <v>1985.5833299999999</v>
      </c>
      <c r="B321" s="76">
        <v>0.22624461300000001</v>
      </c>
      <c r="C321" s="76">
        <v>-9.4417653099999999E-2</v>
      </c>
      <c r="D321" s="76">
        <v>5.1778578700000001E-3</v>
      </c>
      <c r="E321" s="76">
        <v>2.45583205E-3</v>
      </c>
      <c r="F321" s="76">
        <v>0.113713703</v>
      </c>
    </row>
    <row r="322" spans="1:6">
      <c r="A322" s="76">
        <v>1985.6666700000001</v>
      </c>
      <c r="B322" s="76">
        <v>-1.16356412E-2</v>
      </c>
      <c r="C322" s="76">
        <v>-0.20235447100000001</v>
      </c>
      <c r="D322" s="76">
        <v>-2.0714863E-2</v>
      </c>
      <c r="E322" s="76">
        <v>-4.16051437E-3</v>
      </c>
      <c r="F322" s="76">
        <v>-0.134078117</v>
      </c>
    </row>
    <row r="323" spans="1:6">
      <c r="A323" s="76">
        <v>1985.75</v>
      </c>
      <c r="B323" s="76">
        <v>-9.5997057899999995E-3</v>
      </c>
      <c r="C323" s="76">
        <v>-0.22277722</v>
      </c>
      <c r="D323" s="76">
        <v>-1.8198740200000001E-2</v>
      </c>
      <c r="E323" s="76">
        <v>-3.0656112999999999E-2</v>
      </c>
      <c r="F323" s="76">
        <v>-0.13950833100000001</v>
      </c>
    </row>
    <row r="324" spans="1:6">
      <c r="A324" s="76">
        <v>1985.8333299999999</v>
      </c>
      <c r="B324" s="76">
        <v>0.121461667</v>
      </c>
      <c r="C324" s="76">
        <v>1.4912860599999999E-2</v>
      </c>
      <c r="D324" s="76">
        <v>-3.69497108E-2</v>
      </c>
      <c r="E324" s="76">
        <v>0.166388959</v>
      </c>
      <c r="F324" s="76">
        <v>0.168298908</v>
      </c>
    </row>
    <row r="325" spans="1:6">
      <c r="A325" s="76">
        <v>1985.9166700000001</v>
      </c>
      <c r="B325" s="76">
        <v>-4.72648284E-2</v>
      </c>
      <c r="C325" s="76">
        <v>-4.1660972300000002E-2</v>
      </c>
      <c r="D325" s="76">
        <v>-7.13059848E-2</v>
      </c>
      <c r="E325" s="76">
        <v>0.36935870700000001</v>
      </c>
      <c r="F325" s="76">
        <v>-6.3925233600000006E-2</v>
      </c>
    </row>
    <row r="326" spans="1:6">
      <c r="A326" s="76">
        <v>1986</v>
      </c>
      <c r="B326" s="76">
        <v>-7.8384736400000002E-2</v>
      </c>
      <c r="C326" s="76">
        <v>-9.2025576100000006E-2</v>
      </c>
      <c r="D326" s="76">
        <v>-0.21933096799999999</v>
      </c>
      <c r="E326" s="76">
        <v>0.298699504</v>
      </c>
      <c r="F326" s="76">
        <v>-0.18727122099999999</v>
      </c>
    </row>
    <row r="327" spans="1:6">
      <c r="A327" s="76">
        <v>1986.0833299999999</v>
      </c>
      <c r="B327" s="76">
        <v>-9.3599387800000003E-2</v>
      </c>
      <c r="C327" s="76">
        <v>-9.3102861100000003E-2</v>
      </c>
      <c r="D327" s="76">
        <v>-0.12489800700000001</v>
      </c>
      <c r="E327" s="76">
        <v>4.5350416900000003E-2</v>
      </c>
      <c r="F327" s="76">
        <v>-0.20683885900000001</v>
      </c>
    </row>
    <row r="328" spans="1:6">
      <c r="A328" s="76">
        <v>1986.1666700000001</v>
      </c>
      <c r="B328" s="76">
        <v>0.45559239200000001</v>
      </c>
      <c r="C328" s="76">
        <v>-0.44478177099999999</v>
      </c>
      <c r="D328" s="76">
        <v>-0.47902254300000002</v>
      </c>
      <c r="E328" s="76">
        <v>-0.135792888</v>
      </c>
      <c r="F328" s="76">
        <v>3.3263151599999999E-2</v>
      </c>
    </row>
    <row r="329" spans="1:6">
      <c r="A329" s="76">
        <v>1986.25</v>
      </c>
      <c r="B329" s="76">
        <v>0.39520799400000001</v>
      </c>
      <c r="C329" s="76">
        <v>-0.64902673200000005</v>
      </c>
      <c r="D329" s="76">
        <v>-0.80134647299999995</v>
      </c>
      <c r="E329" s="76">
        <v>1.9507542700000002E-2</v>
      </c>
      <c r="F329" s="76">
        <v>-1.53148387E-2</v>
      </c>
    </row>
    <row r="330" spans="1:6">
      <c r="A330" s="76">
        <v>1986.3333299999999</v>
      </c>
      <c r="B330" s="76">
        <v>0.21710765300000001</v>
      </c>
      <c r="C330" s="76">
        <v>-0.50261609699999998</v>
      </c>
      <c r="D330" s="76">
        <v>-0.57196795099999997</v>
      </c>
      <c r="E330" s="76">
        <v>3.9243670900000003E-3</v>
      </c>
      <c r="F330" s="76">
        <v>-0.10138707399999999</v>
      </c>
    </row>
    <row r="331" spans="1:6">
      <c r="A331" s="76">
        <v>1986.4166700000001</v>
      </c>
      <c r="B331" s="76">
        <v>-4.3824367900000001E-2</v>
      </c>
      <c r="C331" s="76">
        <v>-1.41079611E-2</v>
      </c>
      <c r="D331" s="76">
        <v>7.0477697899999997E-2</v>
      </c>
      <c r="E331" s="76">
        <v>-2.85341372E-2</v>
      </c>
      <c r="F331" s="76">
        <v>-4.1067299799999998E-2</v>
      </c>
    </row>
    <row r="332" spans="1:6">
      <c r="A332" s="76">
        <v>1986.5</v>
      </c>
      <c r="B332" s="76">
        <v>0.209006303</v>
      </c>
      <c r="C332" s="76">
        <v>8.4311530499999995E-2</v>
      </c>
      <c r="D332" s="76">
        <v>7.40229201E-2</v>
      </c>
      <c r="E332" s="76">
        <v>-6.6903820500000002E-2</v>
      </c>
      <c r="F332" s="76">
        <v>-0.102795835</v>
      </c>
    </row>
    <row r="333" spans="1:6">
      <c r="A333" s="76">
        <v>1986.5833299999999</v>
      </c>
      <c r="B333" s="76">
        <v>1.2919035800000001E-2</v>
      </c>
      <c r="C333" s="76">
        <v>-0.32780416499999998</v>
      </c>
      <c r="D333" s="76">
        <v>-0.44598315900000002</v>
      </c>
      <c r="E333" s="76">
        <v>0.11464769499999999</v>
      </c>
      <c r="F333" s="76">
        <v>-0.12905850699999999</v>
      </c>
    </row>
    <row r="334" spans="1:6">
      <c r="A334" s="76">
        <v>1986.6666700000001</v>
      </c>
      <c r="B334" s="76">
        <v>8.6840858000000007E-2</v>
      </c>
      <c r="C334" s="76">
        <v>-0.10280249299999999</v>
      </c>
      <c r="D334" s="76">
        <v>-0.179671628</v>
      </c>
      <c r="E334" s="76">
        <v>9.8606809300000001E-2</v>
      </c>
      <c r="F334" s="76">
        <v>3.19180123E-2</v>
      </c>
    </row>
    <row r="335" spans="1:6">
      <c r="A335" s="76">
        <v>1986.75</v>
      </c>
      <c r="B335" s="76">
        <v>-0.10244466200000001</v>
      </c>
      <c r="C335" s="76">
        <v>4.7285162700000001E-2</v>
      </c>
      <c r="D335" s="76">
        <v>-5.7182776599999999E-2</v>
      </c>
      <c r="E335" s="76">
        <v>4.6404843000000001E-2</v>
      </c>
      <c r="F335" s="76">
        <v>-7.16677966E-2</v>
      </c>
    </row>
    <row r="336" spans="1:6">
      <c r="A336" s="76">
        <v>1986.8333299999999</v>
      </c>
      <c r="B336" s="76">
        <v>3.7845869599999998E-2</v>
      </c>
      <c r="C336" s="76">
        <v>-0.107519858</v>
      </c>
      <c r="D336" s="76">
        <v>-5.40852972E-2</v>
      </c>
      <c r="E336" s="76">
        <v>-5.3148315299999999E-2</v>
      </c>
      <c r="F336" s="76">
        <v>-5.8601284400000002E-2</v>
      </c>
    </row>
    <row r="337" spans="1:6">
      <c r="A337" s="76">
        <v>1986.9166700000001</v>
      </c>
      <c r="B337" s="76">
        <v>-1.63426292E-2</v>
      </c>
      <c r="C337" s="76">
        <v>-9.9413462699999997E-2</v>
      </c>
      <c r="D337" s="76">
        <v>-3.5395552499999997E-2</v>
      </c>
      <c r="E337" s="76">
        <v>4.40227711E-3</v>
      </c>
      <c r="F337" s="76">
        <v>-0.16113174899999999</v>
      </c>
    </row>
    <row r="338" spans="1:6">
      <c r="A338" s="76">
        <v>1987</v>
      </c>
      <c r="B338" s="76">
        <v>-0.19875742699999999</v>
      </c>
      <c r="C338" s="76">
        <v>-7.0126001899999998E-2</v>
      </c>
      <c r="D338" s="76">
        <v>-0.16595191500000001</v>
      </c>
      <c r="E338" s="76">
        <v>0.13749446500000001</v>
      </c>
      <c r="F338" s="76">
        <v>-0.2365131</v>
      </c>
    </row>
    <row r="339" spans="1:6">
      <c r="A339" s="76">
        <v>1987.0833299999999</v>
      </c>
      <c r="B339" s="76">
        <v>0.10230919500000001</v>
      </c>
      <c r="C339" s="76">
        <v>0.331689858</v>
      </c>
      <c r="D339" s="76">
        <v>-6.4495483300000002E-4</v>
      </c>
      <c r="E339" s="76">
        <v>0.194019622</v>
      </c>
      <c r="F339" s="76">
        <v>0.31942318400000003</v>
      </c>
    </row>
    <row r="340" spans="1:6">
      <c r="A340" s="76">
        <v>1987.1666700000001</v>
      </c>
      <c r="B340" s="76">
        <v>-0.40179356900000002</v>
      </c>
      <c r="C340" s="76">
        <v>-4.1565398099999998E-2</v>
      </c>
      <c r="D340" s="76">
        <v>4.9158169199999997E-2</v>
      </c>
      <c r="E340" s="76">
        <v>0.207310458</v>
      </c>
      <c r="F340" s="76">
        <v>-0.17855257699999999</v>
      </c>
    </row>
    <row r="341" spans="1:6">
      <c r="A341" s="76">
        <v>1987.25</v>
      </c>
      <c r="B341" s="76">
        <v>-0.13588752000000001</v>
      </c>
      <c r="C341" s="76">
        <v>6.6037012000000001E-3</v>
      </c>
      <c r="D341" s="76">
        <v>-5.5833896399999999E-2</v>
      </c>
      <c r="E341" s="76">
        <v>8.4337246199999993E-2</v>
      </c>
      <c r="F341" s="76">
        <v>7.6859302300000001E-2</v>
      </c>
    </row>
    <row r="342" spans="1:6">
      <c r="A342" s="76">
        <v>1987.3333299999999</v>
      </c>
      <c r="B342" s="76">
        <v>-0.31343288400000002</v>
      </c>
      <c r="C342" s="76">
        <v>0.152057104</v>
      </c>
      <c r="D342" s="76">
        <v>0.15191791099999999</v>
      </c>
      <c r="E342" s="76">
        <v>-0.11323955199999999</v>
      </c>
      <c r="F342" s="76">
        <v>3.54012119E-2</v>
      </c>
    </row>
    <row r="343" spans="1:6">
      <c r="A343" s="76">
        <v>1987.4166700000001</v>
      </c>
      <c r="B343" s="76">
        <v>-0.35305052799999997</v>
      </c>
      <c r="C343" s="76">
        <v>-3.0146022099999999E-2</v>
      </c>
      <c r="D343" s="76">
        <v>0.22898267</v>
      </c>
      <c r="E343" s="76">
        <v>-0.16882283100000001</v>
      </c>
      <c r="F343" s="76">
        <v>-6.92290297E-2</v>
      </c>
    </row>
    <row r="344" spans="1:6">
      <c r="A344" s="76">
        <v>1987.5</v>
      </c>
      <c r="B344" s="76">
        <v>-0.12745230299999999</v>
      </c>
      <c r="C344" s="76">
        <v>5.88053511E-2</v>
      </c>
      <c r="D344" s="76">
        <v>3.9701489499999999E-2</v>
      </c>
      <c r="E344" s="76">
        <v>9.3040262999999998E-2</v>
      </c>
      <c r="F344" s="76">
        <v>5.93786075E-2</v>
      </c>
    </row>
    <row r="345" spans="1:6">
      <c r="A345" s="76">
        <v>1987.5833299999999</v>
      </c>
      <c r="B345" s="76">
        <v>-0.34283563</v>
      </c>
      <c r="C345" s="76">
        <v>-0.106291236</v>
      </c>
      <c r="D345" s="76">
        <v>-3.6961137900000003E-2</v>
      </c>
      <c r="E345" s="76">
        <v>9.9585174100000007E-2</v>
      </c>
      <c r="F345" s="76">
        <v>4.10958846E-2</v>
      </c>
    </row>
    <row r="346" spans="1:6">
      <c r="A346" s="76">
        <v>1987.6666700000001</v>
      </c>
      <c r="B346" s="76">
        <v>-0.33945157199999998</v>
      </c>
      <c r="C346" s="76">
        <v>8.7233767499999993E-3</v>
      </c>
      <c r="D346" s="76">
        <v>0.14854247600000001</v>
      </c>
      <c r="E346" s="76">
        <v>3.01239651E-2</v>
      </c>
      <c r="F346" s="76">
        <v>-2.8467840099999999E-2</v>
      </c>
    </row>
    <row r="347" spans="1:6">
      <c r="A347" s="76">
        <v>1987.75</v>
      </c>
      <c r="B347" s="76">
        <v>-0.29807921900000001</v>
      </c>
      <c r="C347" s="76">
        <v>3.0071156200000001E-2</v>
      </c>
      <c r="D347" s="76">
        <v>0.29169704400000002</v>
      </c>
      <c r="E347" s="76">
        <v>-0.21632037600000001</v>
      </c>
      <c r="F347" s="76">
        <v>0.17300931999999999</v>
      </c>
    </row>
    <row r="348" spans="1:6">
      <c r="A348" s="76">
        <v>1987.8333299999999</v>
      </c>
      <c r="B348" s="76">
        <v>-0.57243592600000004</v>
      </c>
      <c r="C348" s="76">
        <v>-0.16165886300000001</v>
      </c>
      <c r="D348" s="76">
        <v>3.4799916E-2</v>
      </c>
      <c r="E348" s="76">
        <v>-4.1553376000000003E-2</v>
      </c>
      <c r="F348" s="76">
        <v>-0.105482479</v>
      </c>
    </row>
    <row r="349" spans="1:6">
      <c r="A349" s="76">
        <v>1987.9166700000001</v>
      </c>
      <c r="B349" s="76">
        <v>-0.114401236</v>
      </c>
      <c r="C349" s="76">
        <v>-0.122464516</v>
      </c>
      <c r="D349" s="76">
        <v>-0.23553818000000001</v>
      </c>
      <c r="E349" s="76">
        <v>0.29687495699999999</v>
      </c>
      <c r="F349" s="76">
        <v>0.17098395299999999</v>
      </c>
    </row>
    <row r="350" spans="1:6">
      <c r="A350" s="76">
        <v>1988</v>
      </c>
      <c r="B350" s="76">
        <v>-0.28984385099999999</v>
      </c>
      <c r="C350" s="76">
        <v>-0.26055779299999998</v>
      </c>
      <c r="D350" s="30">
        <v>-8.3135406499999998E-5</v>
      </c>
      <c r="E350" s="76">
        <v>-1.8115282E-2</v>
      </c>
      <c r="F350" s="76">
        <v>0.16571816</v>
      </c>
    </row>
    <row r="351" spans="1:6">
      <c r="A351" s="76">
        <v>1988.0833299999999</v>
      </c>
      <c r="B351" s="76">
        <v>0.10506149400000001</v>
      </c>
      <c r="C351" s="76">
        <v>-4.47679208E-2</v>
      </c>
      <c r="D351" s="76">
        <v>-8.8243563400000002E-2</v>
      </c>
      <c r="E351" s="76">
        <v>0.17657535999999999</v>
      </c>
      <c r="F351" s="76">
        <v>0.12771356</v>
      </c>
    </row>
    <row r="352" spans="1:6">
      <c r="A352" s="76">
        <v>1988.1666700000001</v>
      </c>
      <c r="B352" s="76">
        <v>-0.15658915100000001</v>
      </c>
      <c r="C352" s="76">
        <v>-0.2306909</v>
      </c>
      <c r="D352" s="76">
        <v>-0.31531589199999999</v>
      </c>
      <c r="E352" s="76">
        <v>0.177126169</v>
      </c>
      <c r="F352" s="76">
        <v>7.1165210600000001E-2</v>
      </c>
    </row>
    <row r="353" spans="1:6">
      <c r="A353" s="76">
        <v>1988.25</v>
      </c>
      <c r="B353" s="76">
        <v>-0.13838568000000001</v>
      </c>
      <c r="C353" s="76">
        <v>-6.34078388E-3</v>
      </c>
      <c r="D353" s="76">
        <v>-1.2168188300000001E-3</v>
      </c>
      <c r="E353" s="76">
        <v>8.3656625900000003E-2</v>
      </c>
      <c r="F353" s="76">
        <v>6.0662313400000001E-2</v>
      </c>
    </row>
    <row r="354" spans="1:6">
      <c r="A354" s="76">
        <v>1988.3333299999999</v>
      </c>
      <c r="B354" s="76">
        <v>-0.39762062500000001</v>
      </c>
      <c r="C354" s="76">
        <v>0.15737519</v>
      </c>
      <c r="D354" s="76">
        <v>0.20102752400000001</v>
      </c>
      <c r="E354" s="76">
        <v>3.4041760900000002E-2</v>
      </c>
      <c r="F354" s="76">
        <v>5.3349065100000002E-2</v>
      </c>
    </row>
    <row r="355" spans="1:6">
      <c r="A355" s="76">
        <v>1988.4166700000001</v>
      </c>
      <c r="B355" s="76">
        <v>-6.6350631399999999E-2</v>
      </c>
      <c r="C355" s="76">
        <v>1.5016835900000001E-2</v>
      </c>
      <c r="D355" s="76">
        <v>0.197504226</v>
      </c>
      <c r="E355" s="76">
        <v>-0.186708925</v>
      </c>
      <c r="F355" s="76">
        <v>0.13358735899999999</v>
      </c>
    </row>
    <row r="356" spans="1:6">
      <c r="A356" s="76">
        <v>1988.5</v>
      </c>
      <c r="B356" s="76">
        <v>-0.29777145100000002</v>
      </c>
      <c r="C356" s="76">
        <v>3.2607152700000003E-2</v>
      </c>
      <c r="D356" s="76">
        <v>-2.1305465499999999E-2</v>
      </c>
      <c r="E356" s="76">
        <v>3.9550958400000003E-2</v>
      </c>
      <c r="F356" s="76">
        <v>0.134056696</v>
      </c>
    </row>
    <row r="357" spans="1:6">
      <c r="A357" s="76">
        <v>1988.5833299999999</v>
      </c>
      <c r="B357" s="76">
        <v>-0.12843579099999999</v>
      </c>
      <c r="C357" s="76">
        <v>0.14336848999999999</v>
      </c>
      <c r="D357" s="76">
        <v>0.162917064</v>
      </c>
      <c r="E357" s="76">
        <v>-0.146814154</v>
      </c>
      <c r="F357" s="76">
        <v>0.12767358200000001</v>
      </c>
    </row>
    <row r="358" spans="1:6">
      <c r="A358" s="76">
        <v>1988.6666700000001</v>
      </c>
      <c r="B358" s="76">
        <v>-0.12119872700000001</v>
      </c>
      <c r="C358" s="76">
        <v>-1.9068938099999998E-2</v>
      </c>
      <c r="D358" s="76">
        <v>0.17189718900000001</v>
      </c>
      <c r="E358" s="76">
        <v>-0.15999839399999999</v>
      </c>
      <c r="F358" s="76">
        <v>1.26434068E-3</v>
      </c>
    </row>
    <row r="359" spans="1:6">
      <c r="A359" s="76">
        <v>1988.75</v>
      </c>
      <c r="B359" s="76">
        <v>-8.0126614499999999E-2</v>
      </c>
      <c r="C359" s="76">
        <v>0.109803092</v>
      </c>
      <c r="D359" s="76">
        <v>-4.8387874900000002E-2</v>
      </c>
      <c r="E359" s="76">
        <v>0.143602962</v>
      </c>
      <c r="F359" s="76">
        <v>0.11418985500000001</v>
      </c>
    </row>
    <row r="360" spans="1:6">
      <c r="A360" s="76">
        <v>1988.8333299999999</v>
      </c>
      <c r="B360" s="76">
        <v>-0.20484403000000001</v>
      </c>
      <c r="C360" s="76">
        <v>-5.14754012E-2</v>
      </c>
      <c r="D360" s="76">
        <v>-0.12968707600000001</v>
      </c>
      <c r="E360" s="76">
        <v>0.226285446</v>
      </c>
      <c r="F360" s="76">
        <v>-2.4820101300000001E-2</v>
      </c>
    </row>
    <row r="361" spans="1:6">
      <c r="A361" s="76">
        <v>1988.9166700000001</v>
      </c>
      <c r="B361" s="76">
        <v>-0.193699133</v>
      </c>
      <c r="C361" s="76">
        <v>-3.6710366000000001E-2</v>
      </c>
      <c r="D361" s="76">
        <v>1.63806549E-2</v>
      </c>
      <c r="E361" s="76">
        <v>-7.0980463899999999E-2</v>
      </c>
      <c r="F361" s="76">
        <v>0.179320918</v>
      </c>
    </row>
    <row r="362" spans="1:6">
      <c r="A362" s="76">
        <v>1989</v>
      </c>
      <c r="B362" s="76">
        <v>-0.28327959600000002</v>
      </c>
      <c r="C362" s="76">
        <v>6.9433811599999996E-3</v>
      </c>
      <c r="D362" s="76">
        <v>0.16576488</v>
      </c>
      <c r="E362" s="76">
        <v>-4.6510510300000002E-2</v>
      </c>
      <c r="F362" s="76">
        <v>6.5896979300000005E-2</v>
      </c>
    </row>
    <row r="363" spans="1:6">
      <c r="A363" s="76">
        <v>1989.0833299999999</v>
      </c>
      <c r="B363" s="76">
        <v>-0.28117905900000001</v>
      </c>
      <c r="C363" s="76">
        <v>0.160532491</v>
      </c>
      <c r="D363" s="76">
        <v>8.4611119299999996E-2</v>
      </c>
      <c r="E363" s="76">
        <v>7.1253794199999998E-2</v>
      </c>
      <c r="F363" s="76">
        <v>3.8968879599999999E-2</v>
      </c>
    </row>
    <row r="364" spans="1:6">
      <c r="A364" s="76">
        <v>1989.1666700000001</v>
      </c>
      <c r="B364" s="76">
        <v>-1.3513897699999999E-2</v>
      </c>
      <c r="C364" s="76">
        <v>5.7255188300000003E-2</v>
      </c>
      <c r="D364" s="76">
        <v>1.6753786699999999E-2</v>
      </c>
      <c r="E364" s="76">
        <v>-0.11912842</v>
      </c>
      <c r="F364" s="76">
        <v>0.287495583</v>
      </c>
    </row>
    <row r="365" spans="1:6">
      <c r="A365" s="76">
        <v>1989.25</v>
      </c>
      <c r="B365" s="76">
        <v>-9.5486248199999998E-2</v>
      </c>
      <c r="C365" s="76">
        <v>0.13261563700000001</v>
      </c>
      <c r="D365" s="76">
        <v>0.12524518900000001</v>
      </c>
      <c r="E365" s="76">
        <v>-0.12881615499999999</v>
      </c>
      <c r="F365" s="76">
        <v>3.94058464E-2</v>
      </c>
    </row>
    <row r="366" spans="1:6">
      <c r="A366" s="76">
        <v>1989.3333299999999</v>
      </c>
      <c r="B366" s="76">
        <v>-2.9409793699999999E-2</v>
      </c>
      <c r="C366" s="76">
        <v>0.32584015</v>
      </c>
      <c r="D366" s="76">
        <v>0.12882683</v>
      </c>
      <c r="E366" s="76">
        <v>0.26863212600000003</v>
      </c>
      <c r="F366" s="76">
        <v>6.8836288300000006E-2</v>
      </c>
    </row>
    <row r="367" spans="1:6">
      <c r="A367" s="76">
        <v>1989.4166700000001</v>
      </c>
      <c r="B367" s="76">
        <v>0.33777662400000003</v>
      </c>
      <c r="C367" s="76">
        <v>0.221533327</v>
      </c>
      <c r="D367" s="76">
        <v>-0.102337553</v>
      </c>
      <c r="E367" s="76">
        <v>2.8733084900000001E-2</v>
      </c>
      <c r="F367" s="76">
        <v>0.21573441700000001</v>
      </c>
    </row>
    <row r="368" spans="1:6">
      <c r="A368" s="76">
        <v>1989.5</v>
      </c>
      <c r="B368" s="76">
        <v>0.22102196499999999</v>
      </c>
      <c r="C368" s="76">
        <v>-5.1474477800000001E-2</v>
      </c>
      <c r="D368" s="76">
        <v>-0.38979753099999997</v>
      </c>
      <c r="E368" s="76">
        <v>0.163512248</v>
      </c>
      <c r="F368" s="76">
        <v>-0.107025524</v>
      </c>
    </row>
    <row r="369" spans="1:6">
      <c r="A369" s="76">
        <v>1989.5833299999999</v>
      </c>
      <c r="B369" s="76">
        <v>0.51490200799999997</v>
      </c>
      <c r="C369" s="76">
        <v>8.0224278199999999E-2</v>
      </c>
      <c r="D369" s="76">
        <v>-0.32438503800000001</v>
      </c>
      <c r="E369" s="76">
        <v>4.3109561499999997E-2</v>
      </c>
      <c r="F369" s="76">
        <v>0.19744302899999999</v>
      </c>
    </row>
    <row r="370" spans="1:6">
      <c r="A370" s="76">
        <v>1989.6666700000001</v>
      </c>
      <c r="B370" s="76">
        <v>1.4020121700000001E-2</v>
      </c>
      <c r="C370" s="76">
        <v>-0.310829833</v>
      </c>
      <c r="D370" s="76">
        <v>-0.13136769000000001</v>
      </c>
      <c r="E370" s="76">
        <v>-0.104197915</v>
      </c>
      <c r="F370" s="76">
        <v>-0.28829222199999999</v>
      </c>
    </row>
    <row r="371" spans="1:6">
      <c r="A371" s="76">
        <v>1989.75</v>
      </c>
      <c r="B371" s="76">
        <v>0.279867123</v>
      </c>
      <c r="C371" s="76">
        <v>9.7093400499999996E-2</v>
      </c>
      <c r="D371" s="76">
        <v>3.0466719900000001E-2</v>
      </c>
      <c r="E371" s="76">
        <v>-0.112713269</v>
      </c>
      <c r="F371" s="76">
        <v>-5.9903949800000002E-2</v>
      </c>
    </row>
    <row r="372" spans="1:6">
      <c r="A372" s="76">
        <v>1989.8333299999999</v>
      </c>
      <c r="B372" s="76">
        <v>0.25403040500000001</v>
      </c>
      <c r="C372" s="76">
        <v>0.20113515400000001</v>
      </c>
      <c r="D372" s="76">
        <v>-6.8332786500000006E-2</v>
      </c>
      <c r="E372" s="76">
        <v>0.109588321</v>
      </c>
      <c r="F372" s="76">
        <v>-3.5956061599999999E-2</v>
      </c>
    </row>
    <row r="373" spans="1:6">
      <c r="A373" s="76">
        <v>1989.9166700000001</v>
      </c>
      <c r="B373" s="76">
        <v>8.0486164999999998E-2</v>
      </c>
      <c r="C373" s="76">
        <v>1.6710598399999999E-2</v>
      </c>
      <c r="D373" s="76">
        <v>-0.106172559</v>
      </c>
      <c r="E373" s="76">
        <v>7.0762774299999998E-3</v>
      </c>
      <c r="F373" s="76">
        <v>-0.20875808400000001</v>
      </c>
    </row>
    <row r="374" spans="1:6">
      <c r="A374" s="76">
        <v>1990</v>
      </c>
      <c r="B374" s="76">
        <v>0.125473056</v>
      </c>
      <c r="C374" s="76">
        <v>-1.9471617799999999E-4</v>
      </c>
      <c r="D374" s="76">
        <v>4.76803552E-3</v>
      </c>
      <c r="E374" s="76">
        <v>0.104272727</v>
      </c>
      <c r="F374" s="76">
        <v>-0.22509261</v>
      </c>
    </row>
    <row r="375" spans="1:6">
      <c r="A375" s="76">
        <v>1990.0833299999999</v>
      </c>
      <c r="B375" s="76">
        <v>-8.0193586999999997E-2</v>
      </c>
      <c r="C375" s="76">
        <v>0.62554266199999997</v>
      </c>
      <c r="D375" s="76">
        <v>0.18401404499999999</v>
      </c>
      <c r="E375" s="76">
        <v>0.120594945</v>
      </c>
      <c r="F375" s="76">
        <v>0.29702732599999998</v>
      </c>
    </row>
    <row r="376" spans="1:6">
      <c r="A376" s="76">
        <v>1990.1666700000001</v>
      </c>
      <c r="B376" s="76">
        <v>-0.18091639000000001</v>
      </c>
      <c r="C376" s="76">
        <v>-4.7868994300000002E-2</v>
      </c>
      <c r="D376" s="76">
        <v>0.14179148899999999</v>
      </c>
      <c r="E376" s="76">
        <v>-8.9814333800000007E-3</v>
      </c>
      <c r="F376" s="76">
        <v>-0.35612115700000002</v>
      </c>
    </row>
    <row r="377" spans="1:6">
      <c r="A377" s="76">
        <v>1990.25</v>
      </c>
      <c r="B377" s="76">
        <v>-3.7734590300000002E-2</v>
      </c>
      <c r="C377" s="76">
        <v>-1.2680164799999999E-2</v>
      </c>
      <c r="D377" s="76">
        <v>0.12486191200000001</v>
      </c>
      <c r="E377" s="76">
        <v>-6.8822193599999998E-2</v>
      </c>
      <c r="F377" s="76">
        <v>-0.220266512</v>
      </c>
    </row>
    <row r="378" spans="1:6">
      <c r="A378" s="76">
        <v>1990.3333299999999</v>
      </c>
      <c r="B378" s="76">
        <v>0.26170965499999999</v>
      </c>
      <c r="C378" s="76">
        <v>-3.6604278400000002E-2</v>
      </c>
      <c r="D378" s="76">
        <v>3.8870753700000003E-2</v>
      </c>
      <c r="E378" s="76">
        <v>-0.13065201200000001</v>
      </c>
      <c r="F378" s="76">
        <v>5.00589034E-2</v>
      </c>
    </row>
    <row r="379" spans="1:6">
      <c r="A379" s="76">
        <v>1990.4166700000001</v>
      </c>
      <c r="B379" s="76">
        <v>0.18226167600000001</v>
      </c>
      <c r="C379" s="76">
        <v>-0.102326637</v>
      </c>
      <c r="D379" s="76">
        <v>7.04882862E-2</v>
      </c>
      <c r="E379" s="76">
        <v>2.98537179E-2</v>
      </c>
      <c r="F379" s="76">
        <v>-8.0825651700000001E-2</v>
      </c>
    </row>
    <row r="380" spans="1:6">
      <c r="A380" s="76">
        <v>1990.5</v>
      </c>
      <c r="B380" s="76">
        <v>0.16875489199999999</v>
      </c>
      <c r="C380" s="76">
        <v>9.9315731800000001E-3</v>
      </c>
      <c r="D380" s="76">
        <v>-1.9255274900000001E-2</v>
      </c>
      <c r="E380" s="76">
        <v>0.21725567800000001</v>
      </c>
      <c r="F380" s="76">
        <v>-0.15148788199999999</v>
      </c>
    </row>
    <row r="381" spans="1:6">
      <c r="A381" s="76">
        <v>1990.5833299999999</v>
      </c>
      <c r="B381" s="76">
        <v>0.34710980499999999</v>
      </c>
      <c r="C381" s="76">
        <v>0.103641988</v>
      </c>
      <c r="D381" s="76">
        <v>6.4851155199999996E-2</v>
      </c>
      <c r="E381" s="76">
        <v>0.11236415299999999</v>
      </c>
      <c r="F381" s="76">
        <v>1.6938865800000001E-2</v>
      </c>
    </row>
    <row r="382" spans="1:6">
      <c r="A382" s="76">
        <v>1990.6666700000001</v>
      </c>
      <c r="B382" s="76">
        <v>0.21731710000000001</v>
      </c>
      <c r="C382" s="76">
        <v>0.50167624300000002</v>
      </c>
      <c r="D382" s="76">
        <v>0.401191252</v>
      </c>
      <c r="E382" s="76">
        <v>0.30269867299999997</v>
      </c>
      <c r="F382" s="76">
        <v>8.50613733E-3</v>
      </c>
    </row>
    <row r="383" spans="1:6">
      <c r="A383" s="76">
        <v>1990.75</v>
      </c>
      <c r="B383" s="76">
        <v>0.18636245800000001</v>
      </c>
      <c r="C383" s="76">
        <v>0.43568546800000002</v>
      </c>
      <c r="D383" s="76">
        <v>0.41921945599999999</v>
      </c>
      <c r="E383" s="76">
        <v>0.219574982</v>
      </c>
      <c r="F383" s="76">
        <v>-0.111961142</v>
      </c>
    </row>
    <row r="384" spans="1:6">
      <c r="A384" s="76">
        <v>1990.8333299999999</v>
      </c>
      <c r="B384" s="76">
        <v>0.48355981300000001</v>
      </c>
      <c r="C384" s="76">
        <v>0.51999251899999999</v>
      </c>
      <c r="D384" s="76">
        <v>0.26957357999999998</v>
      </c>
      <c r="E384" s="76">
        <v>0.22247129700000001</v>
      </c>
      <c r="F384" s="76">
        <v>0.224663434</v>
      </c>
    </row>
    <row r="385" spans="1:6">
      <c r="A385" s="76">
        <v>1990.9166700000001</v>
      </c>
      <c r="B385" s="76">
        <v>0.81415105099999996</v>
      </c>
      <c r="C385" s="76">
        <v>0.10909822399999999</v>
      </c>
      <c r="D385" s="76">
        <v>-2.1615956499999998E-2</v>
      </c>
      <c r="E385" s="76">
        <v>-4.8706710600000001E-2</v>
      </c>
      <c r="F385" s="76">
        <v>8.2494051799999996E-2</v>
      </c>
    </row>
    <row r="386" spans="1:6">
      <c r="A386" s="76">
        <v>1991</v>
      </c>
      <c r="B386" s="76">
        <v>0.60477404999999995</v>
      </c>
      <c r="C386" s="76">
        <v>-0.12233416799999999</v>
      </c>
      <c r="D386" s="76">
        <v>-5.6859021500000002E-2</v>
      </c>
      <c r="E386" s="76">
        <v>3.9836459099999999E-3</v>
      </c>
      <c r="F386" s="76">
        <v>-8.2978340900000003E-2</v>
      </c>
    </row>
    <row r="387" spans="1:6">
      <c r="A387" s="76">
        <v>1991.0833299999999</v>
      </c>
      <c r="B387" s="76">
        <v>0.69424029600000003</v>
      </c>
      <c r="C387" s="76">
        <v>0.12371705700000001</v>
      </c>
      <c r="D387" s="76">
        <v>0.12238919700000001</v>
      </c>
      <c r="E387" s="76">
        <v>9.9742982999999993E-2</v>
      </c>
      <c r="F387" s="76">
        <v>-0.24176287799999999</v>
      </c>
    </row>
    <row r="388" spans="1:6">
      <c r="A388" s="76">
        <v>1991.1666700000001</v>
      </c>
      <c r="B388" s="76">
        <v>0.85458666500000002</v>
      </c>
      <c r="C388" s="76">
        <v>-0.23065434500000001</v>
      </c>
      <c r="D388" s="76">
        <v>-0.108958016</v>
      </c>
      <c r="E388" s="76">
        <v>4.9339028299999997E-2</v>
      </c>
      <c r="F388" s="76">
        <v>-0.167083185</v>
      </c>
    </row>
    <row r="389" spans="1:6">
      <c r="A389" s="76">
        <v>1991.25</v>
      </c>
      <c r="B389" s="76">
        <v>0.651534748</v>
      </c>
      <c r="C389" s="76">
        <v>-0.27189470700000001</v>
      </c>
      <c r="D389" s="76">
        <v>0.177364783</v>
      </c>
      <c r="E389" s="76">
        <v>-0.289276439</v>
      </c>
      <c r="F389" s="76">
        <v>-0.28975977400000003</v>
      </c>
    </row>
    <row r="390" spans="1:6">
      <c r="A390" s="76">
        <v>1991.3333299999999</v>
      </c>
      <c r="B390" s="76">
        <v>0.45361998199999998</v>
      </c>
      <c r="C390" s="76">
        <v>-0.16411242300000001</v>
      </c>
      <c r="D390" s="76">
        <v>0.22335333499999999</v>
      </c>
      <c r="E390" s="76">
        <v>0.13402224400000001</v>
      </c>
      <c r="F390" s="76">
        <v>-0.25724400400000003</v>
      </c>
    </row>
    <row r="391" spans="1:6">
      <c r="A391" s="76">
        <v>1991.4166700000001</v>
      </c>
      <c r="B391" s="76">
        <v>0.258109013</v>
      </c>
      <c r="C391" s="76">
        <v>-9.3813032800000001E-2</v>
      </c>
      <c r="D391" s="76">
        <v>0.26991148100000001</v>
      </c>
      <c r="E391" s="76">
        <v>0.18794023100000001</v>
      </c>
      <c r="F391" s="76">
        <v>-0.44768322500000002</v>
      </c>
    </row>
    <row r="392" spans="1:6">
      <c r="A392" s="76">
        <v>1991.5</v>
      </c>
      <c r="B392" s="76">
        <v>6.8468989600000002E-2</v>
      </c>
      <c r="C392" s="76">
        <v>-0.27096882799999999</v>
      </c>
      <c r="D392" s="76">
        <v>0.28835164699999999</v>
      </c>
      <c r="E392" s="76">
        <v>-4.46217717E-2</v>
      </c>
      <c r="F392" s="76">
        <v>-0.43251687500000002</v>
      </c>
    </row>
    <row r="393" spans="1:6">
      <c r="A393" s="76">
        <v>1991.5833299999999</v>
      </c>
      <c r="B393" s="76">
        <v>0.21630344900000001</v>
      </c>
      <c r="C393" s="76">
        <v>-0.18714499600000001</v>
      </c>
      <c r="D393" s="76">
        <v>0.169999341</v>
      </c>
      <c r="E393" s="76">
        <v>5.1548300999999998E-2</v>
      </c>
      <c r="F393" s="76">
        <v>-8.5345203800000005E-2</v>
      </c>
    </row>
    <row r="394" spans="1:6">
      <c r="A394" s="76">
        <v>1991.6666700000001</v>
      </c>
      <c r="B394" s="76">
        <v>0.27563537999999999</v>
      </c>
      <c r="C394" s="76">
        <v>-0.101241331</v>
      </c>
      <c r="D394" s="76">
        <v>3.7705829099999998E-2</v>
      </c>
      <c r="E394" s="76">
        <v>0.275076441</v>
      </c>
      <c r="F394" s="76">
        <v>2.2018573600000001E-2</v>
      </c>
    </row>
    <row r="395" spans="1:6">
      <c r="A395" s="76">
        <v>1991.75</v>
      </c>
      <c r="B395" s="76">
        <v>7.3927391299999996E-4</v>
      </c>
      <c r="C395" s="76">
        <v>-0.13966584200000001</v>
      </c>
      <c r="D395" s="76">
        <v>0.131416491</v>
      </c>
      <c r="E395" s="76">
        <v>0.29700064100000001</v>
      </c>
      <c r="F395" s="76">
        <v>-0.222500159</v>
      </c>
    </row>
    <row r="396" spans="1:6">
      <c r="A396" s="76">
        <v>1991.8333299999999</v>
      </c>
      <c r="B396" s="76">
        <v>0.34549959699999999</v>
      </c>
      <c r="C396" s="76">
        <v>-9.4987217099999993E-2</v>
      </c>
      <c r="D396" s="76">
        <v>8.4963122000000002E-2</v>
      </c>
      <c r="E396" s="76">
        <v>0.114046542</v>
      </c>
      <c r="F396" s="76">
        <v>5.2453964899999997E-2</v>
      </c>
    </row>
    <row r="397" spans="1:6">
      <c r="A397" s="76">
        <v>1991.9166700000001</v>
      </c>
      <c r="B397" s="76">
        <v>0.335665555</v>
      </c>
      <c r="C397" s="76">
        <v>1.08943748E-2</v>
      </c>
      <c r="D397" s="76">
        <v>8.7198827100000001E-2</v>
      </c>
      <c r="E397" s="76">
        <v>0.20890046400000001</v>
      </c>
      <c r="F397" s="76">
        <v>-5.1210834599999998E-2</v>
      </c>
    </row>
    <row r="398" spans="1:6">
      <c r="A398" s="76">
        <v>1992</v>
      </c>
      <c r="B398" s="76">
        <v>0.48983126100000002</v>
      </c>
      <c r="C398" s="76">
        <v>-0.10073583899999999</v>
      </c>
      <c r="D398" s="76">
        <v>-9.0927300200000005E-2</v>
      </c>
      <c r="E398" s="76">
        <v>0.16025980100000001</v>
      </c>
      <c r="F398" s="76">
        <v>2.41567359E-2</v>
      </c>
    </row>
    <row r="399" spans="1:6">
      <c r="A399" s="76">
        <v>1992.0833299999999</v>
      </c>
      <c r="B399" s="76">
        <v>0.48597515099999999</v>
      </c>
      <c r="C399" s="76">
        <v>-0.18558027699999999</v>
      </c>
      <c r="D399" s="76">
        <v>-8.0659576600000005E-2</v>
      </c>
      <c r="E399" s="76">
        <v>1.7233109699999999E-2</v>
      </c>
      <c r="F399" s="76">
        <v>-1.6308447899999998E-2</v>
      </c>
    </row>
    <row r="400" spans="1:6">
      <c r="A400" s="76">
        <v>1992.1666700000001</v>
      </c>
      <c r="B400" s="76">
        <v>2.9226678499999999E-2</v>
      </c>
      <c r="C400" s="76">
        <v>-0.16231546099999999</v>
      </c>
      <c r="D400" s="76">
        <v>0.25322361700000001</v>
      </c>
      <c r="E400" s="76">
        <v>1.88457937E-3</v>
      </c>
      <c r="F400" s="76">
        <v>-0.28637453099999999</v>
      </c>
    </row>
    <row r="401" spans="1:6">
      <c r="A401" s="76">
        <v>1992.25</v>
      </c>
      <c r="B401" s="76">
        <v>-0.111340432</v>
      </c>
      <c r="C401" s="76">
        <v>-0.163660783</v>
      </c>
      <c r="D401" s="76">
        <v>0.33563331899999999</v>
      </c>
      <c r="E401" s="76">
        <v>-4.3897439900000002E-2</v>
      </c>
      <c r="F401" s="76">
        <v>-0.23756079699999999</v>
      </c>
    </row>
    <row r="402" spans="1:6">
      <c r="A402" s="76">
        <v>1992.3333299999999</v>
      </c>
      <c r="B402" s="76">
        <v>-2.17144053E-2</v>
      </c>
      <c r="C402" s="76">
        <v>-0.19948514000000001</v>
      </c>
      <c r="D402" s="76">
        <v>0.13692531399999999</v>
      </c>
      <c r="E402" s="76">
        <v>0.229708834</v>
      </c>
      <c r="F402" s="76">
        <v>-0.13592897300000001</v>
      </c>
    </row>
    <row r="403" spans="1:6">
      <c r="A403" s="76">
        <v>1992.4166700000001</v>
      </c>
      <c r="B403" s="76">
        <v>4.6254155999999998E-2</v>
      </c>
      <c r="C403" s="76">
        <v>-0.13721160700000001</v>
      </c>
      <c r="D403" s="76">
        <v>0.11631041</v>
      </c>
      <c r="E403" s="76">
        <v>0.20882500400000001</v>
      </c>
      <c r="F403" s="76">
        <v>-4.90841479E-2</v>
      </c>
    </row>
    <row r="404" spans="1:6">
      <c r="A404" s="76">
        <v>1992.5</v>
      </c>
      <c r="B404" s="76">
        <v>0.18391010499999999</v>
      </c>
      <c r="C404" s="76">
        <v>-4.6680166500000002E-2</v>
      </c>
      <c r="D404" s="76">
        <v>0.18051621100000001</v>
      </c>
      <c r="E404" s="76">
        <v>0.15552100899999999</v>
      </c>
      <c r="F404" s="76">
        <v>0.10781331700000001</v>
      </c>
    </row>
    <row r="405" spans="1:6">
      <c r="A405" s="76">
        <v>1992.5833299999999</v>
      </c>
      <c r="B405" s="76">
        <v>0.10127937300000001</v>
      </c>
      <c r="C405" s="76">
        <v>-0.18357215800000001</v>
      </c>
      <c r="D405" s="76">
        <v>-3.2584049300000001E-2</v>
      </c>
      <c r="E405" s="76">
        <v>0.41246054599999998</v>
      </c>
      <c r="F405" s="76">
        <v>-0.115532837</v>
      </c>
    </row>
    <row r="406" spans="1:6">
      <c r="A406" s="76">
        <v>1992.6666700000001</v>
      </c>
      <c r="B406" s="76">
        <v>0.243793497</v>
      </c>
      <c r="C406" s="76">
        <v>-0.13793793100000001</v>
      </c>
      <c r="D406" s="76">
        <v>4.8390280100000004E-3</v>
      </c>
      <c r="E406" s="76">
        <v>0.105157124</v>
      </c>
      <c r="F406" s="76">
        <v>0.101422022</v>
      </c>
    </row>
    <row r="407" spans="1:6">
      <c r="A407" s="76">
        <v>1992.75</v>
      </c>
      <c r="B407" s="76">
        <v>0.26595628700000001</v>
      </c>
      <c r="C407" s="76">
        <v>-0.109107868</v>
      </c>
      <c r="D407" s="76">
        <v>5.5971710700000003E-2</v>
      </c>
      <c r="E407" s="76">
        <v>9.1465233800000004E-2</v>
      </c>
      <c r="F407" s="76">
        <v>-1.9479248599999999E-2</v>
      </c>
    </row>
    <row r="408" spans="1:6">
      <c r="A408" s="76">
        <v>1992.8333299999999</v>
      </c>
      <c r="B408" s="76">
        <v>-5.0941421399999999E-2</v>
      </c>
      <c r="C408" s="76">
        <v>-5.86453501E-2</v>
      </c>
      <c r="D408" s="76">
        <v>0.248049731</v>
      </c>
      <c r="E408" s="76">
        <v>-1.0409223299999999E-2</v>
      </c>
      <c r="F408" s="76">
        <v>-0.385338299</v>
      </c>
    </row>
    <row r="409" spans="1:6">
      <c r="A409" s="76">
        <v>1992.9166700000001</v>
      </c>
      <c r="B409" s="76">
        <v>7.2247621400000001E-4</v>
      </c>
      <c r="C409" s="76">
        <v>-0.18362372699999999</v>
      </c>
      <c r="D409" s="76">
        <v>0.284887995</v>
      </c>
      <c r="E409" s="76">
        <v>-0.20197737099999999</v>
      </c>
      <c r="F409" s="76">
        <v>-0.20316909999999999</v>
      </c>
    </row>
    <row r="410" spans="1:6">
      <c r="A410" s="76">
        <v>1993</v>
      </c>
      <c r="B410" s="76">
        <v>-2.24900047E-3</v>
      </c>
      <c r="C410" s="76">
        <v>-0.32781993500000001</v>
      </c>
      <c r="D410" s="76">
        <v>2.1675078600000001E-2</v>
      </c>
      <c r="E410" s="76">
        <v>5.1263338300000003E-2</v>
      </c>
      <c r="F410" s="76">
        <v>-4.3895179800000003E-2</v>
      </c>
    </row>
    <row r="411" spans="1:6">
      <c r="A411" s="76">
        <v>1993.0833299999999</v>
      </c>
      <c r="B411" s="76">
        <v>-3.7349033900000002E-2</v>
      </c>
      <c r="C411" s="76">
        <v>-0.11407682500000001</v>
      </c>
      <c r="D411" s="76">
        <v>0.117391895</v>
      </c>
      <c r="E411" s="76">
        <v>0.19601681500000001</v>
      </c>
      <c r="F411" s="76">
        <v>2.01194211E-2</v>
      </c>
    </row>
    <row r="412" spans="1:6">
      <c r="A412" s="76">
        <v>1993.1666700000001</v>
      </c>
      <c r="B412" s="76">
        <v>-2.2356288299999999E-2</v>
      </c>
      <c r="C412" s="76">
        <v>-0.17081411799999999</v>
      </c>
      <c r="D412" s="76">
        <v>6.7201529899999996E-3</v>
      </c>
      <c r="E412" s="76">
        <v>0.18307412200000001</v>
      </c>
      <c r="F412" s="76">
        <v>3.5330191400000002E-2</v>
      </c>
    </row>
    <row r="413" spans="1:6">
      <c r="A413" s="76">
        <v>1993.25</v>
      </c>
      <c r="B413" s="76">
        <v>0.27210077500000002</v>
      </c>
      <c r="C413" s="76">
        <v>-9.5477803900000005E-2</v>
      </c>
      <c r="D413" s="76">
        <v>6.3067595300000001E-2</v>
      </c>
      <c r="E413" s="76">
        <v>0.100065664</v>
      </c>
      <c r="F413" s="76">
        <v>0.106141476</v>
      </c>
    </row>
    <row r="414" spans="1:6">
      <c r="A414" s="76">
        <v>1993.3333299999999</v>
      </c>
      <c r="B414" s="76">
        <v>-4.83995641E-2</v>
      </c>
      <c r="C414" s="76">
        <v>-3.8490974400000003E-2</v>
      </c>
      <c r="D414" s="76">
        <v>3.39017479E-3</v>
      </c>
      <c r="E414" s="76">
        <v>0.16513594200000001</v>
      </c>
      <c r="F414" s="76">
        <v>-4.0937910899999999E-2</v>
      </c>
    </row>
    <row r="415" spans="1:6">
      <c r="A415" s="76">
        <v>1993.4166700000001</v>
      </c>
      <c r="B415" s="76">
        <v>0.122501922</v>
      </c>
      <c r="C415" s="76">
        <v>-7.1141923400000001E-2</v>
      </c>
      <c r="D415" s="76">
        <v>-4.0580755000000003E-2</v>
      </c>
      <c r="E415" s="76">
        <v>1.18267531E-2</v>
      </c>
      <c r="F415" s="76">
        <v>7.3835896400000003E-2</v>
      </c>
    </row>
    <row r="416" spans="1:6">
      <c r="A416" s="76">
        <v>1993.5</v>
      </c>
      <c r="B416" s="76">
        <v>0.16833350999999999</v>
      </c>
      <c r="C416" s="76">
        <v>-0.23919369300000001</v>
      </c>
      <c r="D416" s="76">
        <v>2.8475193400000001E-2</v>
      </c>
      <c r="E416" s="76">
        <v>-0.14869117800000001</v>
      </c>
      <c r="F416" s="76">
        <v>-6.4095454299999993E-2</v>
      </c>
    </row>
    <row r="417" spans="1:6">
      <c r="A417" s="76">
        <v>1993.5833299999999</v>
      </c>
      <c r="B417" s="76">
        <v>5.9288706400000002E-3</v>
      </c>
      <c r="C417" s="76">
        <v>-0.218395372</v>
      </c>
      <c r="D417" s="76">
        <v>-8.4752065599999996E-2</v>
      </c>
      <c r="E417" s="76">
        <v>-4.9405762800000001E-3</v>
      </c>
      <c r="F417" s="76">
        <v>-8.05471304E-2</v>
      </c>
    </row>
    <row r="418" spans="1:6">
      <c r="A418" s="76">
        <v>1993.6666700000001</v>
      </c>
      <c r="B418" s="76">
        <v>0.15071779900000001</v>
      </c>
      <c r="C418" s="76">
        <v>-0.16026216600000001</v>
      </c>
      <c r="D418" s="76">
        <v>-6.5813925400000001E-2</v>
      </c>
      <c r="E418" s="76">
        <v>3.3553179400000001E-2</v>
      </c>
      <c r="F418" s="76">
        <v>3.03937316E-3</v>
      </c>
    </row>
    <row r="419" spans="1:6">
      <c r="A419" s="76">
        <v>1993.75</v>
      </c>
      <c r="B419" s="76">
        <v>-2.7066441200000002E-3</v>
      </c>
      <c r="C419" s="76">
        <v>-0.203141932</v>
      </c>
      <c r="D419" s="76">
        <v>-0.11218196800000001</v>
      </c>
      <c r="E419" s="76">
        <v>0.13050109600000001</v>
      </c>
      <c r="F419" s="76">
        <v>-6.8716561900000001E-2</v>
      </c>
    </row>
    <row r="420" spans="1:6">
      <c r="A420" s="76">
        <v>1993.8333299999999</v>
      </c>
      <c r="B420" s="76">
        <v>-0.16933448800000001</v>
      </c>
      <c r="C420" s="76">
        <v>7.9529934499999993E-3</v>
      </c>
      <c r="D420" s="76">
        <v>9.27001977E-2</v>
      </c>
      <c r="E420" s="76">
        <v>9.8014957200000002E-2</v>
      </c>
      <c r="F420" s="76">
        <v>-8.4958834900000002E-2</v>
      </c>
    </row>
    <row r="421" spans="1:6">
      <c r="A421" s="76">
        <v>1993.9166700000001</v>
      </c>
      <c r="B421" s="76">
        <v>-0.12681039899999999</v>
      </c>
      <c r="C421" s="76">
        <v>-0.13591931099999999</v>
      </c>
      <c r="D421" s="76">
        <v>0.144535574</v>
      </c>
      <c r="E421" s="76">
        <v>-0.14134775999999999</v>
      </c>
      <c r="F421" s="76">
        <v>-7.2311946500000002E-2</v>
      </c>
    </row>
    <row r="422" spans="1:6">
      <c r="A422" s="76">
        <v>1994</v>
      </c>
      <c r="B422" s="76">
        <v>-0.21503791999999999</v>
      </c>
      <c r="C422" s="76">
        <v>-0.34283886600000002</v>
      </c>
      <c r="D422" s="76">
        <v>-0.114454204</v>
      </c>
      <c r="E422" s="76">
        <v>-5.8005160200000003E-2</v>
      </c>
      <c r="F422" s="76">
        <v>-5.0489823000000003E-2</v>
      </c>
    </row>
    <row r="423" spans="1:6">
      <c r="A423" s="76">
        <v>1994.0833299999999</v>
      </c>
      <c r="B423" s="76">
        <v>3.3960233400000001E-3</v>
      </c>
      <c r="C423" s="76">
        <v>-0.173167771</v>
      </c>
      <c r="D423" s="76">
        <v>6.5985244299999996E-2</v>
      </c>
      <c r="E423" s="76">
        <v>1.8764136399999999E-2</v>
      </c>
      <c r="F423" s="76">
        <v>0.1173877</v>
      </c>
    </row>
    <row r="424" spans="1:6">
      <c r="A424" s="76">
        <v>1994.1666700000001</v>
      </c>
      <c r="B424" s="76">
        <v>-6.7428505400000005E-2</v>
      </c>
      <c r="C424" s="76">
        <v>-5.9459337000000001E-2</v>
      </c>
      <c r="D424" s="76">
        <v>0.15164122799999999</v>
      </c>
      <c r="E424" s="76">
        <v>-0.11630720899999999</v>
      </c>
      <c r="F424" s="76">
        <v>5.1642948899999999E-2</v>
      </c>
    </row>
    <row r="425" spans="1:6">
      <c r="A425" s="76">
        <v>1994.25</v>
      </c>
      <c r="B425" s="76">
        <v>-0.46616437900000002</v>
      </c>
      <c r="C425" s="76">
        <v>-0.16407287200000001</v>
      </c>
      <c r="D425" s="76">
        <v>0.21450878500000001</v>
      </c>
      <c r="E425" s="76">
        <v>-9.5196166999999998E-2</v>
      </c>
      <c r="F425" s="76">
        <v>-5.1509975600000001E-2</v>
      </c>
    </row>
    <row r="426" spans="1:6">
      <c r="A426" s="76">
        <v>1994.3333299999999</v>
      </c>
      <c r="B426" s="76">
        <v>-0.31368693800000003</v>
      </c>
      <c r="C426" s="76">
        <v>-0.26406881500000001</v>
      </c>
      <c r="D426" s="76">
        <v>0.228670979</v>
      </c>
      <c r="E426" s="76">
        <v>-0.20496800000000001</v>
      </c>
      <c r="F426" s="76">
        <v>8.7446957500000005E-2</v>
      </c>
    </row>
    <row r="427" spans="1:6">
      <c r="A427" s="76">
        <v>1994.4166700000001</v>
      </c>
      <c r="B427" s="76">
        <v>-0.29370923399999999</v>
      </c>
      <c r="C427" s="76">
        <v>-0.23271966899999999</v>
      </c>
      <c r="D427" s="76">
        <v>0.167778911</v>
      </c>
      <c r="E427" s="76">
        <v>-0.102397549</v>
      </c>
      <c r="F427" s="76">
        <v>0.13091433</v>
      </c>
    </row>
    <row r="428" spans="1:6">
      <c r="A428" s="76">
        <v>1994.5</v>
      </c>
      <c r="B428" s="76">
        <v>-0.26478272800000002</v>
      </c>
      <c r="C428" s="76">
        <v>-0.101859094</v>
      </c>
      <c r="D428" s="76">
        <v>0.13544757199999999</v>
      </c>
      <c r="E428" s="76">
        <v>0.125452589</v>
      </c>
      <c r="F428" s="76">
        <v>0.146434008</v>
      </c>
    </row>
    <row r="429" spans="1:6">
      <c r="A429" s="76">
        <v>1994.5833299999999</v>
      </c>
      <c r="B429" s="76">
        <v>-0.19969756399999999</v>
      </c>
      <c r="C429" s="76">
        <v>-8.9834809200000004E-2</v>
      </c>
      <c r="D429" s="76">
        <v>0.15741365099999999</v>
      </c>
      <c r="E429" s="76">
        <v>4.1444653099999999E-2</v>
      </c>
      <c r="F429" s="76">
        <v>0.27734341899999998</v>
      </c>
    </row>
    <row r="430" spans="1:6">
      <c r="A430" s="76">
        <v>1994.6666700000001</v>
      </c>
      <c r="B430" s="76">
        <v>-0.303451148</v>
      </c>
      <c r="C430" s="76">
        <v>-0.121369377</v>
      </c>
      <c r="D430" s="76">
        <v>0.135628001</v>
      </c>
      <c r="E430" s="76">
        <v>0.13324042899999999</v>
      </c>
      <c r="F430" s="76">
        <v>0.110059885</v>
      </c>
    </row>
    <row r="431" spans="1:6">
      <c r="A431" s="76">
        <v>1994.75</v>
      </c>
      <c r="B431" s="76">
        <v>-0.230201244</v>
      </c>
      <c r="C431" s="76">
        <v>-0.20760315700000001</v>
      </c>
      <c r="D431" s="76">
        <v>9.8831158099999997E-2</v>
      </c>
      <c r="E431" s="76">
        <v>-5.7270341099999997E-2</v>
      </c>
      <c r="F431" s="76">
        <v>0.23518983399999999</v>
      </c>
    </row>
    <row r="432" spans="1:6">
      <c r="A432" s="76">
        <v>1994.8333299999999</v>
      </c>
      <c r="B432" s="76">
        <v>-0.34035433399999998</v>
      </c>
      <c r="C432" s="76">
        <v>-0.30657965500000001</v>
      </c>
      <c r="D432" s="76">
        <v>0.23795572500000001</v>
      </c>
      <c r="E432" s="76">
        <v>-8.0094560699999998E-2</v>
      </c>
      <c r="F432" s="76">
        <v>1.5325171E-2</v>
      </c>
    </row>
    <row r="433" spans="1:6">
      <c r="A433" s="76">
        <v>1994.9166700000001</v>
      </c>
      <c r="B433" s="76">
        <v>-0.39956497000000002</v>
      </c>
      <c r="C433" s="76">
        <v>-0.148442725</v>
      </c>
      <c r="D433" s="76">
        <v>0.176676365</v>
      </c>
      <c r="E433" s="76">
        <v>-6.1843497300000001E-2</v>
      </c>
      <c r="F433" s="76">
        <v>0.22637133800000001</v>
      </c>
    </row>
    <row r="434" spans="1:6">
      <c r="A434" s="76">
        <v>1995</v>
      </c>
      <c r="B434" s="76">
        <v>-0.322074519</v>
      </c>
      <c r="C434" s="76">
        <v>-0.32515508500000001</v>
      </c>
      <c r="D434" s="76">
        <v>0.18455439800000001</v>
      </c>
      <c r="E434" s="76">
        <v>-1.49750643E-2</v>
      </c>
      <c r="F434" s="76">
        <v>8.0602975600000001E-2</v>
      </c>
    </row>
    <row r="435" spans="1:6">
      <c r="A435" s="76">
        <v>1995.0833299999999</v>
      </c>
      <c r="B435" s="76">
        <v>-0.18665579600000001</v>
      </c>
      <c r="C435" s="76">
        <v>-0.14914641200000001</v>
      </c>
      <c r="D435" s="76">
        <v>8.2787070700000007E-2</v>
      </c>
      <c r="E435" s="76">
        <v>8.0412706099999995E-2</v>
      </c>
      <c r="F435" s="76">
        <v>0.25596453400000002</v>
      </c>
    </row>
    <row r="436" spans="1:6">
      <c r="A436" s="76">
        <v>1995.1666700000001</v>
      </c>
      <c r="B436" s="76">
        <v>5.2773136800000002E-2</v>
      </c>
      <c r="C436" s="76">
        <v>-9.52519753E-2</v>
      </c>
      <c r="D436" s="76">
        <v>-1.6922291799999999E-2</v>
      </c>
      <c r="E436" s="76">
        <v>0.102875086</v>
      </c>
      <c r="F436" s="76">
        <v>0.273229104</v>
      </c>
    </row>
    <row r="437" spans="1:6">
      <c r="A437" s="76">
        <v>1995.25</v>
      </c>
      <c r="B437" s="76">
        <v>5.7935274799999999E-2</v>
      </c>
      <c r="C437" s="76">
        <v>-0.113029562</v>
      </c>
      <c r="D437" s="76">
        <v>-0.109060773</v>
      </c>
      <c r="E437" s="76">
        <v>0.19933567199999999</v>
      </c>
      <c r="F437" s="76">
        <v>0.16132682800000001</v>
      </c>
    </row>
    <row r="438" spans="1:6">
      <c r="A438" s="76">
        <v>1995.3333299999999</v>
      </c>
      <c r="B438" s="76">
        <v>0.17172464300000001</v>
      </c>
      <c r="C438" s="76">
        <v>5.9378835999999997E-2</v>
      </c>
      <c r="D438" s="76">
        <v>-2.4890345299999998E-2</v>
      </c>
      <c r="E438" s="76">
        <v>0.17616200600000001</v>
      </c>
      <c r="F438" s="76">
        <v>0.207530667</v>
      </c>
    </row>
    <row r="439" spans="1:6">
      <c r="A439" s="76">
        <v>1995.4166700000001</v>
      </c>
      <c r="B439" s="76">
        <v>0.26442573800000002</v>
      </c>
      <c r="C439" s="76">
        <v>-0.159579002</v>
      </c>
      <c r="D439" s="76">
        <v>-8.2087323200000006E-2</v>
      </c>
      <c r="E439" s="76">
        <v>0.124040054</v>
      </c>
      <c r="F439" s="76">
        <v>-4.13297517E-2</v>
      </c>
    </row>
    <row r="440" spans="1:6">
      <c r="A440" s="76">
        <v>1995.5</v>
      </c>
      <c r="B440" s="76">
        <v>6.3668765399999994E-2</v>
      </c>
      <c r="C440" s="76">
        <v>-0.17877804899999999</v>
      </c>
      <c r="D440" s="76">
        <v>-0.26743152100000001</v>
      </c>
      <c r="E440" s="76">
        <v>0.18236587500000001</v>
      </c>
      <c r="F440" s="76">
        <v>3.68037458E-3</v>
      </c>
    </row>
    <row r="441" spans="1:6">
      <c r="A441" s="76">
        <v>1995.5833299999999</v>
      </c>
      <c r="B441" s="76">
        <v>0.24842547700000001</v>
      </c>
      <c r="C441" s="76">
        <v>-7.9054455199999998E-2</v>
      </c>
      <c r="D441" s="76">
        <v>-3.4429280700000002E-2</v>
      </c>
      <c r="E441" s="76">
        <v>-0.18216981099999999</v>
      </c>
      <c r="F441" s="76">
        <v>0.14596827600000001</v>
      </c>
    </row>
    <row r="442" spans="1:6">
      <c r="A442" s="76">
        <v>1995.6666700000001</v>
      </c>
      <c r="B442" s="76">
        <v>-0.152409832</v>
      </c>
      <c r="C442" s="76">
        <v>-0.17261427200000001</v>
      </c>
      <c r="D442" s="76">
        <v>8.4925981900000003E-2</v>
      </c>
      <c r="E442" s="76">
        <v>-9.0357982399999995E-2</v>
      </c>
      <c r="F442" s="76">
        <v>-0.34298740900000002</v>
      </c>
    </row>
    <row r="443" spans="1:6">
      <c r="A443" s="76">
        <v>1995.75</v>
      </c>
      <c r="B443" s="76">
        <v>2.0689146799999999E-2</v>
      </c>
      <c r="C443" s="76">
        <v>-0.176560679</v>
      </c>
      <c r="D443" s="76">
        <v>-0.122343782</v>
      </c>
      <c r="E443" s="76">
        <v>9.8775873400000005E-2</v>
      </c>
      <c r="F443" s="76">
        <v>-2.94822504E-2</v>
      </c>
    </row>
    <row r="444" spans="1:6">
      <c r="A444" s="76">
        <v>1995.8333299999999</v>
      </c>
      <c r="B444" s="76">
        <v>0.23777953700000001</v>
      </c>
      <c r="C444" s="76">
        <v>8.2814102800000001E-3</v>
      </c>
      <c r="D444" s="76">
        <v>-9.6693506799999995E-2</v>
      </c>
      <c r="E444" s="76">
        <v>-1.6985250800000001E-2</v>
      </c>
      <c r="F444" s="76">
        <v>0.113618237</v>
      </c>
    </row>
    <row r="445" spans="1:6">
      <c r="A445" s="76">
        <v>1995.9166700000001</v>
      </c>
      <c r="B445" s="76">
        <v>0.16426545300000001</v>
      </c>
      <c r="C445" s="76">
        <v>-0.15722993599999999</v>
      </c>
      <c r="D445" s="76">
        <v>-9.3931711500000001E-2</v>
      </c>
      <c r="E445" s="76">
        <v>-4.8002503000000002E-2</v>
      </c>
      <c r="F445" s="76">
        <v>-7.5606392199999997E-2</v>
      </c>
    </row>
    <row r="446" spans="1:6">
      <c r="A446" s="76">
        <v>1996</v>
      </c>
      <c r="B446" s="76">
        <v>0.118061259</v>
      </c>
      <c r="C446" s="76">
        <v>-7.5835610799999995E-2</v>
      </c>
      <c r="D446" s="76">
        <v>-8.2566440399999996E-2</v>
      </c>
      <c r="E446" s="76">
        <v>8.4122068300000005E-2</v>
      </c>
      <c r="F446" s="76">
        <v>-9.9069348200000004E-2</v>
      </c>
    </row>
    <row r="447" spans="1:6">
      <c r="A447" s="76">
        <v>1996.0833299999999</v>
      </c>
      <c r="B447" s="76">
        <v>0.408980803</v>
      </c>
      <c r="C447" s="76">
        <v>0.23699535299999999</v>
      </c>
      <c r="D447" s="76">
        <v>-3.0601668799999999E-2</v>
      </c>
      <c r="E447" s="76">
        <v>-4.9089526100000003E-2</v>
      </c>
      <c r="F447" s="76">
        <v>8.0703987199999994E-2</v>
      </c>
    </row>
    <row r="448" spans="1:6">
      <c r="A448" s="76">
        <v>1996.1666700000001</v>
      </c>
      <c r="B448" s="76">
        <v>-0.25682031500000002</v>
      </c>
      <c r="C448" s="76">
        <v>-0.225860435</v>
      </c>
      <c r="D448" s="76">
        <v>-0.11208164900000001</v>
      </c>
      <c r="E448" s="76">
        <v>7.3303434299999998E-2</v>
      </c>
      <c r="F448" s="76">
        <v>-0.31476085100000001</v>
      </c>
    </row>
    <row r="449" spans="1:6">
      <c r="A449" s="76">
        <v>1996.25</v>
      </c>
      <c r="B449" s="76">
        <v>7.9720522099999996E-2</v>
      </c>
      <c r="C449" s="76">
        <v>0.12493945100000001</v>
      </c>
      <c r="D449" s="76">
        <v>0.15765995299999999</v>
      </c>
      <c r="E449" s="76">
        <v>-0.18887863099999999</v>
      </c>
      <c r="F449" s="76">
        <v>6.7265495999999994E-2</v>
      </c>
    </row>
    <row r="450" spans="1:6">
      <c r="A450" s="76">
        <v>1996.3333299999999</v>
      </c>
      <c r="B450" s="76">
        <v>-0.164108905</v>
      </c>
      <c r="C450" s="76">
        <v>-7.2413479500000003E-2</v>
      </c>
      <c r="D450" s="76">
        <v>0.23076361100000001</v>
      </c>
      <c r="E450" s="76">
        <v>4.09343255E-2</v>
      </c>
      <c r="F450" s="76">
        <v>-0.17245978200000001</v>
      </c>
    </row>
    <row r="451" spans="1:6">
      <c r="A451" s="76">
        <v>1996.4166700000001</v>
      </c>
      <c r="B451" s="76">
        <v>-0.16621897399999999</v>
      </c>
      <c r="C451" s="76">
        <v>-0.17458458399999999</v>
      </c>
      <c r="D451" s="76">
        <v>1.13219884E-2</v>
      </c>
      <c r="E451" s="76">
        <v>-5.5996176500000001E-2</v>
      </c>
      <c r="F451" s="76">
        <v>-4.4394208800000001E-2</v>
      </c>
    </row>
    <row r="452" spans="1:6">
      <c r="A452" s="76">
        <v>1996.5</v>
      </c>
      <c r="B452" s="76">
        <v>-0.20812549999999999</v>
      </c>
      <c r="C452" s="76">
        <v>-0.30844915299999998</v>
      </c>
      <c r="D452" s="76">
        <v>1.85539924E-2</v>
      </c>
      <c r="E452" s="76">
        <v>-5.3662978600000001E-2</v>
      </c>
      <c r="F452" s="76">
        <v>-4.1652756499999999E-2</v>
      </c>
    </row>
    <row r="453" spans="1:6">
      <c r="A453" s="76">
        <v>1996.5833299999999</v>
      </c>
      <c r="B453" s="76">
        <v>0.113935597</v>
      </c>
      <c r="C453" s="76">
        <v>-0.14081075700000001</v>
      </c>
      <c r="D453" s="76">
        <v>-7.8886147899999995E-2</v>
      </c>
      <c r="E453" s="76">
        <v>-9.8940370400000005E-2</v>
      </c>
      <c r="F453" s="76">
        <v>0.114420488</v>
      </c>
    </row>
    <row r="454" spans="1:6">
      <c r="A454" s="76">
        <v>1996.6666700000001</v>
      </c>
      <c r="B454" s="76">
        <v>6.3766080800000003E-3</v>
      </c>
      <c r="C454" s="76">
        <v>-0.25486349899999999</v>
      </c>
      <c r="D454" s="76">
        <v>-8.7153606999999994E-2</v>
      </c>
      <c r="E454" s="76">
        <v>7.5617245599999994E-2</v>
      </c>
      <c r="F454" s="76">
        <v>6.1407080500000003E-2</v>
      </c>
    </row>
    <row r="455" spans="1:6">
      <c r="A455" s="76">
        <v>1996.75</v>
      </c>
      <c r="B455" s="76">
        <v>-0.193069832</v>
      </c>
      <c r="C455" s="76">
        <v>-6.9896528099999994E-2</v>
      </c>
      <c r="D455" s="76">
        <v>0.10526917399999999</v>
      </c>
      <c r="E455" s="76">
        <v>-2.3311071900000001E-2</v>
      </c>
      <c r="F455" s="76">
        <v>-8.6887770000000003E-2</v>
      </c>
    </row>
    <row r="456" spans="1:6">
      <c r="A456" s="76">
        <v>1996.8333299999999</v>
      </c>
      <c r="B456" s="76">
        <v>0.101404706</v>
      </c>
      <c r="C456" s="76">
        <v>-4.3249655900000003E-2</v>
      </c>
      <c r="D456" s="76">
        <v>-0.11606028</v>
      </c>
      <c r="E456" s="76">
        <v>0.11220627399999999</v>
      </c>
      <c r="F456" s="76">
        <v>0.181361467</v>
      </c>
    </row>
    <row r="457" spans="1:6">
      <c r="A457" s="76">
        <v>1996.9166700000001</v>
      </c>
      <c r="B457" s="76">
        <v>-0.165639129</v>
      </c>
      <c r="C457" s="76">
        <v>-0.16038912799999999</v>
      </c>
      <c r="D457" s="76">
        <v>-0.13492204099999999</v>
      </c>
      <c r="E457" s="76">
        <v>0.230880053</v>
      </c>
      <c r="F457" s="76">
        <v>-3.2891270299999997E-2</v>
      </c>
    </row>
    <row r="458" spans="1:6">
      <c r="A458" s="76">
        <v>1997</v>
      </c>
      <c r="B458" s="76">
        <v>-0.14464362</v>
      </c>
      <c r="C458" s="76">
        <v>-0.13302352100000001</v>
      </c>
      <c r="D458" s="76">
        <v>0.110244445</v>
      </c>
      <c r="E458" s="76">
        <v>-9.0876658499999992E-3</v>
      </c>
      <c r="F458" s="76">
        <v>4.9529588800000003E-2</v>
      </c>
    </row>
    <row r="459" spans="1:6">
      <c r="A459" s="76">
        <v>1997.0833299999999</v>
      </c>
      <c r="B459" s="76">
        <v>-1.8413651499999999E-2</v>
      </c>
      <c r="C459" s="76">
        <v>-0.108312783</v>
      </c>
      <c r="D459" s="76">
        <v>0.107319737</v>
      </c>
      <c r="E459" s="76">
        <v>-0.130233457</v>
      </c>
      <c r="F459" s="76">
        <v>9.2577758900000001E-2</v>
      </c>
    </row>
    <row r="460" spans="1:6">
      <c r="A460" s="76">
        <v>1997.1666700000001</v>
      </c>
      <c r="B460" s="76">
        <v>-0.192169486</v>
      </c>
      <c r="C460" s="76">
        <v>-0.28981562900000002</v>
      </c>
      <c r="D460" s="76">
        <v>-7.8117842899999998E-2</v>
      </c>
      <c r="E460" s="76">
        <v>-2.0972930200000001E-4</v>
      </c>
      <c r="F460" s="76">
        <v>-0.19262093699999999</v>
      </c>
    </row>
    <row r="461" spans="1:6">
      <c r="A461" s="76">
        <v>1997.25</v>
      </c>
      <c r="B461" s="76">
        <v>-0.23003472899999999</v>
      </c>
      <c r="C461" s="76">
        <v>-0.299600643</v>
      </c>
      <c r="D461" s="76">
        <v>-2.70643796E-3</v>
      </c>
      <c r="E461" s="76">
        <v>-0.20561141899999999</v>
      </c>
      <c r="F461" s="76">
        <v>-9.7754603300000006E-2</v>
      </c>
    </row>
    <row r="462" spans="1:6">
      <c r="A462" s="76">
        <v>1997.3333299999999</v>
      </c>
      <c r="B462" s="76">
        <v>3.1853633300000003E-2</v>
      </c>
      <c r="C462" s="76">
        <v>-0.247559682</v>
      </c>
      <c r="D462" s="76">
        <v>-7.5045774799999999E-3</v>
      </c>
      <c r="E462" s="76">
        <v>-0.30925070399999999</v>
      </c>
      <c r="F462" s="76">
        <v>0.16178256999999999</v>
      </c>
    </row>
    <row r="463" spans="1:6">
      <c r="A463" s="76">
        <v>1997.4166700000001</v>
      </c>
      <c r="B463" s="76">
        <v>-9.9819355100000007E-2</v>
      </c>
      <c r="C463" s="76">
        <v>-0.37213004399999999</v>
      </c>
      <c r="D463" s="76">
        <v>-0.170069581</v>
      </c>
      <c r="E463" s="76">
        <v>0.102005393</v>
      </c>
      <c r="F463" s="76">
        <v>8.5257351699999998E-2</v>
      </c>
    </row>
    <row r="464" spans="1:6">
      <c r="A464" s="76">
        <v>1997.5</v>
      </c>
      <c r="B464" s="76">
        <v>-4.6449513200000001E-2</v>
      </c>
      <c r="C464" s="76">
        <v>-0.24083423300000001</v>
      </c>
      <c r="D464" s="76">
        <v>-0.20797141199999999</v>
      </c>
      <c r="E464" s="76">
        <v>8.3470811699999994E-2</v>
      </c>
      <c r="F464" s="76">
        <v>7.86685518E-2</v>
      </c>
    </row>
    <row r="465" spans="1:6">
      <c r="A465" s="76">
        <v>1997.5833299999999</v>
      </c>
      <c r="B465" s="76">
        <v>-0.14996654000000001</v>
      </c>
      <c r="C465" s="76">
        <v>-0.31508353</v>
      </c>
      <c r="D465" s="76">
        <v>-0.19937089799999999</v>
      </c>
      <c r="E465" s="76">
        <v>4.3537138599999997E-2</v>
      </c>
      <c r="F465" s="76">
        <v>1.09111408E-2</v>
      </c>
    </row>
    <row r="466" spans="1:6">
      <c r="A466" s="76">
        <v>1997.6666700000001</v>
      </c>
      <c r="B466" s="76">
        <v>-0.20497906499999999</v>
      </c>
      <c r="C466" s="76">
        <v>-0.25652959400000003</v>
      </c>
      <c r="D466" s="76">
        <v>4.9012170000000001E-2</v>
      </c>
      <c r="E466" s="76">
        <v>5.1477084100000001E-4</v>
      </c>
      <c r="F466" s="76">
        <v>-4.8528782800000003E-2</v>
      </c>
    </row>
    <row r="467" spans="1:6">
      <c r="A467" s="76">
        <v>1997.75</v>
      </c>
      <c r="B467" s="76">
        <v>-0.24479056599999999</v>
      </c>
      <c r="C467" s="76">
        <v>-9.2504792000000002E-2</v>
      </c>
      <c r="D467" s="76">
        <v>-8.5998086099999996E-2</v>
      </c>
      <c r="E467" s="76">
        <v>3.3019934700000003E-2</v>
      </c>
      <c r="F467" s="76">
        <v>3.5914018199999999E-3</v>
      </c>
    </row>
    <row r="468" spans="1:6">
      <c r="A468" s="76">
        <v>1997.8333299999999</v>
      </c>
      <c r="B468" s="76">
        <v>-0.288735044</v>
      </c>
      <c r="C468" s="76">
        <v>-0.208702468</v>
      </c>
      <c r="D468" s="76">
        <v>-0.16121619400000001</v>
      </c>
      <c r="E468" s="76">
        <v>8.4920330000000002E-2</v>
      </c>
      <c r="F468" s="76">
        <v>-3.3695103499999997E-2</v>
      </c>
    </row>
    <row r="469" spans="1:6">
      <c r="A469" s="76">
        <v>1997.9166700000001</v>
      </c>
      <c r="B469" s="76">
        <v>-0.26378901500000002</v>
      </c>
      <c r="C469" s="76">
        <v>-0.28606183200000002</v>
      </c>
      <c r="D469" s="76">
        <v>-0.216392895</v>
      </c>
      <c r="E469" s="76">
        <v>-5.64376028E-2</v>
      </c>
      <c r="F469" s="76">
        <v>6.5759767299999994E-2</v>
      </c>
    </row>
    <row r="470" spans="1:6">
      <c r="A470" s="76">
        <v>1998</v>
      </c>
      <c r="B470" s="76">
        <v>-9.54141373E-3</v>
      </c>
      <c r="C470" s="76">
        <v>-0.27985368599999999</v>
      </c>
      <c r="D470" s="76">
        <v>-0.16579818099999999</v>
      </c>
      <c r="E470" s="76">
        <v>-0.217093123</v>
      </c>
      <c r="F470" s="76">
        <v>4.9240662900000003E-2</v>
      </c>
    </row>
    <row r="471" spans="1:6">
      <c r="A471" s="76">
        <v>1998.0833299999999</v>
      </c>
      <c r="B471" s="76">
        <v>-5.5896771900000003E-2</v>
      </c>
      <c r="C471" s="76">
        <v>-0.318798678</v>
      </c>
      <c r="D471" s="76">
        <v>-0.34002292200000001</v>
      </c>
      <c r="E471" s="76">
        <v>-8.6945307700000002E-2</v>
      </c>
      <c r="F471" s="76">
        <v>-1.67820994E-2</v>
      </c>
    </row>
    <row r="472" spans="1:6">
      <c r="A472" s="76">
        <v>1998.1666700000001</v>
      </c>
      <c r="B472" s="76">
        <v>4.5741176799999998E-2</v>
      </c>
      <c r="C472" s="76">
        <v>-0.273119642</v>
      </c>
      <c r="D472" s="76">
        <v>-0.20277302999999999</v>
      </c>
      <c r="E472" s="76">
        <v>-0.148355075</v>
      </c>
      <c r="F472" s="76">
        <v>8.8863731900000006E-2</v>
      </c>
    </row>
    <row r="473" spans="1:6">
      <c r="A473" s="76">
        <v>1998.25</v>
      </c>
      <c r="B473" s="76">
        <v>7.1245970500000005E-2</v>
      </c>
      <c r="C473" s="76">
        <v>-0.235678105</v>
      </c>
      <c r="D473" s="76">
        <v>-0.16594842200000001</v>
      </c>
      <c r="E473" s="76">
        <v>-0.22115277799999999</v>
      </c>
      <c r="F473" s="76">
        <v>3.7418275500000001E-2</v>
      </c>
    </row>
    <row r="474" spans="1:6">
      <c r="A474" s="76">
        <v>1998.3333299999999</v>
      </c>
      <c r="B474" s="76">
        <v>-0.124752876</v>
      </c>
      <c r="C474" s="76">
        <v>-0.181281944</v>
      </c>
      <c r="D474" s="76">
        <v>-0.17311760900000001</v>
      </c>
      <c r="E474" s="76">
        <v>-5.3224697799999998E-2</v>
      </c>
      <c r="F474" s="76">
        <v>6.5820794599999996E-2</v>
      </c>
    </row>
    <row r="475" spans="1:6">
      <c r="A475" s="76">
        <v>1998.4166700000001</v>
      </c>
      <c r="B475" s="76">
        <v>-7.8656704100000002E-2</v>
      </c>
      <c r="C475" s="76">
        <v>-0.13804549299999999</v>
      </c>
      <c r="D475" s="76">
        <v>-0.117473891</v>
      </c>
      <c r="E475" s="76">
        <v>-0.11583536799999999</v>
      </c>
      <c r="F475" s="76">
        <v>-3.9652605E-2</v>
      </c>
    </row>
    <row r="476" spans="1:6">
      <c r="A476" s="76">
        <v>1998.5</v>
      </c>
      <c r="B476" s="76">
        <v>0.30945652000000001</v>
      </c>
      <c r="C476" s="76">
        <v>-0.119289416</v>
      </c>
      <c r="D476" s="76">
        <v>-0.218768662</v>
      </c>
      <c r="E476" s="76">
        <v>-0.27762695799999998</v>
      </c>
      <c r="F476" s="76">
        <v>0.16065832299999999</v>
      </c>
    </row>
    <row r="477" spans="1:6">
      <c r="A477" s="76">
        <v>1998.5833299999999</v>
      </c>
      <c r="B477" s="76">
        <v>0.28305539099999999</v>
      </c>
      <c r="C477" s="76">
        <v>2.95361957E-2</v>
      </c>
      <c r="D477" s="76">
        <v>-0.14275141899999999</v>
      </c>
      <c r="E477" s="76">
        <v>-0.17235040600000001</v>
      </c>
      <c r="F477" s="76">
        <v>0.12005874900000001</v>
      </c>
    </row>
    <row r="478" spans="1:6">
      <c r="A478" s="76">
        <v>1998.6666700000001</v>
      </c>
      <c r="B478" s="76">
        <v>-0.389846215</v>
      </c>
      <c r="C478" s="76">
        <v>-0.33048738300000002</v>
      </c>
      <c r="D478" s="76">
        <v>-0.164264407</v>
      </c>
      <c r="E478" s="76">
        <v>3.5053423100000002E-2</v>
      </c>
      <c r="F478" s="76">
        <v>-0.54623736700000003</v>
      </c>
    </row>
    <row r="479" spans="1:6">
      <c r="A479" s="76">
        <v>1998.75</v>
      </c>
      <c r="B479" s="76">
        <v>0.242818013</v>
      </c>
      <c r="C479" s="76">
        <v>-0.16679258499999999</v>
      </c>
      <c r="D479" s="76">
        <v>-0.41909500599999999</v>
      </c>
      <c r="E479" s="76">
        <v>3.3075192099999998E-2</v>
      </c>
      <c r="F479" s="76">
        <v>0.18105374199999999</v>
      </c>
    </row>
    <row r="480" spans="1:6">
      <c r="A480" s="76">
        <v>1998.8333299999999</v>
      </c>
      <c r="B480" s="76">
        <v>4.2972633500000003E-2</v>
      </c>
      <c r="C480" s="76">
        <v>-6.8196109099999999E-2</v>
      </c>
      <c r="D480" s="76">
        <v>-0.31578202500000002</v>
      </c>
      <c r="E480" s="76">
        <v>0.16780901100000001</v>
      </c>
      <c r="F480" s="76">
        <v>-6.9634125899999996E-2</v>
      </c>
    </row>
    <row r="481" spans="1:6">
      <c r="A481" s="76">
        <v>1998.9166700000001</v>
      </c>
      <c r="B481" s="76">
        <v>8.5244873799999996E-2</v>
      </c>
      <c r="C481" s="76">
        <v>-0.15652421499999999</v>
      </c>
      <c r="D481" s="76">
        <v>-7.5625467200000004E-2</v>
      </c>
      <c r="E481" s="76">
        <v>-0.26602475399999997</v>
      </c>
      <c r="F481" s="76">
        <v>2.7591393E-3</v>
      </c>
    </row>
    <row r="482" spans="1:6">
      <c r="A482" s="76">
        <v>1999</v>
      </c>
      <c r="B482" s="76">
        <v>4.1088204199999999E-2</v>
      </c>
      <c r="C482" s="76">
        <v>-0.19833709099999999</v>
      </c>
      <c r="D482" s="76">
        <v>-0.244832727</v>
      </c>
      <c r="E482" s="76">
        <v>-4.50131218E-2</v>
      </c>
      <c r="F482" s="76">
        <v>-6.2171068100000003E-3</v>
      </c>
    </row>
    <row r="483" spans="1:6">
      <c r="A483" s="76">
        <v>1999.0833299999999</v>
      </c>
      <c r="B483" s="76">
        <v>5.3743636799999999E-3</v>
      </c>
      <c r="C483" s="76">
        <v>-0.107204045</v>
      </c>
      <c r="D483" s="76">
        <v>-8.9843220900000006E-2</v>
      </c>
      <c r="E483" s="76">
        <v>-5.18484398E-2</v>
      </c>
      <c r="F483" s="76">
        <v>-2.5055645800000002E-2</v>
      </c>
    </row>
    <row r="484" spans="1:6">
      <c r="A484" s="76">
        <v>1999.1666700000001</v>
      </c>
      <c r="B484" s="76">
        <v>-5.9289175700000002E-2</v>
      </c>
      <c r="C484" s="76">
        <v>-0.31903642900000001</v>
      </c>
      <c r="D484" s="76">
        <v>-0.111372583</v>
      </c>
      <c r="E484" s="76">
        <v>-0.25821460899999998</v>
      </c>
      <c r="F484" s="76">
        <v>-8.9662802200000002E-2</v>
      </c>
    </row>
    <row r="485" spans="1:6">
      <c r="A485" s="76">
        <v>1999.25</v>
      </c>
      <c r="B485" s="76">
        <v>4.3207944700000001E-2</v>
      </c>
      <c r="C485" s="76">
        <v>-8.2864160500000006E-2</v>
      </c>
      <c r="D485" s="76">
        <v>6.3869810599999993E-2</v>
      </c>
      <c r="E485" s="76">
        <v>-0.217296883</v>
      </c>
      <c r="F485" s="76">
        <v>9.2090698999999998E-2</v>
      </c>
    </row>
    <row r="486" spans="1:6">
      <c r="A486" s="76">
        <v>1999.3333299999999</v>
      </c>
      <c r="B486" s="76">
        <v>-9.3497738600000005E-2</v>
      </c>
      <c r="C486" s="76">
        <v>0.27159528500000002</v>
      </c>
      <c r="D486" s="76">
        <v>1.15433619E-2</v>
      </c>
      <c r="E486" s="76">
        <v>0.20534339400000001</v>
      </c>
      <c r="F486" s="76">
        <v>0.130717112</v>
      </c>
    </row>
    <row r="487" spans="1:6">
      <c r="A487" s="76">
        <v>1999.4166700000001</v>
      </c>
      <c r="B487" s="76">
        <v>-0.19080111299999999</v>
      </c>
      <c r="C487" s="76">
        <v>-0.197736147</v>
      </c>
      <c r="D487" s="76">
        <v>9.7107371999999997E-2</v>
      </c>
      <c r="E487" s="76">
        <v>-0.13391265599999999</v>
      </c>
      <c r="F487" s="76">
        <v>-3.1112784000000001E-2</v>
      </c>
    </row>
    <row r="488" spans="1:6">
      <c r="A488" s="76">
        <v>1999.5</v>
      </c>
      <c r="B488" s="76">
        <v>6.6059442100000004E-2</v>
      </c>
      <c r="C488" s="76">
        <v>-0.17598281399999999</v>
      </c>
      <c r="D488" s="76">
        <v>9.7248962600000002E-2</v>
      </c>
      <c r="E488" s="76">
        <v>-0.33440520299999998</v>
      </c>
      <c r="F488" s="76">
        <v>0.15039150500000001</v>
      </c>
    </row>
    <row r="489" spans="1:6">
      <c r="A489" s="76">
        <v>1999.5833299999999</v>
      </c>
      <c r="B489" s="76">
        <v>-0.14942661099999999</v>
      </c>
      <c r="C489" s="76">
        <v>9.7821627100000003E-3</v>
      </c>
      <c r="D489" s="76">
        <v>-9.5817588499999995E-2</v>
      </c>
      <c r="E489" s="76">
        <v>6.7790356299999993E-2</v>
      </c>
      <c r="F489" s="76">
        <v>0.16085702399999999</v>
      </c>
    </row>
    <row r="490" spans="1:6">
      <c r="A490" s="76">
        <v>1999.6666700000001</v>
      </c>
      <c r="B490" s="76">
        <v>-0.19917966300000001</v>
      </c>
      <c r="C490" s="76">
        <v>-5.1448118100000002E-2</v>
      </c>
      <c r="D490" s="76">
        <v>0.100908281</v>
      </c>
      <c r="E490" s="76">
        <v>-2.68579704E-2</v>
      </c>
      <c r="F490" s="76">
        <v>6.4831106099999994E-2</v>
      </c>
    </row>
    <row r="491" spans="1:6">
      <c r="A491" s="76">
        <v>1999.75</v>
      </c>
      <c r="B491" s="76">
        <v>-3.97342414E-3</v>
      </c>
      <c r="C491" s="76">
        <v>0.17796614499999999</v>
      </c>
      <c r="D491" s="76">
        <v>5.3963922499999997E-2</v>
      </c>
      <c r="E491" s="76">
        <v>3.6419172100000001E-2</v>
      </c>
      <c r="F491" s="76">
        <v>0.31905814799999999</v>
      </c>
    </row>
    <row r="492" spans="1:6">
      <c r="A492" s="76">
        <v>1999.8333299999999</v>
      </c>
      <c r="B492" s="76">
        <v>-0.364463751</v>
      </c>
      <c r="C492" s="76">
        <v>-0.23162506899999999</v>
      </c>
      <c r="D492" s="76">
        <v>7.3116391800000001E-3</v>
      </c>
      <c r="E492" s="76">
        <v>-7.4288952899999997E-2</v>
      </c>
      <c r="F492" s="76">
        <v>-0.11019472900000001</v>
      </c>
    </row>
    <row r="493" spans="1:6">
      <c r="A493" s="76">
        <v>1999.9166700000001</v>
      </c>
      <c r="B493" s="76">
        <v>-0.19426511399999999</v>
      </c>
      <c r="C493" s="76">
        <v>-0.17085055599999999</v>
      </c>
      <c r="D493" s="76">
        <v>-7.3648430700000003E-2</v>
      </c>
      <c r="E493" s="76">
        <v>4.0582351699999996E-3</v>
      </c>
      <c r="F493" s="76">
        <v>0.19283789700000001</v>
      </c>
    </row>
    <row r="494" spans="1:6">
      <c r="A494" s="76">
        <v>2000</v>
      </c>
      <c r="B494" s="76">
        <v>-0.31536310699999998</v>
      </c>
      <c r="C494" s="76">
        <v>-0.16662658299999999</v>
      </c>
      <c r="D494" s="76">
        <v>9.2504521699999995E-3</v>
      </c>
      <c r="E494" s="76">
        <v>-6.2013588199999997E-2</v>
      </c>
      <c r="F494" s="76">
        <v>8.6987494699999994E-3</v>
      </c>
    </row>
    <row r="495" spans="1:6">
      <c r="A495" s="76">
        <v>2000.0833299999999</v>
      </c>
      <c r="B495" s="76">
        <v>-0.17101485499999999</v>
      </c>
      <c r="C495" s="76">
        <v>-2.6885466100000002E-2</v>
      </c>
      <c r="D495" s="76">
        <v>3.9203122799999997E-2</v>
      </c>
      <c r="E495" s="76">
        <v>-0.15180618700000001</v>
      </c>
      <c r="F495" s="76">
        <v>0.29095048000000001</v>
      </c>
    </row>
    <row r="496" spans="1:6">
      <c r="A496" s="76">
        <v>2000.1666700000001</v>
      </c>
      <c r="B496" s="76">
        <v>-0.146405443</v>
      </c>
      <c r="C496" s="76">
        <v>5.5885606499999997E-2</v>
      </c>
      <c r="D496" s="76">
        <v>0.135397142</v>
      </c>
      <c r="E496" s="76">
        <v>-5.5153375400000003E-2</v>
      </c>
      <c r="F496" s="76">
        <v>0.16029441899999999</v>
      </c>
    </row>
    <row r="497" spans="1:6">
      <c r="A497" s="76">
        <v>2000.25</v>
      </c>
      <c r="B497" s="76">
        <v>-0.23229207299999999</v>
      </c>
      <c r="C497" s="76">
        <v>0.149463126</v>
      </c>
      <c r="D497" s="76">
        <v>-2.2314579700000001E-3</v>
      </c>
      <c r="E497" s="76">
        <v>0.180788382</v>
      </c>
      <c r="F497" s="76">
        <v>0.140343989</v>
      </c>
    </row>
    <row r="498" spans="1:6">
      <c r="A498" s="76">
        <v>2000.3333299999999</v>
      </c>
      <c r="B498" s="76">
        <v>-9.4207731200000006E-2</v>
      </c>
      <c r="C498" s="76">
        <v>-0.42324355600000002</v>
      </c>
      <c r="D498" s="76">
        <v>-0.25061014399999998</v>
      </c>
      <c r="E498" s="76">
        <v>-0.13452302599999999</v>
      </c>
      <c r="F498" s="76">
        <v>-2.09158092E-2</v>
      </c>
    </row>
    <row r="499" spans="1:6">
      <c r="A499" s="76">
        <v>2000.4166700000001</v>
      </c>
      <c r="B499" s="76">
        <v>6.3590187699999995E-2</v>
      </c>
      <c r="C499" s="76">
        <v>-3.8480763699999997E-2</v>
      </c>
      <c r="D499" s="76">
        <v>0.22596261400000001</v>
      </c>
      <c r="E499" s="76">
        <v>-0.48924039600000002</v>
      </c>
      <c r="F499" s="76">
        <v>-1.4877327900000001E-2</v>
      </c>
    </row>
    <row r="500" spans="1:6">
      <c r="A500" s="76">
        <v>2000.5</v>
      </c>
      <c r="B500" s="76">
        <v>-4.13603715E-2</v>
      </c>
      <c r="C500" s="76">
        <v>0.185992982</v>
      </c>
      <c r="D500" s="76">
        <v>-6.5652528399999993E-2</v>
      </c>
      <c r="E500" s="76">
        <v>0.37954756099999998</v>
      </c>
      <c r="F500" s="76">
        <v>0.221791976</v>
      </c>
    </row>
    <row r="501" spans="1:6">
      <c r="A501" s="76">
        <v>2000.5833299999999</v>
      </c>
      <c r="B501" s="76">
        <v>0.149668677</v>
      </c>
      <c r="C501" s="76">
        <v>-3.7855327100000002E-2</v>
      </c>
      <c r="D501" s="76">
        <v>-9.6266739200000007E-2</v>
      </c>
      <c r="E501" s="76">
        <v>-0.127241775</v>
      </c>
      <c r="F501" s="76">
        <v>0.13653346</v>
      </c>
    </row>
    <row r="502" spans="1:6">
      <c r="A502" s="76">
        <v>2000.6666700000001</v>
      </c>
      <c r="B502" s="76">
        <v>0.32676613700000001</v>
      </c>
      <c r="C502" s="76">
        <v>-0.18980761299999999</v>
      </c>
      <c r="D502" s="76">
        <v>-0.19099704000000001</v>
      </c>
      <c r="E502" s="76">
        <v>-0.26786076399999997</v>
      </c>
      <c r="F502" s="76">
        <v>9.6705501299999996E-2</v>
      </c>
    </row>
    <row r="503" spans="1:6">
      <c r="A503" s="76">
        <v>2000.75</v>
      </c>
      <c r="B503" s="76">
        <v>-9.1336805800000004E-2</v>
      </c>
      <c r="C503" s="76">
        <v>0.21662520800000001</v>
      </c>
      <c r="D503" s="76">
        <v>7.6102391899999997E-2</v>
      </c>
      <c r="E503" s="76">
        <v>0.11668715</v>
      </c>
      <c r="F503" s="76">
        <v>-4.1699870299999997E-2</v>
      </c>
    </row>
    <row r="504" spans="1:6">
      <c r="A504" s="76">
        <v>2000.8333299999999</v>
      </c>
      <c r="B504" s="76">
        <v>0.23620266000000001</v>
      </c>
      <c r="C504" s="76">
        <v>-8.4729315600000008E-3</v>
      </c>
      <c r="D504" s="76">
        <v>-7.2628480199999998E-2</v>
      </c>
      <c r="E504" s="76">
        <v>-0.236808983</v>
      </c>
      <c r="F504" s="76">
        <v>0.11851505499999999</v>
      </c>
    </row>
    <row r="505" spans="1:6">
      <c r="A505" s="76">
        <v>2000.9166700000001</v>
      </c>
      <c r="B505" s="76">
        <v>0.15914988799999999</v>
      </c>
      <c r="C505" s="76">
        <v>6.6300592599999996E-3</v>
      </c>
      <c r="D505" s="76">
        <v>-0.102382891</v>
      </c>
      <c r="E505" s="76">
        <v>-0.18170839</v>
      </c>
      <c r="F505" s="76">
        <v>2.9171616300000001E-2</v>
      </c>
    </row>
    <row r="506" spans="1:6">
      <c r="A506" s="76">
        <v>2001</v>
      </c>
      <c r="B506" s="76">
        <v>0.35547374399999998</v>
      </c>
      <c r="C506" s="76">
        <v>4.1754716900000002E-2</v>
      </c>
      <c r="D506" s="76">
        <v>-0.36066892900000003</v>
      </c>
      <c r="E506" s="76">
        <v>8.8633402599999994E-2</v>
      </c>
      <c r="F506" s="76">
        <v>2.8241548799999999E-2</v>
      </c>
    </row>
    <row r="507" spans="1:6">
      <c r="A507" s="76">
        <v>2001.0833299999999</v>
      </c>
      <c r="B507" s="76">
        <v>0.458527717</v>
      </c>
      <c r="C507" s="76">
        <v>0.41320668500000002</v>
      </c>
      <c r="D507" s="76">
        <v>-0.19958590900000001</v>
      </c>
      <c r="E507" s="76">
        <v>0.21010928100000001</v>
      </c>
      <c r="F507" s="76">
        <v>1.1127174700000001E-2</v>
      </c>
    </row>
    <row r="508" spans="1:6">
      <c r="A508" s="76">
        <v>2001.1666700000001</v>
      </c>
      <c r="B508" s="76">
        <v>0.50213582199999995</v>
      </c>
      <c r="C508" s="76">
        <v>4.19570742E-2</v>
      </c>
      <c r="D508" s="76">
        <v>-0.221003171</v>
      </c>
      <c r="E508" s="76">
        <v>-0.235943717</v>
      </c>
      <c r="F508" s="76">
        <v>-9.4456327000000007E-2</v>
      </c>
    </row>
    <row r="509" spans="1:6">
      <c r="A509" s="76">
        <v>2001.25</v>
      </c>
      <c r="B509" s="76">
        <v>0.52092024999999997</v>
      </c>
      <c r="C509" s="76">
        <v>-0.13784370000000001</v>
      </c>
      <c r="D509" s="76">
        <v>-0.33729770599999997</v>
      </c>
      <c r="E509" s="76">
        <v>-0.29053366400000002</v>
      </c>
      <c r="F509" s="76">
        <v>-0.14962116</v>
      </c>
    </row>
    <row r="510" spans="1:6">
      <c r="A510" s="76">
        <v>2001.3333299999999</v>
      </c>
      <c r="B510" s="76">
        <v>0.56043942400000002</v>
      </c>
      <c r="C510" s="76">
        <v>7.6653852800000005E-2</v>
      </c>
      <c r="D510" s="76">
        <v>1.1408364400000001E-3</v>
      </c>
      <c r="E510" s="76">
        <v>-0.10943596</v>
      </c>
      <c r="F510" s="76">
        <v>-0.116372246</v>
      </c>
    </row>
    <row r="511" spans="1:6">
      <c r="A511" s="76">
        <v>2001.4166700000001</v>
      </c>
      <c r="B511" s="76">
        <v>0.485310933</v>
      </c>
      <c r="C511" s="76">
        <v>0.20962946800000001</v>
      </c>
      <c r="D511" s="76">
        <v>8.65194782E-2</v>
      </c>
      <c r="E511" s="76">
        <v>-1.8983623499999999E-3</v>
      </c>
      <c r="F511" s="76">
        <v>4.1395866400000002E-2</v>
      </c>
    </row>
    <row r="512" spans="1:6">
      <c r="A512" s="76">
        <v>2001.5</v>
      </c>
      <c r="B512" s="76">
        <v>0.61657306199999995</v>
      </c>
      <c r="C512" s="76">
        <v>-2.95416979E-2</v>
      </c>
      <c r="D512" s="76">
        <v>-0.17864962600000001</v>
      </c>
      <c r="E512" s="76">
        <v>-0.153193632</v>
      </c>
      <c r="F512" s="76">
        <v>-0.12547728</v>
      </c>
    </row>
    <row r="513" spans="1:6">
      <c r="A513" s="76">
        <v>2001.5833299999999</v>
      </c>
      <c r="B513" s="76">
        <v>0.60580393300000002</v>
      </c>
      <c r="C513" s="76">
        <v>-0.37366653100000002</v>
      </c>
      <c r="D513" s="76">
        <v>-0.16683647300000001</v>
      </c>
      <c r="E513" s="76">
        <v>-0.39749484200000001</v>
      </c>
      <c r="F513" s="76">
        <v>-0.16296560700000001</v>
      </c>
    </row>
    <row r="514" spans="1:6">
      <c r="A514" s="76">
        <v>2001.6666700000001</v>
      </c>
      <c r="B514" s="76">
        <v>0.58397965900000004</v>
      </c>
      <c r="C514" s="76">
        <v>-0.13252358</v>
      </c>
      <c r="D514" s="76">
        <v>-0.119542888</v>
      </c>
      <c r="E514" s="76">
        <v>-8.6099493099999994E-2</v>
      </c>
      <c r="F514" s="76">
        <v>-8.9607552800000004E-2</v>
      </c>
    </row>
    <row r="515" spans="1:6">
      <c r="A515" s="76">
        <v>2001.75</v>
      </c>
      <c r="B515" s="76">
        <v>0.58695050400000004</v>
      </c>
      <c r="C515" s="76">
        <v>-6.2041481400000001E-2</v>
      </c>
      <c r="D515" s="76">
        <v>-0.17037271700000001</v>
      </c>
      <c r="E515" s="76">
        <v>6.0306342399999997E-2</v>
      </c>
      <c r="F515" s="76">
        <v>0.13509849099999999</v>
      </c>
    </row>
    <row r="516" spans="1:6">
      <c r="A516" s="76">
        <v>2001.8333299999999</v>
      </c>
      <c r="B516" s="76">
        <v>0.74399522799999995</v>
      </c>
      <c r="C516" s="76">
        <v>-0.27230073300000002</v>
      </c>
      <c r="D516" s="76">
        <v>-0.23253077599999999</v>
      </c>
      <c r="E516" s="76">
        <v>-0.29876232899999999</v>
      </c>
      <c r="F516" s="76">
        <v>-0.47794253399999997</v>
      </c>
    </row>
    <row r="517" spans="1:6">
      <c r="A517" s="76">
        <v>2001.9166700000001</v>
      </c>
      <c r="B517" s="76">
        <v>0.67582858800000001</v>
      </c>
      <c r="C517" s="76">
        <v>-0.25481932299999999</v>
      </c>
      <c r="D517" s="76">
        <v>-0.15504956</v>
      </c>
      <c r="E517" s="76">
        <v>-0.138445244</v>
      </c>
      <c r="F517" s="76">
        <v>-0.21436285599999999</v>
      </c>
    </row>
    <row r="518" spans="1:6">
      <c r="A518" s="76">
        <v>2002</v>
      </c>
      <c r="B518" s="76">
        <v>0.48863329799999999</v>
      </c>
      <c r="C518" s="76">
        <v>-0.37218835300000003</v>
      </c>
      <c r="D518" s="76">
        <v>1.7959591E-2</v>
      </c>
      <c r="E518" s="76">
        <v>-0.23412038600000001</v>
      </c>
      <c r="F518" s="76">
        <v>-0.247329776</v>
      </c>
    </row>
    <row r="519" spans="1:6">
      <c r="A519" s="76">
        <v>2002.0833299999999</v>
      </c>
      <c r="B519" s="76">
        <v>0.26652472599999999</v>
      </c>
      <c r="C519" s="76">
        <v>-0.187652502</v>
      </c>
      <c r="D519" s="76">
        <v>8.5459451000000006E-2</v>
      </c>
      <c r="E519" s="76">
        <v>-2.6727112599999998E-2</v>
      </c>
      <c r="F519" s="76">
        <v>-0.27166130100000002</v>
      </c>
    </row>
    <row r="520" spans="1:6">
      <c r="A520" s="76">
        <v>2002.1666700000001</v>
      </c>
      <c r="B520" s="76">
        <v>0.22139750599999999</v>
      </c>
      <c r="C520" s="76">
        <v>-0.14169564900000001</v>
      </c>
      <c r="D520" s="76">
        <v>6.3720778199999994E-2</v>
      </c>
      <c r="E520" s="76">
        <v>-8.3462374800000003E-2</v>
      </c>
      <c r="F520" s="76">
        <v>-7.6170363100000003E-3</v>
      </c>
    </row>
    <row r="521" spans="1:6">
      <c r="A521" s="76">
        <v>2002.25</v>
      </c>
      <c r="B521" s="76">
        <v>5.3961908600000004E-3</v>
      </c>
      <c r="C521" s="76">
        <v>4.0594144700000001E-2</v>
      </c>
      <c r="D521" s="76">
        <v>0.36627153600000001</v>
      </c>
      <c r="E521" s="76">
        <v>5.2242706399999998E-2</v>
      </c>
      <c r="F521" s="76">
        <v>-7.6955200000000001E-2</v>
      </c>
    </row>
    <row r="522" spans="1:6">
      <c r="A522" s="76">
        <v>2002.3333299999999</v>
      </c>
      <c r="B522" s="76">
        <v>0.13637501699999999</v>
      </c>
      <c r="C522" s="76">
        <v>0.10189532699999999</v>
      </c>
      <c r="D522" s="76">
        <v>0.19897367799999999</v>
      </c>
      <c r="E522" s="76">
        <v>0.124835169</v>
      </c>
      <c r="F522" s="76">
        <v>-2.0815832400000001E-2</v>
      </c>
    </row>
    <row r="523" spans="1:6">
      <c r="A523" s="76">
        <v>2002.4166700000001</v>
      </c>
      <c r="B523" s="76">
        <v>0.118740583</v>
      </c>
      <c r="C523" s="76">
        <v>-0.218053354</v>
      </c>
      <c r="D523" s="76">
        <v>-4.0322707800000003E-2</v>
      </c>
      <c r="E523" s="76">
        <v>4.6953750099999997E-2</v>
      </c>
      <c r="F523" s="76">
        <v>-4.3931858499999997E-2</v>
      </c>
    </row>
    <row r="524" spans="1:6">
      <c r="A524" s="76">
        <v>2002.5</v>
      </c>
      <c r="B524" s="76">
        <v>-2.0114345799999999E-2</v>
      </c>
      <c r="C524" s="76">
        <v>-0.27355874000000002</v>
      </c>
      <c r="D524" s="76">
        <v>-3.3651656500000002E-2</v>
      </c>
      <c r="E524" s="76">
        <v>7.8330959399999997E-2</v>
      </c>
      <c r="F524" s="76">
        <v>-0.125341971</v>
      </c>
    </row>
    <row r="525" spans="1:6">
      <c r="A525" s="76">
        <v>2002.5833299999999</v>
      </c>
      <c r="B525" s="76">
        <v>0.25216315500000003</v>
      </c>
      <c r="C525" s="76">
        <v>-3.25020668E-2</v>
      </c>
      <c r="D525" s="76">
        <v>-8.5534381199999995E-2</v>
      </c>
      <c r="E525" s="76">
        <v>2.4569027100000002E-2</v>
      </c>
      <c r="F525" s="76">
        <v>7.16974898E-2</v>
      </c>
    </row>
    <row r="526" spans="1:6">
      <c r="A526" s="76">
        <v>2002.6666700000001</v>
      </c>
      <c r="B526" s="76">
        <v>0.25859384800000002</v>
      </c>
      <c r="C526" s="76">
        <v>-1.6335953399999999E-2</v>
      </c>
      <c r="D526" s="76">
        <v>-7.7553029999999995E-2</v>
      </c>
      <c r="E526" s="76">
        <v>4.0211234399999997E-2</v>
      </c>
      <c r="F526" s="76">
        <v>-7.7375349299999997E-3</v>
      </c>
    </row>
    <row r="527" spans="1:6">
      <c r="A527" s="76">
        <v>2002.75</v>
      </c>
      <c r="B527" s="76">
        <v>0.213731952</v>
      </c>
      <c r="C527" s="76">
        <v>-1.9252657100000001E-2</v>
      </c>
      <c r="D527" s="76">
        <v>-8.8564310399999999E-2</v>
      </c>
      <c r="E527" s="76">
        <v>-2.43493896E-2</v>
      </c>
      <c r="F527" s="76">
        <v>2.5069845699999999E-2</v>
      </c>
    </row>
    <row r="528" spans="1:6">
      <c r="A528" s="76">
        <v>2002.8333299999999</v>
      </c>
      <c r="B528" s="76">
        <v>0.234101538</v>
      </c>
      <c r="C528" s="76">
        <v>7.3884708800000004E-2</v>
      </c>
      <c r="D528" s="76">
        <v>2.82817481E-2</v>
      </c>
      <c r="E528" s="76">
        <v>-0.106323561</v>
      </c>
      <c r="F528" s="76">
        <v>-1.5378047800000001E-2</v>
      </c>
    </row>
    <row r="529" spans="1:6">
      <c r="A529" s="76">
        <v>2002.9166700000001</v>
      </c>
      <c r="B529" s="76">
        <v>0.18716522799999999</v>
      </c>
      <c r="C529" s="76">
        <v>-0.146996246</v>
      </c>
      <c r="D529" s="76">
        <v>-9.1740116699999999E-2</v>
      </c>
      <c r="E529" s="76">
        <v>0.137327949</v>
      </c>
      <c r="F529" s="76">
        <v>-0.16752050600000001</v>
      </c>
    </row>
    <row r="530" spans="1:6">
      <c r="A530" s="76">
        <v>2003</v>
      </c>
      <c r="B530" s="76">
        <v>0.35940504699999998</v>
      </c>
      <c r="C530" s="76">
        <v>-6.7752314999999994E-2</v>
      </c>
      <c r="D530" s="76">
        <v>-8.4930614599999996E-3</v>
      </c>
      <c r="E530" s="76">
        <v>-0.12532953799999999</v>
      </c>
      <c r="F530" s="76">
        <v>0.14144157500000001</v>
      </c>
    </row>
    <row r="531" spans="1:6">
      <c r="A531" s="76">
        <v>2003.0833299999999</v>
      </c>
      <c r="B531" s="76">
        <v>-4.2361988099999998E-2</v>
      </c>
      <c r="C531" s="76">
        <v>0.124957545</v>
      </c>
      <c r="D531" s="76">
        <v>0.10038976300000001</v>
      </c>
      <c r="E531" s="76">
        <v>0.229948495</v>
      </c>
      <c r="F531" s="76">
        <v>6.7949743899999998E-2</v>
      </c>
    </row>
    <row r="532" spans="1:6">
      <c r="A532" s="76">
        <v>2003.1666700000001</v>
      </c>
      <c r="B532" s="76">
        <v>0.18162594900000001</v>
      </c>
      <c r="C532" s="76">
        <v>0.28593290399999999</v>
      </c>
      <c r="D532" s="76">
        <v>0.16052770099999999</v>
      </c>
      <c r="E532" s="76">
        <v>0.214150914</v>
      </c>
      <c r="F532" s="76">
        <v>2.3131750400000001E-3</v>
      </c>
    </row>
    <row r="533" spans="1:6">
      <c r="A533" s="76">
        <v>2003.25</v>
      </c>
      <c r="B533" s="76">
        <v>0.25601343900000001</v>
      </c>
      <c r="C533" s="76">
        <v>0.11370245299999999</v>
      </c>
      <c r="D533" s="76">
        <v>4.7893421800000002E-2</v>
      </c>
      <c r="E533" s="76">
        <v>8.6436131200000002E-2</v>
      </c>
      <c r="F533" s="76">
        <v>4.7267330199999999E-2</v>
      </c>
    </row>
    <row r="534" spans="1:6">
      <c r="A534" s="76">
        <v>2003.3333299999999</v>
      </c>
      <c r="B534" s="76">
        <v>0.59353959199999995</v>
      </c>
      <c r="C534" s="76">
        <v>-0.48499230799999998</v>
      </c>
      <c r="D534" s="76">
        <v>-0.35473028000000001</v>
      </c>
      <c r="E534" s="76">
        <v>-0.46306385500000002</v>
      </c>
      <c r="F534" s="76">
        <v>-8.0089549199999999E-2</v>
      </c>
    </row>
    <row r="535" spans="1:6">
      <c r="A535" s="76">
        <v>2003.4166700000001</v>
      </c>
      <c r="B535" s="76">
        <v>0.33884374299999998</v>
      </c>
      <c r="C535" s="76">
        <v>-0.38097547599999998</v>
      </c>
      <c r="D535" s="76">
        <v>-0.42101206400000002</v>
      </c>
      <c r="E535" s="76">
        <v>9.9850325399999995E-2</v>
      </c>
      <c r="F535" s="76">
        <v>-3.0011020099999998E-3</v>
      </c>
    </row>
    <row r="536" spans="1:6">
      <c r="A536" s="76">
        <v>2003.5</v>
      </c>
      <c r="B536" s="76">
        <v>0.19149334700000001</v>
      </c>
      <c r="C536" s="76">
        <v>-1.23347391E-2</v>
      </c>
      <c r="D536" s="76">
        <v>-7.9634838099999994E-2</v>
      </c>
      <c r="E536" s="76">
        <v>0.15074268800000001</v>
      </c>
      <c r="F536" s="76">
        <v>-2.9685910499999999E-2</v>
      </c>
    </row>
    <row r="537" spans="1:6">
      <c r="A537" s="76">
        <v>2003.5833299999999</v>
      </c>
      <c r="B537" s="76">
        <v>7.1812906999999995E-2</v>
      </c>
      <c r="C537" s="76">
        <v>1.4163042799999999E-3</v>
      </c>
      <c r="D537" s="76">
        <v>0.18453688400000001</v>
      </c>
      <c r="E537" s="76">
        <v>-0.255541931</v>
      </c>
      <c r="F537" s="76">
        <v>-0.24504405700000001</v>
      </c>
    </row>
    <row r="538" spans="1:6">
      <c r="A538" s="76">
        <v>2003.6666700000001</v>
      </c>
      <c r="B538" s="76">
        <v>5.8746650499999997E-2</v>
      </c>
      <c r="C538" s="76">
        <v>0.109187189</v>
      </c>
      <c r="D538" s="76">
        <v>0.22890463899999999</v>
      </c>
      <c r="E538" s="76">
        <v>-0.16196309</v>
      </c>
      <c r="F538" s="76">
        <v>0.13120681100000001</v>
      </c>
    </row>
    <row r="539" spans="1:6">
      <c r="A539" s="76">
        <v>2003.75</v>
      </c>
      <c r="B539" s="76">
        <v>-6.4532664399999995E-2</v>
      </c>
      <c r="C539" s="76">
        <v>-1.3339866800000001E-2</v>
      </c>
      <c r="D539" s="76">
        <v>4.4410819900000002E-2</v>
      </c>
      <c r="E539" s="76">
        <v>0.176161663</v>
      </c>
      <c r="F539" s="76">
        <v>-5.4965130600000002E-2</v>
      </c>
    </row>
    <row r="540" spans="1:6">
      <c r="A540" s="76">
        <v>2003.8333299999999</v>
      </c>
      <c r="B540" s="76">
        <v>1.9509241199999999E-2</v>
      </c>
      <c r="C540" s="76">
        <v>-0.206687859</v>
      </c>
      <c r="D540" s="76">
        <v>-0.13202886</v>
      </c>
      <c r="E540" s="76">
        <v>-2.3725229900000001E-3</v>
      </c>
      <c r="F540" s="76">
        <v>0.24795698999999999</v>
      </c>
    </row>
    <row r="541" spans="1:6">
      <c r="A541" s="76">
        <v>2003.9166700000001</v>
      </c>
      <c r="B541" s="76">
        <v>-0.19366746400000001</v>
      </c>
      <c r="C541" s="76">
        <v>-0.285070983</v>
      </c>
      <c r="D541" s="76">
        <v>-3.7689153099999997E-2</v>
      </c>
      <c r="E541" s="76">
        <v>4.6454381600000002E-3</v>
      </c>
      <c r="F541" s="76">
        <v>-8.2120365200000003E-2</v>
      </c>
    </row>
    <row r="542" spans="1:6">
      <c r="A542" s="76">
        <v>2004</v>
      </c>
      <c r="B542" s="76">
        <v>-4.4875826100000002E-2</v>
      </c>
      <c r="C542" s="76">
        <v>-1.0366732700000001E-2</v>
      </c>
      <c r="D542" s="76">
        <v>3.2981738900000001E-3</v>
      </c>
      <c r="E542" s="76">
        <v>5.2437450300000001E-2</v>
      </c>
      <c r="F542" s="76">
        <v>0.25649137500000002</v>
      </c>
    </row>
    <row r="543" spans="1:6">
      <c r="A543" s="76">
        <v>2004.0833299999999</v>
      </c>
      <c r="B543" s="76">
        <v>-0.16973980399999999</v>
      </c>
      <c r="C543" s="76">
        <v>0.167584381</v>
      </c>
      <c r="D543" s="76">
        <v>-5.2902931999999998E-3</v>
      </c>
      <c r="E543" s="76">
        <v>0.22423087899999999</v>
      </c>
      <c r="F543" s="76">
        <v>0.26317571099999998</v>
      </c>
    </row>
    <row r="544" spans="1:6">
      <c r="A544" s="76">
        <v>2004.1666700000001</v>
      </c>
      <c r="B544" s="76">
        <v>-0.16326894</v>
      </c>
      <c r="C544" s="76">
        <v>-3.3297726E-2</v>
      </c>
      <c r="D544" s="76">
        <v>-2.6611091699999999E-2</v>
      </c>
      <c r="E544" s="76">
        <v>6.3719101700000003E-2</v>
      </c>
      <c r="F544" s="76">
        <v>6.9770440200000006E-2</v>
      </c>
    </row>
    <row r="545" spans="1:6">
      <c r="A545" s="76">
        <v>2004.25</v>
      </c>
      <c r="B545" s="76">
        <v>-0.10620262900000001</v>
      </c>
      <c r="C545" s="76">
        <v>3.77678631E-2</v>
      </c>
      <c r="D545" s="76">
        <v>-0.14614566300000001</v>
      </c>
      <c r="E545" s="76">
        <v>-4.4842555700000002E-2</v>
      </c>
      <c r="F545" s="76">
        <v>0.29942229300000001</v>
      </c>
    </row>
    <row r="546" spans="1:6">
      <c r="A546" s="76">
        <v>2004.3333299999999</v>
      </c>
      <c r="B546" s="76">
        <v>-0.30363591699999998</v>
      </c>
      <c r="C546" s="76">
        <v>-3.83629646E-2</v>
      </c>
      <c r="D546" s="76">
        <v>5.4316701699999997E-2</v>
      </c>
      <c r="E546" s="76">
        <v>-0.242102713</v>
      </c>
      <c r="F546" s="76">
        <v>0.13327455999999999</v>
      </c>
    </row>
    <row r="547" spans="1:6">
      <c r="A547" s="76">
        <v>2004.4166700000001</v>
      </c>
      <c r="B547" s="76">
        <v>-0.405660939</v>
      </c>
      <c r="C547" s="76">
        <v>6.2478365899999999E-2</v>
      </c>
      <c r="D547" s="76">
        <v>0.16909845900000001</v>
      </c>
      <c r="E547" s="76">
        <v>-6.4670560500000002E-2</v>
      </c>
      <c r="F547" s="76">
        <v>5.4261443899999998E-2</v>
      </c>
    </row>
    <row r="548" spans="1:6">
      <c r="A548" s="76">
        <v>2004.5</v>
      </c>
      <c r="B548" s="76">
        <v>4.1632463500000001E-2</v>
      </c>
      <c r="C548" s="76">
        <v>9.2095131499999996E-2</v>
      </c>
      <c r="D548" s="76">
        <v>0.13247456199999999</v>
      </c>
      <c r="E548" s="76">
        <v>-0.139534151</v>
      </c>
      <c r="F548" s="76">
        <v>0.39953849000000002</v>
      </c>
    </row>
    <row r="549" spans="1:6">
      <c r="A549" s="76">
        <v>2004.5833299999999</v>
      </c>
      <c r="B549" s="76">
        <v>-0.19479417099999999</v>
      </c>
      <c r="C549" s="76">
        <v>-0.24152231599999999</v>
      </c>
      <c r="D549" s="76">
        <v>-0.103700998</v>
      </c>
      <c r="E549" s="76">
        <v>2.1566434200000002E-2</v>
      </c>
      <c r="F549" s="76">
        <v>0.13283131200000001</v>
      </c>
    </row>
    <row r="550" spans="1:6">
      <c r="A550" s="76">
        <v>2004.6666700000001</v>
      </c>
      <c r="B550" s="76">
        <v>-8.0448829200000002E-2</v>
      </c>
      <c r="C550" s="76">
        <v>-0.17051359199999999</v>
      </c>
      <c r="D550" s="76">
        <v>-0.12935813900000001</v>
      </c>
      <c r="E550" s="76">
        <v>-4.0616283599999997E-2</v>
      </c>
      <c r="F550" s="76">
        <v>0.17264348400000001</v>
      </c>
    </row>
    <row r="551" spans="1:6">
      <c r="A551" s="76">
        <v>2004.75</v>
      </c>
      <c r="B551" s="76">
        <v>-8.9736563000000005E-2</v>
      </c>
      <c r="C551" s="76">
        <v>-2.27630926E-2</v>
      </c>
      <c r="D551" s="76">
        <v>-6.9374111500000002E-2</v>
      </c>
      <c r="E551" s="76">
        <v>3.7677384999999998E-3</v>
      </c>
      <c r="F551" s="76">
        <v>0.10085606599999999</v>
      </c>
    </row>
    <row r="552" spans="1:6">
      <c r="A552" s="76">
        <v>2004.8333299999999</v>
      </c>
      <c r="B552" s="76">
        <v>-0.33787505000000001</v>
      </c>
      <c r="C552" s="76">
        <v>0.29635160300000002</v>
      </c>
      <c r="D552" s="76">
        <v>0.17175488799999999</v>
      </c>
      <c r="E552" s="76">
        <v>0.24880870299999999</v>
      </c>
      <c r="F552" s="76">
        <v>8.1459568800000007E-2</v>
      </c>
    </row>
    <row r="553" spans="1:6">
      <c r="A553" s="76">
        <v>2004.9166700000001</v>
      </c>
      <c r="B553" s="76">
        <v>-8.4089673099999998E-2</v>
      </c>
      <c r="C553" s="76">
        <v>0.19694998799999999</v>
      </c>
      <c r="D553" s="76">
        <v>0.107670814</v>
      </c>
      <c r="E553" s="76">
        <v>0.10714541700000001</v>
      </c>
      <c r="F553" s="76">
        <v>0.21591686800000001</v>
      </c>
    </row>
    <row r="554" spans="1:6">
      <c r="A554" s="76">
        <v>2005</v>
      </c>
      <c r="B554" s="76">
        <v>-0.210437398</v>
      </c>
      <c r="C554" s="76">
        <v>-0.35769846900000002</v>
      </c>
      <c r="D554" s="76">
        <v>-0.24262869500000001</v>
      </c>
      <c r="E554" s="76">
        <v>-0.18231973100000001</v>
      </c>
      <c r="F554" s="76">
        <v>-0.107154047</v>
      </c>
    </row>
    <row r="555" spans="1:6">
      <c r="A555" s="76">
        <v>2005.0833299999999</v>
      </c>
      <c r="B555" s="76">
        <v>-1.9098563900000001E-2</v>
      </c>
      <c r="C555" s="76">
        <v>-0.106858628</v>
      </c>
      <c r="D555" s="76">
        <v>2.00860712E-2</v>
      </c>
      <c r="E555" s="76">
        <v>-0.19707569</v>
      </c>
      <c r="F555" s="76">
        <v>1.8836272800000001E-2</v>
      </c>
    </row>
    <row r="556" spans="1:6">
      <c r="A556" s="76">
        <v>2005.1666700000001</v>
      </c>
      <c r="B556" s="76">
        <v>-0.26716182199999999</v>
      </c>
      <c r="C556" s="76">
        <v>6.0993121800000001E-2</v>
      </c>
      <c r="D556" s="76">
        <v>-3.0355646600000001E-2</v>
      </c>
      <c r="E556" s="76">
        <v>5.3492906100000001E-2</v>
      </c>
      <c r="F556" s="76">
        <v>-6.4261131400000001E-3</v>
      </c>
    </row>
    <row r="557" spans="1:6">
      <c r="A557" s="76">
        <v>2005.25</v>
      </c>
      <c r="B557" s="76">
        <v>-6.2710777400000001E-2</v>
      </c>
      <c r="C557" s="76">
        <v>0.197571837</v>
      </c>
      <c r="D557" s="76">
        <v>0.151907718</v>
      </c>
      <c r="E557" s="76">
        <v>-0.133020577</v>
      </c>
      <c r="F557" s="76">
        <v>0.243170625</v>
      </c>
    </row>
    <row r="558" spans="1:6">
      <c r="A558" s="76">
        <v>2005.3333299999999</v>
      </c>
      <c r="B558" s="76">
        <v>-0.151938569</v>
      </c>
      <c r="C558" s="76">
        <v>6.0582327300000002E-2</v>
      </c>
      <c r="D558" s="76">
        <v>-9.6986074899999997E-2</v>
      </c>
      <c r="E558" s="76">
        <v>-2.64139005E-2</v>
      </c>
      <c r="F558" s="76">
        <v>7.8610269299999994E-2</v>
      </c>
    </row>
    <row r="559" spans="1:6">
      <c r="A559" s="76">
        <v>2005.4166700000001</v>
      </c>
      <c r="B559" s="76">
        <v>1.21761999E-2</v>
      </c>
      <c r="C559" s="76">
        <v>-0.22855846499999999</v>
      </c>
      <c r="D559" s="76">
        <v>-0.29836336800000002</v>
      </c>
      <c r="E559" s="76">
        <v>-0.19516064399999999</v>
      </c>
      <c r="F559" s="76">
        <v>-0.110651179</v>
      </c>
    </row>
    <row r="560" spans="1:6">
      <c r="A560" s="76">
        <v>2005.5</v>
      </c>
      <c r="B560" s="76">
        <v>-9.5572466600000003E-2</v>
      </c>
      <c r="C560" s="76">
        <v>-0.18466479799999999</v>
      </c>
      <c r="D560" s="76">
        <v>-0.209371064</v>
      </c>
      <c r="E560" s="76">
        <v>-9.0744623400000002E-2</v>
      </c>
      <c r="F560" s="76">
        <v>3.5415411000000001E-2</v>
      </c>
    </row>
    <row r="561" spans="1:6">
      <c r="A561" s="76">
        <v>2005.5833299999999</v>
      </c>
      <c r="B561" s="76">
        <v>-0.124444677</v>
      </c>
      <c r="C561" s="76">
        <v>0.28274917999999999</v>
      </c>
      <c r="D561" s="76">
        <v>0.10940201300000001</v>
      </c>
      <c r="E561" s="76">
        <v>-0.104133472</v>
      </c>
      <c r="F561" s="76">
        <v>0.16986578599999999</v>
      </c>
    </row>
    <row r="562" spans="1:6">
      <c r="A562" s="76">
        <v>2005.6666700000001</v>
      </c>
      <c r="B562" s="76">
        <v>-0.16963667499999999</v>
      </c>
      <c r="C562" s="76">
        <v>0.294201086</v>
      </c>
      <c r="D562" s="76">
        <v>0.11460015699999999</v>
      </c>
      <c r="E562" s="76">
        <v>0.108139842</v>
      </c>
      <c r="F562" s="76">
        <v>0.14086468099999999</v>
      </c>
    </row>
    <row r="563" spans="1:6">
      <c r="A563" s="76">
        <v>2005.75</v>
      </c>
      <c r="B563" s="76">
        <v>4.7239669800000002E-2</v>
      </c>
      <c r="C563" s="76">
        <v>1.0215219799999999</v>
      </c>
      <c r="D563" s="76">
        <v>0.29174044799999999</v>
      </c>
      <c r="E563" s="76">
        <v>0.29966598</v>
      </c>
      <c r="F563" s="76">
        <v>0.56233086399999999</v>
      </c>
    </row>
    <row r="564" spans="1:6">
      <c r="A564" s="76">
        <v>2005.8333299999999</v>
      </c>
      <c r="B564" s="76">
        <v>-0.47282966799999998</v>
      </c>
      <c r="C564" s="76">
        <v>-3.1611908899999999E-2</v>
      </c>
      <c r="D564" s="76">
        <v>7.36406488E-2</v>
      </c>
      <c r="E564" s="76">
        <v>-0.16887761500000001</v>
      </c>
      <c r="F564" s="76">
        <v>-0.112952674</v>
      </c>
    </row>
    <row r="565" spans="1:6">
      <c r="A565" s="76">
        <v>2005.9166700000001</v>
      </c>
      <c r="B565" s="76">
        <v>-0.19779480299999999</v>
      </c>
      <c r="C565" s="76">
        <v>-0.61626044099999999</v>
      </c>
      <c r="D565" s="76">
        <v>-0.41534014400000002</v>
      </c>
      <c r="E565" s="76">
        <v>-0.50842213000000003</v>
      </c>
      <c r="F565" s="76">
        <v>-0.10405318099999999</v>
      </c>
    </row>
    <row r="566" spans="1:6">
      <c r="A566" s="76">
        <v>2006</v>
      </c>
      <c r="B566" s="76">
        <v>-9.3986767600000007E-2</v>
      </c>
      <c r="C566" s="76">
        <v>-0.22247857200000001</v>
      </c>
      <c r="D566" s="76">
        <v>-0.15225393200000001</v>
      </c>
      <c r="E566" s="76">
        <v>-0.104473942</v>
      </c>
      <c r="F566" s="76">
        <v>8.5461522600000006E-2</v>
      </c>
    </row>
    <row r="567" spans="1:6">
      <c r="A567" s="76">
        <v>2006.0833299999999</v>
      </c>
      <c r="B567" s="76">
        <v>-0.34456286800000002</v>
      </c>
      <c r="C567" s="76">
        <v>0.232568098</v>
      </c>
      <c r="D567" s="76">
        <v>-7.2881272100000005E-2</v>
      </c>
      <c r="E567" s="76">
        <v>0.12394015799999999</v>
      </c>
      <c r="F567" s="76">
        <v>0.24465673600000001</v>
      </c>
    </row>
    <row r="568" spans="1:6">
      <c r="A568" s="76">
        <v>2006.1666700000001</v>
      </c>
      <c r="B568" s="76">
        <v>-2.69930554E-2</v>
      </c>
      <c r="C568" s="76">
        <v>-0.227815398</v>
      </c>
      <c r="D568" s="76">
        <v>-0.21243458100000001</v>
      </c>
      <c r="E568" s="76">
        <v>-0.41786782</v>
      </c>
      <c r="F568" s="76">
        <v>5.0871899599999999E-2</v>
      </c>
    </row>
    <row r="569" spans="1:6">
      <c r="A569" s="76">
        <v>2006.25</v>
      </c>
      <c r="B569" s="76">
        <v>-0.194033331</v>
      </c>
      <c r="C569" s="76">
        <v>-2.69515673E-2</v>
      </c>
      <c r="D569" s="76">
        <v>-9.5007566900000007E-2</v>
      </c>
      <c r="E569" s="76">
        <v>-0.18890791500000001</v>
      </c>
      <c r="F569" s="76">
        <v>6.3441352899999998E-2</v>
      </c>
    </row>
    <row r="570" spans="1:6">
      <c r="A570" s="76">
        <v>2006.3333299999999</v>
      </c>
      <c r="B570" s="76">
        <v>-0.26380711299999998</v>
      </c>
      <c r="C570" s="76">
        <v>0.312795557</v>
      </c>
      <c r="D570" s="76">
        <v>0.16725751599999999</v>
      </c>
      <c r="E570" s="76">
        <v>3.4636243499999997E-2</v>
      </c>
      <c r="F570" s="76">
        <v>0.20598396799999999</v>
      </c>
    </row>
    <row r="571" spans="1:6">
      <c r="A571" s="76">
        <v>2006.4166700000001</v>
      </c>
      <c r="B571" s="76">
        <v>3.0006386600000001E-2</v>
      </c>
      <c r="C571" s="76">
        <v>0.151558522</v>
      </c>
      <c r="D571" s="76">
        <v>-8.6272831099999995E-4</v>
      </c>
      <c r="E571" s="76">
        <v>-4.7836295299999998E-2</v>
      </c>
      <c r="F571" s="76">
        <v>0.300713748</v>
      </c>
    </row>
    <row r="572" spans="1:6">
      <c r="A572" s="76">
        <v>2006.5</v>
      </c>
      <c r="B572" s="76">
        <v>-9.6184916800000006E-2</v>
      </c>
      <c r="C572" s="76">
        <v>-7.5447616999999995E-2</v>
      </c>
      <c r="D572" s="76">
        <v>-4.9792612999999999E-2</v>
      </c>
      <c r="E572" s="76">
        <v>-0.154926437</v>
      </c>
      <c r="F572" s="76">
        <v>1.0828295599999999E-2</v>
      </c>
    </row>
    <row r="573" spans="1:6">
      <c r="A573" s="76">
        <v>2006.5833299999999</v>
      </c>
      <c r="B573" s="76">
        <v>5.0874592400000002E-2</v>
      </c>
      <c r="C573" s="76">
        <v>0.17128891700000001</v>
      </c>
      <c r="D573" s="76">
        <v>2.00733072E-3</v>
      </c>
      <c r="E573" s="76">
        <v>-8.5450823499999995E-2</v>
      </c>
      <c r="F573" s="76">
        <v>0.211941352</v>
      </c>
    </row>
    <row r="574" spans="1:6">
      <c r="A574" s="76">
        <v>2006.6666700000001</v>
      </c>
      <c r="B574" s="76">
        <v>-7.8164773199999996E-2</v>
      </c>
      <c r="C574" s="76">
        <v>0.112900482</v>
      </c>
      <c r="D574" s="76">
        <v>-5.5998604799999997E-2</v>
      </c>
      <c r="E574" s="76">
        <v>0.12514868300000001</v>
      </c>
      <c r="F574" s="76">
        <v>4.6579711099999997E-2</v>
      </c>
    </row>
    <row r="575" spans="1:6">
      <c r="A575" s="76">
        <v>2006.75</v>
      </c>
      <c r="B575" s="76">
        <v>0.18100675399999999</v>
      </c>
      <c r="C575" s="76">
        <v>-0.57147024099999999</v>
      </c>
      <c r="D575" s="76">
        <v>-0.55326692200000005</v>
      </c>
      <c r="E575" s="76">
        <v>-0.40963970900000002</v>
      </c>
      <c r="F575" s="76">
        <v>3.2431041000000001E-2</v>
      </c>
    </row>
    <row r="576" spans="1:6">
      <c r="A576" s="76">
        <v>2006.8333299999999</v>
      </c>
      <c r="B576" s="76">
        <v>0.25707267700000003</v>
      </c>
      <c r="C576" s="76">
        <v>-0.58877414900000002</v>
      </c>
      <c r="D576" s="76">
        <v>-0.377437525</v>
      </c>
      <c r="E576" s="76">
        <v>-0.47418955200000001</v>
      </c>
      <c r="F576" s="76">
        <v>-2.2501668400000001E-2</v>
      </c>
    </row>
    <row r="577" spans="1:6">
      <c r="A577" s="76">
        <v>2006.9166700000001</v>
      </c>
      <c r="B577" s="76">
        <v>0.101432357</v>
      </c>
      <c r="C577" s="76">
        <v>-4.9630927700000001E-2</v>
      </c>
      <c r="D577" s="76">
        <v>-0.18021253800000001</v>
      </c>
      <c r="E577" s="76">
        <v>-4.9560786099999997E-2</v>
      </c>
      <c r="F577" s="76">
        <v>0.164227809</v>
      </c>
    </row>
    <row r="578" spans="1:6">
      <c r="A578" s="76">
        <v>2007</v>
      </c>
      <c r="B578" s="76">
        <v>-0.24059957200000001</v>
      </c>
      <c r="C578" s="76">
        <v>0.131111541</v>
      </c>
      <c r="D578" s="76">
        <v>-8.6158025299999993E-3</v>
      </c>
      <c r="E578" s="76">
        <v>0.173633185</v>
      </c>
      <c r="F578" s="76">
        <v>-2.4693211E-2</v>
      </c>
    </row>
    <row r="579" spans="1:6">
      <c r="A579" s="76">
        <v>2007.0833299999999</v>
      </c>
      <c r="B579" s="76">
        <v>0.21267883900000001</v>
      </c>
      <c r="C579" s="76">
        <v>-9.7474437099999995E-3</v>
      </c>
      <c r="D579" s="76">
        <v>-9.7479184499999996E-2</v>
      </c>
      <c r="E579" s="76">
        <v>-0.38337026299999999</v>
      </c>
      <c r="F579" s="76">
        <v>2.28206151E-2</v>
      </c>
    </row>
    <row r="580" spans="1:6">
      <c r="A580" s="76">
        <v>2007.1666700000001</v>
      </c>
      <c r="B580" s="76">
        <v>-0.121260505</v>
      </c>
      <c r="C580" s="76">
        <v>0.15383970599999999</v>
      </c>
      <c r="D580" s="76">
        <v>8.16681395E-2</v>
      </c>
      <c r="E580" s="76">
        <v>0.10416288999999999</v>
      </c>
      <c r="F580" s="76">
        <v>-0.124668001</v>
      </c>
    </row>
    <row r="581" spans="1:6">
      <c r="A581" s="76">
        <v>2007.25</v>
      </c>
      <c r="B581" s="76">
        <v>-7.6306629900000006E-2</v>
      </c>
      <c r="C581" s="76">
        <v>0.22546263699999999</v>
      </c>
      <c r="D581" s="76">
        <v>6.0985223E-3</v>
      </c>
      <c r="E581" s="76">
        <v>0.18350655399999999</v>
      </c>
      <c r="F581" s="76">
        <v>0.19430298100000001</v>
      </c>
    </row>
    <row r="582" spans="1:6">
      <c r="A582" s="76">
        <v>2007.3333299999999</v>
      </c>
      <c r="B582" s="76">
        <v>-6.9294341100000004E-2</v>
      </c>
      <c r="C582" s="76">
        <v>9.0110208600000005E-2</v>
      </c>
      <c r="D582" s="76">
        <v>7.3057619300000001E-2</v>
      </c>
      <c r="E582" s="76">
        <v>6.4538984800000004E-2</v>
      </c>
      <c r="F582" s="76">
        <v>9.1913253299999997E-2</v>
      </c>
    </row>
    <row r="583" spans="1:6">
      <c r="A583" s="76">
        <v>2007.4166700000001</v>
      </c>
      <c r="B583" s="76">
        <v>3.3026288299999999E-3</v>
      </c>
      <c r="C583" s="76">
        <v>0.18266000700000001</v>
      </c>
      <c r="D583" s="76">
        <v>2.8987089800000001E-2</v>
      </c>
      <c r="E583" s="76">
        <v>7.0622354300000001E-3</v>
      </c>
      <c r="F583" s="76">
        <v>0.205075374</v>
      </c>
    </row>
    <row r="584" spans="1:6">
      <c r="A584" s="76">
        <v>2007.5</v>
      </c>
      <c r="B584" s="76">
        <v>2.4075676899999999E-2</v>
      </c>
      <c r="C584" s="76">
        <v>1.46884454E-2</v>
      </c>
      <c r="D584" s="76">
        <v>6.5410567599999997E-2</v>
      </c>
      <c r="E584" s="76">
        <v>-0.179602502</v>
      </c>
      <c r="F584" s="76">
        <v>8.4231981999999997E-2</v>
      </c>
    </row>
    <row r="585" spans="1:6">
      <c r="A585" s="76">
        <v>2007.5833299999999</v>
      </c>
      <c r="B585" s="76">
        <v>0.118096402</v>
      </c>
      <c r="C585" s="76">
        <v>1.04485663E-2</v>
      </c>
      <c r="D585" s="76">
        <v>-2.25976523E-2</v>
      </c>
      <c r="E585" s="76">
        <v>6.9267133199999997E-3</v>
      </c>
      <c r="F585" s="76">
        <v>0.146206894</v>
      </c>
    </row>
    <row r="586" spans="1:6">
      <c r="A586" s="76">
        <v>2007.6666700000001</v>
      </c>
      <c r="B586" s="76">
        <v>0.37127349999999998</v>
      </c>
      <c r="C586" s="76">
        <v>-0.24988096200000001</v>
      </c>
      <c r="D586" s="76">
        <v>-0.28129612399999998</v>
      </c>
      <c r="E586" s="76">
        <v>-0.14670544799999999</v>
      </c>
      <c r="F586" s="76">
        <v>2.0436343400000001E-2</v>
      </c>
    </row>
    <row r="587" spans="1:6">
      <c r="A587" s="76">
        <v>2007.75</v>
      </c>
      <c r="B587" s="76">
        <v>7.2245051300000002E-2</v>
      </c>
      <c r="C587" s="76">
        <v>0.19878900799999999</v>
      </c>
      <c r="D587" s="76">
        <v>2.5603199900000002E-2</v>
      </c>
      <c r="E587" s="76">
        <v>0.195038563</v>
      </c>
      <c r="F587" s="76">
        <v>7.2774223700000001E-2</v>
      </c>
    </row>
    <row r="588" spans="1:6">
      <c r="A588" s="76">
        <v>2007.8333299999999</v>
      </c>
      <c r="B588" s="76">
        <v>0.23701241300000001</v>
      </c>
      <c r="C588" s="76">
        <v>0.26150269599999998</v>
      </c>
      <c r="D588" s="76">
        <v>1.51760201E-2</v>
      </c>
      <c r="E588" s="76">
        <v>5.62059024E-2</v>
      </c>
      <c r="F588" s="76">
        <v>0.34447716</v>
      </c>
    </row>
    <row r="589" spans="1:6">
      <c r="A589" s="76">
        <v>2007.9166700000001</v>
      </c>
      <c r="B589" s="76">
        <v>-5.2093436799999997E-2</v>
      </c>
      <c r="C589" s="76">
        <v>0.50367839800000003</v>
      </c>
      <c r="D589" s="76">
        <v>2.64409348E-2</v>
      </c>
      <c r="E589" s="76">
        <v>0.47704155100000001</v>
      </c>
      <c r="F589" s="76">
        <v>0.127867122</v>
      </c>
    </row>
    <row r="590" spans="1:6">
      <c r="A590" s="76">
        <v>2008</v>
      </c>
      <c r="B590" s="76">
        <v>0.24129382799999999</v>
      </c>
      <c r="C590" s="76">
        <v>4.8275023299999997E-2</v>
      </c>
      <c r="D590" s="76">
        <v>-5.84858163E-2</v>
      </c>
      <c r="E590" s="76">
        <v>-0.16442094300000001</v>
      </c>
      <c r="F590" s="76">
        <v>-3.1112400700000001E-2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workbookViewId="0">
      <selection activeCell="B8" sqref="B8:IV12"/>
    </sheetView>
  </sheetViews>
  <sheetFormatPr defaultColWidth="20.5703125" defaultRowHeight="12.75"/>
  <sheetData>
    <row r="1" spans="1:256" s="82" customFormat="1" ht="18">
      <c r="A1" s="81" t="s">
        <v>497</v>
      </c>
    </row>
    <row r="2" spans="1:256" s="82" customFormat="1" ht="16.5">
      <c r="A2" s="83" t="s">
        <v>498</v>
      </c>
    </row>
    <row r="3" spans="1:256" s="82" customFormat="1">
      <c r="A3" s="82" t="s">
        <v>499</v>
      </c>
    </row>
    <row r="4" spans="1:256" s="82" customFormat="1">
      <c r="A4" s="82" t="s">
        <v>500</v>
      </c>
    </row>
    <row r="5" spans="1:256">
      <c r="A5" s="24" t="s">
        <v>501</v>
      </c>
    </row>
    <row r="6" spans="1:256">
      <c r="A6" s="80" t="s">
        <v>502</v>
      </c>
      <c r="B6" s="80" t="s">
        <v>503</v>
      </c>
      <c r="C6" s="80" t="s">
        <v>504</v>
      </c>
      <c r="D6" s="80"/>
      <c r="E6" s="80"/>
      <c r="F6" s="80"/>
      <c r="G6" s="80"/>
      <c r="H6" s="80"/>
      <c r="I6" s="80"/>
      <c r="J6" s="80"/>
      <c r="K6" s="80"/>
      <c r="L6" s="80"/>
      <c r="M6" s="80"/>
      <c r="N6" s="80"/>
      <c r="O6" s="80" t="s">
        <v>505</v>
      </c>
      <c r="P6" s="80"/>
      <c r="Q6" s="80"/>
      <c r="R6" s="80"/>
      <c r="S6" s="80"/>
      <c r="T6" s="80"/>
      <c r="U6" s="80"/>
      <c r="V6" s="80"/>
      <c r="W6" s="80"/>
      <c r="X6" s="80"/>
      <c r="Y6" s="80"/>
      <c r="Z6" s="80"/>
      <c r="AA6" s="80" t="s">
        <v>506</v>
      </c>
      <c r="AB6" s="80"/>
      <c r="AC6" s="80"/>
      <c r="AD6" s="80"/>
      <c r="AE6" s="80"/>
      <c r="AF6" s="80"/>
      <c r="AG6" s="80"/>
      <c r="AH6" s="80"/>
      <c r="AI6" s="80"/>
      <c r="AJ6" s="80"/>
      <c r="AK6" s="80"/>
      <c r="AL6" s="80"/>
      <c r="AM6" s="80" t="s">
        <v>507</v>
      </c>
      <c r="AN6" s="80"/>
      <c r="AO6" s="80"/>
      <c r="AP6" s="80"/>
      <c r="AQ6" s="80"/>
      <c r="AR6" s="80"/>
      <c r="AS6" s="80"/>
      <c r="AT6" s="80"/>
      <c r="AU6" s="80"/>
      <c r="AV6" s="80"/>
      <c r="AW6" s="80"/>
      <c r="AX6" s="80"/>
      <c r="AY6" s="80" t="s">
        <v>508</v>
      </c>
      <c r="AZ6" s="80"/>
      <c r="BA6" s="80"/>
      <c r="BB6" s="80"/>
      <c r="BC6" s="80"/>
      <c r="BD6" s="80"/>
      <c r="BE6" s="80"/>
      <c r="BF6" s="80"/>
      <c r="BG6" s="80"/>
      <c r="BH6" s="80"/>
      <c r="BI6" s="80"/>
      <c r="BJ6" s="80"/>
      <c r="BK6" s="80" t="s">
        <v>509</v>
      </c>
      <c r="BL6" s="80"/>
      <c r="BM6" s="80"/>
      <c r="BN6" s="80"/>
      <c r="BO6" s="80"/>
      <c r="BP6" s="80"/>
      <c r="BQ6" s="80"/>
      <c r="BR6" s="80"/>
      <c r="BS6" s="80"/>
      <c r="BT6" s="80"/>
      <c r="BU6" s="80"/>
      <c r="BV6" s="80"/>
      <c r="BW6" s="80" t="s">
        <v>510</v>
      </c>
      <c r="BX6" s="80"/>
      <c r="BY6" s="80"/>
      <c r="BZ6" s="80"/>
      <c r="CA6" s="80"/>
      <c r="CB6" s="80"/>
      <c r="CC6" s="80"/>
      <c r="CD6" s="80"/>
      <c r="CE6" s="80"/>
      <c r="CF6" s="80"/>
      <c r="CG6" s="80"/>
      <c r="CH6" s="80"/>
      <c r="CI6" s="80" t="s">
        <v>511</v>
      </c>
      <c r="CJ6" s="80"/>
      <c r="CK6" s="80"/>
      <c r="CL6" s="80"/>
      <c r="CM6" s="80"/>
      <c r="CN6" s="80"/>
      <c r="CO6" s="80"/>
      <c r="CP6" s="80"/>
      <c r="CQ6" s="80"/>
      <c r="CR6" s="80"/>
      <c r="CS6" s="80"/>
      <c r="CT6" s="80"/>
      <c r="CU6" s="80" t="s">
        <v>512</v>
      </c>
      <c r="CV6" s="80"/>
      <c r="CW6" s="80"/>
      <c r="CX6" s="80"/>
      <c r="CY6" s="80"/>
      <c r="CZ6" s="80"/>
      <c r="DA6" s="80"/>
      <c r="DB6" s="80"/>
      <c r="DC6" s="80"/>
      <c r="DD6" s="80"/>
      <c r="DE6" s="80"/>
      <c r="DF6" s="80"/>
      <c r="DG6" s="80" t="s">
        <v>513</v>
      </c>
      <c r="DH6" s="80"/>
      <c r="DI6" s="80"/>
      <c r="DJ6" s="80"/>
      <c r="DK6" s="80"/>
      <c r="DL6" s="80"/>
      <c r="DM6" s="80"/>
      <c r="DN6" s="80"/>
      <c r="DO6" s="80"/>
      <c r="DP6" s="80"/>
      <c r="DQ6" s="80"/>
      <c r="DR6" s="80"/>
      <c r="DS6" s="80" t="s">
        <v>514</v>
      </c>
      <c r="DT6" s="80"/>
      <c r="DU6" s="80"/>
      <c r="DV6" s="80"/>
      <c r="DW6" s="80"/>
      <c r="DX6" s="80"/>
      <c r="DY6" s="80"/>
      <c r="DZ6" s="80"/>
      <c r="EA6" s="80"/>
      <c r="EB6" s="80"/>
      <c r="EC6" s="80"/>
      <c r="ED6" s="80"/>
      <c r="EE6" s="80" t="s">
        <v>515</v>
      </c>
      <c r="EF6" s="80"/>
      <c r="EG6" s="80"/>
      <c r="EH6" s="80"/>
      <c r="EI6" s="80"/>
      <c r="EJ6" s="80"/>
      <c r="EK6" s="80"/>
      <c r="EL6" s="80"/>
      <c r="EM6" s="80"/>
      <c r="EN6" s="80"/>
      <c r="EO6" s="80"/>
      <c r="EP6" s="80"/>
      <c r="EQ6" s="80" t="s">
        <v>516</v>
      </c>
      <c r="ER6" s="80"/>
      <c r="ES6" s="80"/>
      <c r="ET6" s="80"/>
      <c r="EU6" s="80"/>
      <c r="EV6" s="80"/>
      <c r="EW6" s="80"/>
      <c r="EX6" s="80"/>
      <c r="EY6" s="80"/>
      <c r="EZ6" s="80"/>
      <c r="FA6" s="80"/>
      <c r="FB6" s="80"/>
      <c r="FC6" s="80" t="s">
        <v>517</v>
      </c>
      <c r="FD6" s="80"/>
      <c r="FE6" s="80"/>
      <c r="FF6" s="80"/>
      <c r="FG6" s="80"/>
      <c r="FH6" s="80"/>
      <c r="FI6" s="80"/>
      <c r="FJ6" s="80"/>
      <c r="FK6" s="80"/>
      <c r="FL6" s="80"/>
      <c r="FM6" s="80"/>
      <c r="FN6" s="80"/>
      <c r="FO6" s="80" t="s">
        <v>518</v>
      </c>
      <c r="FP6" s="80"/>
      <c r="FQ6" s="80"/>
      <c r="FR6" s="80"/>
      <c r="FS6" s="80"/>
      <c r="FT6" s="80"/>
      <c r="FU6" s="80"/>
      <c r="FV6" s="80"/>
      <c r="FW6" s="80"/>
      <c r="FX6" s="80"/>
      <c r="FY6" s="80"/>
      <c r="FZ6" s="80"/>
      <c r="GA6" s="80" t="s">
        <v>519</v>
      </c>
      <c r="GB6" s="80"/>
      <c r="GC6" s="80"/>
      <c r="GD6" s="80"/>
      <c r="GE6" s="80"/>
      <c r="GF6" s="80"/>
      <c r="GG6" s="80"/>
      <c r="GH6" s="80"/>
      <c r="GI6" s="80"/>
      <c r="GJ6" s="80"/>
      <c r="GK6" s="80"/>
      <c r="GL6" s="80"/>
      <c r="GM6" s="80" t="s">
        <v>520</v>
      </c>
      <c r="GN6" s="80"/>
      <c r="GO6" s="80"/>
      <c r="GP6" s="80"/>
      <c r="GQ6" s="80"/>
      <c r="GR6" s="80"/>
      <c r="GS6" s="80"/>
      <c r="GT6" s="80"/>
      <c r="GU6" s="80"/>
      <c r="GV6" s="80"/>
      <c r="GW6" s="80"/>
      <c r="GX6" s="80"/>
      <c r="GY6" s="80" t="s">
        <v>521</v>
      </c>
      <c r="GZ6" s="80"/>
      <c r="HA6" s="80"/>
      <c r="HB6" s="80"/>
      <c r="HC6" s="80"/>
      <c r="HD6" s="80"/>
      <c r="HE6" s="80"/>
      <c r="HF6" s="80"/>
      <c r="HG6" s="80"/>
      <c r="HH6" s="80"/>
      <c r="HI6" s="80"/>
      <c r="HJ6" s="80"/>
      <c r="HK6" s="80" t="s">
        <v>522</v>
      </c>
      <c r="HL6" s="80"/>
      <c r="HM6" s="80"/>
      <c r="HN6" s="80"/>
      <c r="HO6" s="80"/>
      <c r="HP6" s="80"/>
      <c r="HQ6" s="80"/>
      <c r="HR6" s="80"/>
      <c r="HS6" s="80"/>
      <c r="HT6" s="80"/>
      <c r="HU6" s="80"/>
      <c r="HV6" s="80"/>
      <c r="HW6" s="80" t="s">
        <v>523</v>
      </c>
      <c r="HX6" s="80"/>
      <c r="HY6" s="80"/>
      <c r="HZ6" s="80"/>
      <c r="IA6" s="80"/>
      <c r="IB6" s="80"/>
      <c r="IC6" s="80"/>
      <c r="ID6" s="80"/>
      <c r="IE6" s="80"/>
      <c r="IF6" s="80"/>
      <c r="IG6" s="80"/>
      <c r="IH6" s="80"/>
      <c r="II6" s="80" t="s">
        <v>524</v>
      </c>
      <c r="IJ6" s="80"/>
      <c r="IK6" s="80"/>
      <c r="IL6" s="80"/>
      <c r="IM6" s="80"/>
      <c r="IN6" s="80"/>
      <c r="IO6" s="80"/>
      <c r="IP6" s="80"/>
      <c r="IQ6" s="80"/>
      <c r="IR6" s="80"/>
      <c r="IS6" s="80"/>
      <c r="IT6" s="80"/>
      <c r="IU6" s="80" t="s">
        <v>525</v>
      </c>
      <c r="IV6" s="80"/>
    </row>
    <row r="7" spans="1:256">
      <c r="A7" s="80"/>
      <c r="B7" s="80"/>
      <c r="C7" s="25" t="s">
        <v>526</v>
      </c>
      <c r="D7" s="25" t="s">
        <v>527</v>
      </c>
      <c r="E7" s="25" t="s">
        <v>528</v>
      </c>
      <c r="F7" s="25" t="s">
        <v>529</v>
      </c>
      <c r="G7" s="25" t="s">
        <v>530</v>
      </c>
      <c r="H7" s="25" t="s">
        <v>531</v>
      </c>
      <c r="I7" s="25" t="s">
        <v>532</v>
      </c>
      <c r="J7" s="25" t="s">
        <v>533</v>
      </c>
      <c r="K7" s="25" t="s">
        <v>534</v>
      </c>
      <c r="L7" s="25" t="s">
        <v>535</v>
      </c>
      <c r="M7" s="25" t="s">
        <v>536</v>
      </c>
      <c r="N7" s="25" t="s">
        <v>537</v>
      </c>
      <c r="O7" s="25" t="s">
        <v>526</v>
      </c>
      <c r="P7" s="25" t="s">
        <v>527</v>
      </c>
      <c r="Q7" s="25" t="s">
        <v>528</v>
      </c>
      <c r="R7" s="25" t="s">
        <v>529</v>
      </c>
      <c r="S7" s="25" t="s">
        <v>530</v>
      </c>
      <c r="T7" s="25" t="s">
        <v>531</v>
      </c>
      <c r="U7" s="25" t="s">
        <v>532</v>
      </c>
      <c r="V7" s="25" t="s">
        <v>533</v>
      </c>
      <c r="W7" s="25" t="s">
        <v>534</v>
      </c>
      <c r="X7" s="25" t="s">
        <v>535</v>
      </c>
      <c r="Y7" s="25" t="s">
        <v>536</v>
      </c>
      <c r="Z7" s="25" t="s">
        <v>537</v>
      </c>
      <c r="AA7" s="25" t="s">
        <v>526</v>
      </c>
      <c r="AB7" s="25" t="s">
        <v>527</v>
      </c>
      <c r="AC7" s="25" t="s">
        <v>528</v>
      </c>
      <c r="AD7" s="25" t="s">
        <v>529</v>
      </c>
      <c r="AE7" s="25" t="s">
        <v>530</v>
      </c>
      <c r="AF7" s="25" t="s">
        <v>531</v>
      </c>
      <c r="AG7" s="25" t="s">
        <v>532</v>
      </c>
      <c r="AH7" s="25" t="s">
        <v>533</v>
      </c>
      <c r="AI7" s="25" t="s">
        <v>534</v>
      </c>
      <c r="AJ7" s="25" t="s">
        <v>535</v>
      </c>
      <c r="AK7" s="25" t="s">
        <v>536</v>
      </c>
      <c r="AL7" s="25" t="s">
        <v>537</v>
      </c>
      <c r="AM7" s="25" t="s">
        <v>526</v>
      </c>
      <c r="AN7" s="25" t="s">
        <v>527</v>
      </c>
      <c r="AO7" s="25" t="s">
        <v>528</v>
      </c>
      <c r="AP7" s="25" t="s">
        <v>529</v>
      </c>
      <c r="AQ7" s="25" t="s">
        <v>530</v>
      </c>
      <c r="AR7" s="25" t="s">
        <v>531</v>
      </c>
      <c r="AS7" s="25" t="s">
        <v>532</v>
      </c>
      <c r="AT7" s="25" t="s">
        <v>533</v>
      </c>
      <c r="AU7" s="25" t="s">
        <v>534</v>
      </c>
      <c r="AV7" s="25" t="s">
        <v>535</v>
      </c>
      <c r="AW7" s="25" t="s">
        <v>536</v>
      </c>
      <c r="AX7" s="25" t="s">
        <v>537</v>
      </c>
      <c r="AY7" s="25" t="s">
        <v>526</v>
      </c>
      <c r="AZ7" s="25" t="s">
        <v>527</v>
      </c>
      <c r="BA7" s="25" t="s">
        <v>528</v>
      </c>
      <c r="BB7" s="25" t="s">
        <v>529</v>
      </c>
      <c r="BC7" s="25" t="s">
        <v>530</v>
      </c>
      <c r="BD7" s="25" t="s">
        <v>531</v>
      </c>
      <c r="BE7" s="25" t="s">
        <v>532</v>
      </c>
      <c r="BF7" s="25" t="s">
        <v>533</v>
      </c>
      <c r="BG7" s="25" t="s">
        <v>534</v>
      </c>
      <c r="BH7" s="25" t="s">
        <v>535</v>
      </c>
      <c r="BI7" s="25" t="s">
        <v>536</v>
      </c>
      <c r="BJ7" s="25" t="s">
        <v>537</v>
      </c>
      <c r="BK7" s="25" t="s">
        <v>526</v>
      </c>
      <c r="BL7" s="25" t="s">
        <v>527</v>
      </c>
      <c r="BM7" s="25" t="s">
        <v>528</v>
      </c>
      <c r="BN7" s="25" t="s">
        <v>529</v>
      </c>
      <c r="BO7" s="25" t="s">
        <v>530</v>
      </c>
      <c r="BP7" s="25" t="s">
        <v>531</v>
      </c>
      <c r="BQ7" s="25" t="s">
        <v>532</v>
      </c>
      <c r="BR7" s="25" t="s">
        <v>533</v>
      </c>
      <c r="BS7" s="25" t="s">
        <v>534</v>
      </c>
      <c r="BT7" s="25" t="s">
        <v>535</v>
      </c>
      <c r="BU7" s="25" t="s">
        <v>536</v>
      </c>
      <c r="BV7" s="25" t="s">
        <v>537</v>
      </c>
      <c r="BW7" s="25" t="s">
        <v>526</v>
      </c>
      <c r="BX7" s="25" t="s">
        <v>527</v>
      </c>
      <c r="BY7" s="25" t="s">
        <v>528</v>
      </c>
      <c r="BZ7" s="25" t="s">
        <v>529</v>
      </c>
      <c r="CA7" s="25" t="s">
        <v>530</v>
      </c>
      <c r="CB7" s="25" t="s">
        <v>531</v>
      </c>
      <c r="CC7" s="25" t="s">
        <v>532</v>
      </c>
      <c r="CD7" s="25" t="s">
        <v>533</v>
      </c>
      <c r="CE7" s="25" t="s">
        <v>534</v>
      </c>
      <c r="CF7" s="25" t="s">
        <v>535</v>
      </c>
      <c r="CG7" s="25" t="s">
        <v>536</v>
      </c>
      <c r="CH7" s="25" t="s">
        <v>537</v>
      </c>
      <c r="CI7" s="25" t="s">
        <v>526</v>
      </c>
      <c r="CJ7" s="25" t="s">
        <v>527</v>
      </c>
      <c r="CK7" s="25" t="s">
        <v>528</v>
      </c>
      <c r="CL7" s="25" t="s">
        <v>529</v>
      </c>
      <c r="CM7" s="25" t="s">
        <v>530</v>
      </c>
      <c r="CN7" s="25" t="s">
        <v>531</v>
      </c>
      <c r="CO7" s="25" t="s">
        <v>532</v>
      </c>
      <c r="CP7" s="25" t="s">
        <v>533</v>
      </c>
      <c r="CQ7" s="25" t="s">
        <v>534</v>
      </c>
      <c r="CR7" s="25" t="s">
        <v>535</v>
      </c>
      <c r="CS7" s="25" t="s">
        <v>536</v>
      </c>
      <c r="CT7" s="25" t="s">
        <v>537</v>
      </c>
      <c r="CU7" s="25" t="s">
        <v>526</v>
      </c>
      <c r="CV7" s="25" t="s">
        <v>527</v>
      </c>
      <c r="CW7" s="25" t="s">
        <v>528</v>
      </c>
      <c r="CX7" s="25" t="s">
        <v>529</v>
      </c>
      <c r="CY7" s="25" t="s">
        <v>530</v>
      </c>
      <c r="CZ7" s="25" t="s">
        <v>531</v>
      </c>
      <c r="DA7" s="25" t="s">
        <v>532</v>
      </c>
      <c r="DB7" s="25" t="s">
        <v>533</v>
      </c>
      <c r="DC7" s="25" t="s">
        <v>534</v>
      </c>
      <c r="DD7" s="25" t="s">
        <v>535</v>
      </c>
      <c r="DE7" s="25" t="s">
        <v>536</v>
      </c>
      <c r="DF7" s="25" t="s">
        <v>537</v>
      </c>
      <c r="DG7" s="25" t="s">
        <v>526</v>
      </c>
      <c r="DH7" s="25" t="s">
        <v>527</v>
      </c>
      <c r="DI7" s="25" t="s">
        <v>528</v>
      </c>
      <c r="DJ7" s="25" t="s">
        <v>529</v>
      </c>
      <c r="DK7" s="25" t="s">
        <v>530</v>
      </c>
      <c r="DL7" s="25" t="s">
        <v>531</v>
      </c>
      <c r="DM7" s="25" t="s">
        <v>532</v>
      </c>
      <c r="DN7" s="25" t="s">
        <v>533</v>
      </c>
      <c r="DO7" s="25" t="s">
        <v>534</v>
      </c>
      <c r="DP7" s="25" t="s">
        <v>535</v>
      </c>
      <c r="DQ7" s="25" t="s">
        <v>536</v>
      </c>
      <c r="DR7" s="25" t="s">
        <v>537</v>
      </c>
      <c r="DS7" s="25" t="s">
        <v>526</v>
      </c>
      <c r="DT7" s="25" t="s">
        <v>527</v>
      </c>
      <c r="DU7" s="25" t="s">
        <v>528</v>
      </c>
      <c r="DV7" s="25" t="s">
        <v>529</v>
      </c>
      <c r="DW7" s="25" t="s">
        <v>530</v>
      </c>
      <c r="DX7" s="25" t="s">
        <v>531</v>
      </c>
      <c r="DY7" s="25" t="s">
        <v>532</v>
      </c>
      <c r="DZ7" s="25" t="s">
        <v>533</v>
      </c>
      <c r="EA7" s="25" t="s">
        <v>534</v>
      </c>
      <c r="EB7" s="25" t="s">
        <v>535</v>
      </c>
      <c r="EC7" s="25" t="s">
        <v>536</v>
      </c>
      <c r="ED7" s="25" t="s">
        <v>537</v>
      </c>
      <c r="EE7" s="25" t="s">
        <v>526</v>
      </c>
      <c r="EF7" s="25" t="s">
        <v>527</v>
      </c>
      <c r="EG7" s="25" t="s">
        <v>528</v>
      </c>
      <c r="EH7" s="25" t="s">
        <v>529</v>
      </c>
      <c r="EI7" s="25" t="s">
        <v>530</v>
      </c>
      <c r="EJ7" s="25" t="s">
        <v>531</v>
      </c>
      <c r="EK7" s="25" t="s">
        <v>532</v>
      </c>
      <c r="EL7" s="25" t="s">
        <v>533</v>
      </c>
      <c r="EM7" s="25" t="s">
        <v>534</v>
      </c>
      <c r="EN7" s="25" t="s">
        <v>535</v>
      </c>
      <c r="EO7" s="25" t="s">
        <v>536</v>
      </c>
      <c r="EP7" s="25" t="s">
        <v>537</v>
      </c>
      <c r="EQ7" s="25" t="s">
        <v>526</v>
      </c>
      <c r="ER7" s="25" t="s">
        <v>527</v>
      </c>
      <c r="ES7" s="25" t="s">
        <v>528</v>
      </c>
      <c r="ET7" s="25" t="s">
        <v>529</v>
      </c>
      <c r="EU7" s="25" t="s">
        <v>530</v>
      </c>
      <c r="EV7" s="25" t="s">
        <v>531</v>
      </c>
      <c r="EW7" s="25" t="s">
        <v>532</v>
      </c>
      <c r="EX7" s="25" t="s">
        <v>533</v>
      </c>
      <c r="EY7" s="25" t="s">
        <v>534</v>
      </c>
      <c r="EZ7" s="25" t="s">
        <v>535</v>
      </c>
      <c r="FA7" s="25" t="s">
        <v>536</v>
      </c>
      <c r="FB7" s="25" t="s">
        <v>537</v>
      </c>
      <c r="FC7" s="25" t="s">
        <v>526</v>
      </c>
      <c r="FD7" s="25" t="s">
        <v>527</v>
      </c>
      <c r="FE7" s="25" t="s">
        <v>528</v>
      </c>
      <c r="FF7" s="25" t="s">
        <v>529</v>
      </c>
      <c r="FG7" s="25" t="s">
        <v>530</v>
      </c>
      <c r="FH7" s="25" t="s">
        <v>531</v>
      </c>
      <c r="FI7" s="25" t="s">
        <v>532</v>
      </c>
      <c r="FJ7" s="25" t="s">
        <v>533</v>
      </c>
      <c r="FK7" s="25" t="s">
        <v>534</v>
      </c>
      <c r="FL7" s="25" t="s">
        <v>535</v>
      </c>
      <c r="FM7" s="25" t="s">
        <v>536</v>
      </c>
      <c r="FN7" s="25" t="s">
        <v>537</v>
      </c>
      <c r="FO7" s="25" t="s">
        <v>526</v>
      </c>
      <c r="FP7" s="25" t="s">
        <v>527</v>
      </c>
      <c r="FQ7" s="25" t="s">
        <v>528</v>
      </c>
      <c r="FR7" s="25" t="s">
        <v>529</v>
      </c>
      <c r="FS7" s="25" t="s">
        <v>530</v>
      </c>
      <c r="FT7" s="25" t="s">
        <v>531</v>
      </c>
      <c r="FU7" s="25" t="s">
        <v>532</v>
      </c>
      <c r="FV7" s="25" t="s">
        <v>533</v>
      </c>
      <c r="FW7" s="25" t="s">
        <v>534</v>
      </c>
      <c r="FX7" s="25" t="s">
        <v>535</v>
      </c>
      <c r="FY7" s="25" t="s">
        <v>536</v>
      </c>
      <c r="FZ7" s="25" t="s">
        <v>537</v>
      </c>
      <c r="GA7" s="25" t="s">
        <v>526</v>
      </c>
      <c r="GB7" s="25" t="s">
        <v>527</v>
      </c>
      <c r="GC7" s="25" t="s">
        <v>528</v>
      </c>
      <c r="GD7" s="25" t="s">
        <v>529</v>
      </c>
      <c r="GE7" s="25" t="s">
        <v>530</v>
      </c>
      <c r="GF7" s="25" t="s">
        <v>531</v>
      </c>
      <c r="GG7" s="25" t="s">
        <v>532</v>
      </c>
      <c r="GH7" s="25" t="s">
        <v>533</v>
      </c>
      <c r="GI7" s="25" t="s">
        <v>534</v>
      </c>
      <c r="GJ7" s="25" t="s">
        <v>535</v>
      </c>
      <c r="GK7" s="25" t="s">
        <v>536</v>
      </c>
      <c r="GL7" s="25" t="s">
        <v>537</v>
      </c>
      <c r="GM7" s="25" t="s">
        <v>526</v>
      </c>
      <c r="GN7" s="25" t="s">
        <v>527</v>
      </c>
      <c r="GO7" s="25" t="s">
        <v>528</v>
      </c>
      <c r="GP7" s="25" t="s">
        <v>529</v>
      </c>
      <c r="GQ7" s="25" t="s">
        <v>530</v>
      </c>
      <c r="GR7" s="25" t="s">
        <v>531</v>
      </c>
      <c r="GS7" s="25" t="s">
        <v>532</v>
      </c>
      <c r="GT7" s="25" t="s">
        <v>533</v>
      </c>
      <c r="GU7" s="25" t="s">
        <v>534</v>
      </c>
      <c r="GV7" s="25" t="s">
        <v>535</v>
      </c>
      <c r="GW7" s="25" t="s">
        <v>536</v>
      </c>
      <c r="GX7" s="25" t="s">
        <v>537</v>
      </c>
      <c r="GY7" s="25" t="s">
        <v>526</v>
      </c>
      <c r="GZ7" s="25" t="s">
        <v>527</v>
      </c>
      <c r="HA7" s="25" t="s">
        <v>528</v>
      </c>
      <c r="HB7" s="25" t="s">
        <v>529</v>
      </c>
      <c r="HC7" s="25" t="s">
        <v>530</v>
      </c>
      <c r="HD7" s="25" t="s">
        <v>531</v>
      </c>
      <c r="HE7" s="25" t="s">
        <v>532</v>
      </c>
      <c r="HF7" s="25" t="s">
        <v>533</v>
      </c>
      <c r="HG7" s="25" t="s">
        <v>534</v>
      </c>
      <c r="HH7" s="25" t="s">
        <v>535</v>
      </c>
      <c r="HI7" s="25" t="s">
        <v>536</v>
      </c>
      <c r="HJ7" s="25" t="s">
        <v>537</v>
      </c>
      <c r="HK7" s="25" t="s">
        <v>526</v>
      </c>
      <c r="HL7" s="25" t="s">
        <v>527</v>
      </c>
      <c r="HM7" s="25" t="s">
        <v>528</v>
      </c>
      <c r="HN7" s="25" t="s">
        <v>529</v>
      </c>
      <c r="HO7" s="25" t="s">
        <v>530</v>
      </c>
      <c r="HP7" s="25" t="s">
        <v>531</v>
      </c>
      <c r="HQ7" s="25" t="s">
        <v>532</v>
      </c>
      <c r="HR7" s="25" t="s">
        <v>533</v>
      </c>
      <c r="HS7" s="25" t="s">
        <v>534</v>
      </c>
      <c r="HT7" s="25" t="s">
        <v>535</v>
      </c>
      <c r="HU7" s="25" t="s">
        <v>536</v>
      </c>
      <c r="HV7" s="25" t="s">
        <v>537</v>
      </c>
      <c r="HW7" s="25" t="s">
        <v>526</v>
      </c>
      <c r="HX7" s="25" t="s">
        <v>527</v>
      </c>
      <c r="HY7" s="25" t="s">
        <v>528</v>
      </c>
      <c r="HZ7" s="25" t="s">
        <v>529</v>
      </c>
      <c r="IA7" s="25" t="s">
        <v>530</v>
      </c>
      <c r="IB7" s="25" t="s">
        <v>531</v>
      </c>
      <c r="IC7" s="25" t="s">
        <v>532</v>
      </c>
      <c r="ID7" s="25" t="s">
        <v>533</v>
      </c>
      <c r="IE7" s="25" t="s">
        <v>534</v>
      </c>
      <c r="IF7" s="25" t="s">
        <v>535</v>
      </c>
      <c r="IG7" s="25" t="s">
        <v>536</v>
      </c>
      <c r="IH7" s="25" t="s">
        <v>537</v>
      </c>
      <c r="II7" s="25" t="s">
        <v>526</v>
      </c>
      <c r="IJ7" s="25" t="s">
        <v>527</v>
      </c>
      <c r="IK7" s="25" t="s">
        <v>528</v>
      </c>
      <c r="IL7" s="25" t="s">
        <v>529</v>
      </c>
      <c r="IM7" s="25" t="s">
        <v>530</v>
      </c>
      <c r="IN7" s="25" t="s">
        <v>531</v>
      </c>
      <c r="IO7" s="25" t="s">
        <v>532</v>
      </c>
      <c r="IP7" s="25" t="s">
        <v>533</v>
      </c>
      <c r="IQ7" s="25" t="s">
        <v>534</v>
      </c>
      <c r="IR7" s="25" t="s">
        <v>535</v>
      </c>
      <c r="IS7" s="25" t="s">
        <v>536</v>
      </c>
      <c r="IT7" s="25" t="s">
        <v>537</v>
      </c>
      <c r="IU7" s="25" t="s">
        <v>526</v>
      </c>
      <c r="IV7" s="25" t="s">
        <v>527</v>
      </c>
    </row>
    <row r="8" spans="1:256">
      <c r="A8" t="s">
        <v>538</v>
      </c>
      <c r="B8" s="26" t="s">
        <v>539</v>
      </c>
      <c r="C8">
        <v>18.190999999999999</v>
      </c>
      <c r="D8">
        <v>18.38</v>
      </c>
      <c r="E8">
        <v>18.555</v>
      </c>
      <c r="F8">
        <v>18.488</v>
      </c>
      <c r="G8">
        <v>18.71</v>
      </c>
      <c r="H8">
        <v>18.779</v>
      </c>
      <c r="I8">
        <v>18.716000000000001</v>
      </c>
      <c r="J8">
        <v>18.827999999999999</v>
      </c>
      <c r="K8">
        <v>19.016999999999999</v>
      </c>
      <c r="L8">
        <v>18.887</v>
      </c>
      <c r="M8">
        <v>18.879000000000001</v>
      </c>
      <c r="N8">
        <v>18.858000000000001</v>
      </c>
      <c r="O8">
        <v>18.91</v>
      </c>
      <c r="P8">
        <v>18.992999999999999</v>
      </c>
      <c r="Q8">
        <v>19.262</v>
      </c>
      <c r="R8">
        <v>19.559999999999999</v>
      </c>
      <c r="S8">
        <v>19.166</v>
      </c>
      <c r="T8">
        <v>19.161000000000001</v>
      </c>
      <c r="U8">
        <v>19.2</v>
      </c>
      <c r="V8">
        <v>19.181999999999999</v>
      </c>
      <c r="W8">
        <v>19.274000000000001</v>
      </c>
      <c r="X8">
        <v>19.367000000000001</v>
      </c>
      <c r="Y8">
        <v>19.3</v>
      </c>
      <c r="Z8">
        <v>19.064</v>
      </c>
      <c r="AA8">
        <v>19.111999999999998</v>
      </c>
      <c r="AB8">
        <v>19.183</v>
      </c>
      <c r="AC8">
        <v>19.420999999999999</v>
      </c>
      <c r="AD8">
        <v>19.431000000000001</v>
      </c>
      <c r="AE8">
        <v>19.548999999999999</v>
      </c>
      <c r="AF8">
        <v>19.596</v>
      </c>
      <c r="AG8">
        <v>19.536999999999999</v>
      </c>
      <c r="AH8">
        <v>19.606999999999999</v>
      </c>
      <c r="AI8">
        <v>19.716000000000001</v>
      </c>
      <c r="AJ8">
        <v>19.84</v>
      </c>
      <c r="AK8">
        <v>20.030999999999999</v>
      </c>
      <c r="AL8">
        <v>20.170000000000002</v>
      </c>
      <c r="AM8">
        <v>20.175999999999998</v>
      </c>
      <c r="AN8">
        <v>20.167000000000002</v>
      </c>
      <c r="AO8">
        <v>20.335000000000001</v>
      </c>
      <c r="AP8">
        <v>20.405000000000001</v>
      </c>
      <c r="AQ8">
        <v>20.561</v>
      </c>
      <c r="AR8">
        <v>20.457999999999998</v>
      </c>
      <c r="AS8">
        <v>20.524999999999999</v>
      </c>
      <c r="AT8">
        <v>20.582999999999998</v>
      </c>
      <c r="AU8">
        <v>20.814</v>
      </c>
      <c r="AV8">
        <v>20.712</v>
      </c>
      <c r="AW8">
        <v>20.986000000000001</v>
      </c>
      <c r="AX8">
        <v>21.102</v>
      </c>
      <c r="AY8">
        <v>21.091000000000001</v>
      </c>
      <c r="AZ8">
        <v>21.013000000000002</v>
      </c>
      <c r="BA8">
        <v>21.120999999999999</v>
      </c>
      <c r="BB8">
        <v>21.198</v>
      </c>
      <c r="BC8">
        <v>21.213000000000001</v>
      </c>
      <c r="BD8">
        <v>21.419</v>
      </c>
      <c r="BE8">
        <v>21.529</v>
      </c>
      <c r="BF8">
        <v>21.605</v>
      </c>
      <c r="BG8">
        <v>21.565000000000001</v>
      </c>
      <c r="BH8">
        <v>21.553000000000001</v>
      </c>
      <c r="BI8">
        <v>21.713999999999999</v>
      </c>
      <c r="BJ8">
        <v>21.972999999999999</v>
      </c>
      <c r="BK8">
        <v>22.045000000000002</v>
      </c>
      <c r="BL8">
        <v>22.201000000000001</v>
      </c>
      <c r="BM8">
        <v>22.279</v>
      </c>
      <c r="BN8">
        <v>22.317</v>
      </c>
      <c r="BO8">
        <v>22.625</v>
      </c>
      <c r="BP8">
        <v>22.754000000000001</v>
      </c>
      <c r="BQ8">
        <v>22.920999999999999</v>
      </c>
      <c r="BR8">
        <v>23.058</v>
      </c>
      <c r="BS8">
        <v>22.960999999999999</v>
      </c>
      <c r="BT8">
        <v>23.111000000000001</v>
      </c>
      <c r="BU8">
        <v>22.901</v>
      </c>
      <c r="BV8">
        <v>23.123000000000001</v>
      </c>
      <c r="BW8">
        <v>23.286000000000001</v>
      </c>
      <c r="BX8">
        <v>23.658000000000001</v>
      </c>
      <c r="BY8">
        <v>23.731000000000002</v>
      </c>
      <c r="BZ8">
        <v>23.9</v>
      </c>
      <c r="CA8">
        <v>23.878</v>
      </c>
      <c r="CB8">
        <v>23.68</v>
      </c>
      <c r="CC8">
        <v>23.978000000000002</v>
      </c>
      <c r="CD8">
        <v>24.154</v>
      </c>
      <c r="CE8">
        <v>24.558</v>
      </c>
      <c r="CF8">
        <v>24.9</v>
      </c>
      <c r="CG8">
        <v>24.89</v>
      </c>
      <c r="CH8">
        <v>24.942</v>
      </c>
      <c r="CI8">
        <v>25.1</v>
      </c>
      <c r="CJ8">
        <v>25.268000000000001</v>
      </c>
      <c r="CK8">
        <v>25.463999999999999</v>
      </c>
      <c r="CL8">
        <v>25.477</v>
      </c>
      <c r="CM8">
        <v>25.24</v>
      </c>
      <c r="CN8">
        <v>25.306999999999999</v>
      </c>
      <c r="CO8">
        <v>25.524999999999999</v>
      </c>
      <c r="CP8">
        <v>25.565000000000001</v>
      </c>
      <c r="CQ8">
        <v>25.8</v>
      </c>
      <c r="CR8">
        <v>25.686</v>
      </c>
      <c r="CS8">
        <v>25.74</v>
      </c>
      <c r="CT8">
        <v>25.780999999999999</v>
      </c>
      <c r="CU8">
        <v>25.904</v>
      </c>
      <c r="CV8">
        <v>25.809000000000001</v>
      </c>
      <c r="CW8">
        <v>25.943999999999999</v>
      </c>
      <c r="CX8">
        <v>26.189</v>
      </c>
      <c r="CY8">
        <v>26.187000000000001</v>
      </c>
      <c r="CZ8">
        <v>26.34</v>
      </c>
      <c r="DA8">
        <v>26.247</v>
      </c>
      <c r="DB8">
        <v>26.324999999999999</v>
      </c>
      <c r="DC8">
        <v>26.545000000000002</v>
      </c>
      <c r="DD8">
        <v>26.295999999999999</v>
      </c>
      <c r="DE8">
        <v>26.475000000000001</v>
      </c>
      <c r="DF8">
        <v>26.827000000000002</v>
      </c>
      <c r="DG8">
        <v>26.995999999999999</v>
      </c>
      <c r="DH8">
        <v>27.021000000000001</v>
      </c>
      <c r="DI8">
        <v>27.474</v>
      </c>
      <c r="DJ8">
        <v>27.373999999999999</v>
      </c>
      <c r="DK8">
        <v>27.562000000000001</v>
      </c>
      <c r="DL8">
        <v>27.798999999999999</v>
      </c>
      <c r="DM8">
        <v>28.056999999999999</v>
      </c>
      <c r="DN8">
        <v>28.134</v>
      </c>
      <c r="DO8">
        <v>28.094999999999999</v>
      </c>
      <c r="DP8">
        <v>28.141999999999999</v>
      </c>
      <c r="DQ8">
        <v>28.297999999999998</v>
      </c>
      <c r="DR8">
        <v>28.23</v>
      </c>
      <c r="DS8">
        <v>28.459</v>
      </c>
      <c r="DT8">
        <v>28.640999999999998</v>
      </c>
      <c r="DU8">
        <v>28.515999999999998</v>
      </c>
      <c r="DV8">
        <v>28.631</v>
      </c>
      <c r="DW8">
        <v>28.821999999999999</v>
      </c>
      <c r="DX8">
        <v>28.712</v>
      </c>
      <c r="DY8">
        <v>28.672999999999998</v>
      </c>
      <c r="DZ8">
        <v>28.936</v>
      </c>
      <c r="EA8">
        <v>28.972999999999999</v>
      </c>
      <c r="EB8">
        <v>29.122</v>
      </c>
      <c r="EC8">
        <v>29.088999999999999</v>
      </c>
      <c r="ED8">
        <v>29.062999999999999</v>
      </c>
      <c r="EE8">
        <v>29.236000000000001</v>
      </c>
      <c r="EF8">
        <v>29.363</v>
      </c>
      <c r="EG8">
        <v>29.215</v>
      </c>
      <c r="EH8">
        <v>29.238</v>
      </c>
      <c r="EI8">
        <v>29.44</v>
      </c>
      <c r="EJ8">
        <v>29.54</v>
      </c>
      <c r="EK8">
        <v>29.533000000000001</v>
      </c>
      <c r="EL8">
        <v>29.657</v>
      </c>
      <c r="EM8">
        <v>29.803000000000001</v>
      </c>
      <c r="EN8">
        <v>29.623000000000001</v>
      </c>
      <c r="EO8">
        <v>29.428000000000001</v>
      </c>
      <c r="EP8">
        <v>29.701000000000001</v>
      </c>
      <c r="EQ8">
        <v>30.108000000000001</v>
      </c>
      <c r="ER8">
        <v>30.164000000000001</v>
      </c>
      <c r="ES8">
        <v>30.178999999999998</v>
      </c>
      <c r="ET8">
        <v>30.36</v>
      </c>
      <c r="EU8">
        <v>30.338000000000001</v>
      </c>
      <c r="EV8">
        <v>30.582999999999998</v>
      </c>
      <c r="EW8">
        <v>30.452000000000002</v>
      </c>
      <c r="EX8">
        <v>30.626000000000001</v>
      </c>
      <c r="EY8">
        <v>30.931999999999999</v>
      </c>
      <c r="EZ8">
        <v>31.007000000000001</v>
      </c>
      <c r="FA8">
        <v>31.164999999999999</v>
      </c>
      <c r="FB8">
        <v>31.366</v>
      </c>
      <c r="FC8">
        <v>31.37</v>
      </c>
      <c r="FD8">
        <v>31.446999999999999</v>
      </c>
      <c r="FE8">
        <v>31.957999999999998</v>
      </c>
      <c r="FF8">
        <v>32.052</v>
      </c>
      <c r="FG8">
        <v>32.213000000000001</v>
      </c>
      <c r="FH8">
        <v>32.317999999999998</v>
      </c>
      <c r="FI8">
        <v>32.555999999999997</v>
      </c>
      <c r="FJ8">
        <v>32.731000000000002</v>
      </c>
      <c r="FK8">
        <v>32.786999999999999</v>
      </c>
      <c r="FL8">
        <v>33.328000000000003</v>
      </c>
      <c r="FM8">
        <v>33.459000000000003</v>
      </c>
      <c r="FN8">
        <v>33.588000000000001</v>
      </c>
      <c r="FO8">
        <v>33.915999999999997</v>
      </c>
      <c r="FP8">
        <v>34.122999999999998</v>
      </c>
      <c r="FQ8">
        <v>34.167999999999999</v>
      </c>
      <c r="FR8">
        <v>34.034999999999997</v>
      </c>
      <c r="FS8">
        <v>34.106999999999999</v>
      </c>
      <c r="FT8">
        <v>34.021999999999998</v>
      </c>
      <c r="FU8">
        <v>34.293999999999997</v>
      </c>
      <c r="FV8">
        <v>33.869999999999997</v>
      </c>
      <c r="FW8">
        <v>34.366</v>
      </c>
      <c r="FX8">
        <v>34.130000000000003</v>
      </c>
      <c r="FY8">
        <v>34.192999999999998</v>
      </c>
      <c r="FZ8">
        <v>33.905999999999999</v>
      </c>
      <c r="GA8">
        <v>33.89</v>
      </c>
      <c r="GB8">
        <v>33.697000000000003</v>
      </c>
      <c r="GC8">
        <v>33.749000000000002</v>
      </c>
      <c r="GD8">
        <v>33.860999999999997</v>
      </c>
      <c r="GE8">
        <v>33.957000000000001</v>
      </c>
      <c r="GF8">
        <v>33.875</v>
      </c>
      <c r="GG8">
        <v>33.984000000000002</v>
      </c>
      <c r="GH8">
        <v>34.235999999999997</v>
      </c>
      <c r="GI8">
        <v>33.892000000000003</v>
      </c>
      <c r="GJ8">
        <v>33.798000000000002</v>
      </c>
      <c r="GK8">
        <v>33.441000000000003</v>
      </c>
      <c r="GL8">
        <v>33.375</v>
      </c>
      <c r="GM8">
        <v>33.646000000000001</v>
      </c>
      <c r="GN8">
        <v>33.94</v>
      </c>
      <c r="GO8">
        <v>33.869999999999997</v>
      </c>
      <c r="GP8">
        <v>33.912999999999997</v>
      </c>
      <c r="GQ8">
        <v>34.593000000000004</v>
      </c>
      <c r="GR8">
        <v>34.645000000000003</v>
      </c>
      <c r="GS8">
        <v>34.786000000000001</v>
      </c>
      <c r="GT8">
        <v>34.875</v>
      </c>
      <c r="GU8">
        <v>34.963000000000001</v>
      </c>
      <c r="GV8">
        <v>34.957000000000001</v>
      </c>
      <c r="GW8">
        <v>35.22</v>
      </c>
      <c r="GX8">
        <v>35.555999999999997</v>
      </c>
      <c r="GY8">
        <v>35.908999999999999</v>
      </c>
      <c r="GZ8">
        <v>35.880000000000003</v>
      </c>
      <c r="HA8">
        <v>36.058</v>
      </c>
      <c r="HB8">
        <v>36.314999999999998</v>
      </c>
      <c r="HC8">
        <v>36.055999999999997</v>
      </c>
      <c r="HD8">
        <v>36.468000000000004</v>
      </c>
      <c r="HE8">
        <v>36.573999999999998</v>
      </c>
      <c r="HF8">
        <v>36.64</v>
      </c>
      <c r="HG8">
        <v>36.779000000000003</v>
      </c>
      <c r="HH8">
        <v>36.838000000000001</v>
      </c>
      <c r="HI8">
        <v>37.051000000000002</v>
      </c>
      <c r="HJ8">
        <v>37.54</v>
      </c>
      <c r="HK8">
        <v>37.421999999999997</v>
      </c>
      <c r="HL8">
        <v>37.628</v>
      </c>
      <c r="HM8">
        <v>37.654000000000003</v>
      </c>
      <c r="HN8">
        <v>37.707999999999998</v>
      </c>
      <c r="HO8">
        <v>37.814999999999998</v>
      </c>
      <c r="HP8">
        <v>37.802999999999997</v>
      </c>
      <c r="HQ8">
        <v>38.11</v>
      </c>
      <c r="HR8">
        <v>38.088999999999999</v>
      </c>
      <c r="HS8">
        <v>38.207999999999998</v>
      </c>
      <c r="HT8">
        <v>38.526000000000003</v>
      </c>
      <c r="HU8">
        <v>38.762</v>
      </c>
      <c r="HV8">
        <v>38.841000000000001</v>
      </c>
      <c r="HW8">
        <v>38.43</v>
      </c>
      <c r="HX8">
        <v>38.991999999999997</v>
      </c>
      <c r="HY8">
        <v>39.381</v>
      </c>
      <c r="HZ8">
        <v>39.616999999999997</v>
      </c>
      <c r="IA8">
        <v>39.774000000000001</v>
      </c>
      <c r="IB8">
        <v>39.902999999999999</v>
      </c>
      <c r="IC8">
        <v>39.713999999999999</v>
      </c>
      <c r="ID8">
        <v>40.072000000000003</v>
      </c>
      <c r="IE8">
        <v>40.008000000000003</v>
      </c>
      <c r="IF8">
        <v>40.075000000000003</v>
      </c>
      <c r="IG8">
        <v>40.219000000000001</v>
      </c>
      <c r="IH8">
        <v>40.459000000000003</v>
      </c>
      <c r="II8">
        <v>40.311999999999998</v>
      </c>
      <c r="IJ8">
        <v>40.506999999999998</v>
      </c>
      <c r="IK8">
        <v>40.545999999999999</v>
      </c>
      <c r="IL8">
        <v>40.32</v>
      </c>
      <c r="IM8">
        <v>40.435000000000002</v>
      </c>
      <c r="IN8">
        <v>40.539000000000001</v>
      </c>
      <c r="IO8">
        <v>40.502000000000002</v>
      </c>
      <c r="IP8">
        <v>40.941000000000003</v>
      </c>
      <c r="IQ8">
        <v>41.045000000000002</v>
      </c>
      <c r="IR8">
        <v>40.908999999999999</v>
      </c>
      <c r="IS8">
        <v>41.015000000000001</v>
      </c>
      <c r="IT8">
        <v>40.892000000000003</v>
      </c>
      <c r="IU8">
        <v>41.216999999999999</v>
      </c>
      <c r="IV8">
        <v>40.871000000000002</v>
      </c>
    </row>
    <row r="9" spans="1:256">
      <c r="A9" t="s">
        <v>540</v>
      </c>
      <c r="B9" s="26" t="s">
        <v>541</v>
      </c>
      <c r="C9">
        <v>18.693999999999999</v>
      </c>
      <c r="D9">
        <v>18.928999999999998</v>
      </c>
      <c r="E9">
        <v>19.22</v>
      </c>
      <c r="F9">
        <v>19.04</v>
      </c>
      <c r="G9">
        <v>19.343</v>
      </c>
      <c r="H9">
        <v>19.359000000000002</v>
      </c>
      <c r="I9">
        <v>19.215</v>
      </c>
      <c r="J9">
        <v>19.363</v>
      </c>
      <c r="K9">
        <v>19.620999999999999</v>
      </c>
      <c r="L9">
        <v>19.338999999999999</v>
      </c>
      <c r="M9">
        <v>19.263000000000002</v>
      </c>
      <c r="N9">
        <v>19.123999999999999</v>
      </c>
      <c r="O9">
        <v>19.199000000000002</v>
      </c>
      <c r="P9">
        <v>19.331</v>
      </c>
      <c r="Q9">
        <v>19.776</v>
      </c>
      <c r="R9">
        <v>20.228999999999999</v>
      </c>
      <c r="S9">
        <v>19.440000000000001</v>
      </c>
      <c r="T9">
        <v>19.452999999999999</v>
      </c>
      <c r="U9">
        <v>19.547000000000001</v>
      </c>
      <c r="V9">
        <v>19.530999999999999</v>
      </c>
      <c r="W9">
        <v>19.664000000000001</v>
      </c>
      <c r="X9">
        <v>19.754000000000001</v>
      </c>
      <c r="Y9">
        <v>19.547000000000001</v>
      </c>
      <c r="Z9">
        <v>19.088000000000001</v>
      </c>
      <c r="AA9">
        <v>19.085999999999999</v>
      </c>
      <c r="AB9">
        <v>19.219000000000001</v>
      </c>
      <c r="AC9">
        <v>19.530999999999999</v>
      </c>
      <c r="AD9">
        <v>19.46</v>
      </c>
      <c r="AE9">
        <v>19.585000000000001</v>
      </c>
      <c r="AF9">
        <v>19.664999999999999</v>
      </c>
      <c r="AG9">
        <v>19.584</v>
      </c>
      <c r="AH9">
        <v>19.696000000000002</v>
      </c>
      <c r="AI9">
        <v>19.812000000000001</v>
      </c>
      <c r="AJ9">
        <v>19.905999999999999</v>
      </c>
      <c r="AK9">
        <v>20.158999999999999</v>
      </c>
      <c r="AL9">
        <v>20.341999999999999</v>
      </c>
      <c r="AM9">
        <v>20.332999999999998</v>
      </c>
      <c r="AN9">
        <v>20.268000000000001</v>
      </c>
      <c r="AO9">
        <v>20.513000000000002</v>
      </c>
      <c r="AP9">
        <v>20.513999999999999</v>
      </c>
      <c r="AQ9">
        <v>20.71</v>
      </c>
      <c r="AR9">
        <v>20.494</v>
      </c>
      <c r="AS9">
        <v>20.579000000000001</v>
      </c>
      <c r="AT9">
        <v>20.634</v>
      </c>
      <c r="AU9">
        <v>20.975999999999999</v>
      </c>
      <c r="AV9">
        <v>20.712</v>
      </c>
      <c r="AW9">
        <v>21.122</v>
      </c>
      <c r="AX9">
        <v>21.327000000000002</v>
      </c>
      <c r="AY9">
        <v>21.337</v>
      </c>
      <c r="AZ9">
        <v>21.143999999999998</v>
      </c>
      <c r="BA9">
        <v>21.27</v>
      </c>
      <c r="BB9">
        <v>21.321999999999999</v>
      </c>
      <c r="BC9">
        <v>21.350999999999999</v>
      </c>
      <c r="BD9">
        <v>21.606000000000002</v>
      </c>
      <c r="BE9">
        <v>21.684999999999999</v>
      </c>
      <c r="BF9">
        <v>21.693000000000001</v>
      </c>
      <c r="BG9">
        <v>21.545999999999999</v>
      </c>
      <c r="BH9">
        <v>21.434000000000001</v>
      </c>
      <c r="BI9">
        <v>21.672999999999998</v>
      </c>
      <c r="BJ9">
        <v>22.038</v>
      </c>
      <c r="BK9">
        <v>22.062000000000001</v>
      </c>
      <c r="BL9">
        <v>22.286999999999999</v>
      </c>
      <c r="BM9">
        <v>22.303000000000001</v>
      </c>
      <c r="BN9">
        <v>22.312000000000001</v>
      </c>
      <c r="BO9">
        <v>22.817</v>
      </c>
      <c r="BP9">
        <v>22.925999999999998</v>
      </c>
      <c r="BQ9">
        <v>23.183</v>
      </c>
      <c r="BR9">
        <v>23.39</v>
      </c>
      <c r="BS9">
        <v>23.07</v>
      </c>
      <c r="BT9">
        <v>23.285</v>
      </c>
      <c r="BU9">
        <v>22.757999999999999</v>
      </c>
      <c r="BV9">
        <v>23.09</v>
      </c>
      <c r="BW9">
        <v>23.331</v>
      </c>
      <c r="BX9">
        <v>23.989000000000001</v>
      </c>
      <c r="BY9">
        <v>24.064</v>
      </c>
      <c r="BZ9">
        <v>24.231999999999999</v>
      </c>
      <c r="CA9">
        <v>24.077999999999999</v>
      </c>
      <c r="CB9">
        <v>23.591000000000001</v>
      </c>
      <c r="CC9">
        <v>24.056999999999999</v>
      </c>
      <c r="CD9">
        <v>24.315999999999999</v>
      </c>
      <c r="CE9">
        <v>25</v>
      </c>
      <c r="CF9">
        <v>25.507000000000001</v>
      </c>
      <c r="CG9">
        <v>25.347000000000001</v>
      </c>
      <c r="CH9">
        <v>25.346</v>
      </c>
      <c r="CI9">
        <v>25.622</v>
      </c>
      <c r="CJ9">
        <v>25.878</v>
      </c>
      <c r="CK9">
        <v>26.132000000000001</v>
      </c>
      <c r="CL9">
        <v>26.081</v>
      </c>
      <c r="CM9">
        <v>25.542999999999999</v>
      </c>
      <c r="CN9">
        <v>25.620999999999999</v>
      </c>
      <c r="CO9">
        <v>25.94</v>
      </c>
      <c r="CP9">
        <v>26.021000000000001</v>
      </c>
      <c r="CQ9">
        <v>26.396000000000001</v>
      </c>
      <c r="CR9">
        <v>26.123000000000001</v>
      </c>
      <c r="CS9">
        <v>26.07</v>
      </c>
      <c r="CT9">
        <v>26</v>
      </c>
      <c r="CU9">
        <v>26.175000000000001</v>
      </c>
      <c r="CV9">
        <v>26.033999999999999</v>
      </c>
      <c r="CW9">
        <v>26.187000000000001</v>
      </c>
      <c r="CX9">
        <v>26.585000000000001</v>
      </c>
      <c r="CY9">
        <v>26.498000000000001</v>
      </c>
      <c r="CZ9">
        <v>26.678999999999998</v>
      </c>
      <c r="DA9">
        <v>26.359000000000002</v>
      </c>
      <c r="DB9">
        <v>26.390999999999998</v>
      </c>
      <c r="DC9">
        <v>26.776</v>
      </c>
      <c r="DD9">
        <v>26.245999999999999</v>
      </c>
      <c r="DE9">
        <v>26.518000000000001</v>
      </c>
      <c r="DF9">
        <v>27.076000000000001</v>
      </c>
      <c r="DG9">
        <v>27.206</v>
      </c>
      <c r="DH9">
        <v>27.254000000000001</v>
      </c>
      <c r="DI9">
        <v>27.922000000000001</v>
      </c>
      <c r="DJ9">
        <v>27.591999999999999</v>
      </c>
      <c r="DK9">
        <v>27.902000000000001</v>
      </c>
      <c r="DL9">
        <v>28.12</v>
      </c>
      <c r="DM9">
        <v>28.574999999999999</v>
      </c>
      <c r="DN9">
        <v>28.64</v>
      </c>
      <c r="DO9">
        <v>28.448</v>
      </c>
      <c r="DP9">
        <v>28.452999999999999</v>
      </c>
      <c r="DQ9">
        <v>28.64</v>
      </c>
      <c r="DR9">
        <v>28.43</v>
      </c>
      <c r="DS9">
        <v>28.826000000000001</v>
      </c>
      <c r="DT9">
        <v>29.033000000000001</v>
      </c>
      <c r="DU9">
        <v>28.811</v>
      </c>
      <c r="DV9">
        <v>28.885000000000002</v>
      </c>
      <c r="DW9">
        <v>29.071000000000002</v>
      </c>
      <c r="DX9">
        <v>28.776</v>
      </c>
      <c r="DY9">
        <v>28.716000000000001</v>
      </c>
      <c r="DZ9">
        <v>29.106000000000002</v>
      </c>
      <c r="EA9">
        <v>29.062999999999999</v>
      </c>
      <c r="EB9">
        <v>29.198</v>
      </c>
      <c r="EC9">
        <v>29.006</v>
      </c>
      <c r="ED9">
        <v>28.994</v>
      </c>
      <c r="EE9">
        <v>29.155999999999999</v>
      </c>
      <c r="EF9">
        <v>29.166</v>
      </c>
      <c r="EG9">
        <v>29.018000000000001</v>
      </c>
      <c r="EH9">
        <v>28.977</v>
      </c>
      <c r="EI9">
        <v>29.257999999999999</v>
      </c>
      <c r="EJ9">
        <v>29.353000000000002</v>
      </c>
      <c r="EK9">
        <v>29.257999999999999</v>
      </c>
      <c r="EL9">
        <v>29.379000000000001</v>
      </c>
      <c r="EM9">
        <v>29.486999999999998</v>
      </c>
      <c r="EN9">
        <v>29.183</v>
      </c>
      <c r="EO9">
        <v>28.777000000000001</v>
      </c>
      <c r="EP9">
        <v>29.213000000000001</v>
      </c>
      <c r="EQ9">
        <v>30.033000000000001</v>
      </c>
      <c r="ER9">
        <v>29.983000000000001</v>
      </c>
      <c r="ES9">
        <v>29.956</v>
      </c>
      <c r="ET9">
        <v>30.215</v>
      </c>
      <c r="EU9">
        <v>30.033999999999999</v>
      </c>
      <c r="EV9">
        <v>30.463999999999999</v>
      </c>
      <c r="EW9">
        <v>30.123999999999999</v>
      </c>
      <c r="EX9">
        <v>30.303000000000001</v>
      </c>
      <c r="EY9">
        <v>30.869</v>
      </c>
      <c r="EZ9">
        <v>30.814</v>
      </c>
      <c r="FA9">
        <v>31.033000000000001</v>
      </c>
      <c r="FB9">
        <v>31.053999999999998</v>
      </c>
      <c r="FC9">
        <v>30.998999999999999</v>
      </c>
      <c r="FD9">
        <v>31.05</v>
      </c>
      <c r="FE9">
        <v>31.72</v>
      </c>
      <c r="FF9">
        <v>31.827999999999999</v>
      </c>
      <c r="FG9">
        <v>32.201999999999998</v>
      </c>
      <c r="FH9">
        <v>32.22</v>
      </c>
      <c r="FI9">
        <v>32.494</v>
      </c>
      <c r="FJ9">
        <v>32.692</v>
      </c>
      <c r="FK9">
        <v>32.738</v>
      </c>
      <c r="FL9">
        <v>33.540999999999997</v>
      </c>
      <c r="FM9">
        <v>33.587000000000003</v>
      </c>
      <c r="FN9">
        <v>33.667000000000002</v>
      </c>
      <c r="FO9">
        <v>34.216000000000001</v>
      </c>
      <c r="FP9">
        <v>34.503999999999998</v>
      </c>
      <c r="FQ9">
        <v>34.484000000000002</v>
      </c>
      <c r="FR9">
        <v>34.186999999999998</v>
      </c>
      <c r="FS9">
        <v>34.186</v>
      </c>
      <c r="FT9">
        <v>33.835000000000001</v>
      </c>
      <c r="FU9">
        <v>34.415999999999997</v>
      </c>
      <c r="FV9">
        <v>33.526000000000003</v>
      </c>
      <c r="FW9">
        <v>34.299999999999997</v>
      </c>
      <c r="FX9">
        <v>33.828000000000003</v>
      </c>
      <c r="FY9">
        <v>33.905999999999999</v>
      </c>
      <c r="FZ9">
        <v>33.494</v>
      </c>
      <c r="GA9">
        <v>33.43</v>
      </c>
      <c r="GB9">
        <v>33.069000000000003</v>
      </c>
      <c r="GC9">
        <v>33.076000000000001</v>
      </c>
      <c r="GD9">
        <v>33.106999999999999</v>
      </c>
      <c r="GE9">
        <v>33.204000000000001</v>
      </c>
      <c r="GF9">
        <v>32.953000000000003</v>
      </c>
      <c r="GG9">
        <v>33.17</v>
      </c>
      <c r="GH9">
        <v>33.594999999999999</v>
      </c>
      <c r="GI9">
        <v>32.82</v>
      </c>
      <c r="GJ9">
        <v>32.408999999999999</v>
      </c>
      <c r="GK9">
        <v>31.765000000000001</v>
      </c>
      <c r="GL9">
        <v>31.366</v>
      </c>
      <c r="GM9">
        <v>31.895</v>
      </c>
      <c r="GN9">
        <v>32.262</v>
      </c>
      <c r="GO9">
        <v>32.076999999999998</v>
      </c>
      <c r="GP9">
        <v>31.956</v>
      </c>
      <c r="GQ9">
        <v>33.173000000000002</v>
      </c>
      <c r="GR9">
        <v>33.158999999999999</v>
      </c>
      <c r="GS9">
        <v>33.436</v>
      </c>
      <c r="GT9">
        <v>33.548999999999999</v>
      </c>
      <c r="GU9">
        <v>33.729999999999997</v>
      </c>
      <c r="GV9">
        <v>33.331000000000003</v>
      </c>
      <c r="GW9">
        <v>33.847000000000001</v>
      </c>
      <c r="GX9">
        <v>34.225000000000001</v>
      </c>
      <c r="GY9">
        <v>34.704999999999998</v>
      </c>
      <c r="GZ9">
        <v>34.76</v>
      </c>
      <c r="HA9">
        <v>34.905999999999999</v>
      </c>
      <c r="HB9">
        <v>35.353999999999999</v>
      </c>
      <c r="HC9">
        <v>34.777000000000001</v>
      </c>
      <c r="HD9">
        <v>35.497</v>
      </c>
      <c r="HE9">
        <v>35.484999999999999</v>
      </c>
      <c r="HF9">
        <v>35.49</v>
      </c>
      <c r="HG9">
        <v>35.584000000000003</v>
      </c>
      <c r="HH9">
        <v>35.64</v>
      </c>
      <c r="HI9">
        <v>35.725999999999999</v>
      </c>
      <c r="HJ9">
        <v>36.484999999999999</v>
      </c>
      <c r="HK9">
        <v>36.075000000000003</v>
      </c>
      <c r="HL9">
        <v>36.359000000000002</v>
      </c>
      <c r="HM9">
        <v>36.587000000000003</v>
      </c>
      <c r="HN9">
        <v>36.655000000000001</v>
      </c>
      <c r="HO9">
        <v>36.621000000000002</v>
      </c>
      <c r="HP9">
        <v>36.548999999999999</v>
      </c>
      <c r="HQ9">
        <v>36.847999999999999</v>
      </c>
      <c r="HR9">
        <v>36.840000000000003</v>
      </c>
      <c r="HS9">
        <v>37.021000000000001</v>
      </c>
      <c r="HT9">
        <v>37.396999999999998</v>
      </c>
      <c r="HU9">
        <v>37.860999999999997</v>
      </c>
      <c r="HV9">
        <v>37.811999999999998</v>
      </c>
      <c r="HW9">
        <v>36.796999999999997</v>
      </c>
      <c r="HX9">
        <v>37.57</v>
      </c>
      <c r="HY9">
        <v>38.067999999999998</v>
      </c>
      <c r="HZ9">
        <v>38.344000000000001</v>
      </c>
      <c r="IA9">
        <v>38.643999999999998</v>
      </c>
      <c r="IB9">
        <v>38.674999999999997</v>
      </c>
      <c r="IC9">
        <v>38.384</v>
      </c>
      <c r="ID9">
        <v>38.813000000000002</v>
      </c>
      <c r="IE9">
        <v>38.561</v>
      </c>
      <c r="IF9">
        <v>38.701999999999998</v>
      </c>
      <c r="IG9">
        <v>39.018999999999998</v>
      </c>
      <c r="IH9">
        <v>39.343000000000004</v>
      </c>
      <c r="II9">
        <v>38.881999999999998</v>
      </c>
      <c r="IJ9">
        <v>39.026000000000003</v>
      </c>
      <c r="IK9">
        <v>39.064999999999998</v>
      </c>
      <c r="IL9">
        <v>38.46</v>
      </c>
      <c r="IM9">
        <v>38.741999999999997</v>
      </c>
      <c r="IN9">
        <v>38.786000000000001</v>
      </c>
      <c r="IO9">
        <v>38.765999999999998</v>
      </c>
      <c r="IP9">
        <v>39.463000000000001</v>
      </c>
      <c r="IQ9">
        <v>39.686999999999998</v>
      </c>
      <c r="IR9">
        <v>39.137</v>
      </c>
      <c r="IS9">
        <v>39.231999999999999</v>
      </c>
      <c r="IT9">
        <v>39.045999999999999</v>
      </c>
      <c r="IU9">
        <v>39.51</v>
      </c>
      <c r="IV9">
        <v>39.048000000000002</v>
      </c>
    </row>
    <row r="10" spans="1:256">
      <c r="A10" t="s">
        <v>542</v>
      </c>
      <c r="B10" t="s">
        <v>543</v>
      </c>
      <c r="C10">
        <v>7.5949999999999998</v>
      </c>
      <c r="D10">
        <v>7.9340000000000002</v>
      </c>
      <c r="E10">
        <v>7.9669999999999996</v>
      </c>
      <c r="F10">
        <v>8.07</v>
      </c>
      <c r="G10">
        <v>8.109</v>
      </c>
      <c r="H10">
        <v>8.202</v>
      </c>
      <c r="I10">
        <v>8.0980000000000008</v>
      </c>
      <c r="J10">
        <v>8.2759999999999998</v>
      </c>
      <c r="K10">
        <v>8.48</v>
      </c>
      <c r="L10">
        <v>8.0169999999999995</v>
      </c>
      <c r="M10">
        <v>7.9960000000000004</v>
      </c>
      <c r="N10">
        <v>7.6520000000000001</v>
      </c>
      <c r="O10">
        <v>7.7439999999999998</v>
      </c>
      <c r="P10">
        <v>8.1820000000000004</v>
      </c>
      <c r="Q10">
        <v>8.5009999999999994</v>
      </c>
      <c r="R10">
        <v>8.8000000000000007</v>
      </c>
      <c r="S10">
        <v>8.1940000000000008</v>
      </c>
      <c r="T10">
        <v>7.9880000000000004</v>
      </c>
      <c r="U10">
        <v>8.0579999999999998</v>
      </c>
      <c r="V10">
        <v>8.2200000000000006</v>
      </c>
      <c r="W10">
        <v>8.5050000000000008</v>
      </c>
      <c r="X10">
        <v>8.4280000000000008</v>
      </c>
      <c r="Y10">
        <v>8.0830000000000002</v>
      </c>
      <c r="Z10">
        <v>7.649</v>
      </c>
      <c r="AA10">
        <v>7.5</v>
      </c>
      <c r="AB10">
        <v>7.5540000000000003</v>
      </c>
      <c r="AC10">
        <v>7.7789999999999999</v>
      </c>
      <c r="AD10">
        <v>7.68</v>
      </c>
      <c r="AE10">
        <v>7.7919999999999998</v>
      </c>
      <c r="AF10">
        <v>7.8360000000000003</v>
      </c>
      <c r="AG10">
        <v>7.8970000000000002</v>
      </c>
      <c r="AH10">
        <v>7.9649999999999999</v>
      </c>
      <c r="AI10">
        <v>8.0139999999999993</v>
      </c>
      <c r="AJ10">
        <v>8.1329999999999991</v>
      </c>
      <c r="AK10">
        <v>8.3640000000000008</v>
      </c>
      <c r="AL10">
        <v>8.5359999999999996</v>
      </c>
      <c r="AM10">
        <v>8.5079999999999991</v>
      </c>
      <c r="AN10">
        <v>8.4689999999999994</v>
      </c>
      <c r="AO10">
        <v>8.5990000000000002</v>
      </c>
      <c r="AP10">
        <v>8.6539999999999999</v>
      </c>
      <c r="AQ10">
        <v>8.8550000000000004</v>
      </c>
      <c r="AR10">
        <v>8.7520000000000007</v>
      </c>
      <c r="AS10">
        <v>8.7490000000000006</v>
      </c>
      <c r="AT10">
        <v>8.7189999999999994</v>
      </c>
      <c r="AU10">
        <v>8.9849999999999994</v>
      </c>
      <c r="AV10">
        <v>8.7569999999999997</v>
      </c>
      <c r="AW10">
        <v>9.3000000000000007</v>
      </c>
      <c r="AX10">
        <v>9.56</v>
      </c>
      <c r="AY10">
        <v>9.4920000000000009</v>
      </c>
      <c r="AZ10">
        <v>9.3539999999999992</v>
      </c>
      <c r="BA10">
        <v>9.3219999999999992</v>
      </c>
      <c r="BB10">
        <v>9.484</v>
      </c>
      <c r="BC10">
        <v>9.52</v>
      </c>
      <c r="BD10">
        <v>9.7690000000000001</v>
      </c>
      <c r="BE10">
        <v>9.8620000000000001</v>
      </c>
      <c r="BF10">
        <v>9.6180000000000003</v>
      </c>
      <c r="BG10">
        <v>9.6489999999999991</v>
      </c>
      <c r="BH10">
        <v>9.5760000000000005</v>
      </c>
      <c r="BI10">
        <v>9.8460000000000001</v>
      </c>
      <c r="BJ10">
        <v>10.167</v>
      </c>
      <c r="BK10">
        <v>10.246</v>
      </c>
      <c r="BL10">
        <v>10.314</v>
      </c>
      <c r="BM10">
        <v>10.180999999999999</v>
      </c>
      <c r="BN10">
        <v>10.272</v>
      </c>
      <c r="BO10">
        <v>10.551</v>
      </c>
      <c r="BP10">
        <v>10.72</v>
      </c>
      <c r="BQ10">
        <v>10.896000000000001</v>
      </c>
      <c r="BR10">
        <v>11</v>
      </c>
      <c r="BS10">
        <v>10.69</v>
      </c>
      <c r="BT10">
        <v>10.875</v>
      </c>
      <c r="BU10">
        <v>10.442</v>
      </c>
      <c r="BV10">
        <v>10.268000000000001</v>
      </c>
      <c r="BW10">
        <v>10.811</v>
      </c>
      <c r="BX10">
        <v>11.59</v>
      </c>
      <c r="BY10">
        <v>12.122</v>
      </c>
      <c r="BZ10">
        <v>11.951000000000001</v>
      </c>
      <c r="CA10">
        <v>11.552</v>
      </c>
      <c r="CB10">
        <v>11.076000000000001</v>
      </c>
      <c r="CC10">
        <v>11.355</v>
      </c>
      <c r="CD10">
        <v>11.791</v>
      </c>
      <c r="CE10">
        <v>12.614000000000001</v>
      </c>
      <c r="CF10">
        <v>12.515000000000001</v>
      </c>
      <c r="CG10">
        <v>12.441000000000001</v>
      </c>
      <c r="CH10">
        <v>12.311999999999999</v>
      </c>
      <c r="CI10">
        <v>12.664999999999999</v>
      </c>
      <c r="CJ10">
        <v>12.993</v>
      </c>
      <c r="CK10">
        <v>13.382999999999999</v>
      </c>
      <c r="CL10">
        <v>12.992000000000001</v>
      </c>
      <c r="CM10">
        <v>12.311999999999999</v>
      </c>
      <c r="CN10">
        <v>12.178000000000001</v>
      </c>
      <c r="CO10">
        <v>12.420999999999999</v>
      </c>
      <c r="CP10">
        <v>12.893000000000001</v>
      </c>
      <c r="CQ10">
        <v>13.397</v>
      </c>
      <c r="CR10">
        <v>13.061999999999999</v>
      </c>
      <c r="CS10">
        <v>12.851000000000001</v>
      </c>
      <c r="CT10">
        <v>12.782999999999999</v>
      </c>
      <c r="CU10">
        <v>12.885</v>
      </c>
      <c r="CV10">
        <v>12.441000000000001</v>
      </c>
      <c r="CW10">
        <v>12.638999999999999</v>
      </c>
      <c r="CX10">
        <v>13.195</v>
      </c>
      <c r="CY10">
        <v>13.102</v>
      </c>
      <c r="CZ10">
        <v>13.298999999999999</v>
      </c>
      <c r="DA10">
        <v>13.093999999999999</v>
      </c>
      <c r="DB10">
        <v>12.907</v>
      </c>
      <c r="DC10">
        <v>13.279</v>
      </c>
      <c r="DD10">
        <v>12.878</v>
      </c>
      <c r="DE10">
        <v>13.015000000000001</v>
      </c>
      <c r="DF10">
        <v>13.486000000000001</v>
      </c>
      <c r="DG10">
        <v>13.778</v>
      </c>
      <c r="DH10">
        <v>13.705</v>
      </c>
      <c r="DI10">
        <v>14.343</v>
      </c>
      <c r="DJ10">
        <v>13.984</v>
      </c>
      <c r="DK10">
        <v>14.398</v>
      </c>
      <c r="DL10">
        <v>14.337</v>
      </c>
      <c r="DM10">
        <v>14.827999999999999</v>
      </c>
      <c r="DN10">
        <v>14.9</v>
      </c>
      <c r="DO10">
        <v>14.913</v>
      </c>
      <c r="DP10">
        <v>14.871</v>
      </c>
      <c r="DQ10">
        <v>14.702</v>
      </c>
      <c r="DR10">
        <v>14.804</v>
      </c>
      <c r="DS10">
        <v>15.154</v>
      </c>
      <c r="DT10">
        <v>15.202</v>
      </c>
      <c r="DU10">
        <v>14.856999999999999</v>
      </c>
      <c r="DV10">
        <v>15.04</v>
      </c>
      <c r="DW10">
        <v>15.042999999999999</v>
      </c>
      <c r="DX10">
        <v>15.007999999999999</v>
      </c>
      <c r="DY10">
        <v>14.678000000000001</v>
      </c>
      <c r="DZ10">
        <v>14.984999999999999</v>
      </c>
      <c r="EA10">
        <v>15.298999999999999</v>
      </c>
      <c r="EB10">
        <v>15.044</v>
      </c>
      <c r="EC10">
        <v>14.89</v>
      </c>
      <c r="ED10">
        <v>14.855</v>
      </c>
      <c r="EE10">
        <v>14.672000000000001</v>
      </c>
      <c r="EF10">
        <v>14.926</v>
      </c>
      <c r="EG10">
        <v>14.503</v>
      </c>
      <c r="EH10">
        <v>14.725</v>
      </c>
      <c r="EI10">
        <v>14.893000000000001</v>
      </c>
      <c r="EJ10">
        <v>14.994</v>
      </c>
      <c r="EK10">
        <v>14.864000000000001</v>
      </c>
      <c r="EL10">
        <v>14.98</v>
      </c>
      <c r="EM10">
        <v>14.93</v>
      </c>
      <c r="EN10">
        <v>14.41</v>
      </c>
      <c r="EO10">
        <v>13.577999999999999</v>
      </c>
      <c r="EP10">
        <v>13.813000000000001</v>
      </c>
      <c r="EQ10">
        <v>15.37</v>
      </c>
      <c r="ER10">
        <v>15.28</v>
      </c>
      <c r="ES10">
        <v>15.635</v>
      </c>
      <c r="ET10">
        <v>15.706</v>
      </c>
      <c r="EU10">
        <v>15.571</v>
      </c>
      <c r="EV10">
        <v>16.062000000000001</v>
      </c>
      <c r="EW10">
        <v>15.718999999999999</v>
      </c>
      <c r="EX10">
        <v>16.018000000000001</v>
      </c>
      <c r="EY10">
        <v>16.861999999999998</v>
      </c>
      <c r="EZ10">
        <v>16.907</v>
      </c>
      <c r="FA10">
        <v>16.904</v>
      </c>
      <c r="FB10">
        <v>16.863</v>
      </c>
      <c r="FC10">
        <v>17.263999999999999</v>
      </c>
      <c r="FD10">
        <v>17.059999999999999</v>
      </c>
      <c r="FE10">
        <v>17.510999999999999</v>
      </c>
      <c r="FF10">
        <v>17.544</v>
      </c>
      <c r="FG10">
        <v>17.777999999999999</v>
      </c>
      <c r="FH10">
        <v>17.815000000000001</v>
      </c>
      <c r="FI10">
        <v>18.061</v>
      </c>
      <c r="FJ10">
        <v>18.273</v>
      </c>
      <c r="FK10">
        <v>18.170000000000002</v>
      </c>
      <c r="FL10">
        <v>18.939</v>
      </c>
      <c r="FM10">
        <v>19.137</v>
      </c>
      <c r="FN10">
        <v>19.314</v>
      </c>
      <c r="FO10">
        <v>20.007999999999999</v>
      </c>
      <c r="FP10">
        <v>20.344999999999999</v>
      </c>
      <c r="FQ10">
        <v>20.690999999999999</v>
      </c>
      <c r="FR10">
        <v>20.329999999999998</v>
      </c>
      <c r="FS10">
        <v>20.405000000000001</v>
      </c>
      <c r="FT10">
        <v>19.588000000000001</v>
      </c>
      <c r="FU10">
        <v>19.844999999999999</v>
      </c>
      <c r="FV10">
        <v>19.593</v>
      </c>
      <c r="FW10">
        <v>20.347999999999999</v>
      </c>
      <c r="FX10">
        <v>19.677</v>
      </c>
      <c r="FY10">
        <v>19.585000000000001</v>
      </c>
      <c r="FZ10">
        <v>19.128</v>
      </c>
      <c r="GA10">
        <v>19.113</v>
      </c>
      <c r="GB10">
        <v>18.745000000000001</v>
      </c>
      <c r="GC10">
        <v>19.164000000000001</v>
      </c>
      <c r="GD10">
        <v>19.111000000000001</v>
      </c>
      <c r="GE10">
        <v>19.341999999999999</v>
      </c>
      <c r="GF10">
        <v>18.876000000000001</v>
      </c>
      <c r="GG10">
        <v>19.001999999999999</v>
      </c>
      <c r="GH10">
        <v>19.885999999999999</v>
      </c>
      <c r="GI10">
        <v>18.773</v>
      </c>
      <c r="GJ10">
        <v>18.027000000000001</v>
      </c>
      <c r="GK10">
        <v>17.148</v>
      </c>
      <c r="GL10">
        <v>16.997</v>
      </c>
      <c r="GM10">
        <v>17.594999999999999</v>
      </c>
      <c r="GN10">
        <v>18.178999999999998</v>
      </c>
      <c r="GO10">
        <v>17.512</v>
      </c>
      <c r="GP10">
        <v>17.501999999999999</v>
      </c>
      <c r="GQ10">
        <v>18.309000000000001</v>
      </c>
      <c r="GR10">
        <v>18.510000000000002</v>
      </c>
      <c r="GS10">
        <v>19.088999999999999</v>
      </c>
      <c r="GT10">
        <v>19.064</v>
      </c>
      <c r="GU10">
        <v>19.561</v>
      </c>
      <c r="GV10">
        <v>19.215</v>
      </c>
      <c r="GW10">
        <v>19.808</v>
      </c>
      <c r="GX10">
        <v>20.370999999999999</v>
      </c>
      <c r="GY10">
        <v>20.565999999999999</v>
      </c>
      <c r="GZ10">
        <v>20.882999999999999</v>
      </c>
      <c r="HA10">
        <v>20.914999999999999</v>
      </c>
      <c r="HB10">
        <v>21.181000000000001</v>
      </c>
      <c r="HC10">
        <v>20.393000000000001</v>
      </c>
      <c r="HD10">
        <v>21.071000000000002</v>
      </c>
      <c r="HE10">
        <v>21.181999999999999</v>
      </c>
      <c r="HF10">
        <v>21.018999999999998</v>
      </c>
      <c r="HG10">
        <v>21.155000000000001</v>
      </c>
      <c r="HH10">
        <v>20.945</v>
      </c>
      <c r="HI10">
        <v>21.192</v>
      </c>
      <c r="HJ10">
        <v>22.218</v>
      </c>
      <c r="HK10">
        <v>21.504000000000001</v>
      </c>
      <c r="HL10">
        <v>22.268000000000001</v>
      </c>
      <c r="HM10">
        <v>22.942</v>
      </c>
      <c r="HN10">
        <v>22.789000000000001</v>
      </c>
      <c r="HO10">
        <v>22.681000000000001</v>
      </c>
      <c r="HP10">
        <v>22.818999999999999</v>
      </c>
      <c r="HQ10">
        <v>22.888000000000002</v>
      </c>
      <c r="HR10">
        <v>23.11</v>
      </c>
      <c r="HS10">
        <v>23.295000000000002</v>
      </c>
      <c r="HT10">
        <v>23.29</v>
      </c>
      <c r="HU10">
        <v>23.626999999999999</v>
      </c>
      <c r="HV10">
        <v>23.832000000000001</v>
      </c>
      <c r="HW10">
        <v>22.233000000000001</v>
      </c>
      <c r="HX10">
        <v>23.021999999999998</v>
      </c>
      <c r="HY10">
        <v>23.619</v>
      </c>
      <c r="HZ10">
        <v>24.504999999999999</v>
      </c>
      <c r="IA10">
        <v>24.760999999999999</v>
      </c>
      <c r="IB10">
        <v>24.742999999999999</v>
      </c>
      <c r="IC10">
        <v>24.305</v>
      </c>
      <c r="ID10">
        <v>24.904</v>
      </c>
      <c r="IE10">
        <v>23.803000000000001</v>
      </c>
      <c r="IF10">
        <v>24.446999999999999</v>
      </c>
      <c r="IG10">
        <v>24.526</v>
      </c>
      <c r="IH10">
        <v>24.616</v>
      </c>
      <c r="II10">
        <v>24.126999999999999</v>
      </c>
      <c r="IJ10">
        <v>24.292000000000002</v>
      </c>
      <c r="IK10">
        <v>24.298999999999999</v>
      </c>
      <c r="IL10">
        <v>23.824999999999999</v>
      </c>
      <c r="IM10">
        <v>23.928999999999998</v>
      </c>
      <c r="IN10">
        <v>23.321000000000002</v>
      </c>
      <c r="IO10">
        <v>23.939</v>
      </c>
      <c r="IP10">
        <v>24.402999999999999</v>
      </c>
      <c r="IQ10">
        <v>24.713000000000001</v>
      </c>
      <c r="IR10">
        <v>23.812000000000001</v>
      </c>
      <c r="IS10">
        <v>23.713000000000001</v>
      </c>
      <c r="IT10">
        <v>23.649000000000001</v>
      </c>
      <c r="IU10">
        <v>24.384</v>
      </c>
      <c r="IV10">
        <v>23.417999999999999</v>
      </c>
    </row>
    <row r="11" spans="1:256">
      <c r="A11" t="s">
        <v>544</v>
      </c>
      <c r="B11" t="s">
        <v>545</v>
      </c>
      <c r="C11">
        <v>28.943000000000001</v>
      </c>
      <c r="D11">
        <v>28.994</v>
      </c>
      <c r="E11">
        <v>29.553999999999998</v>
      </c>
      <c r="F11">
        <v>29.05</v>
      </c>
      <c r="G11">
        <v>29.626999999999999</v>
      </c>
      <c r="H11">
        <v>29.539000000000001</v>
      </c>
      <c r="I11">
        <v>29.376000000000001</v>
      </c>
      <c r="J11">
        <v>29.452999999999999</v>
      </c>
      <c r="K11">
        <v>29.725000000000001</v>
      </c>
      <c r="L11">
        <v>29.736000000000001</v>
      </c>
      <c r="M11">
        <v>29.606000000000002</v>
      </c>
      <c r="N11">
        <v>29.76</v>
      </c>
      <c r="O11">
        <v>29.795999999999999</v>
      </c>
      <c r="P11">
        <v>29.507999999999999</v>
      </c>
      <c r="Q11">
        <v>30.021000000000001</v>
      </c>
      <c r="R11">
        <v>30.576000000000001</v>
      </c>
      <c r="S11">
        <v>29.718</v>
      </c>
      <c r="T11">
        <v>30.007000000000001</v>
      </c>
      <c r="U11">
        <v>30.111999999999998</v>
      </c>
      <c r="V11">
        <v>29.873000000000001</v>
      </c>
      <c r="W11">
        <v>29.788</v>
      </c>
      <c r="X11">
        <v>30.071999999999999</v>
      </c>
      <c r="Y11">
        <v>30.081</v>
      </c>
      <c r="Z11">
        <v>29.681000000000001</v>
      </c>
      <c r="AA11">
        <v>29.864999999999998</v>
      </c>
      <c r="AB11">
        <v>30.071000000000002</v>
      </c>
      <c r="AC11">
        <v>30.431000000000001</v>
      </c>
      <c r="AD11">
        <v>30.411000000000001</v>
      </c>
      <c r="AE11">
        <v>30.529</v>
      </c>
      <c r="AF11">
        <v>30.637</v>
      </c>
      <c r="AG11">
        <v>30.393000000000001</v>
      </c>
      <c r="AH11">
        <v>30.538</v>
      </c>
      <c r="AI11">
        <v>30.716000000000001</v>
      </c>
      <c r="AJ11">
        <v>30.759</v>
      </c>
      <c r="AK11">
        <v>30.986999999999998</v>
      </c>
      <c r="AL11">
        <v>31.146999999999998</v>
      </c>
      <c r="AM11">
        <v>31.164000000000001</v>
      </c>
      <c r="AN11">
        <v>31.08</v>
      </c>
      <c r="AO11">
        <v>31.419</v>
      </c>
      <c r="AP11">
        <v>31.350999999999999</v>
      </c>
      <c r="AQ11">
        <v>31.501000000000001</v>
      </c>
      <c r="AR11">
        <v>31.186</v>
      </c>
      <c r="AS11">
        <v>31.367000000000001</v>
      </c>
      <c r="AT11">
        <v>31.518000000000001</v>
      </c>
      <c r="AU11">
        <v>31.884</v>
      </c>
      <c r="AV11">
        <v>31.628</v>
      </c>
      <c r="AW11">
        <v>31.789000000000001</v>
      </c>
      <c r="AX11">
        <v>31.884</v>
      </c>
      <c r="AY11">
        <v>31.991</v>
      </c>
      <c r="AZ11">
        <v>31.765000000000001</v>
      </c>
      <c r="BA11">
        <v>32.066000000000003</v>
      </c>
      <c r="BB11">
        <v>31.97</v>
      </c>
      <c r="BC11">
        <v>31.983000000000001</v>
      </c>
      <c r="BD11">
        <v>32.195999999999998</v>
      </c>
      <c r="BE11">
        <v>32.243000000000002</v>
      </c>
      <c r="BF11">
        <v>32.563000000000002</v>
      </c>
      <c r="BG11">
        <v>32.222000000000001</v>
      </c>
      <c r="BH11">
        <v>32.084000000000003</v>
      </c>
      <c r="BI11">
        <v>32.237000000000002</v>
      </c>
      <c r="BJ11">
        <v>32.585000000000001</v>
      </c>
      <c r="BK11">
        <v>32.536999999999999</v>
      </c>
      <c r="BL11">
        <v>32.914000000000001</v>
      </c>
      <c r="BM11">
        <v>33.113999999999997</v>
      </c>
      <c r="BN11">
        <v>33.018000000000001</v>
      </c>
      <c r="BO11">
        <v>33.706000000000003</v>
      </c>
      <c r="BP11">
        <v>33.720999999999997</v>
      </c>
      <c r="BQ11">
        <v>34.03</v>
      </c>
      <c r="BR11">
        <v>34.323999999999998</v>
      </c>
      <c r="BS11">
        <v>34.054000000000002</v>
      </c>
      <c r="BT11">
        <v>34.265999999999998</v>
      </c>
      <c r="BU11">
        <v>33.720999999999997</v>
      </c>
      <c r="BV11">
        <v>34.616999999999997</v>
      </c>
      <c r="BW11">
        <v>34.439</v>
      </c>
      <c r="BX11">
        <v>34.823999999999998</v>
      </c>
      <c r="BY11">
        <v>34.323</v>
      </c>
      <c r="BZ11">
        <v>34.880000000000003</v>
      </c>
      <c r="CA11">
        <v>35.055999999999997</v>
      </c>
      <c r="CB11">
        <v>34.639000000000003</v>
      </c>
      <c r="CC11">
        <v>35.247</v>
      </c>
      <c r="CD11">
        <v>35.247999999999998</v>
      </c>
      <c r="CE11">
        <v>35.646000000000001</v>
      </c>
      <c r="CF11">
        <v>36.798000000000002</v>
      </c>
      <c r="CG11">
        <v>36.564999999999998</v>
      </c>
      <c r="CH11">
        <v>36.715000000000003</v>
      </c>
      <c r="CI11">
        <v>36.854999999999997</v>
      </c>
      <c r="CJ11">
        <v>36.984999999999999</v>
      </c>
      <c r="CK11">
        <v>37.039000000000001</v>
      </c>
      <c r="CL11">
        <v>37.396000000000001</v>
      </c>
      <c r="CM11">
        <v>37.11</v>
      </c>
      <c r="CN11">
        <v>37.423999999999999</v>
      </c>
      <c r="CO11">
        <v>37.783999999999999</v>
      </c>
      <c r="CP11">
        <v>37.392000000000003</v>
      </c>
      <c r="CQ11">
        <v>37.558999999999997</v>
      </c>
      <c r="CR11">
        <v>37.401000000000003</v>
      </c>
      <c r="CS11">
        <v>37.54</v>
      </c>
      <c r="CT11">
        <v>37.479999999999997</v>
      </c>
      <c r="CU11">
        <v>37.713000000000001</v>
      </c>
      <c r="CV11">
        <v>37.947000000000003</v>
      </c>
      <c r="CW11">
        <v>38.024999999999999</v>
      </c>
      <c r="CX11">
        <v>38.176000000000002</v>
      </c>
      <c r="CY11">
        <v>38.110999999999997</v>
      </c>
      <c r="CZ11">
        <v>38.244</v>
      </c>
      <c r="DA11">
        <v>37.838000000000001</v>
      </c>
      <c r="DB11">
        <v>38.122</v>
      </c>
      <c r="DC11">
        <v>38.463999999999999</v>
      </c>
      <c r="DD11">
        <v>37.863999999999997</v>
      </c>
      <c r="DE11">
        <v>38.253999999999998</v>
      </c>
      <c r="DF11">
        <v>38.825000000000003</v>
      </c>
      <c r="DG11">
        <v>38.746000000000002</v>
      </c>
      <c r="DH11">
        <v>38.927999999999997</v>
      </c>
      <c r="DI11">
        <v>39.529000000000003</v>
      </c>
      <c r="DJ11">
        <v>39.283999999999999</v>
      </c>
      <c r="DK11">
        <v>39.423999999999999</v>
      </c>
      <c r="DL11">
        <v>39.936999999999998</v>
      </c>
      <c r="DM11">
        <v>40.28</v>
      </c>
      <c r="DN11">
        <v>40.328000000000003</v>
      </c>
      <c r="DO11">
        <v>39.926000000000002</v>
      </c>
      <c r="DP11">
        <v>39.985999999999997</v>
      </c>
      <c r="DQ11">
        <v>40.558</v>
      </c>
      <c r="DR11">
        <v>40.017000000000003</v>
      </c>
      <c r="DS11">
        <v>40.408000000000001</v>
      </c>
      <c r="DT11">
        <v>40.768999999999998</v>
      </c>
      <c r="DU11">
        <v>40.722999999999999</v>
      </c>
      <c r="DV11">
        <v>40.659999999999997</v>
      </c>
      <c r="DW11">
        <v>41.03</v>
      </c>
      <c r="DX11">
        <v>40.478000000000002</v>
      </c>
      <c r="DY11">
        <v>40.737000000000002</v>
      </c>
      <c r="DZ11">
        <v>41.167000000000002</v>
      </c>
      <c r="EA11">
        <v>40.720999999999997</v>
      </c>
      <c r="EB11">
        <v>41.281999999999996</v>
      </c>
      <c r="EC11">
        <v>41.073999999999998</v>
      </c>
      <c r="ED11">
        <v>41.09</v>
      </c>
      <c r="EE11">
        <v>41.618000000000002</v>
      </c>
      <c r="EF11">
        <v>41.351999999999997</v>
      </c>
      <c r="EG11">
        <v>41.533999999999999</v>
      </c>
      <c r="EH11">
        <v>41.203000000000003</v>
      </c>
      <c r="EI11">
        <v>41.573</v>
      </c>
      <c r="EJ11">
        <v>41.65</v>
      </c>
      <c r="EK11">
        <v>41.607999999999997</v>
      </c>
      <c r="EL11">
        <v>41.720999999999997</v>
      </c>
      <c r="EM11">
        <v>41.991999999999997</v>
      </c>
      <c r="EN11">
        <v>41.972000000000001</v>
      </c>
      <c r="EO11">
        <v>42.103000000000002</v>
      </c>
      <c r="EP11">
        <v>42.71</v>
      </c>
      <c r="EQ11">
        <v>42.582999999999998</v>
      </c>
      <c r="ER11">
        <v>42.588999999999999</v>
      </c>
      <c r="ES11">
        <v>42.131</v>
      </c>
      <c r="ET11">
        <v>42.569000000000003</v>
      </c>
      <c r="EU11">
        <v>42.362000000000002</v>
      </c>
      <c r="EV11">
        <v>42.661000000000001</v>
      </c>
      <c r="EW11">
        <v>42.372</v>
      </c>
      <c r="EX11">
        <v>42.39</v>
      </c>
      <c r="EY11">
        <v>42.57</v>
      </c>
      <c r="EZ11">
        <v>42.411000000000001</v>
      </c>
      <c r="FA11">
        <v>42.850999999999999</v>
      </c>
      <c r="FB11">
        <v>42.936999999999998</v>
      </c>
      <c r="FC11">
        <v>42.378</v>
      </c>
      <c r="FD11">
        <v>42.707000000000001</v>
      </c>
      <c r="FE11">
        <v>43.536000000000001</v>
      </c>
      <c r="FF11">
        <v>43.713000000000001</v>
      </c>
      <c r="FG11">
        <v>44.195999999999998</v>
      </c>
      <c r="FH11">
        <v>44.191000000000003</v>
      </c>
      <c r="FI11">
        <v>44.465000000000003</v>
      </c>
      <c r="FJ11">
        <v>44.622999999999998</v>
      </c>
      <c r="FK11">
        <v>44.831000000000003</v>
      </c>
      <c r="FL11">
        <v>45.576000000000001</v>
      </c>
      <c r="FM11">
        <v>45.453000000000003</v>
      </c>
      <c r="FN11">
        <v>45.42</v>
      </c>
      <c r="FO11">
        <v>45.753999999999998</v>
      </c>
      <c r="FP11">
        <v>45.960999999999999</v>
      </c>
      <c r="FQ11">
        <v>45.555999999999997</v>
      </c>
      <c r="FR11">
        <v>45.365000000000002</v>
      </c>
      <c r="FS11">
        <v>45.286999999999999</v>
      </c>
      <c r="FT11">
        <v>45.459000000000003</v>
      </c>
      <c r="FU11">
        <v>46.319000000000003</v>
      </c>
      <c r="FV11">
        <v>44.850999999999999</v>
      </c>
      <c r="FW11">
        <v>45.578000000000003</v>
      </c>
      <c r="FX11">
        <v>45.353999999999999</v>
      </c>
      <c r="FY11">
        <v>45.597000000000001</v>
      </c>
      <c r="FZ11">
        <v>45.259</v>
      </c>
      <c r="GA11">
        <v>45.146000000000001</v>
      </c>
      <c r="GB11">
        <v>44.813000000000002</v>
      </c>
      <c r="GC11">
        <v>44.423000000000002</v>
      </c>
      <c r="GD11">
        <v>44.530999999999999</v>
      </c>
      <c r="GE11">
        <v>44.494</v>
      </c>
      <c r="GF11">
        <v>44.463999999999999</v>
      </c>
      <c r="GG11">
        <v>44.756</v>
      </c>
      <c r="GH11">
        <v>44.712000000000003</v>
      </c>
      <c r="GI11">
        <v>44.311</v>
      </c>
      <c r="GJ11">
        <v>44.252000000000002</v>
      </c>
      <c r="GK11">
        <v>43.875999999999998</v>
      </c>
      <c r="GL11">
        <v>43.262999999999998</v>
      </c>
      <c r="GM11">
        <v>43.692</v>
      </c>
      <c r="GN11">
        <v>43.826000000000001</v>
      </c>
      <c r="GO11">
        <v>44.124000000000002</v>
      </c>
      <c r="GP11">
        <v>43.904000000000003</v>
      </c>
      <c r="GQ11">
        <v>45.439</v>
      </c>
      <c r="GR11">
        <v>45.215000000000003</v>
      </c>
      <c r="GS11">
        <v>45.177</v>
      </c>
      <c r="GT11">
        <v>45.417999999999999</v>
      </c>
      <c r="GU11">
        <v>45.28</v>
      </c>
      <c r="GV11">
        <v>44.853999999999999</v>
      </c>
      <c r="GW11">
        <v>45.259</v>
      </c>
      <c r="GX11">
        <v>45.430999999999997</v>
      </c>
      <c r="GY11">
        <v>46.155000000000001</v>
      </c>
      <c r="GZ11">
        <v>45.945999999999998</v>
      </c>
      <c r="HA11">
        <v>46.191000000000003</v>
      </c>
      <c r="HB11">
        <v>46.784999999999997</v>
      </c>
      <c r="HC11">
        <v>46.462000000000003</v>
      </c>
      <c r="HD11">
        <v>47.167999999999999</v>
      </c>
      <c r="HE11">
        <v>47.033999999999999</v>
      </c>
      <c r="HF11">
        <v>47.206000000000003</v>
      </c>
      <c r="HG11">
        <v>47.250999999999998</v>
      </c>
      <c r="HH11">
        <v>47.570999999999998</v>
      </c>
      <c r="HI11">
        <v>47.488</v>
      </c>
      <c r="HJ11">
        <v>47.921999999999997</v>
      </c>
      <c r="HK11">
        <v>47.847999999999999</v>
      </c>
      <c r="HL11">
        <v>47.633000000000003</v>
      </c>
      <c r="HM11">
        <v>47.404000000000003</v>
      </c>
      <c r="HN11">
        <v>47.688000000000002</v>
      </c>
      <c r="HO11">
        <v>47.73</v>
      </c>
      <c r="HP11">
        <v>47.459000000000003</v>
      </c>
      <c r="HQ11">
        <v>47.962000000000003</v>
      </c>
      <c r="HR11">
        <v>47.728999999999999</v>
      </c>
      <c r="HS11">
        <v>47.893999999999998</v>
      </c>
      <c r="HT11">
        <v>48.616999999999997</v>
      </c>
      <c r="HU11">
        <v>49.173000000000002</v>
      </c>
      <c r="HV11">
        <v>48.877000000000002</v>
      </c>
      <c r="HW11">
        <v>48.508000000000003</v>
      </c>
      <c r="HX11">
        <v>49.210999999999999</v>
      </c>
      <c r="HY11">
        <v>49.575000000000003</v>
      </c>
      <c r="HZ11">
        <v>49.234999999999999</v>
      </c>
      <c r="IA11">
        <v>49.558999999999997</v>
      </c>
      <c r="IB11">
        <v>49.634999999999998</v>
      </c>
      <c r="IC11">
        <v>49.506</v>
      </c>
      <c r="ID11">
        <v>49.74</v>
      </c>
      <c r="IE11">
        <v>50.335000000000001</v>
      </c>
      <c r="IF11">
        <v>49.975000000000001</v>
      </c>
      <c r="IG11">
        <v>50.502000000000002</v>
      </c>
      <c r="IH11">
        <v>51.031999999999996</v>
      </c>
      <c r="II11">
        <v>50.628</v>
      </c>
      <c r="IJ11">
        <v>50.74</v>
      </c>
      <c r="IK11">
        <v>50.81</v>
      </c>
      <c r="IL11">
        <v>50.118000000000002</v>
      </c>
      <c r="IM11">
        <v>50.554000000000002</v>
      </c>
      <c r="IN11">
        <v>51.212000000000003</v>
      </c>
      <c r="IO11">
        <v>50.591000000000001</v>
      </c>
      <c r="IP11">
        <v>51.469000000000001</v>
      </c>
      <c r="IQ11">
        <v>51.603000000000002</v>
      </c>
      <c r="IR11">
        <v>51.406999999999996</v>
      </c>
      <c r="IS11">
        <v>51.677999999999997</v>
      </c>
      <c r="IT11">
        <v>51.39</v>
      </c>
      <c r="IU11">
        <v>51.585999999999999</v>
      </c>
      <c r="IV11">
        <v>51.606999999999999</v>
      </c>
    </row>
    <row r="12" spans="1:256">
      <c r="A12" t="s">
        <v>546</v>
      </c>
      <c r="B12" s="26" t="s">
        <v>547</v>
      </c>
      <c r="C12">
        <v>17.257999999999999</v>
      </c>
      <c r="D12">
        <v>17.393000000000001</v>
      </c>
      <c r="E12">
        <v>17.434999999999999</v>
      </c>
      <c r="F12">
        <v>17.492999999999999</v>
      </c>
      <c r="G12">
        <v>17.623000000000001</v>
      </c>
      <c r="H12">
        <v>17.748000000000001</v>
      </c>
      <c r="I12">
        <v>17.774999999999999</v>
      </c>
      <c r="J12">
        <v>17.846</v>
      </c>
      <c r="K12">
        <v>17.956</v>
      </c>
      <c r="L12">
        <v>17.995000000000001</v>
      </c>
      <c r="M12">
        <v>18.061</v>
      </c>
      <c r="N12">
        <v>18.167999999999999</v>
      </c>
      <c r="O12">
        <v>18.193999999999999</v>
      </c>
      <c r="P12">
        <v>18.222000000000001</v>
      </c>
      <c r="Q12">
        <v>18.295000000000002</v>
      </c>
      <c r="R12">
        <v>18.419</v>
      </c>
      <c r="S12">
        <v>18.460999999999999</v>
      </c>
      <c r="T12">
        <v>18.437000000000001</v>
      </c>
      <c r="U12">
        <v>18.414999999999999</v>
      </c>
      <c r="V12">
        <v>18.395</v>
      </c>
      <c r="W12">
        <v>18.440000000000001</v>
      </c>
      <c r="X12">
        <v>18.536000000000001</v>
      </c>
      <c r="Y12">
        <v>18.620999999999999</v>
      </c>
      <c r="Z12">
        <v>18.628</v>
      </c>
      <c r="AA12">
        <v>18.728999999999999</v>
      </c>
      <c r="AB12">
        <v>18.731000000000002</v>
      </c>
      <c r="AC12">
        <v>18.885000000000002</v>
      </c>
      <c r="AD12">
        <v>18.981000000000002</v>
      </c>
      <c r="AE12">
        <v>19.088000000000001</v>
      </c>
      <c r="AF12">
        <v>19.100000000000001</v>
      </c>
      <c r="AG12">
        <v>19.065999999999999</v>
      </c>
      <c r="AH12">
        <v>19.09</v>
      </c>
      <c r="AI12">
        <v>19.189</v>
      </c>
      <c r="AJ12">
        <v>19.34</v>
      </c>
      <c r="AK12">
        <v>19.463999999999999</v>
      </c>
      <c r="AL12">
        <v>19.552</v>
      </c>
      <c r="AM12">
        <v>19.574999999999999</v>
      </c>
      <c r="AN12">
        <v>19.625</v>
      </c>
      <c r="AO12">
        <v>19.709</v>
      </c>
      <c r="AP12">
        <v>19.850000000000001</v>
      </c>
      <c r="AQ12">
        <v>19.96</v>
      </c>
      <c r="AR12">
        <v>19.978000000000002</v>
      </c>
      <c r="AS12">
        <v>20.024000000000001</v>
      </c>
      <c r="AT12">
        <v>20.084</v>
      </c>
      <c r="AU12">
        <v>20.195</v>
      </c>
      <c r="AV12">
        <v>20.265000000000001</v>
      </c>
      <c r="AW12">
        <v>20.388999999999999</v>
      </c>
      <c r="AX12">
        <v>20.408999999999999</v>
      </c>
      <c r="AY12">
        <v>20.378</v>
      </c>
      <c r="AZ12">
        <v>20.420999999999999</v>
      </c>
      <c r="BA12">
        <v>20.507000000000001</v>
      </c>
      <c r="BB12">
        <v>20.609000000000002</v>
      </c>
      <c r="BC12">
        <v>20.61</v>
      </c>
      <c r="BD12">
        <v>20.759</v>
      </c>
      <c r="BE12">
        <v>20.9</v>
      </c>
      <c r="BF12">
        <v>21.047000000000001</v>
      </c>
      <c r="BG12">
        <v>21.119</v>
      </c>
      <c r="BH12">
        <v>21.210999999999999</v>
      </c>
      <c r="BI12">
        <v>21.286000000000001</v>
      </c>
      <c r="BJ12">
        <v>21.428999999999998</v>
      </c>
      <c r="BK12">
        <v>21.55</v>
      </c>
      <c r="BL12">
        <v>21.631</v>
      </c>
      <c r="BM12">
        <v>21.771000000000001</v>
      </c>
      <c r="BN12">
        <v>21.838000000000001</v>
      </c>
      <c r="BO12">
        <v>21.934999999999999</v>
      </c>
      <c r="BP12">
        <v>22.082000000000001</v>
      </c>
      <c r="BQ12">
        <v>22.152000000000001</v>
      </c>
      <c r="BR12">
        <v>22.215</v>
      </c>
      <c r="BS12">
        <v>22.35</v>
      </c>
      <c r="BT12">
        <v>22.428999999999998</v>
      </c>
      <c r="BU12">
        <v>22.55</v>
      </c>
      <c r="BV12">
        <v>22.654</v>
      </c>
      <c r="BW12">
        <v>22.734000000000002</v>
      </c>
      <c r="BX12">
        <v>22.803000000000001</v>
      </c>
      <c r="BY12">
        <v>22.873000000000001</v>
      </c>
      <c r="BZ12">
        <v>23.039000000000001</v>
      </c>
      <c r="CA12">
        <v>23.152999999999999</v>
      </c>
      <c r="CB12">
        <v>23.257999999999999</v>
      </c>
      <c r="CC12">
        <v>23.373999999999999</v>
      </c>
      <c r="CD12">
        <v>23.462</v>
      </c>
      <c r="CE12">
        <v>23.568999999999999</v>
      </c>
      <c r="CF12">
        <v>23.736999999999998</v>
      </c>
      <c r="CG12">
        <v>23.88</v>
      </c>
      <c r="CH12">
        <v>23.984000000000002</v>
      </c>
      <c r="CI12">
        <v>24.018999999999998</v>
      </c>
      <c r="CJ12">
        <v>24.093</v>
      </c>
      <c r="CK12">
        <v>24.225999999999999</v>
      </c>
      <c r="CL12">
        <v>24.305</v>
      </c>
      <c r="CM12">
        <v>24.38</v>
      </c>
      <c r="CN12">
        <v>24.434000000000001</v>
      </c>
      <c r="CO12">
        <v>24.544</v>
      </c>
      <c r="CP12">
        <v>24.541</v>
      </c>
      <c r="CQ12">
        <v>24.629000000000001</v>
      </c>
      <c r="CR12">
        <v>24.678000000000001</v>
      </c>
      <c r="CS12">
        <v>24.84</v>
      </c>
      <c r="CT12">
        <v>24.994</v>
      </c>
      <c r="CU12">
        <v>25.06</v>
      </c>
      <c r="CV12">
        <v>25.013999999999999</v>
      </c>
      <c r="CW12">
        <v>25.126999999999999</v>
      </c>
      <c r="CX12">
        <v>25.213999999999999</v>
      </c>
      <c r="CY12">
        <v>25.295999999999999</v>
      </c>
      <c r="CZ12">
        <v>25.419</v>
      </c>
      <c r="DA12">
        <v>25.555</v>
      </c>
      <c r="DB12">
        <v>25.678999999999998</v>
      </c>
      <c r="DC12">
        <v>25.727</v>
      </c>
      <c r="DD12">
        <v>25.766999999999999</v>
      </c>
      <c r="DE12">
        <v>25.847999999999999</v>
      </c>
      <c r="DF12">
        <v>25.986000000000001</v>
      </c>
      <c r="DG12">
        <v>26.187999999999999</v>
      </c>
      <c r="DH12">
        <v>26.192</v>
      </c>
      <c r="DI12">
        <v>26.419</v>
      </c>
      <c r="DJ12">
        <v>26.55</v>
      </c>
      <c r="DK12">
        <v>26.614000000000001</v>
      </c>
      <c r="DL12">
        <v>26.863</v>
      </c>
      <c r="DM12">
        <v>26.920999999999999</v>
      </c>
      <c r="DN12">
        <v>27.007999999999999</v>
      </c>
      <c r="DO12">
        <v>27.122</v>
      </c>
      <c r="DP12">
        <v>27.209</v>
      </c>
      <c r="DQ12">
        <v>27.331</v>
      </c>
      <c r="DR12">
        <v>27.405000000000001</v>
      </c>
      <c r="DS12">
        <v>27.465</v>
      </c>
      <c r="DT12">
        <v>27.617999999999999</v>
      </c>
      <c r="DU12">
        <v>27.591999999999999</v>
      </c>
      <c r="DV12">
        <v>27.744</v>
      </c>
      <c r="DW12">
        <v>27.936</v>
      </c>
      <c r="DX12">
        <v>28.01</v>
      </c>
      <c r="DY12">
        <v>27.992999999999999</v>
      </c>
      <c r="DZ12">
        <v>28.126000000000001</v>
      </c>
      <c r="EA12">
        <v>28.239000000000001</v>
      </c>
      <c r="EB12">
        <v>28.401</v>
      </c>
      <c r="EC12">
        <v>28.524000000000001</v>
      </c>
      <c r="ED12">
        <v>28.484000000000002</v>
      </c>
      <c r="EE12">
        <v>28.664000000000001</v>
      </c>
      <c r="EF12">
        <v>28.902999999999999</v>
      </c>
      <c r="EG12">
        <v>28.756</v>
      </c>
      <c r="EH12">
        <v>28.841999999999999</v>
      </c>
      <c r="EI12">
        <v>28.962</v>
      </c>
      <c r="EJ12">
        <v>29.065000000000001</v>
      </c>
      <c r="EK12">
        <v>29.143000000000001</v>
      </c>
      <c r="EL12">
        <v>29.266999999999999</v>
      </c>
      <c r="EM12">
        <v>29.446999999999999</v>
      </c>
      <c r="EN12">
        <v>29.388999999999999</v>
      </c>
      <c r="EO12">
        <v>29.401</v>
      </c>
      <c r="EP12">
        <v>29.513000000000002</v>
      </c>
      <c r="EQ12">
        <v>29.513999999999999</v>
      </c>
      <c r="ER12">
        <v>29.672000000000001</v>
      </c>
      <c r="ES12">
        <v>29.725999999999999</v>
      </c>
      <c r="ET12">
        <v>29.827999999999999</v>
      </c>
      <c r="EU12">
        <v>29.957999999999998</v>
      </c>
      <c r="EV12">
        <v>30.021000000000001</v>
      </c>
      <c r="EW12">
        <v>30.09</v>
      </c>
      <c r="EX12">
        <v>30.254999999999999</v>
      </c>
      <c r="EY12">
        <v>30.31</v>
      </c>
      <c r="EZ12">
        <v>30.507000000000001</v>
      </c>
      <c r="FA12">
        <v>30.603000000000002</v>
      </c>
      <c r="FB12">
        <v>30.969000000000001</v>
      </c>
      <c r="FC12">
        <v>31.027999999999999</v>
      </c>
      <c r="FD12">
        <v>31.126000000000001</v>
      </c>
      <c r="FE12">
        <v>31.477</v>
      </c>
      <c r="FF12">
        <v>31.556000000000001</v>
      </c>
      <c r="FG12">
        <v>31.515999999999998</v>
      </c>
      <c r="FH12">
        <v>31.7</v>
      </c>
      <c r="FI12">
        <v>31.896999999999998</v>
      </c>
      <c r="FJ12">
        <v>32.048000000000002</v>
      </c>
      <c r="FK12">
        <v>32.112000000000002</v>
      </c>
      <c r="FL12">
        <v>32.398000000000003</v>
      </c>
      <c r="FM12">
        <v>32.603000000000002</v>
      </c>
      <c r="FN12">
        <v>32.774999999999999</v>
      </c>
      <c r="FO12">
        <v>32.89</v>
      </c>
      <c r="FP12">
        <v>33.017000000000003</v>
      </c>
      <c r="FQ12">
        <v>33.122</v>
      </c>
      <c r="FR12">
        <v>33.143999999999998</v>
      </c>
      <c r="FS12">
        <v>33.281999999999996</v>
      </c>
      <c r="FT12">
        <v>33.450000000000003</v>
      </c>
      <c r="FU12">
        <v>33.423999999999999</v>
      </c>
      <c r="FV12">
        <v>33.448</v>
      </c>
      <c r="FW12">
        <v>33.670999999999999</v>
      </c>
      <c r="FX12">
        <v>33.664000000000001</v>
      </c>
      <c r="FY12">
        <v>33.710999999999999</v>
      </c>
      <c r="FZ12">
        <v>33.548000000000002</v>
      </c>
      <c r="GA12">
        <v>33.579000000000001</v>
      </c>
      <c r="GB12">
        <v>33.551000000000002</v>
      </c>
      <c r="GC12">
        <v>33.646000000000001</v>
      </c>
      <c r="GD12">
        <v>33.832000000000001</v>
      </c>
      <c r="GE12">
        <v>33.926000000000002</v>
      </c>
      <c r="GF12">
        <v>34.009</v>
      </c>
      <c r="GG12">
        <v>34.01</v>
      </c>
      <c r="GH12">
        <v>34.085999999999999</v>
      </c>
      <c r="GI12">
        <v>34.173000000000002</v>
      </c>
      <c r="GJ12">
        <v>34.39</v>
      </c>
      <c r="GK12">
        <v>34.323</v>
      </c>
      <c r="GL12">
        <v>34.585999999999999</v>
      </c>
      <c r="GM12">
        <v>34.595999999999997</v>
      </c>
      <c r="GN12">
        <v>34.811</v>
      </c>
      <c r="GO12">
        <v>34.853999999999999</v>
      </c>
      <c r="GP12">
        <v>35.052999999999997</v>
      </c>
      <c r="GQ12">
        <v>35.195999999999998</v>
      </c>
      <c r="GR12">
        <v>35.31</v>
      </c>
      <c r="GS12">
        <v>35.317</v>
      </c>
      <c r="GT12">
        <v>35.381</v>
      </c>
      <c r="GU12">
        <v>35.375999999999998</v>
      </c>
      <c r="GV12">
        <v>35.750999999999998</v>
      </c>
      <c r="GW12">
        <v>35.765000000000001</v>
      </c>
      <c r="GX12">
        <v>36.052999999999997</v>
      </c>
      <c r="GY12">
        <v>36.277000000000001</v>
      </c>
      <c r="GZ12">
        <v>36.17</v>
      </c>
      <c r="HA12">
        <v>36.375999999999998</v>
      </c>
      <c r="HB12">
        <v>36.447000000000003</v>
      </c>
      <c r="HC12">
        <v>36.493000000000002</v>
      </c>
      <c r="HD12">
        <v>36.606999999999999</v>
      </c>
      <c r="HE12">
        <v>36.822000000000003</v>
      </c>
      <c r="HF12">
        <v>36.944000000000003</v>
      </c>
      <c r="HG12">
        <v>37.122</v>
      </c>
      <c r="HH12">
        <v>37.182000000000002</v>
      </c>
      <c r="HI12">
        <v>37.509</v>
      </c>
      <c r="HJ12">
        <v>37.735999999999997</v>
      </c>
      <c r="HK12">
        <v>37.892000000000003</v>
      </c>
      <c r="HL12">
        <v>38.020000000000003</v>
      </c>
      <c r="HM12">
        <v>37.856999999999999</v>
      </c>
      <c r="HN12">
        <v>37.899000000000001</v>
      </c>
      <c r="HO12">
        <v>38.134999999999998</v>
      </c>
      <c r="HP12">
        <v>38.177</v>
      </c>
      <c r="HQ12">
        <v>38.484999999999999</v>
      </c>
      <c r="HR12">
        <v>38.451999999999998</v>
      </c>
      <c r="HS12">
        <v>38.511000000000003</v>
      </c>
      <c r="HT12">
        <v>38.771000000000001</v>
      </c>
      <c r="HU12">
        <v>38.793999999999997</v>
      </c>
      <c r="HV12">
        <v>38.988</v>
      </c>
      <c r="HW12">
        <v>39.136000000000003</v>
      </c>
      <c r="HX12">
        <v>39.493000000000002</v>
      </c>
      <c r="HY12">
        <v>39.776000000000003</v>
      </c>
      <c r="HZ12">
        <v>39.970999999999997</v>
      </c>
      <c r="IA12">
        <v>39.994999999999997</v>
      </c>
      <c r="IB12">
        <v>40.212000000000003</v>
      </c>
      <c r="IC12">
        <v>40.119</v>
      </c>
      <c r="ID12">
        <v>40.404000000000003</v>
      </c>
      <c r="IE12">
        <v>40.511000000000003</v>
      </c>
      <c r="IF12">
        <v>40.511000000000003</v>
      </c>
      <c r="IG12">
        <v>40.496000000000002</v>
      </c>
      <c r="IH12">
        <v>40.655000000000001</v>
      </c>
      <c r="II12">
        <v>40.795999999999999</v>
      </c>
      <c r="IJ12">
        <v>41.033999999999999</v>
      </c>
      <c r="IK12">
        <v>41.072000000000003</v>
      </c>
      <c r="IL12">
        <v>41.198</v>
      </c>
      <c r="IM12">
        <v>41.156999999999996</v>
      </c>
      <c r="IN12">
        <v>41.314</v>
      </c>
      <c r="IO12">
        <v>41.262</v>
      </c>
      <c r="IP12">
        <v>41.454000000000001</v>
      </c>
      <c r="IQ12">
        <v>41.445999999999998</v>
      </c>
      <c r="IR12">
        <v>41.692999999999998</v>
      </c>
      <c r="IS12">
        <v>41.805</v>
      </c>
      <c r="IT12">
        <v>41.743000000000002</v>
      </c>
      <c r="IU12">
        <v>41.932000000000002</v>
      </c>
      <c r="IV12">
        <v>41.701000000000001</v>
      </c>
    </row>
    <row r="13" spans="1:256">
      <c r="A13" t="s">
        <v>503</v>
      </c>
      <c r="B13" s="26" t="s">
        <v>548</v>
      </c>
      <c r="C13" t="s">
        <v>2</v>
      </c>
      <c r="D13" t="s">
        <v>2</v>
      </c>
      <c r="E13" t="s">
        <v>2</v>
      </c>
      <c r="F13" t="s">
        <v>2</v>
      </c>
      <c r="G13" t="s">
        <v>2</v>
      </c>
      <c r="H13" t="s">
        <v>2</v>
      </c>
      <c r="I13" t="s">
        <v>2</v>
      </c>
      <c r="J13" t="s">
        <v>2</v>
      </c>
      <c r="K13" t="s">
        <v>2</v>
      </c>
      <c r="L13" t="s">
        <v>2</v>
      </c>
      <c r="M13" t="s">
        <v>2</v>
      </c>
      <c r="N13" t="s">
        <v>2</v>
      </c>
      <c r="O13" t="s">
        <v>2</v>
      </c>
      <c r="P13" t="s">
        <v>2</v>
      </c>
      <c r="Q13" t="s">
        <v>2</v>
      </c>
      <c r="R13" t="s">
        <v>2</v>
      </c>
      <c r="S13" t="s">
        <v>2</v>
      </c>
      <c r="T13" t="s">
        <v>2</v>
      </c>
      <c r="U13" t="s">
        <v>2</v>
      </c>
      <c r="V13" t="s">
        <v>2</v>
      </c>
      <c r="W13" t="s">
        <v>2</v>
      </c>
      <c r="X13" t="s">
        <v>2</v>
      </c>
      <c r="Y13" t="s">
        <v>2</v>
      </c>
      <c r="Z13" t="s">
        <v>2</v>
      </c>
      <c r="AA13" t="s">
        <v>2</v>
      </c>
      <c r="AB13" t="s">
        <v>2</v>
      </c>
      <c r="AC13" t="s">
        <v>2</v>
      </c>
      <c r="AD13" t="s">
        <v>2</v>
      </c>
      <c r="AE13" t="s">
        <v>2</v>
      </c>
      <c r="AF13" t="s">
        <v>2</v>
      </c>
      <c r="AG13" t="s">
        <v>2</v>
      </c>
      <c r="AH13" t="s">
        <v>2</v>
      </c>
      <c r="AI13" t="s">
        <v>2</v>
      </c>
      <c r="AJ13" t="s">
        <v>2</v>
      </c>
      <c r="AK13" t="s">
        <v>2</v>
      </c>
      <c r="AL13" t="s">
        <v>2</v>
      </c>
      <c r="AM13" t="s">
        <v>2</v>
      </c>
      <c r="AN13" t="s">
        <v>2</v>
      </c>
      <c r="AO13" t="s">
        <v>2</v>
      </c>
      <c r="AP13" t="s">
        <v>2</v>
      </c>
      <c r="AQ13" t="s">
        <v>2</v>
      </c>
      <c r="AR13" t="s">
        <v>2</v>
      </c>
      <c r="AS13" t="s">
        <v>2</v>
      </c>
      <c r="AT13" t="s">
        <v>2</v>
      </c>
      <c r="AU13" t="s">
        <v>2</v>
      </c>
      <c r="AV13" t="s">
        <v>2</v>
      </c>
      <c r="AW13" t="s">
        <v>2</v>
      </c>
      <c r="AX13" t="s">
        <v>2</v>
      </c>
      <c r="AY13" t="s">
        <v>2</v>
      </c>
      <c r="AZ13" t="s">
        <v>2</v>
      </c>
      <c r="BA13" t="s">
        <v>2</v>
      </c>
      <c r="BB13" t="s">
        <v>2</v>
      </c>
      <c r="BC13" t="s">
        <v>2</v>
      </c>
      <c r="BD13" t="s">
        <v>2</v>
      </c>
      <c r="BE13" t="s">
        <v>2</v>
      </c>
      <c r="BF13" t="s">
        <v>2</v>
      </c>
      <c r="BG13" t="s">
        <v>2</v>
      </c>
      <c r="BH13" t="s">
        <v>2</v>
      </c>
      <c r="BI13" t="s">
        <v>2</v>
      </c>
      <c r="BJ13" t="s">
        <v>2</v>
      </c>
      <c r="BK13" t="s">
        <v>2</v>
      </c>
      <c r="BL13" t="s">
        <v>2</v>
      </c>
      <c r="BM13" t="s">
        <v>2</v>
      </c>
      <c r="BN13" t="s">
        <v>2</v>
      </c>
      <c r="BO13" t="s">
        <v>2</v>
      </c>
      <c r="BP13" t="s">
        <v>2</v>
      </c>
      <c r="BQ13" t="s">
        <v>2</v>
      </c>
      <c r="BR13" t="s">
        <v>2</v>
      </c>
      <c r="BS13" t="s">
        <v>2</v>
      </c>
      <c r="BT13" t="s">
        <v>2</v>
      </c>
      <c r="BU13" t="s">
        <v>2</v>
      </c>
      <c r="BV13" t="s">
        <v>2</v>
      </c>
      <c r="BW13" t="s">
        <v>2</v>
      </c>
      <c r="BX13" t="s">
        <v>2</v>
      </c>
      <c r="BY13" t="s">
        <v>2</v>
      </c>
      <c r="BZ13" t="s">
        <v>2</v>
      </c>
      <c r="CA13" t="s">
        <v>2</v>
      </c>
      <c r="CB13" t="s">
        <v>2</v>
      </c>
      <c r="CC13" t="s">
        <v>2</v>
      </c>
      <c r="CD13" t="s">
        <v>2</v>
      </c>
      <c r="CE13" t="s">
        <v>2</v>
      </c>
      <c r="CF13" t="s">
        <v>2</v>
      </c>
      <c r="CG13" t="s">
        <v>2</v>
      </c>
      <c r="CH13" t="s">
        <v>2</v>
      </c>
      <c r="CI13" t="s">
        <v>2</v>
      </c>
      <c r="CJ13" t="s">
        <v>2</v>
      </c>
      <c r="CK13" t="s">
        <v>2</v>
      </c>
      <c r="CL13" t="s">
        <v>2</v>
      </c>
      <c r="CM13" t="s">
        <v>2</v>
      </c>
      <c r="CN13" t="s">
        <v>2</v>
      </c>
      <c r="CO13" t="s">
        <v>2</v>
      </c>
      <c r="CP13" t="s">
        <v>2</v>
      </c>
      <c r="CQ13" t="s">
        <v>2</v>
      </c>
      <c r="CR13" t="s">
        <v>2</v>
      </c>
      <c r="CS13" t="s">
        <v>2</v>
      </c>
      <c r="CT13" t="s">
        <v>2</v>
      </c>
      <c r="CU13" t="s">
        <v>2</v>
      </c>
      <c r="CV13" t="s">
        <v>2</v>
      </c>
      <c r="CW13" t="s">
        <v>2</v>
      </c>
      <c r="CX13" t="s">
        <v>2</v>
      </c>
      <c r="CY13" t="s">
        <v>2</v>
      </c>
      <c r="CZ13" t="s">
        <v>2</v>
      </c>
      <c r="DA13" t="s">
        <v>2</v>
      </c>
      <c r="DB13" t="s">
        <v>2</v>
      </c>
      <c r="DC13" t="s">
        <v>2</v>
      </c>
      <c r="DD13" t="s">
        <v>2</v>
      </c>
      <c r="DE13" t="s">
        <v>2</v>
      </c>
      <c r="DF13" t="s">
        <v>2</v>
      </c>
      <c r="DG13" t="s">
        <v>2</v>
      </c>
      <c r="DH13" t="s">
        <v>2</v>
      </c>
      <c r="DI13" t="s">
        <v>2</v>
      </c>
      <c r="DJ13" t="s">
        <v>2</v>
      </c>
      <c r="DK13" t="s">
        <v>2</v>
      </c>
      <c r="DL13" t="s">
        <v>2</v>
      </c>
      <c r="DM13" t="s">
        <v>2</v>
      </c>
      <c r="DN13" t="s">
        <v>2</v>
      </c>
      <c r="DO13" t="s">
        <v>2</v>
      </c>
      <c r="DP13" t="s">
        <v>2</v>
      </c>
      <c r="DQ13" t="s">
        <v>2</v>
      </c>
      <c r="DR13" t="s">
        <v>2</v>
      </c>
      <c r="DS13" t="s">
        <v>2</v>
      </c>
      <c r="DT13" t="s">
        <v>2</v>
      </c>
      <c r="DU13" t="s">
        <v>2</v>
      </c>
      <c r="DV13" t="s">
        <v>2</v>
      </c>
      <c r="DW13" t="s">
        <v>2</v>
      </c>
      <c r="DX13" t="s">
        <v>2</v>
      </c>
      <c r="DY13" t="s">
        <v>2</v>
      </c>
      <c r="DZ13" t="s">
        <v>2</v>
      </c>
      <c r="EA13" t="s">
        <v>2</v>
      </c>
      <c r="EB13" t="s">
        <v>2</v>
      </c>
      <c r="EC13" t="s">
        <v>2</v>
      </c>
      <c r="ED13" t="s">
        <v>2</v>
      </c>
      <c r="EE13" t="s">
        <v>2</v>
      </c>
      <c r="EF13" t="s">
        <v>2</v>
      </c>
      <c r="EG13" t="s">
        <v>2</v>
      </c>
      <c r="EH13" t="s">
        <v>2</v>
      </c>
      <c r="EI13" t="s">
        <v>2</v>
      </c>
      <c r="EJ13" t="s">
        <v>2</v>
      </c>
      <c r="EK13" t="s">
        <v>2</v>
      </c>
      <c r="EL13" t="s">
        <v>2</v>
      </c>
      <c r="EM13" t="s">
        <v>2</v>
      </c>
      <c r="EN13" t="s">
        <v>2</v>
      </c>
      <c r="EO13" t="s">
        <v>2</v>
      </c>
      <c r="EP13" t="s">
        <v>2</v>
      </c>
      <c r="EQ13" t="s">
        <v>2</v>
      </c>
      <c r="ER13" t="s">
        <v>2</v>
      </c>
      <c r="ES13" t="s">
        <v>2</v>
      </c>
      <c r="ET13" t="s">
        <v>2</v>
      </c>
      <c r="EU13" t="s">
        <v>2</v>
      </c>
      <c r="EV13" t="s">
        <v>2</v>
      </c>
      <c r="EW13" t="s">
        <v>2</v>
      </c>
      <c r="EX13" t="s">
        <v>2</v>
      </c>
      <c r="EY13" t="s">
        <v>2</v>
      </c>
      <c r="EZ13" t="s">
        <v>2</v>
      </c>
      <c r="FA13" t="s">
        <v>2</v>
      </c>
      <c r="FB13" t="s">
        <v>2</v>
      </c>
      <c r="FC13" t="s">
        <v>2</v>
      </c>
      <c r="FD13" t="s">
        <v>2</v>
      </c>
      <c r="FE13" t="s">
        <v>2</v>
      </c>
      <c r="FF13" t="s">
        <v>2</v>
      </c>
      <c r="FG13" t="s">
        <v>2</v>
      </c>
      <c r="FH13" t="s">
        <v>2</v>
      </c>
      <c r="FI13" t="s">
        <v>2</v>
      </c>
      <c r="FJ13" t="s">
        <v>2</v>
      </c>
      <c r="FK13" t="s">
        <v>2</v>
      </c>
      <c r="FL13" t="s">
        <v>2</v>
      </c>
      <c r="FM13" t="s">
        <v>2</v>
      </c>
      <c r="FN13" t="s">
        <v>2</v>
      </c>
      <c r="FO13" t="s">
        <v>2</v>
      </c>
      <c r="FP13" t="s">
        <v>2</v>
      </c>
      <c r="FQ13" t="s">
        <v>2</v>
      </c>
      <c r="FR13" t="s">
        <v>2</v>
      </c>
      <c r="FS13" t="s">
        <v>2</v>
      </c>
      <c r="FT13" t="s">
        <v>2</v>
      </c>
      <c r="FU13" t="s">
        <v>2</v>
      </c>
      <c r="FV13" t="s">
        <v>2</v>
      </c>
      <c r="FW13" t="s">
        <v>2</v>
      </c>
      <c r="FX13" t="s">
        <v>2</v>
      </c>
      <c r="FY13" t="s">
        <v>2</v>
      </c>
      <c r="FZ13" t="s">
        <v>2</v>
      </c>
      <c r="GA13" t="s">
        <v>2</v>
      </c>
      <c r="GB13" t="s">
        <v>2</v>
      </c>
      <c r="GC13" t="s">
        <v>2</v>
      </c>
      <c r="GD13" t="s">
        <v>2</v>
      </c>
      <c r="GE13" t="s">
        <v>2</v>
      </c>
      <c r="GF13" t="s">
        <v>2</v>
      </c>
      <c r="GG13" t="s">
        <v>2</v>
      </c>
      <c r="GH13" t="s">
        <v>2</v>
      </c>
      <c r="GI13" t="s">
        <v>2</v>
      </c>
      <c r="GJ13" t="s">
        <v>2</v>
      </c>
      <c r="GK13" t="s">
        <v>2</v>
      </c>
      <c r="GL13" t="s">
        <v>2</v>
      </c>
      <c r="GM13" t="s">
        <v>2</v>
      </c>
      <c r="GN13" t="s">
        <v>2</v>
      </c>
      <c r="GO13" t="s">
        <v>2</v>
      </c>
      <c r="GP13" t="s">
        <v>2</v>
      </c>
      <c r="GQ13" t="s">
        <v>2</v>
      </c>
      <c r="GR13" t="s">
        <v>2</v>
      </c>
      <c r="GS13" t="s">
        <v>2</v>
      </c>
      <c r="GT13" t="s">
        <v>2</v>
      </c>
      <c r="GU13" t="s">
        <v>2</v>
      </c>
      <c r="GV13" t="s">
        <v>2</v>
      </c>
      <c r="GW13" t="s">
        <v>2</v>
      </c>
      <c r="GX13" t="s">
        <v>2</v>
      </c>
      <c r="GY13" t="s">
        <v>2</v>
      </c>
      <c r="GZ13" t="s">
        <v>2</v>
      </c>
      <c r="HA13" t="s">
        <v>2</v>
      </c>
      <c r="HB13" t="s">
        <v>2</v>
      </c>
      <c r="HC13" t="s">
        <v>2</v>
      </c>
      <c r="HD13" t="s">
        <v>2</v>
      </c>
      <c r="HE13" t="s">
        <v>2</v>
      </c>
      <c r="HF13" t="s">
        <v>2</v>
      </c>
      <c r="HG13" t="s">
        <v>2</v>
      </c>
      <c r="HH13" t="s">
        <v>2</v>
      </c>
      <c r="HI13" t="s">
        <v>2</v>
      </c>
      <c r="HJ13" t="s">
        <v>2</v>
      </c>
      <c r="HK13" t="s">
        <v>2</v>
      </c>
      <c r="HL13" t="s">
        <v>2</v>
      </c>
      <c r="HM13" t="s">
        <v>2</v>
      </c>
      <c r="HN13" t="s">
        <v>2</v>
      </c>
      <c r="HO13" t="s">
        <v>2</v>
      </c>
      <c r="HP13" t="s">
        <v>2</v>
      </c>
      <c r="HQ13" t="s">
        <v>2</v>
      </c>
      <c r="HR13" t="s">
        <v>2</v>
      </c>
      <c r="HS13" t="s">
        <v>2</v>
      </c>
      <c r="HT13" t="s">
        <v>2</v>
      </c>
      <c r="HU13" t="s">
        <v>2</v>
      </c>
      <c r="HV13" t="s">
        <v>2</v>
      </c>
      <c r="HW13" t="s">
        <v>2</v>
      </c>
      <c r="HX13" t="s">
        <v>2</v>
      </c>
      <c r="HY13" t="s">
        <v>2</v>
      </c>
      <c r="HZ13" t="s">
        <v>2</v>
      </c>
      <c r="IA13" t="s">
        <v>2</v>
      </c>
      <c r="IB13" t="s">
        <v>2</v>
      </c>
      <c r="IC13" t="s">
        <v>2</v>
      </c>
      <c r="ID13" t="s">
        <v>2</v>
      </c>
      <c r="IE13" t="s">
        <v>2</v>
      </c>
      <c r="IF13" t="s">
        <v>2</v>
      </c>
      <c r="IG13" t="s">
        <v>2</v>
      </c>
      <c r="IH13" t="s">
        <v>2</v>
      </c>
      <c r="II13" t="s">
        <v>2</v>
      </c>
      <c r="IJ13" t="s">
        <v>2</v>
      </c>
      <c r="IK13" t="s">
        <v>2</v>
      </c>
      <c r="IL13" t="s">
        <v>2</v>
      </c>
      <c r="IM13" t="s">
        <v>2</v>
      </c>
      <c r="IN13" t="s">
        <v>2</v>
      </c>
      <c r="IO13" t="s">
        <v>2</v>
      </c>
      <c r="IP13" t="s">
        <v>2</v>
      </c>
      <c r="IQ13" t="s">
        <v>2</v>
      </c>
      <c r="IR13" t="s">
        <v>2</v>
      </c>
      <c r="IS13" t="s">
        <v>2</v>
      </c>
      <c r="IT13" t="s">
        <v>2</v>
      </c>
      <c r="IU13" t="s">
        <v>2</v>
      </c>
      <c r="IV13" t="s">
        <v>2</v>
      </c>
    </row>
    <row r="14" spans="1:256">
      <c r="A14" t="s">
        <v>549</v>
      </c>
      <c r="B14" t="s">
        <v>550</v>
      </c>
      <c r="C14">
        <v>14.725</v>
      </c>
      <c r="D14">
        <v>14.968</v>
      </c>
      <c r="E14">
        <v>15.222</v>
      </c>
      <c r="F14">
        <v>15.169</v>
      </c>
      <c r="G14">
        <v>15.311999999999999</v>
      </c>
      <c r="H14">
        <v>15.368</v>
      </c>
      <c r="I14">
        <v>15.324</v>
      </c>
      <c r="J14">
        <v>15.448</v>
      </c>
      <c r="K14">
        <v>15.657</v>
      </c>
      <c r="L14">
        <v>15.489000000000001</v>
      </c>
      <c r="M14">
        <v>15.486000000000001</v>
      </c>
      <c r="N14">
        <v>15.438000000000001</v>
      </c>
      <c r="O14">
        <v>15.536</v>
      </c>
      <c r="P14">
        <v>15.645</v>
      </c>
      <c r="Q14">
        <v>15.794</v>
      </c>
      <c r="R14">
        <v>16.119</v>
      </c>
      <c r="S14">
        <v>15.753</v>
      </c>
      <c r="T14">
        <v>15.734999999999999</v>
      </c>
      <c r="U14">
        <v>15.763999999999999</v>
      </c>
      <c r="V14">
        <v>15.804</v>
      </c>
      <c r="W14">
        <v>15.904999999999999</v>
      </c>
      <c r="X14">
        <v>16.004000000000001</v>
      </c>
      <c r="Y14">
        <v>15.862</v>
      </c>
      <c r="Z14">
        <v>15.676</v>
      </c>
      <c r="AA14">
        <v>15.69</v>
      </c>
      <c r="AB14">
        <v>15.773999999999999</v>
      </c>
      <c r="AC14">
        <v>16.013000000000002</v>
      </c>
      <c r="AD14">
        <v>15.944000000000001</v>
      </c>
      <c r="AE14">
        <v>16.085999999999999</v>
      </c>
      <c r="AF14">
        <v>16.113</v>
      </c>
      <c r="AG14">
        <v>16.134</v>
      </c>
      <c r="AH14">
        <v>16.172999999999998</v>
      </c>
      <c r="AI14">
        <v>16.263000000000002</v>
      </c>
      <c r="AJ14">
        <v>16.425000000000001</v>
      </c>
      <c r="AK14">
        <v>16.617000000000001</v>
      </c>
      <c r="AL14">
        <v>16.734000000000002</v>
      </c>
      <c r="AM14">
        <v>16.757999999999999</v>
      </c>
      <c r="AN14">
        <v>16.724</v>
      </c>
      <c r="AO14">
        <v>16.878</v>
      </c>
      <c r="AP14">
        <v>17.007000000000001</v>
      </c>
      <c r="AQ14">
        <v>17.148</v>
      </c>
      <c r="AR14">
        <v>17.036999999999999</v>
      </c>
      <c r="AS14">
        <v>17.091999999999999</v>
      </c>
      <c r="AT14">
        <v>17.138000000000002</v>
      </c>
      <c r="AU14">
        <v>17.393999999999998</v>
      </c>
      <c r="AV14">
        <v>17.279</v>
      </c>
      <c r="AW14">
        <v>17.574000000000002</v>
      </c>
      <c r="AX14">
        <v>17.683</v>
      </c>
      <c r="AY14">
        <v>17.628</v>
      </c>
      <c r="AZ14">
        <v>17.568000000000001</v>
      </c>
      <c r="BA14">
        <v>17.678000000000001</v>
      </c>
      <c r="BB14">
        <v>17.788</v>
      </c>
      <c r="BC14">
        <v>17.77</v>
      </c>
      <c r="BD14">
        <v>18.023</v>
      </c>
      <c r="BE14">
        <v>18.113</v>
      </c>
      <c r="BF14">
        <v>18.143000000000001</v>
      </c>
      <c r="BG14">
        <v>18.146000000000001</v>
      </c>
      <c r="BH14">
        <v>18.138999999999999</v>
      </c>
      <c r="BI14">
        <v>18.292999999999999</v>
      </c>
      <c r="BJ14">
        <v>18.533999999999999</v>
      </c>
      <c r="BK14">
        <v>18.614999999999998</v>
      </c>
      <c r="BL14">
        <v>18.771000000000001</v>
      </c>
      <c r="BM14">
        <v>18.806000000000001</v>
      </c>
      <c r="BN14">
        <v>18.835000000000001</v>
      </c>
      <c r="BO14">
        <v>19.120999999999999</v>
      </c>
      <c r="BP14">
        <v>19.236000000000001</v>
      </c>
      <c r="BQ14">
        <v>19.376999999999999</v>
      </c>
      <c r="BR14">
        <v>19.472999999999999</v>
      </c>
      <c r="BS14">
        <v>19.404</v>
      </c>
      <c r="BT14">
        <v>19.533000000000001</v>
      </c>
      <c r="BU14">
        <v>19.391999999999999</v>
      </c>
      <c r="BV14">
        <v>19.484999999999999</v>
      </c>
      <c r="BW14">
        <v>19.744</v>
      </c>
      <c r="BX14">
        <v>20.059999999999999</v>
      </c>
      <c r="BY14">
        <v>20.187999999999999</v>
      </c>
      <c r="BZ14">
        <v>20.300999999999998</v>
      </c>
      <c r="CA14">
        <v>20.260999999999999</v>
      </c>
      <c r="CB14">
        <v>20.050999999999998</v>
      </c>
      <c r="CC14">
        <v>20.302</v>
      </c>
      <c r="CD14">
        <v>20.472999999999999</v>
      </c>
      <c r="CE14">
        <v>20.934000000000001</v>
      </c>
      <c r="CF14">
        <v>21.064</v>
      </c>
      <c r="CG14">
        <v>21.13</v>
      </c>
      <c r="CH14">
        <v>21.13</v>
      </c>
      <c r="CI14">
        <v>21.332999999999998</v>
      </c>
      <c r="CJ14">
        <v>21.524999999999999</v>
      </c>
      <c r="CK14">
        <v>21.731000000000002</v>
      </c>
      <c r="CL14">
        <v>21.693000000000001</v>
      </c>
      <c r="CM14">
        <v>21.434999999999999</v>
      </c>
      <c r="CN14">
        <v>21.495000000000001</v>
      </c>
      <c r="CO14">
        <v>21.658000000000001</v>
      </c>
      <c r="CP14">
        <v>21.792000000000002</v>
      </c>
      <c r="CQ14">
        <v>22.027999999999999</v>
      </c>
      <c r="CR14">
        <v>21.942</v>
      </c>
      <c r="CS14">
        <v>21.951000000000001</v>
      </c>
      <c r="CT14">
        <v>21.963000000000001</v>
      </c>
      <c r="CU14">
        <v>22.079000000000001</v>
      </c>
      <c r="CV14">
        <v>21.923999999999999</v>
      </c>
      <c r="CW14">
        <v>22.082999999999998</v>
      </c>
      <c r="CX14">
        <v>22.318999999999999</v>
      </c>
      <c r="CY14">
        <v>22.280999999999999</v>
      </c>
      <c r="CZ14">
        <v>22.456</v>
      </c>
      <c r="DA14">
        <v>22.419</v>
      </c>
      <c r="DB14">
        <v>22.498000000000001</v>
      </c>
      <c r="DC14">
        <v>22.690999999999999</v>
      </c>
      <c r="DD14">
        <v>22.422000000000001</v>
      </c>
      <c r="DE14">
        <v>22.564</v>
      </c>
      <c r="DF14">
        <v>22.834</v>
      </c>
      <c r="DG14">
        <v>23.076000000000001</v>
      </c>
      <c r="DH14">
        <v>23.091999999999999</v>
      </c>
      <c r="DI14">
        <v>23.460999999999999</v>
      </c>
      <c r="DJ14">
        <v>23.41</v>
      </c>
      <c r="DK14">
        <v>23.599</v>
      </c>
      <c r="DL14">
        <v>23.760999999999999</v>
      </c>
      <c r="DM14">
        <v>24.007999999999999</v>
      </c>
      <c r="DN14">
        <v>24.061</v>
      </c>
      <c r="DO14">
        <v>24.053999999999998</v>
      </c>
      <c r="DP14">
        <v>24.122</v>
      </c>
      <c r="DQ14">
        <v>24.186</v>
      </c>
      <c r="DR14">
        <v>24.161999999999999</v>
      </c>
      <c r="DS14">
        <v>24.346</v>
      </c>
      <c r="DT14">
        <v>24.486000000000001</v>
      </c>
      <c r="DU14">
        <v>24.353000000000002</v>
      </c>
      <c r="DV14">
        <v>24.530999999999999</v>
      </c>
      <c r="DW14">
        <v>24.666</v>
      </c>
      <c r="DX14">
        <v>24.649000000000001</v>
      </c>
      <c r="DY14">
        <v>24.565999999999999</v>
      </c>
      <c r="DZ14">
        <v>24.782</v>
      </c>
      <c r="EA14">
        <v>24.882999999999999</v>
      </c>
      <c r="EB14">
        <v>24.919</v>
      </c>
      <c r="EC14">
        <v>24.899000000000001</v>
      </c>
      <c r="ED14">
        <v>24.891999999999999</v>
      </c>
      <c r="EE14">
        <v>24.934999999999999</v>
      </c>
      <c r="EF14">
        <v>25.152999999999999</v>
      </c>
      <c r="EG14">
        <v>24.923999999999999</v>
      </c>
      <c r="EH14">
        <v>25.021000000000001</v>
      </c>
      <c r="EI14">
        <v>25.193000000000001</v>
      </c>
      <c r="EJ14">
        <v>25.262</v>
      </c>
      <c r="EK14">
        <v>25.271000000000001</v>
      </c>
      <c r="EL14">
        <v>25.370999999999999</v>
      </c>
      <c r="EM14">
        <v>25.462</v>
      </c>
      <c r="EN14">
        <v>25.344999999999999</v>
      </c>
      <c r="EO14">
        <v>25.074999999999999</v>
      </c>
      <c r="EP14">
        <v>25.265000000000001</v>
      </c>
      <c r="EQ14">
        <v>25.728000000000002</v>
      </c>
      <c r="ER14">
        <v>25.783999999999999</v>
      </c>
      <c r="ES14">
        <v>25.847999999999999</v>
      </c>
      <c r="ET14">
        <v>25.99</v>
      </c>
      <c r="EU14">
        <v>26</v>
      </c>
      <c r="EV14">
        <v>26.242000000000001</v>
      </c>
      <c r="EW14">
        <v>26.155000000000001</v>
      </c>
      <c r="EX14">
        <v>26.388999999999999</v>
      </c>
      <c r="EY14">
        <v>26.675000000000001</v>
      </c>
      <c r="EZ14">
        <v>26.745000000000001</v>
      </c>
      <c r="FA14">
        <v>26.902999999999999</v>
      </c>
      <c r="FB14">
        <v>27.126999999999999</v>
      </c>
      <c r="FC14">
        <v>27.265999999999998</v>
      </c>
      <c r="FD14">
        <v>27.253</v>
      </c>
      <c r="FE14">
        <v>27.661999999999999</v>
      </c>
      <c r="FF14">
        <v>27.718</v>
      </c>
      <c r="FG14">
        <v>27.844000000000001</v>
      </c>
      <c r="FH14">
        <v>27.965</v>
      </c>
      <c r="FI14">
        <v>28.204000000000001</v>
      </c>
      <c r="FJ14">
        <v>28.37</v>
      </c>
      <c r="FK14">
        <v>28.422000000000001</v>
      </c>
      <c r="FL14">
        <v>28.888999999999999</v>
      </c>
      <c r="FM14">
        <v>29.02</v>
      </c>
      <c r="FN14">
        <v>29.143999999999998</v>
      </c>
      <c r="FO14">
        <v>29.565000000000001</v>
      </c>
      <c r="FP14">
        <v>29.812000000000001</v>
      </c>
      <c r="FQ14">
        <v>29.983000000000001</v>
      </c>
      <c r="FR14">
        <v>29.873000000000001</v>
      </c>
      <c r="FS14">
        <v>29.931999999999999</v>
      </c>
      <c r="FT14">
        <v>29.867000000000001</v>
      </c>
      <c r="FU14">
        <v>29.942</v>
      </c>
      <c r="FV14">
        <v>29.803999999999998</v>
      </c>
      <c r="FW14">
        <v>30.234000000000002</v>
      </c>
      <c r="FX14">
        <v>30.026</v>
      </c>
      <c r="FY14">
        <v>30.096</v>
      </c>
      <c r="FZ14">
        <v>29.904</v>
      </c>
      <c r="GA14">
        <v>29.981000000000002</v>
      </c>
      <c r="GB14">
        <v>29.844000000000001</v>
      </c>
      <c r="GC14">
        <v>29.989000000000001</v>
      </c>
      <c r="GD14">
        <v>30.030999999999999</v>
      </c>
      <c r="GE14">
        <v>30.106000000000002</v>
      </c>
      <c r="GF14">
        <v>29.917000000000002</v>
      </c>
      <c r="GG14">
        <v>29.922999999999998</v>
      </c>
      <c r="GH14">
        <v>30.201000000000001</v>
      </c>
      <c r="GI14">
        <v>29.853999999999999</v>
      </c>
      <c r="GJ14">
        <v>29.663</v>
      </c>
      <c r="GK14">
        <v>29.367000000000001</v>
      </c>
      <c r="GL14">
        <v>29.341999999999999</v>
      </c>
      <c r="GM14">
        <v>29.704999999999998</v>
      </c>
      <c r="GN14">
        <v>29.986999999999998</v>
      </c>
      <c r="GO14">
        <v>29.771000000000001</v>
      </c>
      <c r="GP14">
        <v>29.727</v>
      </c>
      <c r="GQ14">
        <v>30.425999999999998</v>
      </c>
      <c r="GR14">
        <v>30.518000000000001</v>
      </c>
      <c r="GS14">
        <v>30.649000000000001</v>
      </c>
      <c r="GT14">
        <v>30.731000000000002</v>
      </c>
      <c r="GU14">
        <v>30.875</v>
      </c>
      <c r="GV14">
        <v>30.952000000000002</v>
      </c>
      <c r="GW14">
        <v>31.323</v>
      </c>
      <c r="GX14">
        <v>31.616</v>
      </c>
      <c r="GY14">
        <v>31.794</v>
      </c>
      <c r="GZ14">
        <v>31.872</v>
      </c>
      <c r="HA14">
        <v>31.968</v>
      </c>
      <c r="HB14">
        <v>32.161999999999999</v>
      </c>
      <c r="HC14">
        <v>31.859000000000002</v>
      </c>
      <c r="HD14">
        <v>32.232999999999997</v>
      </c>
      <c r="HE14">
        <v>32.383000000000003</v>
      </c>
      <c r="HF14">
        <v>32.381</v>
      </c>
      <c r="HG14">
        <v>32.503</v>
      </c>
      <c r="HH14">
        <v>32.494999999999997</v>
      </c>
      <c r="HI14">
        <v>32.682000000000002</v>
      </c>
      <c r="HJ14">
        <v>33.168999999999997</v>
      </c>
      <c r="HK14">
        <v>32.923000000000002</v>
      </c>
      <c r="HL14">
        <v>33.366999999999997</v>
      </c>
      <c r="HM14">
        <v>33.606000000000002</v>
      </c>
      <c r="HN14">
        <v>33.616999999999997</v>
      </c>
      <c r="HO14">
        <v>33.685000000000002</v>
      </c>
      <c r="HP14">
        <v>33.628999999999998</v>
      </c>
      <c r="HQ14">
        <v>33.893000000000001</v>
      </c>
      <c r="HR14">
        <v>33.933999999999997</v>
      </c>
      <c r="HS14">
        <v>34.066000000000003</v>
      </c>
      <c r="HT14">
        <v>34.302999999999997</v>
      </c>
      <c r="HU14">
        <v>34.573999999999998</v>
      </c>
      <c r="HV14">
        <v>34.679000000000002</v>
      </c>
      <c r="HW14">
        <v>34.259</v>
      </c>
      <c r="HX14">
        <v>34.750999999999998</v>
      </c>
      <c r="HY14">
        <v>35.226999999999997</v>
      </c>
      <c r="HZ14">
        <v>35.613999999999997</v>
      </c>
      <c r="IA14">
        <v>35.765000000000001</v>
      </c>
      <c r="IB14">
        <v>35.968000000000004</v>
      </c>
      <c r="IC14">
        <v>35.799999999999997</v>
      </c>
      <c r="ID14">
        <v>36.151000000000003</v>
      </c>
      <c r="IE14">
        <v>36.002000000000002</v>
      </c>
      <c r="IF14">
        <v>36.158999999999999</v>
      </c>
      <c r="IG14">
        <v>36.238</v>
      </c>
      <c r="IH14">
        <v>36.44</v>
      </c>
      <c r="II14">
        <v>36.252000000000002</v>
      </c>
      <c r="IJ14">
        <v>36.365000000000002</v>
      </c>
      <c r="IK14">
        <v>36.634</v>
      </c>
      <c r="IL14">
        <v>36.44</v>
      </c>
      <c r="IM14">
        <v>36.570999999999998</v>
      </c>
      <c r="IN14">
        <v>36.536999999999999</v>
      </c>
      <c r="IO14">
        <v>36.764000000000003</v>
      </c>
      <c r="IP14">
        <v>37.067</v>
      </c>
      <c r="IQ14">
        <v>37.143000000000001</v>
      </c>
      <c r="IR14">
        <v>37.027000000000001</v>
      </c>
      <c r="IS14">
        <v>37.122</v>
      </c>
      <c r="IT14">
        <v>37.027999999999999</v>
      </c>
      <c r="IU14">
        <v>37.478999999999999</v>
      </c>
      <c r="IV14">
        <v>36.948999999999998</v>
      </c>
    </row>
    <row r="15" spans="1:256">
      <c r="A15" t="s">
        <v>551</v>
      </c>
      <c r="B15" t="s">
        <v>552</v>
      </c>
      <c r="C15">
        <v>45.603999999999999</v>
      </c>
      <c r="D15">
        <v>45.408999999999999</v>
      </c>
      <c r="E15">
        <v>44.817</v>
      </c>
      <c r="F15">
        <v>44.856000000000002</v>
      </c>
      <c r="G15">
        <v>45.862000000000002</v>
      </c>
      <c r="H15">
        <v>45.938000000000002</v>
      </c>
      <c r="I15">
        <v>45.643999999999998</v>
      </c>
      <c r="J15">
        <v>45.856999999999999</v>
      </c>
      <c r="K15">
        <v>45.972999999999999</v>
      </c>
      <c r="L15">
        <v>46.006999999999998</v>
      </c>
      <c r="M15">
        <v>45.728000000000002</v>
      </c>
      <c r="N15">
        <v>46.645000000000003</v>
      </c>
      <c r="O15">
        <v>45.912999999999997</v>
      </c>
      <c r="P15">
        <v>45.570999999999998</v>
      </c>
      <c r="Q15">
        <v>46.421999999999997</v>
      </c>
      <c r="R15">
        <v>46.58</v>
      </c>
      <c r="S15">
        <v>46.093000000000004</v>
      </c>
      <c r="T15">
        <v>46.091000000000001</v>
      </c>
      <c r="U15">
        <v>46.491999999999997</v>
      </c>
      <c r="V15">
        <v>45.832999999999998</v>
      </c>
      <c r="W15">
        <v>45.606999999999999</v>
      </c>
      <c r="X15">
        <v>45.73</v>
      </c>
      <c r="Y15">
        <v>46.484999999999999</v>
      </c>
      <c r="Z15">
        <v>45.442</v>
      </c>
      <c r="AA15">
        <v>46.118000000000002</v>
      </c>
      <c r="AB15">
        <v>46.268000000000001</v>
      </c>
      <c r="AC15">
        <v>46.420999999999999</v>
      </c>
      <c r="AD15">
        <v>46.715000000000003</v>
      </c>
      <c r="AE15">
        <v>46.698999999999998</v>
      </c>
      <c r="AF15">
        <v>46.918999999999997</v>
      </c>
      <c r="AG15">
        <v>46.137999999999998</v>
      </c>
      <c r="AH15">
        <v>46.826000000000001</v>
      </c>
      <c r="AI15">
        <v>47.098999999999997</v>
      </c>
      <c r="AJ15">
        <v>46.802</v>
      </c>
      <c r="AK15">
        <v>46.753999999999998</v>
      </c>
      <c r="AL15">
        <v>47.194000000000003</v>
      </c>
      <c r="AM15">
        <v>46.753999999999998</v>
      </c>
      <c r="AN15">
        <v>46.978000000000002</v>
      </c>
      <c r="AO15">
        <v>46.904000000000003</v>
      </c>
      <c r="AP15">
        <v>46.597000000000001</v>
      </c>
      <c r="AQ15">
        <v>47.009</v>
      </c>
      <c r="AR15">
        <v>46.853999999999999</v>
      </c>
      <c r="AS15">
        <v>46.999000000000002</v>
      </c>
      <c r="AT15">
        <v>47.252000000000002</v>
      </c>
      <c r="AU15">
        <v>47.375999999999998</v>
      </c>
      <c r="AV15">
        <v>47.000999999999998</v>
      </c>
      <c r="AW15">
        <v>46.948999999999998</v>
      </c>
      <c r="AX15">
        <v>47.000999999999998</v>
      </c>
      <c r="AY15">
        <v>47.104999999999997</v>
      </c>
      <c r="AZ15">
        <v>46.750999999999998</v>
      </c>
      <c r="BA15">
        <v>47.094999999999999</v>
      </c>
      <c r="BB15">
        <v>47.091000000000001</v>
      </c>
      <c r="BC15">
        <v>47.37</v>
      </c>
      <c r="BD15">
        <v>47.277000000000001</v>
      </c>
      <c r="BE15">
        <v>47.616999999999997</v>
      </c>
      <c r="BF15">
        <v>47.902999999999999</v>
      </c>
      <c r="BG15">
        <v>47.11</v>
      </c>
      <c r="BH15">
        <v>47.578000000000003</v>
      </c>
      <c r="BI15">
        <v>47.826999999999998</v>
      </c>
      <c r="BJ15">
        <v>47.561</v>
      </c>
      <c r="BK15">
        <v>47.744</v>
      </c>
      <c r="BL15">
        <v>47.787999999999997</v>
      </c>
      <c r="BM15">
        <v>48.292999999999999</v>
      </c>
      <c r="BN15">
        <v>48.304000000000002</v>
      </c>
      <c r="BO15">
        <v>49.045999999999999</v>
      </c>
      <c r="BP15">
        <v>48.978000000000002</v>
      </c>
      <c r="BQ15">
        <v>49.420999999999999</v>
      </c>
      <c r="BR15">
        <v>49.712000000000003</v>
      </c>
      <c r="BS15">
        <v>49.338999999999999</v>
      </c>
      <c r="BT15">
        <v>49.36</v>
      </c>
      <c r="BU15">
        <v>49.000999999999998</v>
      </c>
      <c r="BV15">
        <v>50.656999999999996</v>
      </c>
      <c r="BW15">
        <v>50.000999999999998</v>
      </c>
      <c r="BX15">
        <v>50.652000000000001</v>
      </c>
      <c r="BY15">
        <v>50.003999999999998</v>
      </c>
      <c r="BZ15">
        <v>50.642000000000003</v>
      </c>
      <c r="CA15">
        <v>50.74</v>
      </c>
      <c r="CB15">
        <v>50.404000000000003</v>
      </c>
      <c r="CC15">
        <v>51.06</v>
      </c>
      <c r="CD15">
        <v>51.548999999999999</v>
      </c>
      <c r="CE15">
        <v>51.267000000000003</v>
      </c>
      <c r="CF15">
        <v>53.902000000000001</v>
      </c>
      <c r="CG15">
        <v>53.026000000000003</v>
      </c>
      <c r="CH15">
        <v>53.805</v>
      </c>
      <c r="CI15">
        <v>53.311999999999998</v>
      </c>
      <c r="CJ15">
        <v>53.356999999999999</v>
      </c>
      <c r="CK15">
        <v>53.319000000000003</v>
      </c>
      <c r="CL15">
        <v>53.579000000000001</v>
      </c>
      <c r="CM15">
        <v>53.389000000000003</v>
      </c>
      <c r="CN15">
        <v>53.372</v>
      </c>
      <c r="CO15">
        <v>54.317</v>
      </c>
      <c r="CP15">
        <v>53.116</v>
      </c>
      <c r="CQ15">
        <v>53.36</v>
      </c>
      <c r="CR15">
        <v>52.851999999999997</v>
      </c>
      <c r="CS15">
        <v>53.585999999999999</v>
      </c>
      <c r="CT15">
        <v>53.579000000000001</v>
      </c>
      <c r="CU15">
        <v>54.228000000000002</v>
      </c>
      <c r="CV15">
        <v>54.33</v>
      </c>
      <c r="CW15">
        <v>54.634</v>
      </c>
      <c r="CX15">
        <v>54.975999999999999</v>
      </c>
      <c r="CY15">
        <v>54.491</v>
      </c>
      <c r="CZ15">
        <v>54.616999999999997</v>
      </c>
      <c r="DA15">
        <v>53.829000000000001</v>
      </c>
      <c r="DB15">
        <v>54.462000000000003</v>
      </c>
      <c r="DC15">
        <v>54.901000000000003</v>
      </c>
      <c r="DD15">
        <v>54.573</v>
      </c>
      <c r="DE15">
        <v>54.768999999999998</v>
      </c>
      <c r="DF15">
        <v>55.994999999999997</v>
      </c>
      <c r="DG15">
        <v>55.286000000000001</v>
      </c>
      <c r="DH15">
        <v>55.276000000000003</v>
      </c>
      <c r="DI15">
        <v>56.747</v>
      </c>
      <c r="DJ15">
        <v>56.164000000000001</v>
      </c>
      <c r="DK15">
        <v>56.607999999999997</v>
      </c>
      <c r="DL15">
        <v>57.545999999999999</v>
      </c>
      <c r="DM15">
        <v>57.838999999999999</v>
      </c>
      <c r="DN15">
        <v>58.018000000000001</v>
      </c>
      <c r="DO15">
        <v>57.475999999999999</v>
      </c>
      <c r="DP15">
        <v>57.445999999999998</v>
      </c>
      <c r="DQ15">
        <v>58.667999999999999</v>
      </c>
      <c r="DR15">
        <v>57.805999999999997</v>
      </c>
      <c r="DS15">
        <v>58.512</v>
      </c>
      <c r="DT15">
        <v>58.963999999999999</v>
      </c>
      <c r="DU15">
        <v>58.616999999999997</v>
      </c>
      <c r="DV15">
        <v>58.311</v>
      </c>
      <c r="DW15">
        <v>59.137999999999998</v>
      </c>
      <c r="DX15">
        <v>57.892000000000003</v>
      </c>
      <c r="DY15">
        <v>58.218000000000004</v>
      </c>
      <c r="DZ15">
        <v>58.865000000000002</v>
      </c>
      <c r="EA15">
        <v>58.107999999999997</v>
      </c>
      <c r="EB15">
        <v>59.381999999999998</v>
      </c>
      <c r="EC15">
        <v>58.99</v>
      </c>
      <c r="ED15">
        <v>58.762999999999998</v>
      </c>
      <c r="EE15">
        <v>60</v>
      </c>
      <c r="EF15">
        <v>59.534999999999997</v>
      </c>
      <c r="EG15">
        <v>59.970999999999997</v>
      </c>
      <c r="EH15">
        <v>59.524000000000001</v>
      </c>
      <c r="EI15">
        <v>59.936999999999998</v>
      </c>
      <c r="EJ15">
        <v>60.231000000000002</v>
      </c>
      <c r="EK15">
        <v>59.930999999999997</v>
      </c>
      <c r="EL15">
        <v>60.287999999999997</v>
      </c>
      <c r="EM15">
        <v>60.863999999999997</v>
      </c>
      <c r="EN15">
        <v>60.097999999999999</v>
      </c>
      <c r="EO15">
        <v>60.988999999999997</v>
      </c>
      <c r="EP15">
        <v>62.070999999999998</v>
      </c>
      <c r="EQ15">
        <v>61.613999999999997</v>
      </c>
      <c r="ER15">
        <v>61.515999999999998</v>
      </c>
      <c r="ES15">
        <v>60.917000000000002</v>
      </c>
      <c r="ET15">
        <v>61.228000000000002</v>
      </c>
      <c r="EU15">
        <v>61.06</v>
      </c>
      <c r="EV15">
        <v>61.161000000000001</v>
      </c>
      <c r="EW15">
        <v>60.747</v>
      </c>
      <c r="EX15">
        <v>60.472000000000001</v>
      </c>
      <c r="EY15">
        <v>60.551000000000002</v>
      </c>
      <c r="EZ15">
        <v>60.814</v>
      </c>
      <c r="FA15">
        <v>60.844999999999999</v>
      </c>
      <c r="FB15">
        <v>61.119</v>
      </c>
      <c r="FC15">
        <v>59.347000000000001</v>
      </c>
      <c r="FD15">
        <v>60.204999999999998</v>
      </c>
      <c r="FE15">
        <v>61.537999999999997</v>
      </c>
      <c r="FF15">
        <v>62.036000000000001</v>
      </c>
      <c r="FG15">
        <v>62.63</v>
      </c>
      <c r="FH15">
        <v>62.625999999999998</v>
      </c>
      <c r="FI15">
        <v>62.625</v>
      </c>
      <c r="FJ15">
        <v>62.64</v>
      </c>
      <c r="FK15">
        <v>62.948999999999998</v>
      </c>
      <c r="FL15">
        <v>63.62</v>
      </c>
      <c r="FM15">
        <v>63.314</v>
      </c>
      <c r="FN15">
        <v>63.121000000000002</v>
      </c>
      <c r="FO15">
        <v>62.947000000000003</v>
      </c>
      <c r="FP15">
        <v>62.593000000000004</v>
      </c>
      <c r="FQ15">
        <v>61.494</v>
      </c>
      <c r="FR15">
        <v>61.106999999999999</v>
      </c>
      <c r="FS15">
        <v>60.843000000000004</v>
      </c>
      <c r="FT15">
        <v>61.066000000000003</v>
      </c>
      <c r="FU15">
        <v>63.354999999999997</v>
      </c>
      <c r="FV15">
        <v>59.521999999999998</v>
      </c>
      <c r="FW15">
        <v>60.201999999999998</v>
      </c>
      <c r="FX15">
        <v>60.029000000000003</v>
      </c>
      <c r="FY15">
        <v>59.951000000000001</v>
      </c>
      <c r="FZ15">
        <v>60.534999999999997</v>
      </c>
      <c r="GA15">
        <v>60.481000000000002</v>
      </c>
      <c r="GB15">
        <v>59.984000000000002</v>
      </c>
      <c r="GC15">
        <v>59.234999999999999</v>
      </c>
      <c r="GD15">
        <v>59.256</v>
      </c>
      <c r="GE15">
        <v>59.201999999999998</v>
      </c>
      <c r="GF15">
        <v>59.719000000000001</v>
      </c>
      <c r="GG15">
        <v>60.610999999999997</v>
      </c>
      <c r="GH15">
        <v>61.213000000000001</v>
      </c>
      <c r="GI15">
        <v>60.317999999999998</v>
      </c>
      <c r="GJ15">
        <v>60.067</v>
      </c>
      <c r="GK15">
        <v>60.216999999999999</v>
      </c>
      <c r="GL15">
        <v>58.545999999999999</v>
      </c>
      <c r="GM15">
        <v>59.122999999999998</v>
      </c>
      <c r="GN15">
        <v>59.476999999999997</v>
      </c>
      <c r="GO15">
        <v>60.46</v>
      </c>
      <c r="GP15">
        <v>60.293999999999997</v>
      </c>
      <c r="GQ15">
        <v>62.029000000000003</v>
      </c>
      <c r="GR15">
        <v>61.776000000000003</v>
      </c>
      <c r="GS15">
        <v>61.911000000000001</v>
      </c>
      <c r="GT15">
        <v>61.76</v>
      </c>
      <c r="GU15">
        <v>61.790999999999997</v>
      </c>
      <c r="GV15">
        <v>61.118000000000002</v>
      </c>
      <c r="GW15">
        <v>61.173000000000002</v>
      </c>
      <c r="GX15">
        <v>60.904000000000003</v>
      </c>
      <c r="GY15">
        <v>62.258000000000003</v>
      </c>
      <c r="GZ15">
        <v>62.430999999999997</v>
      </c>
      <c r="HA15">
        <v>63.206000000000003</v>
      </c>
      <c r="HB15">
        <v>63.771000000000001</v>
      </c>
      <c r="HC15">
        <v>63.76</v>
      </c>
      <c r="HD15">
        <v>64.597999999999999</v>
      </c>
      <c r="HE15">
        <v>64.100999999999999</v>
      </c>
      <c r="HF15">
        <v>64.543000000000006</v>
      </c>
      <c r="HG15">
        <v>64.414000000000001</v>
      </c>
      <c r="HH15">
        <v>64.914000000000001</v>
      </c>
      <c r="HI15">
        <v>64.451999999999998</v>
      </c>
      <c r="HJ15">
        <v>65.253</v>
      </c>
      <c r="HK15">
        <v>66.093999999999994</v>
      </c>
      <c r="HL15">
        <v>64.861000000000004</v>
      </c>
      <c r="HM15">
        <v>64.177000000000007</v>
      </c>
      <c r="HN15">
        <v>64.034000000000006</v>
      </c>
      <c r="HO15">
        <v>65.091999999999999</v>
      </c>
      <c r="HP15">
        <v>64.772000000000006</v>
      </c>
      <c r="HQ15">
        <v>64.956999999999994</v>
      </c>
      <c r="HR15">
        <v>64.275000000000006</v>
      </c>
      <c r="HS15">
        <v>64.231999999999999</v>
      </c>
      <c r="HT15">
        <v>65.147000000000006</v>
      </c>
      <c r="HU15">
        <v>66.394000000000005</v>
      </c>
      <c r="HV15">
        <v>65.021000000000001</v>
      </c>
      <c r="HW15">
        <v>64.778000000000006</v>
      </c>
      <c r="HX15">
        <v>65.366</v>
      </c>
      <c r="HY15">
        <v>65.346999999999994</v>
      </c>
      <c r="HZ15">
        <v>64.248999999999995</v>
      </c>
      <c r="IA15">
        <v>63.978000000000002</v>
      </c>
      <c r="IB15">
        <v>64.08</v>
      </c>
      <c r="IC15">
        <v>63.694000000000003</v>
      </c>
      <c r="ID15">
        <v>64.162000000000006</v>
      </c>
      <c r="IE15">
        <v>65.067999999999998</v>
      </c>
      <c r="IF15">
        <v>64.278000000000006</v>
      </c>
      <c r="IG15">
        <v>65.096000000000004</v>
      </c>
      <c r="IH15">
        <v>65.56</v>
      </c>
      <c r="II15">
        <v>65.353999999999999</v>
      </c>
      <c r="IJ15">
        <v>64.575999999999993</v>
      </c>
      <c r="IK15">
        <v>64.751000000000005</v>
      </c>
      <c r="IL15">
        <v>63.744999999999997</v>
      </c>
      <c r="IM15">
        <v>64.634</v>
      </c>
      <c r="IN15">
        <v>66.671000000000006</v>
      </c>
      <c r="IO15">
        <v>64.69</v>
      </c>
      <c r="IP15">
        <v>65.930000000000007</v>
      </c>
      <c r="IQ15">
        <v>66.548000000000002</v>
      </c>
      <c r="IR15">
        <v>66.022000000000006</v>
      </c>
      <c r="IS15">
        <v>67.009</v>
      </c>
      <c r="IT15">
        <v>66.516999999999996</v>
      </c>
      <c r="IU15">
        <v>67.046999999999997</v>
      </c>
      <c r="IV15">
        <v>67.337999999999994</v>
      </c>
    </row>
    <row r="16" spans="1:256">
      <c r="A16" t="s">
        <v>553</v>
      </c>
      <c r="B16" t="s">
        <v>554</v>
      </c>
      <c r="C16">
        <v>41.034999999999997</v>
      </c>
      <c r="D16">
        <v>40.722999999999999</v>
      </c>
      <c r="E16">
        <v>40.676000000000002</v>
      </c>
      <c r="F16">
        <v>40.149000000000001</v>
      </c>
      <c r="G16">
        <v>40.738999999999997</v>
      </c>
      <c r="H16">
        <v>41.212000000000003</v>
      </c>
      <c r="I16">
        <v>41.255000000000003</v>
      </c>
      <c r="J16">
        <v>40.853000000000002</v>
      </c>
      <c r="K16">
        <v>40.640999999999998</v>
      </c>
      <c r="L16">
        <v>41.207999999999998</v>
      </c>
      <c r="M16">
        <v>41.692</v>
      </c>
      <c r="N16">
        <v>40.183999999999997</v>
      </c>
      <c r="O16">
        <v>40.756999999999998</v>
      </c>
      <c r="P16">
        <v>41.045999999999999</v>
      </c>
      <c r="Q16">
        <v>43.079000000000001</v>
      </c>
      <c r="R16">
        <v>42.871000000000002</v>
      </c>
      <c r="S16">
        <v>42.015000000000001</v>
      </c>
      <c r="T16">
        <v>42.350999999999999</v>
      </c>
      <c r="U16">
        <v>41.762999999999998</v>
      </c>
      <c r="V16">
        <v>41.683</v>
      </c>
      <c r="W16">
        <v>42.247999999999998</v>
      </c>
      <c r="X16">
        <v>42.085000000000001</v>
      </c>
      <c r="Y16">
        <v>42.127000000000002</v>
      </c>
      <c r="Z16">
        <v>42.51</v>
      </c>
      <c r="AA16">
        <v>41.991999999999997</v>
      </c>
      <c r="AB16">
        <v>41.518999999999998</v>
      </c>
      <c r="AC16">
        <v>41.862000000000002</v>
      </c>
      <c r="AD16">
        <v>43.350999999999999</v>
      </c>
      <c r="AE16">
        <v>43.093000000000004</v>
      </c>
      <c r="AF16">
        <v>43.292000000000002</v>
      </c>
      <c r="AG16">
        <v>42.790999999999997</v>
      </c>
      <c r="AH16">
        <v>42.213000000000001</v>
      </c>
      <c r="AI16">
        <v>42.421999999999997</v>
      </c>
      <c r="AJ16">
        <v>42.445</v>
      </c>
      <c r="AK16">
        <v>43.137</v>
      </c>
      <c r="AL16">
        <v>43.098999999999997</v>
      </c>
      <c r="AM16">
        <v>43.656999999999996</v>
      </c>
      <c r="AN16">
        <v>43.789000000000001</v>
      </c>
      <c r="AO16">
        <v>44.872999999999998</v>
      </c>
      <c r="AP16">
        <v>44.183</v>
      </c>
      <c r="AQ16">
        <v>44.087000000000003</v>
      </c>
      <c r="AR16">
        <v>44.343000000000004</v>
      </c>
      <c r="AS16">
        <v>44.543999999999997</v>
      </c>
      <c r="AT16">
        <v>44.427999999999997</v>
      </c>
      <c r="AU16">
        <v>44.167000000000002</v>
      </c>
      <c r="AV16">
        <v>45.1</v>
      </c>
      <c r="AW16">
        <v>45.465000000000003</v>
      </c>
      <c r="AX16">
        <v>45.896999999999998</v>
      </c>
      <c r="AY16">
        <v>46.832000000000001</v>
      </c>
      <c r="AZ16">
        <v>46.93</v>
      </c>
      <c r="BA16">
        <v>46.381</v>
      </c>
      <c r="BB16">
        <v>45.716999999999999</v>
      </c>
      <c r="BC16">
        <v>46.009</v>
      </c>
      <c r="BD16">
        <v>45.537999999999997</v>
      </c>
      <c r="BE16">
        <v>45.622999999999998</v>
      </c>
      <c r="BF16">
        <v>46.454000000000001</v>
      </c>
      <c r="BG16">
        <v>47.05</v>
      </c>
      <c r="BH16">
        <v>45.726999999999997</v>
      </c>
      <c r="BI16">
        <v>45.789000000000001</v>
      </c>
      <c r="BJ16">
        <v>47.710999999999999</v>
      </c>
      <c r="BK16">
        <v>47.262999999999998</v>
      </c>
      <c r="BL16">
        <v>47.640999999999998</v>
      </c>
      <c r="BM16">
        <v>47.850999999999999</v>
      </c>
      <c r="BN16">
        <v>48.198</v>
      </c>
      <c r="BO16">
        <v>47.92</v>
      </c>
      <c r="BP16">
        <v>48.88</v>
      </c>
      <c r="BQ16">
        <v>49.033000000000001</v>
      </c>
      <c r="BR16">
        <v>49.921999999999997</v>
      </c>
      <c r="BS16">
        <v>49.756</v>
      </c>
      <c r="BT16">
        <v>50.753</v>
      </c>
      <c r="BU16">
        <v>49.024999999999999</v>
      </c>
      <c r="BV16">
        <v>49.274999999999999</v>
      </c>
      <c r="BW16">
        <v>48.701999999999998</v>
      </c>
      <c r="BX16">
        <v>49.820999999999998</v>
      </c>
      <c r="BY16">
        <v>50.095999999999997</v>
      </c>
      <c r="BZ16">
        <v>50.613999999999997</v>
      </c>
      <c r="CA16">
        <v>50.819000000000003</v>
      </c>
      <c r="CB16">
        <v>51.390999999999998</v>
      </c>
      <c r="CC16">
        <v>52</v>
      </c>
      <c r="CD16">
        <v>51.478000000000002</v>
      </c>
      <c r="CE16">
        <v>51.793999999999997</v>
      </c>
      <c r="CF16">
        <v>52.366999999999997</v>
      </c>
      <c r="CG16">
        <v>52.332000000000001</v>
      </c>
      <c r="CH16">
        <v>52.017000000000003</v>
      </c>
      <c r="CI16">
        <v>52.488</v>
      </c>
      <c r="CJ16">
        <v>52.216000000000001</v>
      </c>
      <c r="CK16">
        <v>52.656999999999996</v>
      </c>
      <c r="CL16">
        <v>53.49</v>
      </c>
      <c r="CM16">
        <v>53.786999999999999</v>
      </c>
      <c r="CN16">
        <v>54.24</v>
      </c>
      <c r="CO16">
        <v>54.113999999999997</v>
      </c>
      <c r="CP16">
        <v>54.61</v>
      </c>
      <c r="CQ16">
        <v>54.728999999999999</v>
      </c>
      <c r="CR16">
        <v>54.841000000000001</v>
      </c>
      <c r="CS16">
        <v>54.441000000000003</v>
      </c>
      <c r="CT16">
        <v>55.417999999999999</v>
      </c>
      <c r="CU16">
        <v>54.366999999999997</v>
      </c>
      <c r="CV16">
        <v>55.545999999999999</v>
      </c>
      <c r="CW16">
        <v>54.502000000000002</v>
      </c>
      <c r="CX16">
        <v>54.69</v>
      </c>
      <c r="CY16">
        <v>56.883000000000003</v>
      </c>
      <c r="CZ16">
        <v>56.427999999999997</v>
      </c>
      <c r="DA16">
        <v>56.485999999999997</v>
      </c>
      <c r="DB16">
        <v>55.134999999999998</v>
      </c>
      <c r="DC16">
        <v>55.491999999999997</v>
      </c>
      <c r="DD16">
        <v>56.127000000000002</v>
      </c>
      <c r="DE16">
        <v>57.265000000000001</v>
      </c>
      <c r="DF16">
        <v>57.651000000000003</v>
      </c>
      <c r="DG16">
        <v>57.792000000000002</v>
      </c>
      <c r="DH16">
        <v>58.171999999999997</v>
      </c>
      <c r="DI16">
        <v>58.322000000000003</v>
      </c>
      <c r="DJ16">
        <v>58.039000000000001</v>
      </c>
      <c r="DK16">
        <v>57.478000000000002</v>
      </c>
      <c r="DL16">
        <v>58.02</v>
      </c>
      <c r="DM16">
        <v>58.408000000000001</v>
      </c>
      <c r="DN16">
        <v>58.893999999999998</v>
      </c>
      <c r="DO16">
        <v>59.195999999999998</v>
      </c>
      <c r="DP16">
        <v>58.781999999999996</v>
      </c>
      <c r="DQ16">
        <v>58.865000000000002</v>
      </c>
      <c r="DR16">
        <v>59.554000000000002</v>
      </c>
      <c r="DS16">
        <v>59.805</v>
      </c>
      <c r="DT16">
        <v>60.476999999999997</v>
      </c>
      <c r="DU16">
        <v>61.188000000000002</v>
      </c>
      <c r="DV16">
        <v>60.417000000000002</v>
      </c>
      <c r="DW16">
        <v>60.588999999999999</v>
      </c>
      <c r="DX16">
        <v>60.643000000000001</v>
      </c>
      <c r="DY16">
        <v>61.024999999999999</v>
      </c>
      <c r="DZ16">
        <v>61.551000000000002</v>
      </c>
      <c r="EA16">
        <v>61.686</v>
      </c>
      <c r="EB16">
        <v>62.287999999999997</v>
      </c>
      <c r="EC16">
        <v>62.796999999999997</v>
      </c>
      <c r="ED16">
        <v>62.713999999999999</v>
      </c>
      <c r="EE16">
        <v>63.942999999999998</v>
      </c>
      <c r="EF16">
        <v>62.813000000000002</v>
      </c>
      <c r="EG16">
        <v>63.665999999999997</v>
      </c>
      <c r="EH16">
        <v>62.667999999999999</v>
      </c>
      <c r="EI16">
        <v>63.131999999999998</v>
      </c>
      <c r="EJ16">
        <v>63.622999999999998</v>
      </c>
      <c r="EK16">
        <v>63.896999999999998</v>
      </c>
      <c r="EL16">
        <v>64.069000000000003</v>
      </c>
      <c r="EM16">
        <v>64.704999999999998</v>
      </c>
      <c r="EN16">
        <v>64.204999999999998</v>
      </c>
      <c r="EO16">
        <v>63.609000000000002</v>
      </c>
      <c r="EP16">
        <v>64.177999999999997</v>
      </c>
      <c r="EQ16">
        <v>64.87</v>
      </c>
      <c r="ER16">
        <v>65.311000000000007</v>
      </c>
      <c r="ES16">
        <v>65.402000000000001</v>
      </c>
      <c r="ET16">
        <v>66.319999999999993</v>
      </c>
      <c r="EU16">
        <v>65.731999999999999</v>
      </c>
      <c r="EV16">
        <v>66.265000000000001</v>
      </c>
      <c r="EW16">
        <v>65.611999999999995</v>
      </c>
      <c r="EX16">
        <v>65.001000000000005</v>
      </c>
      <c r="EY16">
        <v>66.302000000000007</v>
      </c>
      <c r="EZ16">
        <v>66.03</v>
      </c>
      <c r="FA16">
        <v>66.406999999999996</v>
      </c>
      <c r="FB16">
        <v>65.602999999999994</v>
      </c>
      <c r="FC16">
        <v>66.093000000000004</v>
      </c>
      <c r="FD16">
        <v>66.828000000000003</v>
      </c>
      <c r="FE16">
        <v>68.022999999999996</v>
      </c>
      <c r="FF16">
        <v>68.185000000000002</v>
      </c>
      <c r="FG16">
        <v>68.198999999999998</v>
      </c>
      <c r="FH16">
        <v>68.024000000000001</v>
      </c>
      <c r="FI16">
        <v>68.712999999999994</v>
      </c>
      <c r="FJ16">
        <v>69.504000000000005</v>
      </c>
      <c r="FK16">
        <v>68.981999999999999</v>
      </c>
      <c r="FL16">
        <v>71.153999999999996</v>
      </c>
      <c r="FM16">
        <v>72.373000000000005</v>
      </c>
      <c r="FN16">
        <v>73.426000000000002</v>
      </c>
      <c r="FO16">
        <v>72.048000000000002</v>
      </c>
      <c r="FP16">
        <v>72.456999999999994</v>
      </c>
      <c r="FQ16">
        <v>71.790999999999997</v>
      </c>
      <c r="FR16">
        <v>71.748000000000005</v>
      </c>
      <c r="FS16">
        <v>73.113</v>
      </c>
      <c r="FT16">
        <v>71.622</v>
      </c>
      <c r="FU16">
        <v>72.078000000000003</v>
      </c>
      <c r="FV16">
        <v>72.805000000000007</v>
      </c>
      <c r="FW16">
        <v>74.626999999999995</v>
      </c>
      <c r="FX16">
        <v>73.501000000000005</v>
      </c>
      <c r="FY16">
        <v>73.775999999999996</v>
      </c>
      <c r="FZ16">
        <v>68.575000000000003</v>
      </c>
      <c r="GA16">
        <v>66.259</v>
      </c>
      <c r="GB16">
        <v>65.450999999999993</v>
      </c>
      <c r="GC16">
        <v>65.263999999999996</v>
      </c>
      <c r="GD16">
        <v>67.313000000000002</v>
      </c>
      <c r="GE16">
        <v>68.335999999999999</v>
      </c>
      <c r="GF16">
        <v>69.406999999999996</v>
      </c>
      <c r="GG16">
        <v>70.165999999999997</v>
      </c>
      <c r="GH16">
        <v>68.986999999999995</v>
      </c>
      <c r="GI16">
        <v>70.031999999999996</v>
      </c>
      <c r="GJ16">
        <v>72.724000000000004</v>
      </c>
      <c r="GK16">
        <v>69.566000000000003</v>
      </c>
      <c r="GL16">
        <v>72.480999999999995</v>
      </c>
      <c r="GM16">
        <v>69.676000000000002</v>
      </c>
      <c r="GN16">
        <v>70.099000000000004</v>
      </c>
      <c r="GO16">
        <v>71.088999999999999</v>
      </c>
      <c r="GP16">
        <v>73.781999999999996</v>
      </c>
      <c r="GQ16">
        <v>71.427000000000007</v>
      </c>
      <c r="GR16">
        <v>71.207999999999998</v>
      </c>
      <c r="GS16">
        <v>71.617000000000004</v>
      </c>
      <c r="GT16">
        <v>72.444999999999993</v>
      </c>
      <c r="GU16">
        <v>71.314999999999998</v>
      </c>
      <c r="GV16">
        <v>70.885999999999996</v>
      </c>
      <c r="GW16">
        <v>69.072999999999993</v>
      </c>
      <c r="GX16">
        <v>71.834000000000003</v>
      </c>
      <c r="GY16">
        <v>74.066999999999993</v>
      </c>
      <c r="GZ16">
        <v>70.994</v>
      </c>
      <c r="HA16">
        <v>71.769000000000005</v>
      </c>
      <c r="HB16">
        <v>72.831999999999994</v>
      </c>
      <c r="HC16">
        <v>73.069000000000003</v>
      </c>
      <c r="HD16">
        <v>73.414000000000001</v>
      </c>
      <c r="HE16">
        <v>73.804000000000002</v>
      </c>
      <c r="HF16">
        <v>74.679000000000002</v>
      </c>
      <c r="HG16">
        <v>75.816000000000003</v>
      </c>
      <c r="HH16">
        <v>76.510999999999996</v>
      </c>
      <c r="HI16">
        <v>78.843999999999994</v>
      </c>
      <c r="HJ16">
        <v>78.632999999999996</v>
      </c>
      <c r="HK16">
        <v>79.432000000000002</v>
      </c>
      <c r="HL16">
        <v>77.159000000000006</v>
      </c>
      <c r="HM16">
        <v>73.703000000000003</v>
      </c>
      <c r="HN16">
        <v>75.254000000000005</v>
      </c>
      <c r="HO16">
        <v>74.167000000000002</v>
      </c>
      <c r="HP16">
        <v>75.852000000000004</v>
      </c>
      <c r="HQ16">
        <v>77.472999999999999</v>
      </c>
      <c r="HR16">
        <v>77.448999999999998</v>
      </c>
      <c r="HS16">
        <v>77.616</v>
      </c>
      <c r="HT16">
        <v>78.531999999999996</v>
      </c>
      <c r="HU16">
        <v>75.69</v>
      </c>
      <c r="HV16">
        <v>78.376999999999995</v>
      </c>
      <c r="HW16">
        <v>77.819999999999993</v>
      </c>
      <c r="HX16">
        <v>79.977000000000004</v>
      </c>
      <c r="HY16">
        <v>79.224000000000004</v>
      </c>
      <c r="HZ16">
        <v>78.900000000000006</v>
      </c>
      <c r="IA16">
        <v>80.188999999999993</v>
      </c>
      <c r="IB16">
        <v>78.61</v>
      </c>
      <c r="IC16">
        <v>78.346000000000004</v>
      </c>
      <c r="ID16">
        <v>78.605999999999995</v>
      </c>
      <c r="IE16">
        <v>78.320999999999998</v>
      </c>
      <c r="IF16">
        <v>78.212000000000003</v>
      </c>
      <c r="IG16">
        <v>78.361000000000004</v>
      </c>
      <c r="IH16">
        <v>78.941000000000003</v>
      </c>
      <c r="II16">
        <v>79.849000000000004</v>
      </c>
      <c r="IJ16">
        <v>84.158000000000001</v>
      </c>
      <c r="IK16">
        <v>78.593000000000004</v>
      </c>
      <c r="IL16">
        <v>79.337999999999994</v>
      </c>
      <c r="IM16">
        <v>77.459999999999994</v>
      </c>
      <c r="IN16">
        <v>76.504999999999995</v>
      </c>
      <c r="IO16">
        <v>75.007999999999996</v>
      </c>
      <c r="IP16">
        <v>76.69</v>
      </c>
      <c r="IQ16">
        <v>76.400000000000006</v>
      </c>
      <c r="IR16">
        <v>76.552999999999997</v>
      </c>
      <c r="IS16">
        <v>75.286000000000001</v>
      </c>
      <c r="IT16">
        <v>75.316000000000003</v>
      </c>
      <c r="IU16">
        <v>73.165999999999997</v>
      </c>
      <c r="IV16">
        <v>74.953999999999994</v>
      </c>
    </row>
    <row r="17" spans="1:256">
      <c r="A17" t="s">
        <v>555</v>
      </c>
      <c r="B17" t="s">
        <v>556</v>
      </c>
      <c r="C17" t="s">
        <v>557</v>
      </c>
      <c r="D17" t="s">
        <v>557</v>
      </c>
      <c r="E17" t="s">
        <v>557</v>
      </c>
      <c r="F17" t="s">
        <v>557</v>
      </c>
      <c r="G17" t="s">
        <v>557</v>
      </c>
      <c r="H17" t="s">
        <v>557</v>
      </c>
      <c r="I17" t="s">
        <v>557</v>
      </c>
      <c r="J17" t="s">
        <v>557</v>
      </c>
      <c r="K17" t="s">
        <v>557</v>
      </c>
      <c r="L17" t="s">
        <v>557</v>
      </c>
      <c r="M17" t="s">
        <v>557</v>
      </c>
      <c r="N17" t="s">
        <v>557</v>
      </c>
      <c r="O17" t="s">
        <v>557</v>
      </c>
      <c r="P17" t="s">
        <v>557</v>
      </c>
      <c r="Q17" t="s">
        <v>557</v>
      </c>
      <c r="R17" t="s">
        <v>557</v>
      </c>
      <c r="S17" t="s">
        <v>557</v>
      </c>
      <c r="T17" t="s">
        <v>557</v>
      </c>
      <c r="U17" t="s">
        <v>557</v>
      </c>
      <c r="V17" t="s">
        <v>557</v>
      </c>
      <c r="W17" t="s">
        <v>557</v>
      </c>
      <c r="X17" t="s">
        <v>557</v>
      </c>
      <c r="Y17" t="s">
        <v>557</v>
      </c>
      <c r="Z17" t="s">
        <v>557</v>
      </c>
      <c r="AA17" t="s">
        <v>557</v>
      </c>
      <c r="AB17" t="s">
        <v>557</v>
      </c>
      <c r="AC17" t="s">
        <v>557</v>
      </c>
      <c r="AD17" t="s">
        <v>557</v>
      </c>
      <c r="AE17" t="s">
        <v>557</v>
      </c>
      <c r="AF17" t="s">
        <v>557</v>
      </c>
      <c r="AG17" t="s">
        <v>557</v>
      </c>
      <c r="AH17" t="s">
        <v>557</v>
      </c>
      <c r="AI17" t="s">
        <v>557</v>
      </c>
      <c r="AJ17" t="s">
        <v>557</v>
      </c>
      <c r="AK17" t="s">
        <v>557</v>
      </c>
      <c r="AL17" t="s">
        <v>557</v>
      </c>
      <c r="AM17" t="s">
        <v>557</v>
      </c>
      <c r="AN17" t="s">
        <v>557</v>
      </c>
      <c r="AO17" t="s">
        <v>557</v>
      </c>
      <c r="AP17" t="s">
        <v>557</v>
      </c>
      <c r="AQ17" t="s">
        <v>557</v>
      </c>
      <c r="AR17" t="s">
        <v>557</v>
      </c>
      <c r="AS17" t="s">
        <v>557</v>
      </c>
      <c r="AT17" t="s">
        <v>557</v>
      </c>
      <c r="AU17" t="s">
        <v>557</v>
      </c>
      <c r="AV17" t="s">
        <v>557</v>
      </c>
      <c r="AW17" t="s">
        <v>557</v>
      </c>
      <c r="AX17" t="s">
        <v>557</v>
      </c>
      <c r="AY17" t="s">
        <v>557</v>
      </c>
      <c r="AZ17" t="s">
        <v>557</v>
      </c>
      <c r="BA17" t="s">
        <v>557</v>
      </c>
      <c r="BB17" t="s">
        <v>557</v>
      </c>
      <c r="BC17" t="s">
        <v>557</v>
      </c>
      <c r="BD17" t="s">
        <v>557</v>
      </c>
      <c r="BE17" t="s">
        <v>557</v>
      </c>
      <c r="BF17" t="s">
        <v>557</v>
      </c>
      <c r="BG17" t="s">
        <v>557</v>
      </c>
      <c r="BH17" t="s">
        <v>557</v>
      </c>
      <c r="BI17" t="s">
        <v>557</v>
      </c>
      <c r="BJ17" t="s">
        <v>557</v>
      </c>
      <c r="BK17" t="s">
        <v>557</v>
      </c>
      <c r="BL17" t="s">
        <v>557</v>
      </c>
      <c r="BM17" t="s">
        <v>557</v>
      </c>
      <c r="BN17" t="s">
        <v>557</v>
      </c>
      <c r="BO17" t="s">
        <v>557</v>
      </c>
      <c r="BP17" t="s">
        <v>557</v>
      </c>
      <c r="BQ17" t="s">
        <v>557</v>
      </c>
      <c r="BR17" t="s">
        <v>557</v>
      </c>
      <c r="BS17" t="s">
        <v>557</v>
      </c>
      <c r="BT17" t="s">
        <v>557</v>
      </c>
      <c r="BU17" t="s">
        <v>557</v>
      </c>
      <c r="BV17" t="s">
        <v>557</v>
      </c>
      <c r="BW17" t="s">
        <v>557</v>
      </c>
      <c r="BX17" t="s">
        <v>557</v>
      </c>
      <c r="BY17" t="s">
        <v>557</v>
      </c>
      <c r="BZ17" t="s">
        <v>557</v>
      </c>
      <c r="CA17" t="s">
        <v>557</v>
      </c>
      <c r="CB17" t="s">
        <v>557</v>
      </c>
      <c r="CC17" t="s">
        <v>557</v>
      </c>
      <c r="CD17" t="s">
        <v>557</v>
      </c>
      <c r="CE17" t="s">
        <v>557</v>
      </c>
      <c r="CF17" t="s">
        <v>557</v>
      </c>
      <c r="CG17" t="s">
        <v>557</v>
      </c>
      <c r="CH17" t="s">
        <v>557</v>
      </c>
      <c r="CI17" t="s">
        <v>557</v>
      </c>
      <c r="CJ17" t="s">
        <v>557</v>
      </c>
      <c r="CK17" t="s">
        <v>557</v>
      </c>
      <c r="CL17" t="s">
        <v>557</v>
      </c>
      <c r="CM17" t="s">
        <v>557</v>
      </c>
      <c r="CN17" t="s">
        <v>557</v>
      </c>
      <c r="CO17" t="s">
        <v>557</v>
      </c>
      <c r="CP17" t="s">
        <v>557</v>
      </c>
      <c r="CQ17" t="s">
        <v>557</v>
      </c>
      <c r="CR17" t="s">
        <v>557</v>
      </c>
      <c r="CS17" t="s">
        <v>557</v>
      </c>
      <c r="CT17" t="s">
        <v>557</v>
      </c>
      <c r="CU17" t="s">
        <v>557</v>
      </c>
      <c r="CV17" t="s">
        <v>557</v>
      </c>
      <c r="CW17" t="s">
        <v>557</v>
      </c>
      <c r="CX17" t="s">
        <v>557</v>
      </c>
      <c r="CY17" t="s">
        <v>557</v>
      </c>
      <c r="CZ17" t="s">
        <v>557</v>
      </c>
      <c r="DA17" t="s">
        <v>557</v>
      </c>
      <c r="DB17" t="s">
        <v>557</v>
      </c>
      <c r="DC17" t="s">
        <v>557</v>
      </c>
      <c r="DD17" t="s">
        <v>557</v>
      </c>
      <c r="DE17" t="s">
        <v>557</v>
      </c>
      <c r="DF17" t="s">
        <v>557</v>
      </c>
      <c r="DG17" t="s">
        <v>557</v>
      </c>
      <c r="DH17" t="s">
        <v>557</v>
      </c>
      <c r="DI17" t="s">
        <v>557</v>
      </c>
      <c r="DJ17" t="s">
        <v>557</v>
      </c>
      <c r="DK17" t="s">
        <v>557</v>
      </c>
      <c r="DL17" t="s">
        <v>557</v>
      </c>
      <c r="DM17" t="s">
        <v>557</v>
      </c>
      <c r="DN17" t="s">
        <v>557</v>
      </c>
      <c r="DO17" t="s">
        <v>557</v>
      </c>
      <c r="DP17" t="s">
        <v>557</v>
      </c>
      <c r="DQ17" t="s">
        <v>557</v>
      </c>
      <c r="DR17" t="s">
        <v>557</v>
      </c>
      <c r="DS17" t="s">
        <v>557</v>
      </c>
      <c r="DT17" t="s">
        <v>557</v>
      </c>
      <c r="DU17" t="s">
        <v>557</v>
      </c>
      <c r="DV17" t="s">
        <v>557</v>
      </c>
      <c r="DW17" t="s">
        <v>557</v>
      </c>
      <c r="DX17" t="s">
        <v>557</v>
      </c>
      <c r="DY17" t="s">
        <v>557</v>
      </c>
      <c r="DZ17" t="s">
        <v>557</v>
      </c>
      <c r="EA17" t="s">
        <v>557</v>
      </c>
      <c r="EB17" t="s">
        <v>557</v>
      </c>
      <c r="EC17" t="s">
        <v>557</v>
      </c>
      <c r="ED17" t="s">
        <v>557</v>
      </c>
      <c r="EE17" t="s">
        <v>557</v>
      </c>
      <c r="EF17" t="s">
        <v>557</v>
      </c>
      <c r="EG17" t="s">
        <v>557</v>
      </c>
      <c r="EH17" t="s">
        <v>557</v>
      </c>
      <c r="EI17" t="s">
        <v>557</v>
      </c>
      <c r="EJ17" t="s">
        <v>557</v>
      </c>
      <c r="EK17" t="s">
        <v>557</v>
      </c>
      <c r="EL17" t="s">
        <v>557</v>
      </c>
      <c r="EM17" t="s">
        <v>557</v>
      </c>
      <c r="EN17" t="s">
        <v>557</v>
      </c>
      <c r="EO17" t="s">
        <v>557</v>
      </c>
      <c r="EP17" t="s">
        <v>557</v>
      </c>
      <c r="EQ17" t="s">
        <v>557</v>
      </c>
      <c r="ER17" t="s">
        <v>557</v>
      </c>
      <c r="ES17" t="s">
        <v>557</v>
      </c>
      <c r="ET17" t="s">
        <v>557</v>
      </c>
      <c r="EU17" t="s">
        <v>557</v>
      </c>
      <c r="EV17" t="s">
        <v>557</v>
      </c>
      <c r="EW17" t="s">
        <v>557</v>
      </c>
      <c r="EX17" t="s">
        <v>557</v>
      </c>
      <c r="EY17" t="s">
        <v>557</v>
      </c>
      <c r="EZ17" t="s">
        <v>557</v>
      </c>
      <c r="FA17" t="s">
        <v>557</v>
      </c>
      <c r="FB17" t="s">
        <v>557</v>
      </c>
      <c r="FC17" t="s">
        <v>557</v>
      </c>
      <c r="FD17" t="s">
        <v>557</v>
      </c>
      <c r="FE17" t="s">
        <v>557</v>
      </c>
      <c r="FF17" t="s">
        <v>557</v>
      </c>
      <c r="FG17" t="s">
        <v>557</v>
      </c>
      <c r="FH17" t="s">
        <v>557</v>
      </c>
      <c r="FI17" t="s">
        <v>557</v>
      </c>
      <c r="FJ17" t="s">
        <v>557</v>
      </c>
      <c r="FK17" t="s">
        <v>557</v>
      </c>
      <c r="FL17" t="s">
        <v>557</v>
      </c>
      <c r="FM17" t="s">
        <v>557</v>
      </c>
      <c r="FN17" t="s">
        <v>557</v>
      </c>
      <c r="FO17" t="s">
        <v>557</v>
      </c>
      <c r="FP17" t="s">
        <v>557</v>
      </c>
      <c r="FQ17" t="s">
        <v>557</v>
      </c>
      <c r="FR17" t="s">
        <v>557</v>
      </c>
      <c r="FS17" t="s">
        <v>557</v>
      </c>
      <c r="FT17" t="s">
        <v>557</v>
      </c>
      <c r="FU17" t="s">
        <v>557</v>
      </c>
      <c r="FV17" t="s">
        <v>557</v>
      </c>
      <c r="FW17" t="s">
        <v>557</v>
      </c>
      <c r="FX17" t="s">
        <v>557</v>
      </c>
      <c r="FY17" t="s">
        <v>557</v>
      </c>
      <c r="FZ17" t="s">
        <v>557</v>
      </c>
      <c r="GA17" t="s">
        <v>557</v>
      </c>
      <c r="GB17" t="s">
        <v>557</v>
      </c>
      <c r="GC17" t="s">
        <v>557</v>
      </c>
      <c r="GD17" t="s">
        <v>557</v>
      </c>
      <c r="GE17" t="s">
        <v>557</v>
      </c>
      <c r="GF17" t="s">
        <v>557</v>
      </c>
      <c r="GG17" t="s">
        <v>557</v>
      </c>
      <c r="GH17" t="s">
        <v>557</v>
      </c>
      <c r="GI17" t="s">
        <v>557</v>
      </c>
      <c r="GJ17" t="s">
        <v>557</v>
      </c>
      <c r="GK17" t="s">
        <v>557</v>
      </c>
      <c r="GL17" t="s">
        <v>557</v>
      </c>
      <c r="GM17" t="s">
        <v>557</v>
      </c>
      <c r="GN17" t="s">
        <v>557</v>
      </c>
      <c r="GO17" t="s">
        <v>557</v>
      </c>
      <c r="GP17" t="s">
        <v>557</v>
      </c>
      <c r="GQ17" t="s">
        <v>557</v>
      </c>
      <c r="GR17" t="s">
        <v>557</v>
      </c>
      <c r="GS17" t="s">
        <v>557</v>
      </c>
      <c r="GT17" t="s">
        <v>557</v>
      </c>
      <c r="GU17" t="s">
        <v>557</v>
      </c>
      <c r="GV17" t="s">
        <v>557</v>
      </c>
      <c r="GW17" t="s">
        <v>557</v>
      </c>
      <c r="GX17" t="s">
        <v>557</v>
      </c>
      <c r="GY17" t="s">
        <v>557</v>
      </c>
      <c r="GZ17" t="s">
        <v>557</v>
      </c>
      <c r="HA17" t="s">
        <v>557</v>
      </c>
      <c r="HB17" t="s">
        <v>557</v>
      </c>
      <c r="HC17" t="s">
        <v>557</v>
      </c>
      <c r="HD17" t="s">
        <v>557</v>
      </c>
      <c r="HE17" t="s">
        <v>557</v>
      </c>
      <c r="HF17" t="s">
        <v>557</v>
      </c>
      <c r="HG17" t="s">
        <v>557</v>
      </c>
      <c r="HH17" t="s">
        <v>557</v>
      </c>
      <c r="HI17" t="s">
        <v>557</v>
      </c>
      <c r="HJ17" t="s">
        <v>557</v>
      </c>
      <c r="HK17" t="s">
        <v>557</v>
      </c>
      <c r="HL17" t="s">
        <v>557</v>
      </c>
      <c r="HM17" t="s">
        <v>557</v>
      </c>
      <c r="HN17" t="s">
        <v>557</v>
      </c>
      <c r="HO17" t="s">
        <v>557</v>
      </c>
      <c r="HP17" t="s">
        <v>557</v>
      </c>
      <c r="HQ17" t="s">
        <v>557</v>
      </c>
      <c r="HR17" t="s">
        <v>557</v>
      </c>
      <c r="HS17" t="s">
        <v>557</v>
      </c>
      <c r="HT17" t="s">
        <v>557</v>
      </c>
      <c r="HU17" t="s">
        <v>557</v>
      </c>
      <c r="HV17" t="s">
        <v>557</v>
      </c>
      <c r="HW17" t="s">
        <v>557</v>
      </c>
      <c r="HX17" t="s">
        <v>557</v>
      </c>
      <c r="HY17" t="s">
        <v>557</v>
      </c>
      <c r="HZ17" t="s">
        <v>557</v>
      </c>
      <c r="IA17" t="s">
        <v>557</v>
      </c>
      <c r="IB17" t="s">
        <v>557</v>
      </c>
      <c r="IC17" t="s">
        <v>557</v>
      </c>
      <c r="ID17" t="s">
        <v>557</v>
      </c>
      <c r="IE17" t="s">
        <v>557</v>
      </c>
      <c r="IF17" t="s">
        <v>557</v>
      </c>
      <c r="IG17" t="s">
        <v>557</v>
      </c>
      <c r="IH17" t="s">
        <v>557</v>
      </c>
      <c r="II17" t="s">
        <v>557</v>
      </c>
      <c r="IJ17" t="s">
        <v>557</v>
      </c>
      <c r="IK17" t="s">
        <v>557</v>
      </c>
      <c r="IL17" t="s">
        <v>557</v>
      </c>
      <c r="IM17" t="s">
        <v>557</v>
      </c>
      <c r="IN17" t="s">
        <v>557</v>
      </c>
      <c r="IO17" t="s">
        <v>557</v>
      </c>
      <c r="IP17" t="s">
        <v>557</v>
      </c>
      <c r="IQ17" t="s">
        <v>557</v>
      </c>
      <c r="IR17" t="s">
        <v>557</v>
      </c>
      <c r="IS17" t="s">
        <v>557</v>
      </c>
      <c r="IT17" t="s">
        <v>557</v>
      </c>
      <c r="IU17" t="s">
        <v>557</v>
      </c>
      <c r="IV17" t="s">
        <v>557</v>
      </c>
    </row>
    <row r="18" spans="1:256">
      <c r="A18" t="s">
        <v>558</v>
      </c>
      <c r="B18" t="s">
        <v>559</v>
      </c>
      <c r="C18" t="s">
        <v>557</v>
      </c>
      <c r="D18" t="s">
        <v>557</v>
      </c>
      <c r="E18" t="s">
        <v>557</v>
      </c>
      <c r="F18" t="s">
        <v>557</v>
      </c>
      <c r="G18" t="s">
        <v>557</v>
      </c>
      <c r="H18" t="s">
        <v>557</v>
      </c>
      <c r="I18" t="s">
        <v>557</v>
      </c>
      <c r="J18" t="s">
        <v>557</v>
      </c>
      <c r="K18" t="s">
        <v>557</v>
      </c>
      <c r="L18" t="s">
        <v>557</v>
      </c>
      <c r="M18" t="s">
        <v>557</v>
      </c>
      <c r="N18" t="s">
        <v>557</v>
      </c>
      <c r="O18" t="s">
        <v>557</v>
      </c>
      <c r="P18" t="s">
        <v>557</v>
      </c>
      <c r="Q18" t="s">
        <v>557</v>
      </c>
      <c r="R18" t="s">
        <v>557</v>
      </c>
      <c r="S18" t="s">
        <v>557</v>
      </c>
      <c r="T18" t="s">
        <v>557</v>
      </c>
      <c r="U18" t="s">
        <v>557</v>
      </c>
      <c r="V18" t="s">
        <v>557</v>
      </c>
      <c r="W18" t="s">
        <v>557</v>
      </c>
      <c r="X18" t="s">
        <v>557</v>
      </c>
      <c r="Y18" t="s">
        <v>557</v>
      </c>
      <c r="Z18" t="s">
        <v>557</v>
      </c>
      <c r="AA18" t="s">
        <v>557</v>
      </c>
      <c r="AB18" t="s">
        <v>557</v>
      </c>
      <c r="AC18" t="s">
        <v>557</v>
      </c>
      <c r="AD18" t="s">
        <v>557</v>
      </c>
      <c r="AE18" t="s">
        <v>557</v>
      </c>
      <c r="AF18" t="s">
        <v>557</v>
      </c>
      <c r="AG18" t="s">
        <v>557</v>
      </c>
      <c r="AH18" t="s">
        <v>557</v>
      </c>
      <c r="AI18" t="s">
        <v>557</v>
      </c>
      <c r="AJ18" t="s">
        <v>557</v>
      </c>
      <c r="AK18" t="s">
        <v>557</v>
      </c>
      <c r="AL18" t="s">
        <v>557</v>
      </c>
      <c r="AM18" t="s">
        <v>557</v>
      </c>
      <c r="AN18" t="s">
        <v>557</v>
      </c>
      <c r="AO18" t="s">
        <v>557</v>
      </c>
      <c r="AP18" t="s">
        <v>557</v>
      </c>
      <c r="AQ18" t="s">
        <v>557</v>
      </c>
      <c r="AR18" t="s">
        <v>557</v>
      </c>
      <c r="AS18" t="s">
        <v>557</v>
      </c>
      <c r="AT18" t="s">
        <v>557</v>
      </c>
      <c r="AU18" t="s">
        <v>557</v>
      </c>
      <c r="AV18" t="s">
        <v>557</v>
      </c>
      <c r="AW18" t="s">
        <v>557</v>
      </c>
      <c r="AX18" t="s">
        <v>557</v>
      </c>
      <c r="AY18" t="s">
        <v>557</v>
      </c>
      <c r="AZ18" t="s">
        <v>557</v>
      </c>
      <c r="BA18" t="s">
        <v>557</v>
      </c>
      <c r="BB18" t="s">
        <v>557</v>
      </c>
      <c r="BC18" t="s">
        <v>557</v>
      </c>
      <c r="BD18" t="s">
        <v>557</v>
      </c>
      <c r="BE18" t="s">
        <v>557</v>
      </c>
      <c r="BF18" t="s">
        <v>557</v>
      </c>
      <c r="BG18" t="s">
        <v>557</v>
      </c>
      <c r="BH18" t="s">
        <v>557</v>
      </c>
      <c r="BI18" t="s">
        <v>557</v>
      </c>
      <c r="BJ18" t="s">
        <v>557</v>
      </c>
      <c r="BK18" t="s">
        <v>557</v>
      </c>
      <c r="BL18" t="s">
        <v>557</v>
      </c>
      <c r="BM18" t="s">
        <v>557</v>
      </c>
      <c r="BN18" t="s">
        <v>557</v>
      </c>
      <c r="BO18" t="s">
        <v>557</v>
      </c>
      <c r="BP18" t="s">
        <v>557</v>
      </c>
      <c r="BQ18" t="s">
        <v>557</v>
      </c>
      <c r="BR18" t="s">
        <v>557</v>
      </c>
      <c r="BS18" t="s">
        <v>557</v>
      </c>
      <c r="BT18" t="s">
        <v>557</v>
      </c>
      <c r="BU18" t="s">
        <v>557</v>
      </c>
      <c r="BV18" t="s">
        <v>557</v>
      </c>
      <c r="BW18" t="s">
        <v>557</v>
      </c>
      <c r="BX18" t="s">
        <v>557</v>
      </c>
      <c r="BY18" t="s">
        <v>557</v>
      </c>
      <c r="BZ18" t="s">
        <v>557</v>
      </c>
      <c r="CA18" t="s">
        <v>557</v>
      </c>
      <c r="CB18" t="s">
        <v>557</v>
      </c>
      <c r="CC18" t="s">
        <v>557</v>
      </c>
      <c r="CD18" t="s">
        <v>557</v>
      </c>
      <c r="CE18" t="s">
        <v>557</v>
      </c>
      <c r="CF18" t="s">
        <v>557</v>
      </c>
      <c r="CG18" t="s">
        <v>557</v>
      </c>
      <c r="CH18" t="s">
        <v>557</v>
      </c>
      <c r="CI18" t="s">
        <v>557</v>
      </c>
      <c r="CJ18" t="s">
        <v>557</v>
      </c>
      <c r="CK18" t="s">
        <v>557</v>
      </c>
      <c r="CL18" t="s">
        <v>557</v>
      </c>
      <c r="CM18" t="s">
        <v>557</v>
      </c>
      <c r="CN18" t="s">
        <v>557</v>
      </c>
      <c r="CO18" t="s">
        <v>557</v>
      </c>
      <c r="CP18" t="s">
        <v>557</v>
      </c>
      <c r="CQ18" t="s">
        <v>557</v>
      </c>
      <c r="CR18" t="s">
        <v>557</v>
      </c>
      <c r="CS18" t="s">
        <v>557</v>
      </c>
      <c r="CT18" t="s">
        <v>557</v>
      </c>
      <c r="CU18" t="s">
        <v>557</v>
      </c>
      <c r="CV18" t="s">
        <v>557</v>
      </c>
      <c r="CW18" t="s">
        <v>557</v>
      </c>
      <c r="CX18" t="s">
        <v>557</v>
      </c>
      <c r="CY18" t="s">
        <v>557</v>
      </c>
      <c r="CZ18" t="s">
        <v>557</v>
      </c>
      <c r="DA18" t="s">
        <v>557</v>
      </c>
      <c r="DB18" t="s">
        <v>557</v>
      </c>
      <c r="DC18" t="s">
        <v>557</v>
      </c>
      <c r="DD18" t="s">
        <v>557</v>
      </c>
      <c r="DE18" t="s">
        <v>557</v>
      </c>
      <c r="DF18" t="s">
        <v>557</v>
      </c>
      <c r="DG18" t="s">
        <v>557</v>
      </c>
      <c r="DH18" t="s">
        <v>557</v>
      </c>
      <c r="DI18" t="s">
        <v>557</v>
      </c>
      <c r="DJ18" t="s">
        <v>557</v>
      </c>
      <c r="DK18" t="s">
        <v>557</v>
      </c>
      <c r="DL18" t="s">
        <v>557</v>
      </c>
      <c r="DM18" t="s">
        <v>557</v>
      </c>
      <c r="DN18" t="s">
        <v>557</v>
      </c>
      <c r="DO18" t="s">
        <v>557</v>
      </c>
      <c r="DP18" t="s">
        <v>557</v>
      </c>
      <c r="DQ18" t="s">
        <v>557</v>
      </c>
      <c r="DR18" t="s">
        <v>557</v>
      </c>
      <c r="DS18" t="s">
        <v>557</v>
      </c>
      <c r="DT18" t="s">
        <v>557</v>
      </c>
      <c r="DU18" t="s">
        <v>557</v>
      </c>
      <c r="DV18" t="s">
        <v>557</v>
      </c>
      <c r="DW18" t="s">
        <v>557</v>
      </c>
      <c r="DX18" t="s">
        <v>557</v>
      </c>
      <c r="DY18" t="s">
        <v>557</v>
      </c>
      <c r="DZ18" t="s">
        <v>557</v>
      </c>
      <c r="EA18" t="s">
        <v>557</v>
      </c>
      <c r="EB18" t="s">
        <v>557</v>
      </c>
      <c r="EC18" t="s">
        <v>557</v>
      </c>
      <c r="ED18" t="s">
        <v>557</v>
      </c>
      <c r="EE18" t="s">
        <v>557</v>
      </c>
      <c r="EF18" t="s">
        <v>557</v>
      </c>
      <c r="EG18" t="s">
        <v>557</v>
      </c>
      <c r="EH18" t="s">
        <v>557</v>
      </c>
      <c r="EI18" t="s">
        <v>557</v>
      </c>
      <c r="EJ18" t="s">
        <v>557</v>
      </c>
      <c r="EK18" t="s">
        <v>557</v>
      </c>
      <c r="EL18" t="s">
        <v>557</v>
      </c>
      <c r="EM18" t="s">
        <v>557</v>
      </c>
      <c r="EN18" t="s">
        <v>557</v>
      </c>
      <c r="EO18" t="s">
        <v>557</v>
      </c>
      <c r="EP18" t="s">
        <v>557</v>
      </c>
      <c r="EQ18" t="s">
        <v>557</v>
      </c>
      <c r="ER18" t="s">
        <v>557</v>
      </c>
      <c r="ES18" t="s">
        <v>557</v>
      </c>
      <c r="ET18" t="s">
        <v>557</v>
      </c>
      <c r="EU18" t="s">
        <v>557</v>
      </c>
      <c r="EV18" t="s">
        <v>557</v>
      </c>
      <c r="EW18" t="s">
        <v>557</v>
      </c>
      <c r="EX18" t="s">
        <v>557</v>
      </c>
      <c r="EY18" t="s">
        <v>557</v>
      </c>
      <c r="EZ18" t="s">
        <v>557</v>
      </c>
      <c r="FA18" t="s">
        <v>557</v>
      </c>
      <c r="FB18" t="s">
        <v>557</v>
      </c>
      <c r="FC18" t="s">
        <v>557</v>
      </c>
      <c r="FD18" t="s">
        <v>557</v>
      </c>
      <c r="FE18" t="s">
        <v>557</v>
      </c>
      <c r="FF18" t="s">
        <v>557</v>
      </c>
      <c r="FG18" t="s">
        <v>557</v>
      </c>
      <c r="FH18" t="s">
        <v>557</v>
      </c>
      <c r="FI18" t="s">
        <v>557</v>
      </c>
      <c r="FJ18" t="s">
        <v>557</v>
      </c>
      <c r="FK18" t="s">
        <v>557</v>
      </c>
      <c r="FL18" t="s">
        <v>557</v>
      </c>
      <c r="FM18" t="s">
        <v>557</v>
      </c>
      <c r="FN18" t="s">
        <v>557</v>
      </c>
      <c r="FO18" t="s">
        <v>557</v>
      </c>
      <c r="FP18" t="s">
        <v>557</v>
      </c>
      <c r="FQ18" t="s">
        <v>557</v>
      </c>
      <c r="FR18" t="s">
        <v>557</v>
      </c>
      <c r="FS18" t="s">
        <v>557</v>
      </c>
      <c r="FT18" t="s">
        <v>557</v>
      </c>
      <c r="FU18" t="s">
        <v>557</v>
      </c>
      <c r="FV18" t="s">
        <v>557</v>
      </c>
      <c r="FW18" t="s">
        <v>557</v>
      </c>
      <c r="FX18" t="s">
        <v>557</v>
      </c>
      <c r="FY18" t="s">
        <v>557</v>
      </c>
      <c r="FZ18" t="s">
        <v>557</v>
      </c>
      <c r="GA18" t="s">
        <v>557</v>
      </c>
      <c r="GB18" t="s">
        <v>557</v>
      </c>
      <c r="GC18" t="s">
        <v>557</v>
      </c>
      <c r="GD18" t="s">
        <v>557</v>
      </c>
      <c r="GE18" t="s">
        <v>557</v>
      </c>
      <c r="GF18" t="s">
        <v>557</v>
      </c>
      <c r="GG18" t="s">
        <v>557</v>
      </c>
      <c r="GH18" t="s">
        <v>557</v>
      </c>
      <c r="GI18" t="s">
        <v>557</v>
      </c>
      <c r="GJ18" t="s">
        <v>557</v>
      </c>
      <c r="GK18" t="s">
        <v>557</v>
      </c>
      <c r="GL18" t="s">
        <v>557</v>
      </c>
      <c r="GM18" t="s">
        <v>557</v>
      </c>
      <c r="GN18" t="s">
        <v>557</v>
      </c>
      <c r="GO18" t="s">
        <v>557</v>
      </c>
      <c r="GP18" t="s">
        <v>557</v>
      </c>
      <c r="GQ18" t="s">
        <v>557</v>
      </c>
      <c r="GR18" t="s">
        <v>557</v>
      </c>
      <c r="GS18" t="s">
        <v>557</v>
      </c>
      <c r="GT18" t="s">
        <v>557</v>
      </c>
      <c r="GU18" t="s">
        <v>557</v>
      </c>
      <c r="GV18" t="s">
        <v>557</v>
      </c>
      <c r="GW18" t="s">
        <v>557</v>
      </c>
      <c r="GX18" t="s">
        <v>557</v>
      </c>
      <c r="GY18" t="s">
        <v>557</v>
      </c>
      <c r="GZ18" t="s">
        <v>557</v>
      </c>
      <c r="HA18" t="s">
        <v>557</v>
      </c>
      <c r="HB18" t="s">
        <v>557</v>
      </c>
      <c r="HC18" t="s">
        <v>557</v>
      </c>
      <c r="HD18" t="s">
        <v>557</v>
      </c>
      <c r="HE18" t="s">
        <v>557</v>
      </c>
      <c r="HF18" t="s">
        <v>557</v>
      </c>
      <c r="HG18" t="s">
        <v>557</v>
      </c>
      <c r="HH18" t="s">
        <v>557</v>
      </c>
      <c r="HI18" t="s">
        <v>557</v>
      </c>
      <c r="HJ18" t="s">
        <v>557</v>
      </c>
      <c r="HK18" t="s">
        <v>557</v>
      </c>
      <c r="HL18" t="s">
        <v>557</v>
      </c>
      <c r="HM18" t="s">
        <v>557</v>
      </c>
      <c r="HN18" t="s">
        <v>557</v>
      </c>
      <c r="HO18" t="s">
        <v>557</v>
      </c>
      <c r="HP18" t="s">
        <v>557</v>
      </c>
      <c r="HQ18" t="s">
        <v>557</v>
      </c>
      <c r="HR18" t="s">
        <v>557</v>
      </c>
      <c r="HS18" t="s">
        <v>557</v>
      </c>
      <c r="HT18" t="s">
        <v>557</v>
      </c>
      <c r="HU18" t="s">
        <v>557</v>
      </c>
      <c r="HV18" t="s">
        <v>557</v>
      </c>
      <c r="HW18" t="s">
        <v>557</v>
      </c>
      <c r="HX18" t="s">
        <v>557</v>
      </c>
      <c r="HY18" t="s">
        <v>557</v>
      </c>
      <c r="HZ18" t="s">
        <v>557</v>
      </c>
      <c r="IA18" t="s">
        <v>557</v>
      </c>
      <c r="IB18" t="s">
        <v>557</v>
      </c>
      <c r="IC18" t="s">
        <v>557</v>
      </c>
      <c r="ID18" t="s">
        <v>557</v>
      </c>
      <c r="IE18" t="s">
        <v>557</v>
      </c>
      <c r="IF18" t="s">
        <v>557</v>
      </c>
      <c r="IG18" t="s">
        <v>557</v>
      </c>
      <c r="IH18" t="s">
        <v>557</v>
      </c>
      <c r="II18" t="s">
        <v>557</v>
      </c>
      <c r="IJ18" t="s">
        <v>557</v>
      </c>
      <c r="IK18" t="s">
        <v>557</v>
      </c>
      <c r="IL18" t="s">
        <v>557</v>
      </c>
      <c r="IM18" t="s">
        <v>557</v>
      </c>
      <c r="IN18" t="s">
        <v>557</v>
      </c>
      <c r="IO18" t="s">
        <v>557</v>
      </c>
      <c r="IP18" t="s">
        <v>557</v>
      </c>
      <c r="IQ18" t="s">
        <v>557</v>
      </c>
      <c r="IR18" t="s">
        <v>557</v>
      </c>
      <c r="IS18" t="s">
        <v>557</v>
      </c>
      <c r="IT18" t="s">
        <v>557</v>
      </c>
      <c r="IU18" t="s">
        <v>557</v>
      </c>
      <c r="IV18" t="s">
        <v>557</v>
      </c>
    </row>
    <row r="19" spans="1:256" s="82" customFormat="1" ht="14.25">
      <c r="A19" s="84" t="s">
        <v>560</v>
      </c>
    </row>
    <row r="20" spans="1:256" s="82" customFormat="1">
      <c r="A20" s="85" t="s">
        <v>561</v>
      </c>
    </row>
    <row r="21" spans="1:256" s="82" customFormat="1">
      <c r="A21" s="85" t="s">
        <v>562</v>
      </c>
    </row>
    <row r="22" spans="1:256" s="82" customFormat="1">
      <c r="A22" s="85" t="s">
        <v>563</v>
      </c>
    </row>
  </sheetData>
  <mergeCells count="32">
    <mergeCell ref="A19:XFD19"/>
    <mergeCell ref="A20:XFD20"/>
    <mergeCell ref="A21:XFD21"/>
    <mergeCell ref="A22:XFD22"/>
    <mergeCell ref="GM6:GX6"/>
    <mergeCell ref="GY6:HJ6"/>
    <mergeCell ref="HK6:HV6"/>
    <mergeCell ref="HW6:IH6"/>
    <mergeCell ref="II6:IT6"/>
    <mergeCell ref="IU6:IV6"/>
    <mergeCell ref="DS6:ED6"/>
    <mergeCell ref="EE6:EP6"/>
    <mergeCell ref="EQ6:FB6"/>
    <mergeCell ref="FC6:FN6"/>
    <mergeCell ref="FO6:FZ6"/>
    <mergeCell ref="GA6:GL6"/>
    <mergeCell ref="DG6:DR6"/>
    <mergeCell ref="A1:XFD1"/>
    <mergeCell ref="A2:XFD2"/>
    <mergeCell ref="A3:XFD3"/>
    <mergeCell ref="A4:XFD4"/>
    <mergeCell ref="A6:A7"/>
    <mergeCell ref="B6:B7"/>
    <mergeCell ref="C6:N6"/>
    <mergeCell ref="O6:Z6"/>
    <mergeCell ref="AA6:AL6"/>
    <mergeCell ref="AM6:AX6"/>
    <mergeCell ref="AY6:BJ6"/>
    <mergeCell ref="BK6:BV6"/>
    <mergeCell ref="BW6:CH6"/>
    <mergeCell ref="CI6:CT6"/>
    <mergeCell ref="CU6:D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workbookViewId="0">
      <selection activeCell="C8" sqref="C8:IV12"/>
    </sheetView>
  </sheetViews>
  <sheetFormatPr defaultRowHeight="12.75"/>
  <sheetData>
    <row r="1" spans="1:256" s="82" customFormat="1" ht="18">
      <c r="A1" s="81" t="s">
        <v>497</v>
      </c>
    </row>
    <row r="2" spans="1:256" s="82" customFormat="1" ht="16.5">
      <c r="A2" s="83" t="s">
        <v>498</v>
      </c>
    </row>
    <row r="3" spans="1:256" s="82" customFormat="1">
      <c r="A3" s="82" t="s">
        <v>499</v>
      </c>
    </row>
    <row r="4" spans="1:256" s="82" customFormat="1">
      <c r="A4" s="82" t="s">
        <v>500</v>
      </c>
    </row>
    <row r="5" spans="1:256">
      <c r="A5" s="24" t="s">
        <v>501</v>
      </c>
    </row>
    <row r="6" spans="1:256">
      <c r="A6" s="80" t="s">
        <v>502</v>
      </c>
      <c r="B6" s="80" t="s">
        <v>503</v>
      </c>
      <c r="C6" s="80" t="s">
        <v>525</v>
      </c>
      <c r="D6" s="80"/>
      <c r="E6" s="80"/>
      <c r="F6" s="80"/>
      <c r="G6" s="80"/>
      <c r="H6" s="80"/>
      <c r="I6" s="80"/>
      <c r="J6" s="80"/>
      <c r="K6" s="80"/>
      <c r="L6" s="80"/>
      <c r="M6" s="80" t="s">
        <v>564</v>
      </c>
      <c r="N6" s="80"/>
      <c r="O6" s="80"/>
      <c r="P6" s="80"/>
      <c r="Q6" s="80"/>
      <c r="R6" s="80"/>
      <c r="S6" s="80"/>
      <c r="T6" s="80"/>
      <c r="U6" s="80"/>
      <c r="V6" s="80"/>
      <c r="W6" s="80"/>
      <c r="X6" s="80"/>
      <c r="Y6" s="80" t="s">
        <v>565</v>
      </c>
      <c r="Z6" s="80"/>
      <c r="AA6" s="80"/>
      <c r="AB6" s="80"/>
      <c r="AC6" s="80"/>
      <c r="AD6" s="80"/>
      <c r="AE6" s="80"/>
      <c r="AF6" s="80"/>
      <c r="AG6" s="80"/>
      <c r="AH6" s="80"/>
      <c r="AI6" s="80"/>
      <c r="AJ6" s="80"/>
      <c r="AK6" s="80" t="s">
        <v>566</v>
      </c>
      <c r="AL6" s="80"/>
      <c r="AM6" s="80"/>
      <c r="AN6" s="80"/>
      <c r="AO6" s="80"/>
      <c r="AP6" s="80"/>
      <c r="AQ6" s="80"/>
      <c r="AR6" s="80"/>
      <c r="AS6" s="80"/>
      <c r="AT6" s="80"/>
      <c r="AU6" s="80"/>
      <c r="AV6" s="80"/>
      <c r="AW6" s="80" t="s">
        <v>567</v>
      </c>
      <c r="AX6" s="80"/>
      <c r="AY6" s="80"/>
      <c r="AZ6" s="80"/>
      <c r="BA6" s="80"/>
      <c r="BB6" s="80"/>
      <c r="BC6" s="80"/>
      <c r="BD6" s="80"/>
      <c r="BE6" s="80"/>
      <c r="BF6" s="80"/>
      <c r="BG6" s="80"/>
      <c r="BH6" s="80"/>
      <c r="BI6" s="80" t="s">
        <v>568</v>
      </c>
      <c r="BJ6" s="80"/>
      <c r="BK6" s="80"/>
      <c r="BL6" s="80"/>
      <c r="BM6" s="80"/>
      <c r="BN6" s="80"/>
      <c r="BO6" s="80"/>
      <c r="BP6" s="80"/>
      <c r="BQ6" s="80"/>
      <c r="BR6" s="80"/>
      <c r="BS6" s="80"/>
      <c r="BT6" s="80"/>
      <c r="BU6" s="80" t="s">
        <v>569</v>
      </c>
      <c r="BV6" s="80"/>
      <c r="BW6" s="80"/>
      <c r="BX6" s="80"/>
      <c r="BY6" s="80"/>
      <c r="BZ6" s="80"/>
      <c r="CA6" s="80"/>
      <c r="CB6" s="80"/>
      <c r="CC6" s="80"/>
      <c r="CD6" s="80"/>
      <c r="CE6" s="80"/>
      <c r="CF6" s="80"/>
      <c r="CG6" s="80" t="s">
        <v>570</v>
      </c>
      <c r="CH6" s="80"/>
      <c r="CI6" s="80"/>
      <c r="CJ6" s="80"/>
      <c r="CK6" s="80"/>
      <c r="CL6" s="80"/>
      <c r="CM6" s="80"/>
      <c r="CN6" s="80"/>
      <c r="CO6" s="80"/>
      <c r="CP6" s="80"/>
      <c r="CQ6" s="80"/>
      <c r="CR6" s="80"/>
      <c r="CS6" s="80" t="s">
        <v>571</v>
      </c>
      <c r="CT6" s="80"/>
      <c r="CU6" s="80"/>
      <c r="CV6" s="80"/>
      <c r="CW6" s="80"/>
      <c r="CX6" s="80"/>
      <c r="CY6" s="80"/>
      <c r="CZ6" s="80"/>
      <c r="DA6" s="80"/>
      <c r="DB6" s="80"/>
      <c r="DC6" s="80"/>
      <c r="DD6" s="80"/>
      <c r="DE6" s="80" t="s">
        <v>572</v>
      </c>
      <c r="DF6" s="80"/>
      <c r="DG6" s="80"/>
      <c r="DH6" s="80"/>
      <c r="DI6" s="80"/>
      <c r="DJ6" s="80"/>
      <c r="DK6" s="80"/>
      <c r="DL6" s="80"/>
      <c r="DM6" s="80"/>
      <c r="DN6" s="80"/>
      <c r="DO6" s="80"/>
      <c r="DP6" s="80"/>
      <c r="DQ6" s="80" t="s">
        <v>573</v>
      </c>
      <c r="DR6" s="80"/>
      <c r="DS6" s="80"/>
      <c r="DT6" s="80"/>
      <c r="DU6" s="80"/>
      <c r="DV6" s="80"/>
      <c r="DW6" s="80"/>
      <c r="DX6" s="80"/>
      <c r="DY6" s="80"/>
      <c r="DZ6" s="80"/>
      <c r="EA6" s="80"/>
      <c r="EB6" s="80"/>
      <c r="EC6" s="80" t="s">
        <v>574</v>
      </c>
      <c r="ED6" s="80"/>
      <c r="EE6" s="80"/>
      <c r="EF6" s="80"/>
      <c r="EG6" s="80"/>
      <c r="EH6" s="80"/>
      <c r="EI6" s="80"/>
      <c r="EJ6" s="80"/>
      <c r="EK6" s="80"/>
      <c r="EL6" s="80"/>
      <c r="EM6" s="80"/>
      <c r="EN6" s="80"/>
      <c r="EO6" s="80" t="s">
        <v>575</v>
      </c>
      <c r="EP6" s="80"/>
      <c r="EQ6" s="80"/>
      <c r="ER6" s="80"/>
      <c r="ES6" s="80"/>
      <c r="ET6" s="80"/>
      <c r="EU6" s="80"/>
      <c r="EV6" s="80"/>
      <c r="EW6" s="80"/>
      <c r="EX6" s="80"/>
      <c r="EY6" s="80"/>
      <c r="EZ6" s="80"/>
      <c r="FA6" s="80" t="s">
        <v>576</v>
      </c>
      <c r="FB6" s="80"/>
      <c r="FC6" s="80"/>
      <c r="FD6" s="80"/>
      <c r="FE6" s="80"/>
      <c r="FF6" s="80"/>
      <c r="FG6" s="80"/>
      <c r="FH6" s="80"/>
      <c r="FI6" s="80"/>
      <c r="FJ6" s="80"/>
      <c r="FK6" s="80"/>
      <c r="FL6" s="80"/>
      <c r="FM6" s="80" t="s">
        <v>577</v>
      </c>
      <c r="FN6" s="80"/>
      <c r="FO6" s="80"/>
      <c r="FP6" s="80"/>
      <c r="FQ6" s="80"/>
      <c r="FR6" s="80"/>
      <c r="FS6" s="80"/>
      <c r="FT6" s="80"/>
      <c r="FU6" s="80"/>
      <c r="FV6" s="80"/>
      <c r="FW6" s="80"/>
      <c r="FX6" s="80"/>
      <c r="FY6" s="80" t="s">
        <v>578</v>
      </c>
      <c r="FZ6" s="80"/>
      <c r="GA6" s="80"/>
      <c r="GB6" s="80"/>
      <c r="GC6" s="80"/>
      <c r="GD6" s="80"/>
      <c r="GE6" s="80"/>
      <c r="GF6" s="80"/>
      <c r="GG6" s="80"/>
      <c r="GH6" s="80"/>
      <c r="GI6" s="80"/>
      <c r="GJ6" s="80"/>
      <c r="GK6" s="80" t="s">
        <v>579</v>
      </c>
      <c r="GL6" s="80"/>
      <c r="GM6" s="80"/>
      <c r="GN6" s="80"/>
      <c r="GO6" s="80"/>
      <c r="GP6" s="80"/>
      <c r="GQ6" s="80"/>
      <c r="GR6" s="80"/>
      <c r="GS6" s="80"/>
      <c r="GT6" s="80"/>
      <c r="GU6" s="80"/>
      <c r="GV6" s="80"/>
      <c r="GW6" s="80" t="s">
        <v>580</v>
      </c>
      <c r="GX6" s="80"/>
      <c r="GY6" s="80"/>
      <c r="GZ6" s="80"/>
      <c r="HA6" s="80"/>
      <c r="HB6" s="80"/>
      <c r="HC6" s="80"/>
      <c r="HD6" s="80"/>
      <c r="HE6" s="80"/>
      <c r="HF6" s="80"/>
      <c r="HG6" s="80"/>
      <c r="HH6" s="80"/>
      <c r="HI6" s="80" t="s">
        <v>581</v>
      </c>
      <c r="HJ6" s="80"/>
      <c r="HK6" s="80"/>
      <c r="HL6" s="80"/>
      <c r="HM6" s="80"/>
      <c r="HN6" s="80"/>
      <c r="HO6" s="80"/>
      <c r="HP6" s="80"/>
      <c r="HQ6" s="80"/>
      <c r="HR6" s="80"/>
      <c r="HS6" s="80"/>
      <c r="HT6" s="80"/>
      <c r="HU6" s="80" t="s">
        <v>582</v>
      </c>
      <c r="HV6" s="80"/>
      <c r="HW6" s="80"/>
      <c r="HX6" s="80"/>
      <c r="HY6" s="80"/>
      <c r="HZ6" s="80"/>
      <c r="IA6" s="80"/>
      <c r="IB6" s="80"/>
      <c r="IC6" s="80"/>
      <c r="ID6" s="80"/>
      <c r="IE6" s="80"/>
      <c r="IF6" s="80"/>
      <c r="IG6" s="80" t="s">
        <v>583</v>
      </c>
      <c r="IH6" s="80"/>
      <c r="II6" s="80"/>
      <c r="IJ6" s="80"/>
      <c r="IK6" s="80"/>
      <c r="IL6" s="80"/>
      <c r="IM6" s="80"/>
      <c r="IN6" s="80"/>
      <c r="IO6" s="80"/>
      <c r="IP6" s="80"/>
      <c r="IQ6" s="80"/>
      <c r="IR6" s="80"/>
      <c r="IS6" s="80" t="s">
        <v>584</v>
      </c>
      <c r="IT6" s="80"/>
      <c r="IU6" s="80"/>
      <c r="IV6" s="80"/>
    </row>
    <row r="7" spans="1:256">
      <c r="A7" s="80"/>
      <c r="B7" s="80"/>
      <c r="C7" s="25" t="s">
        <v>528</v>
      </c>
      <c r="D7" s="25" t="s">
        <v>529</v>
      </c>
      <c r="E7" s="25" t="s">
        <v>530</v>
      </c>
      <c r="F7" s="25" t="s">
        <v>531</v>
      </c>
      <c r="G7" s="25" t="s">
        <v>532</v>
      </c>
      <c r="H7" s="25" t="s">
        <v>533</v>
      </c>
      <c r="I7" s="25" t="s">
        <v>534</v>
      </c>
      <c r="J7" s="25" t="s">
        <v>535</v>
      </c>
      <c r="K7" s="25" t="s">
        <v>536</v>
      </c>
      <c r="L7" s="25" t="s">
        <v>537</v>
      </c>
      <c r="M7" s="25" t="s">
        <v>526</v>
      </c>
      <c r="N7" s="25" t="s">
        <v>527</v>
      </c>
      <c r="O7" s="25" t="s">
        <v>528</v>
      </c>
      <c r="P7" s="25" t="s">
        <v>529</v>
      </c>
      <c r="Q7" s="25" t="s">
        <v>530</v>
      </c>
      <c r="R7" s="25" t="s">
        <v>531</v>
      </c>
      <c r="S7" s="25" t="s">
        <v>532</v>
      </c>
      <c r="T7" s="25" t="s">
        <v>533</v>
      </c>
      <c r="U7" s="25" t="s">
        <v>534</v>
      </c>
      <c r="V7" s="25" t="s">
        <v>535</v>
      </c>
      <c r="W7" s="25" t="s">
        <v>536</v>
      </c>
      <c r="X7" s="25" t="s">
        <v>537</v>
      </c>
      <c r="Y7" s="25" t="s">
        <v>526</v>
      </c>
      <c r="Z7" s="25" t="s">
        <v>527</v>
      </c>
      <c r="AA7" s="25" t="s">
        <v>528</v>
      </c>
      <c r="AB7" s="25" t="s">
        <v>529</v>
      </c>
      <c r="AC7" s="25" t="s">
        <v>530</v>
      </c>
      <c r="AD7" s="25" t="s">
        <v>531</v>
      </c>
      <c r="AE7" s="25" t="s">
        <v>532</v>
      </c>
      <c r="AF7" s="25" t="s">
        <v>533</v>
      </c>
      <c r="AG7" s="25" t="s">
        <v>534</v>
      </c>
      <c r="AH7" s="25" t="s">
        <v>535</v>
      </c>
      <c r="AI7" s="25" t="s">
        <v>536</v>
      </c>
      <c r="AJ7" s="25" t="s">
        <v>537</v>
      </c>
      <c r="AK7" s="25" t="s">
        <v>526</v>
      </c>
      <c r="AL7" s="25" t="s">
        <v>527</v>
      </c>
      <c r="AM7" s="25" t="s">
        <v>528</v>
      </c>
      <c r="AN7" s="25" t="s">
        <v>529</v>
      </c>
      <c r="AO7" s="25" t="s">
        <v>530</v>
      </c>
      <c r="AP7" s="25" t="s">
        <v>531</v>
      </c>
      <c r="AQ7" s="25" t="s">
        <v>532</v>
      </c>
      <c r="AR7" s="25" t="s">
        <v>533</v>
      </c>
      <c r="AS7" s="25" t="s">
        <v>534</v>
      </c>
      <c r="AT7" s="25" t="s">
        <v>535</v>
      </c>
      <c r="AU7" s="25" t="s">
        <v>536</v>
      </c>
      <c r="AV7" s="25" t="s">
        <v>537</v>
      </c>
      <c r="AW7" s="25" t="s">
        <v>526</v>
      </c>
      <c r="AX7" s="25" t="s">
        <v>527</v>
      </c>
      <c r="AY7" s="25" t="s">
        <v>528</v>
      </c>
      <c r="AZ7" s="25" t="s">
        <v>529</v>
      </c>
      <c r="BA7" s="25" t="s">
        <v>530</v>
      </c>
      <c r="BB7" s="25" t="s">
        <v>531</v>
      </c>
      <c r="BC7" s="25" t="s">
        <v>532</v>
      </c>
      <c r="BD7" s="25" t="s">
        <v>533</v>
      </c>
      <c r="BE7" s="25" t="s">
        <v>534</v>
      </c>
      <c r="BF7" s="25" t="s">
        <v>535</v>
      </c>
      <c r="BG7" s="25" t="s">
        <v>536</v>
      </c>
      <c r="BH7" s="25" t="s">
        <v>537</v>
      </c>
      <c r="BI7" s="25" t="s">
        <v>526</v>
      </c>
      <c r="BJ7" s="25" t="s">
        <v>527</v>
      </c>
      <c r="BK7" s="25" t="s">
        <v>528</v>
      </c>
      <c r="BL7" s="25" t="s">
        <v>529</v>
      </c>
      <c r="BM7" s="25" t="s">
        <v>530</v>
      </c>
      <c r="BN7" s="25" t="s">
        <v>531</v>
      </c>
      <c r="BO7" s="25" t="s">
        <v>532</v>
      </c>
      <c r="BP7" s="25" t="s">
        <v>533</v>
      </c>
      <c r="BQ7" s="25" t="s">
        <v>534</v>
      </c>
      <c r="BR7" s="25" t="s">
        <v>535</v>
      </c>
      <c r="BS7" s="25" t="s">
        <v>536</v>
      </c>
      <c r="BT7" s="25" t="s">
        <v>537</v>
      </c>
      <c r="BU7" s="25" t="s">
        <v>526</v>
      </c>
      <c r="BV7" s="25" t="s">
        <v>527</v>
      </c>
      <c r="BW7" s="25" t="s">
        <v>528</v>
      </c>
      <c r="BX7" s="25" t="s">
        <v>529</v>
      </c>
      <c r="BY7" s="25" t="s">
        <v>530</v>
      </c>
      <c r="BZ7" s="25" t="s">
        <v>531</v>
      </c>
      <c r="CA7" s="25" t="s">
        <v>532</v>
      </c>
      <c r="CB7" s="25" t="s">
        <v>533</v>
      </c>
      <c r="CC7" s="25" t="s">
        <v>534</v>
      </c>
      <c r="CD7" s="25" t="s">
        <v>535</v>
      </c>
      <c r="CE7" s="25" t="s">
        <v>536</v>
      </c>
      <c r="CF7" s="25" t="s">
        <v>537</v>
      </c>
      <c r="CG7" s="25" t="s">
        <v>526</v>
      </c>
      <c r="CH7" s="25" t="s">
        <v>527</v>
      </c>
      <c r="CI7" s="25" t="s">
        <v>528</v>
      </c>
      <c r="CJ7" s="25" t="s">
        <v>529</v>
      </c>
      <c r="CK7" s="25" t="s">
        <v>530</v>
      </c>
      <c r="CL7" s="25" t="s">
        <v>531</v>
      </c>
      <c r="CM7" s="25" t="s">
        <v>532</v>
      </c>
      <c r="CN7" s="25" t="s">
        <v>533</v>
      </c>
      <c r="CO7" s="25" t="s">
        <v>534</v>
      </c>
      <c r="CP7" s="25" t="s">
        <v>535</v>
      </c>
      <c r="CQ7" s="25" t="s">
        <v>536</v>
      </c>
      <c r="CR7" s="25" t="s">
        <v>537</v>
      </c>
      <c r="CS7" s="25" t="s">
        <v>526</v>
      </c>
      <c r="CT7" s="25" t="s">
        <v>527</v>
      </c>
      <c r="CU7" s="25" t="s">
        <v>528</v>
      </c>
      <c r="CV7" s="25" t="s">
        <v>529</v>
      </c>
      <c r="CW7" s="25" t="s">
        <v>530</v>
      </c>
      <c r="CX7" s="25" t="s">
        <v>531</v>
      </c>
      <c r="CY7" s="25" t="s">
        <v>532</v>
      </c>
      <c r="CZ7" s="25" t="s">
        <v>533</v>
      </c>
      <c r="DA7" s="25" t="s">
        <v>534</v>
      </c>
      <c r="DB7" s="25" t="s">
        <v>535</v>
      </c>
      <c r="DC7" s="25" t="s">
        <v>536</v>
      </c>
      <c r="DD7" s="25" t="s">
        <v>537</v>
      </c>
      <c r="DE7" s="25" t="s">
        <v>526</v>
      </c>
      <c r="DF7" s="25" t="s">
        <v>527</v>
      </c>
      <c r="DG7" s="25" t="s">
        <v>528</v>
      </c>
      <c r="DH7" s="25" t="s">
        <v>529</v>
      </c>
      <c r="DI7" s="25" t="s">
        <v>530</v>
      </c>
      <c r="DJ7" s="25" t="s">
        <v>531</v>
      </c>
      <c r="DK7" s="25" t="s">
        <v>532</v>
      </c>
      <c r="DL7" s="25" t="s">
        <v>533</v>
      </c>
      <c r="DM7" s="25" t="s">
        <v>534</v>
      </c>
      <c r="DN7" s="25" t="s">
        <v>535</v>
      </c>
      <c r="DO7" s="25" t="s">
        <v>536</v>
      </c>
      <c r="DP7" s="25" t="s">
        <v>537</v>
      </c>
      <c r="DQ7" s="25" t="s">
        <v>526</v>
      </c>
      <c r="DR7" s="25" t="s">
        <v>527</v>
      </c>
      <c r="DS7" s="25" t="s">
        <v>528</v>
      </c>
      <c r="DT7" s="25" t="s">
        <v>529</v>
      </c>
      <c r="DU7" s="25" t="s">
        <v>530</v>
      </c>
      <c r="DV7" s="25" t="s">
        <v>531</v>
      </c>
      <c r="DW7" s="25" t="s">
        <v>532</v>
      </c>
      <c r="DX7" s="25" t="s">
        <v>533</v>
      </c>
      <c r="DY7" s="25" t="s">
        <v>534</v>
      </c>
      <c r="DZ7" s="25" t="s">
        <v>535</v>
      </c>
      <c r="EA7" s="25" t="s">
        <v>536</v>
      </c>
      <c r="EB7" s="25" t="s">
        <v>537</v>
      </c>
      <c r="EC7" s="25" t="s">
        <v>526</v>
      </c>
      <c r="ED7" s="25" t="s">
        <v>527</v>
      </c>
      <c r="EE7" s="25" t="s">
        <v>528</v>
      </c>
      <c r="EF7" s="25" t="s">
        <v>529</v>
      </c>
      <c r="EG7" s="25" t="s">
        <v>530</v>
      </c>
      <c r="EH7" s="25" t="s">
        <v>531</v>
      </c>
      <c r="EI7" s="25" t="s">
        <v>532</v>
      </c>
      <c r="EJ7" s="25" t="s">
        <v>533</v>
      </c>
      <c r="EK7" s="25" t="s">
        <v>534</v>
      </c>
      <c r="EL7" s="25" t="s">
        <v>535</v>
      </c>
      <c r="EM7" s="25" t="s">
        <v>536</v>
      </c>
      <c r="EN7" s="25" t="s">
        <v>537</v>
      </c>
      <c r="EO7" s="25" t="s">
        <v>526</v>
      </c>
      <c r="EP7" s="25" t="s">
        <v>527</v>
      </c>
      <c r="EQ7" s="25" t="s">
        <v>528</v>
      </c>
      <c r="ER7" s="25" t="s">
        <v>529</v>
      </c>
      <c r="ES7" s="25" t="s">
        <v>530</v>
      </c>
      <c r="ET7" s="25" t="s">
        <v>531</v>
      </c>
      <c r="EU7" s="25" t="s">
        <v>532</v>
      </c>
      <c r="EV7" s="25" t="s">
        <v>533</v>
      </c>
      <c r="EW7" s="25" t="s">
        <v>534</v>
      </c>
      <c r="EX7" s="25" t="s">
        <v>535</v>
      </c>
      <c r="EY7" s="25" t="s">
        <v>536</v>
      </c>
      <c r="EZ7" s="25" t="s">
        <v>537</v>
      </c>
      <c r="FA7" s="25" t="s">
        <v>526</v>
      </c>
      <c r="FB7" s="25" t="s">
        <v>527</v>
      </c>
      <c r="FC7" s="25" t="s">
        <v>528</v>
      </c>
      <c r="FD7" s="25" t="s">
        <v>529</v>
      </c>
      <c r="FE7" s="25" t="s">
        <v>530</v>
      </c>
      <c r="FF7" s="25" t="s">
        <v>531</v>
      </c>
      <c r="FG7" s="25" t="s">
        <v>532</v>
      </c>
      <c r="FH7" s="25" t="s">
        <v>533</v>
      </c>
      <c r="FI7" s="25" t="s">
        <v>534</v>
      </c>
      <c r="FJ7" s="25" t="s">
        <v>535</v>
      </c>
      <c r="FK7" s="25" t="s">
        <v>536</v>
      </c>
      <c r="FL7" s="25" t="s">
        <v>537</v>
      </c>
      <c r="FM7" s="25" t="s">
        <v>526</v>
      </c>
      <c r="FN7" s="25" t="s">
        <v>527</v>
      </c>
      <c r="FO7" s="25" t="s">
        <v>528</v>
      </c>
      <c r="FP7" s="25" t="s">
        <v>529</v>
      </c>
      <c r="FQ7" s="25" t="s">
        <v>530</v>
      </c>
      <c r="FR7" s="25" t="s">
        <v>531</v>
      </c>
      <c r="FS7" s="25" t="s">
        <v>532</v>
      </c>
      <c r="FT7" s="25" t="s">
        <v>533</v>
      </c>
      <c r="FU7" s="25" t="s">
        <v>534</v>
      </c>
      <c r="FV7" s="25" t="s">
        <v>535</v>
      </c>
      <c r="FW7" s="25" t="s">
        <v>536</v>
      </c>
      <c r="FX7" s="25" t="s">
        <v>537</v>
      </c>
      <c r="FY7" s="25" t="s">
        <v>526</v>
      </c>
      <c r="FZ7" s="25" t="s">
        <v>527</v>
      </c>
      <c r="GA7" s="25" t="s">
        <v>528</v>
      </c>
      <c r="GB7" s="25" t="s">
        <v>529</v>
      </c>
      <c r="GC7" s="25" t="s">
        <v>530</v>
      </c>
      <c r="GD7" s="25" t="s">
        <v>531</v>
      </c>
      <c r="GE7" s="25" t="s">
        <v>532</v>
      </c>
      <c r="GF7" s="25" t="s">
        <v>533</v>
      </c>
      <c r="GG7" s="25" t="s">
        <v>534</v>
      </c>
      <c r="GH7" s="25" t="s">
        <v>535</v>
      </c>
      <c r="GI7" s="25" t="s">
        <v>536</v>
      </c>
      <c r="GJ7" s="25" t="s">
        <v>537</v>
      </c>
      <c r="GK7" s="25" t="s">
        <v>526</v>
      </c>
      <c r="GL7" s="25" t="s">
        <v>527</v>
      </c>
      <c r="GM7" s="25" t="s">
        <v>528</v>
      </c>
      <c r="GN7" s="25" t="s">
        <v>529</v>
      </c>
      <c r="GO7" s="25" t="s">
        <v>530</v>
      </c>
      <c r="GP7" s="25" t="s">
        <v>531</v>
      </c>
      <c r="GQ7" s="25" t="s">
        <v>532</v>
      </c>
      <c r="GR7" s="25" t="s">
        <v>533</v>
      </c>
      <c r="GS7" s="25" t="s">
        <v>534</v>
      </c>
      <c r="GT7" s="25" t="s">
        <v>535</v>
      </c>
      <c r="GU7" s="25" t="s">
        <v>536</v>
      </c>
      <c r="GV7" s="25" t="s">
        <v>537</v>
      </c>
      <c r="GW7" s="25" t="s">
        <v>526</v>
      </c>
      <c r="GX7" s="25" t="s">
        <v>527</v>
      </c>
      <c r="GY7" s="25" t="s">
        <v>528</v>
      </c>
      <c r="GZ7" s="25" t="s">
        <v>529</v>
      </c>
      <c r="HA7" s="25" t="s">
        <v>530</v>
      </c>
      <c r="HB7" s="25" t="s">
        <v>531</v>
      </c>
      <c r="HC7" s="25" t="s">
        <v>532</v>
      </c>
      <c r="HD7" s="25" t="s">
        <v>533</v>
      </c>
      <c r="HE7" s="25" t="s">
        <v>534</v>
      </c>
      <c r="HF7" s="25" t="s">
        <v>535</v>
      </c>
      <c r="HG7" s="25" t="s">
        <v>536</v>
      </c>
      <c r="HH7" s="25" t="s">
        <v>537</v>
      </c>
      <c r="HI7" s="25" t="s">
        <v>526</v>
      </c>
      <c r="HJ7" s="25" t="s">
        <v>527</v>
      </c>
      <c r="HK7" s="25" t="s">
        <v>528</v>
      </c>
      <c r="HL7" s="25" t="s">
        <v>529</v>
      </c>
      <c r="HM7" s="25" t="s">
        <v>530</v>
      </c>
      <c r="HN7" s="25" t="s">
        <v>531</v>
      </c>
      <c r="HO7" s="25" t="s">
        <v>532</v>
      </c>
      <c r="HP7" s="25" t="s">
        <v>533</v>
      </c>
      <c r="HQ7" s="25" t="s">
        <v>534</v>
      </c>
      <c r="HR7" s="25" t="s">
        <v>535</v>
      </c>
      <c r="HS7" s="25" t="s">
        <v>536</v>
      </c>
      <c r="HT7" s="25" t="s">
        <v>537</v>
      </c>
      <c r="HU7" s="25" t="s">
        <v>526</v>
      </c>
      <c r="HV7" s="25" t="s">
        <v>527</v>
      </c>
      <c r="HW7" s="25" t="s">
        <v>528</v>
      </c>
      <c r="HX7" s="25" t="s">
        <v>529</v>
      </c>
      <c r="HY7" s="25" t="s">
        <v>530</v>
      </c>
      <c r="HZ7" s="25" t="s">
        <v>531</v>
      </c>
      <c r="IA7" s="25" t="s">
        <v>532</v>
      </c>
      <c r="IB7" s="25" t="s">
        <v>533</v>
      </c>
      <c r="IC7" s="25" t="s">
        <v>534</v>
      </c>
      <c r="ID7" s="25" t="s">
        <v>535</v>
      </c>
      <c r="IE7" s="25" t="s">
        <v>536</v>
      </c>
      <c r="IF7" s="25" t="s">
        <v>537</v>
      </c>
      <c r="IG7" s="25" t="s">
        <v>526</v>
      </c>
      <c r="IH7" s="25" t="s">
        <v>527</v>
      </c>
      <c r="II7" s="25" t="s">
        <v>528</v>
      </c>
      <c r="IJ7" s="25" t="s">
        <v>529</v>
      </c>
      <c r="IK7" s="25" t="s">
        <v>530</v>
      </c>
      <c r="IL7" s="25" t="s">
        <v>531</v>
      </c>
      <c r="IM7" s="25" t="s">
        <v>532</v>
      </c>
      <c r="IN7" s="25" t="s">
        <v>533</v>
      </c>
      <c r="IO7" s="25" t="s">
        <v>534</v>
      </c>
      <c r="IP7" s="25" t="s">
        <v>535</v>
      </c>
      <c r="IQ7" s="25" t="s">
        <v>536</v>
      </c>
      <c r="IR7" s="25" t="s">
        <v>537</v>
      </c>
      <c r="IS7" s="25" t="s">
        <v>526</v>
      </c>
      <c r="IT7" s="25" t="s">
        <v>527</v>
      </c>
      <c r="IU7" s="25" t="s">
        <v>528</v>
      </c>
      <c r="IV7" s="25" t="s">
        <v>529</v>
      </c>
    </row>
    <row r="8" spans="1:256">
      <c r="A8" t="s">
        <v>538</v>
      </c>
      <c r="B8" s="26" t="s">
        <v>539</v>
      </c>
      <c r="C8">
        <v>40.539000000000001</v>
      </c>
      <c r="D8">
        <v>40.024000000000001</v>
      </c>
      <c r="E8">
        <v>39.829000000000001</v>
      </c>
      <c r="F8">
        <v>40.015000000000001</v>
      </c>
      <c r="G8">
        <v>40.356999999999999</v>
      </c>
      <c r="H8">
        <v>40.401000000000003</v>
      </c>
      <c r="I8">
        <v>40.402999999999999</v>
      </c>
      <c r="J8">
        <v>40.898000000000003</v>
      </c>
      <c r="K8">
        <v>40.784999999999997</v>
      </c>
      <c r="L8">
        <v>41.082999999999998</v>
      </c>
      <c r="M8">
        <v>41.158999999999999</v>
      </c>
      <c r="N8">
        <v>41.066000000000003</v>
      </c>
      <c r="O8">
        <v>41.186999999999998</v>
      </c>
      <c r="P8">
        <v>41.033000000000001</v>
      </c>
      <c r="Q8">
        <v>41.043999999999997</v>
      </c>
      <c r="R8">
        <v>41.314</v>
      </c>
      <c r="S8">
        <v>41.22</v>
      </c>
      <c r="T8">
        <v>41.472999999999999</v>
      </c>
      <c r="U8">
        <v>41.192999999999998</v>
      </c>
      <c r="V8">
        <v>40.966000000000001</v>
      </c>
      <c r="W8">
        <v>40.877000000000002</v>
      </c>
      <c r="X8">
        <v>41.115000000000002</v>
      </c>
      <c r="Y8">
        <v>41.026000000000003</v>
      </c>
      <c r="Z8">
        <v>41.393999999999998</v>
      </c>
      <c r="AA8">
        <v>41.353000000000002</v>
      </c>
      <c r="AB8">
        <v>41.387999999999998</v>
      </c>
      <c r="AC8">
        <v>41.526000000000003</v>
      </c>
      <c r="AD8">
        <v>41.314999999999998</v>
      </c>
      <c r="AE8">
        <v>41.570999999999998</v>
      </c>
      <c r="AF8">
        <v>41.616</v>
      </c>
      <c r="AG8">
        <v>42.003</v>
      </c>
      <c r="AH8">
        <v>42.198999999999998</v>
      </c>
      <c r="AI8">
        <v>42.545999999999999</v>
      </c>
      <c r="AJ8">
        <v>42.728999999999999</v>
      </c>
      <c r="AK8">
        <v>42.768000000000001</v>
      </c>
      <c r="AL8">
        <v>42.752000000000002</v>
      </c>
      <c r="AM8">
        <v>43.192999999999998</v>
      </c>
      <c r="AN8">
        <v>43.448999999999998</v>
      </c>
      <c r="AO8">
        <v>43.698999999999998</v>
      </c>
      <c r="AP8">
        <v>44.113</v>
      </c>
      <c r="AQ8">
        <v>44.406999999999996</v>
      </c>
      <c r="AR8">
        <v>44.52</v>
      </c>
      <c r="AS8">
        <v>44.637</v>
      </c>
      <c r="AT8">
        <v>44.991</v>
      </c>
      <c r="AU8">
        <v>45.091999999999999</v>
      </c>
      <c r="AV8">
        <v>45.588000000000001</v>
      </c>
      <c r="AW8">
        <v>45.88</v>
      </c>
      <c r="AX8">
        <v>45.279000000000003</v>
      </c>
      <c r="AY8">
        <v>45.66</v>
      </c>
      <c r="AZ8">
        <v>45.976999999999997</v>
      </c>
      <c r="BA8">
        <v>46.24</v>
      </c>
      <c r="BB8">
        <v>46.555</v>
      </c>
      <c r="BC8">
        <v>46.374000000000002</v>
      </c>
      <c r="BD8">
        <v>46.561999999999998</v>
      </c>
      <c r="BE8">
        <v>46.902000000000001</v>
      </c>
      <c r="BF8">
        <v>46.753</v>
      </c>
      <c r="BG8">
        <v>47.429000000000002</v>
      </c>
      <c r="BH8">
        <v>47.503999999999998</v>
      </c>
      <c r="BI8">
        <v>47.929000000000002</v>
      </c>
      <c r="BJ8">
        <v>48.106000000000002</v>
      </c>
      <c r="BK8">
        <v>48.06</v>
      </c>
      <c r="BL8">
        <v>48.197000000000003</v>
      </c>
      <c r="BM8">
        <v>48.753</v>
      </c>
      <c r="BN8">
        <v>48.497999999999998</v>
      </c>
      <c r="BO8">
        <v>48.856000000000002</v>
      </c>
      <c r="BP8">
        <v>49.350999999999999</v>
      </c>
      <c r="BQ8">
        <v>50.034999999999997</v>
      </c>
      <c r="BR8">
        <v>49.268999999999998</v>
      </c>
      <c r="BS8">
        <v>49.405000000000001</v>
      </c>
      <c r="BT8">
        <v>49.948</v>
      </c>
      <c r="BU8">
        <v>49.988999999999997</v>
      </c>
      <c r="BV8">
        <v>49.862000000000002</v>
      </c>
      <c r="BW8">
        <v>50.031999999999996</v>
      </c>
      <c r="BX8">
        <v>50.347999999999999</v>
      </c>
      <c r="BY8">
        <v>50.656999999999996</v>
      </c>
      <c r="BZ8">
        <v>50.552999999999997</v>
      </c>
      <c r="CA8">
        <v>50.893999999999998</v>
      </c>
      <c r="CB8">
        <v>51.143000000000001</v>
      </c>
      <c r="CC8">
        <v>52.265000000000001</v>
      </c>
      <c r="CD8">
        <v>51.491999999999997</v>
      </c>
      <c r="CE8">
        <v>51.329000000000001</v>
      </c>
      <c r="CF8">
        <v>52.469000000000001</v>
      </c>
      <c r="CG8">
        <v>51.100999999999999</v>
      </c>
      <c r="CH8">
        <v>52.073</v>
      </c>
      <c r="CI8">
        <v>52.139000000000003</v>
      </c>
      <c r="CJ8">
        <v>52.390999999999998</v>
      </c>
      <c r="CK8">
        <v>52.427</v>
      </c>
      <c r="CL8">
        <v>52.651000000000003</v>
      </c>
      <c r="CM8">
        <v>52.908999999999999</v>
      </c>
      <c r="CN8">
        <v>53.317</v>
      </c>
      <c r="CO8">
        <v>53.067999999999998</v>
      </c>
      <c r="CP8">
        <v>53.031999999999996</v>
      </c>
      <c r="CQ8">
        <v>53.094000000000001</v>
      </c>
      <c r="CR8">
        <v>53.500999999999998</v>
      </c>
      <c r="CS8">
        <v>53.963999999999999</v>
      </c>
      <c r="CT8">
        <v>54.017000000000003</v>
      </c>
      <c r="CU8">
        <v>54.484999999999999</v>
      </c>
      <c r="CV8">
        <v>54.262999999999998</v>
      </c>
      <c r="CW8">
        <v>54.610999999999997</v>
      </c>
      <c r="CX8">
        <v>54.783999999999999</v>
      </c>
      <c r="CY8">
        <v>54.905999999999999</v>
      </c>
      <c r="CZ8">
        <v>55.152000000000001</v>
      </c>
      <c r="DA8">
        <v>54.997999999999998</v>
      </c>
      <c r="DB8">
        <v>55.453000000000003</v>
      </c>
      <c r="DC8">
        <v>55.594000000000001</v>
      </c>
      <c r="DD8">
        <v>55.898000000000003</v>
      </c>
      <c r="DE8">
        <v>55.994999999999997</v>
      </c>
      <c r="DF8">
        <v>55.878</v>
      </c>
      <c r="DG8">
        <v>55.841999999999999</v>
      </c>
      <c r="DH8">
        <v>56.173000000000002</v>
      </c>
      <c r="DI8">
        <v>56.11</v>
      </c>
      <c r="DJ8">
        <v>56.222999999999999</v>
      </c>
      <c r="DK8">
        <v>56.398000000000003</v>
      </c>
      <c r="DL8">
        <v>56.942999999999998</v>
      </c>
      <c r="DM8">
        <v>56.84</v>
      </c>
      <c r="DN8">
        <v>56.801000000000002</v>
      </c>
      <c r="DO8">
        <v>56.83</v>
      </c>
      <c r="DP8">
        <v>57.301000000000002</v>
      </c>
      <c r="DQ8">
        <v>57.591999999999999</v>
      </c>
      <c r="DR8">
        <v>57.305</v>
      </c>
      <c r="DS8">
        <v>57.503</v>
      </c>
      <c r="DT8">
        <v>57.61</v>
      </c>
      <c r="DU8">
        <v>57.573999999999998</v>
      </c>
      <c r="DV8">
        <v>57.756</v>
      </c>
      <c r="DW8">
        <v>57.88</v>
      </c>
      <c r="DX8">
        <v>57.893999999999998</v>
      </c>
      <c r="DY8">
        <v>57.863</v>
      </c>
      <c r="DZ8">
        <v>57.542000000000002</v>
      </c>
      <c r="EA8">
        <v>57.491</v>
      </c>
      <c r="EB8">
        <v>57.289000000000001</v>
      </c>
      <c r="EC8">
        <v>56.779000000000003</v>
      </c>
      <c r="ED8">
        <v>57.137999999999998</v>
      </c>
      <c r="EE8">
        <v>57.811999999999998</v>
      </c>
      <c r="EF8">
        <v>57.625</v>
      </c>
      <c r="EG8">
        <v>57.768999999999998</v>
      </c>
      <c r="EH8">
        <v>57.776000000000003</v>
      </c>
      <c r="EI8">
        <v>58.052999999999997</v>
      </c>
      <c r="EJ8">
        <v>57.963999999999999</v>
      </c>
      <c r="EK8">
        <v>57.994999999999997</v>
      </c>
      <c r="EL8">
        <v>57.768000000000001</v>
      </c>
      <c r="EM8">
        <v>58.045999999999999</v>
      </c>
      <c r="EN8">
        <v>58.15</v>
      </c>
      <c r="EO8">
        <v>58.996000000000002</v>
      </c>
      <c r="EP8">
        <v>59.064</v>
      </c>
      <c r="EQ8">
        <v>59.171999999999997</v>
      </c>
      <c r="ER8">
        <v>59.222999999999999</v>
      </c>
      <c r="ES8">
        <v>59.529000000000003</v>
      </c>
      <c r="ET8">
        <v>59.694000000000003</v>
      </c>
      <c r="EU8">
        <v>59.895000000000003</v>
      </c>
      <c r="EV8">
        <v>60.046999999999997</v>
      </c>
      <c r="EW8">
        <v>60.436999999999998</v>
      </c>
      <c r="EX8">
        <v>60.64</v>
      </c>
      <c r="EY8">
        <v>60.741999999999997</v>
      </c>
      <c r="EZ8">
        <v>61.142000000000003</v>
      </c>
      <c r="FA8">
        <v>61.052999999999997</v>
      </c>
      <c r="FB8">
        <v>61.164999999999999</v>
      </c>
      <c r="FC8">
        <v>61</v>
      </c>
      <c r="FD8">
        <v>61.405999999999999</v>
      </c>
      <c r="FE8">
        <v>61.618000000000002</v>
      </c>
      <c r="FF8">
        <v>61.838999999999999</v>
      </c>
      <c r="FG8">
        <v>62.140999999999998</v>
      </c>
      <c r="FH8">
        <v>62.203000000000003</v>
      </c>
      <c r="FI8">
        <v>62.558999999999997</v>
      </c>
      <c r="FJ8">
        <v>62.658999999999999</v>
      </c>
      <c r="FK8">
        <v>62.838000000000001</v>
      </c>
      <c r="FL8">
        <v>63.061</v>
      </c>
      <c r="FM8">
        <v>63.234999999999999</v>
      </c>
      <c r="FN8">
        <v>63.741</v>
      </c>
      <c r="FO8">
        <v>63.744</v>
      </c>
      <c r="FP8">
        <v>64.013999999999996</v>
      </c>
      <c r="FQ8">
        <v>63.9</v>
      </c>
      <c r="FR8">
        <v>64.284999999999997</v>
      </c>
      <c r="FS8">
        <v>64.245000000000005</v>
      </c>
      <c r="FT8">
        <v>64.673000000000002</v>
      </c>
      <c r="FU8">
        <v>64.77</v>
      </c>
      <c r="FV8">
        <v>65.17</v>
      </c>
      <c r="FW8">
        <v>65.213999999999999</v>
      </c>
      <c r="FX8">
        <v>65.39</v>
      </c>
      <c r="FY8">
        <v>65.39</v>
      </c>
      <c r="FZ8">
        <v>65.277000000000001</v>
      </c>
      <c r="GA8">
        <v>65.625</v>
      </c>
      <c r="GB8">
        <v>65.522000000000006</v>
      </c>
      <c r="GC8">
        <v>65.998000000000005</v>
      </c>
      <c r="GD8">
        <v>66.531999999999996</v>
      </c>
      <c r="GE8">
        <v>66.352999999999994</v>
      </c>
      <c r="GF8">
        <v>66.680000000000007</v>
      </c>
      <c r="GG8">
        <v>66.835999999999999</v>
      </c>
      <c r="GH8">
        <v>66.578000000000003</v>
      </c>
      <c r="GI8">
        <v>67.132000000000005</v>
      </c>
      <c r="GJ8">
        <v>67.56</v>
      </c>
      <c r="GK8">
        <v>67.259</v>
      </c>
      <c r="GL8">
        <v>67.775999999999996</v>
      </c>
      <c r="GM8">
        <v>68.103999999999999</v>
      </c>
      <c r="GN8">
        <v>68.361999999999995</v>
      </c>
      <c r="GO8">
        <v>68.448999999999998</v>
      </c>
      <c r="GP8">
        <v>68.534000000000006</v>
      </c>
      <c r="GQ8">
        <v>68.676000000000002</v>
      </c>
      <c r="GR8">
        <v>68.911000000000001</v>
      </c>
      <c r="GS8">
        <v>68.995000000000005</v>
      </c>
      <c r="GT8">
        <v>69.195999999999998</v>
      </c>
      <c r="GU8">
        <v>69.373000000000005</v>
      </c>
      <c r="GV8">
        <v>69.635999999999996</v>
      </c>
      <c r="GW8">
        <v>69.974000000000004</v>
      </c>
      <c r="GX8">
        <v>70.122</v>
      </c>
      <c r="GY8">
        <v>70.305000000000007</v>
      </c>
      <c r="GZ8">
        <v>70.305999999999997</v>
      </c>
      <c r="HA8">
        <v>70.352999999999994</v>
      </c>
      <c r="HB8">
        <v>70.697999999999993</v>
      </c>
      <c r="HC8">
        <v>71.361999999999995</v>
      </c>
      <c r="HD8">
        <v>71.8</v>
      </c>
      <c r="HE8">
        <v>71.811999999999998</v>
      </c>
      <c r="HF8">
        <v>72.174000000000007</v>
      </c>
      <c r="HG8">
        <v>72.471000000000004</v>
      </c>
      <c r="HH8">
        <v>72.881</v>
      </c>
      <c r="HI8">
        <v>72.825999999999993</v>
      </c>
      <c r="HJ8">
        <v>73.305000000000007</v>
      </c>
      <c r="HK8">
        <v>73.638999999999996</v>
      </c>
      <c r="HL8">
        <v>74.028000000000006</v>
      </c>
      <c r="HM8">
        <v>74.566000000000003</v>
      </c>
      <c r="HN8">
        <v>75.058000000000007</v>
      </c>
      <c r="HO8">
        <v>75.111999999999995</v>
      </c>
      <c r="HP8">
        <v>75.457999999999998</v>
      </c>
      <c r="HQ8">
        <v>76.024000000000001</v>
      </c>
      <c r="HR8">
        <v>76.292000000000002</v>
      </c>
      <c r="HS8">
        <v>76.506</v>
      </c>
      <c r="HT8">
        <v>77.126000000000005</v>
      </c>
      <c r="HU8">
        <v>76.998000000000005</v>
      </c>
      <c r="HV8">
        <v>77.385000000000005</v>
      </c>
      <c r="HW8">
        <v>77.73</v>
      </c>
      <c r="HX8">
        <v>78.174999999999997</v>
      </c>
      <c r="HY8">
        <v>78.516999999999996</v>
      </c>
      <c r="HZ8">
        <v>78.858999999999995</v>
      </c>
      <c r="IA8">
        <v>78.995999999999995</v>
      </c>
      <c r="IB8">
        <v>79.424000000000007</v>
      </c>
      <c r="IC8">
        <v>79.802999999999997</v>
      </c>
      <c r="ID8">
        <v>79.971999999999994</v>
      </c>
      <c r="IE8">
        <v>80.349000000000004</v>
      </c>
      <c r="IF8">
        <v>81.403000000000006</v>
      </c>
      <c r="IG8">
        <v>81.126999999999995</v>
      </c>
      <c r="IH8">
        <v>81.906000000000006</v>
      </c>
      <c r="II8">
        <v>82.367999999999995</v>
      </c>
      <c r="IJ8">
        <v>82.275000000000006</v>
      </c>
      <c r="IK8">
        <v>82.655000000000001</v>
      </c>
      <c r="IL8">
        <v>82.828000000000003</v>
      </c>
      <c r="IM8">
        <v>82.873999999999995</v>
      </c>
      <c r="IN8">
        <v>83.313000000000002</v>
      </c>
      <c r="IO8">
        <v>83.978999999999999</v>
      </c>
      <c r="IP8">
        <v>83.942999999999998</v>
      </c>
      <c r="IQ8">
        <v>84.010999999999996</v>
      </c>
      <c r="IR8">
        <v>84.441000000000003</v>
      </c>
      <c r="IS8">
        <v>84.436999999999998</v>
      </c>
      <c r="IT8">
        <v>84.557000000000002</v>
      </c>
      <c r="IU8">
        <v>84.466999999999999</v>
      </c>
      <c r="IV8">
        <v>84.48</v>
      </c>
    </row>
    <row r="9" spans="1:256">
      <c r="A9" t="s">
        <v>540</v>
      </c>
      <c r="B9" s="26" t="s">
        <v>541</v>
      </c>
      <c r="C9">
        <v>38.262999999999998</v>
      </c>
      <c r="D9">
        <v>37.515000000000001</v>
      </c>
      <c r="E9">
        <v>37.194000000000003</v>
      </c>
      <c r="F9">
        <v>37.299999999999997</v>
      </c>
      <c r="G9">
        <v>37.822000000000003</v>
      </c>
      <c r="H9">
        <v>37.773000000000003</v>
      </c>
      <c r="I9">
        <v>37.564</v>
      </c>
      <c r="J9">
        <v>38.25</v>
      </c>
      <c r="K9">
        <v>38.037999999999997</v>
      </c>
      <c r="L9">
        <v>38.156999999999996</v>
      </c>
      <c r="M9">
        <v>38.625</v>
      </c>
      <c r="N9">
        <v>38.703000000000003</v>
      </c>
      <c r="O9">
        <v>38.764000000000003</v>
      </c>
      <c r="P9">
        <v>38.427</v>
      </c>
      <c r="Q9">
        <v>38.238999999999997</v>
      </c>
      <c r="R9">
        <v>38.497</v>
      </c>
      <c r="S9">
        <v>38.517000000000003</v>
      </c>
      <c r="T9">
        <v>39.182000000000002</v>
      </c>
      <c r="U9">
        <v>38.627000000000002</v>
      </c>
      <c r="V9">
        <v>38.075000000000003</v>
      </c>
      <c r="W9">
        <v>37.997999999999998</v>
      </c>
      <c r="X9">
        <v>38.173999999999999</v>
      </c>
      <c r="Y9">
        <v>38.15</v>
      </c>
      <c r="Z9">
        <v>38.698</v>
      </c>
      <c r="AA9">
        <v>38.542999999999999</v>
      </c>
      <c r="AB9">
        <v>38.465000000000003</v>
      </c>
      <c r="AC9">
        <v>38.823999999999998</v>
      </c>
      <c r="AD9">
        <v>38.073999999999998</v>
      </c>
      <c r="AE9">
        <v>38.542000000000002</v>
      </c>
      <c r="AF9">
        <v>38.417999999999999</v>
      </c>
      <c r="AG9">
        <v>39.018000000000001</v>
      </c>
      <c r="AH9">
        <v>38.963999999999999</v>
      </c>
      <c r="AI9">
        <v>39.505000000000003</v>
      </c>
      <c r="AJ9">
        <v>39.847999999999999</v>
      </c>
      <c r="AK9">
        <v>39.517000000000003</v>
      </c>
      <c r="AL9">
        <v>39.415999999999997</v>
      </c>
      <c r="AM9">
        <v>40.000999999999998</v>
      </c>
      <c r="AN9">
        <v>40.295000000000002</v>
      </c>
      <c r="AO9">
        <v>40.735999999999997</v>
      </c>
      <c r="AP9">
        <v>41.408999999999999</v>
      </c>
      <c r="AQ9">
        <v>41.716000000000001</v>
      </c>
      <c r="AR9">
        <v>41.646999999999998</v>
      </c>
      <c r="AS9">
        <v>41.793999999999997</v>
      </c>
      <c r="AT9">
        <v>42.366</v>
      </c>
      <c r="AU9">
        <v>42.56</v>
      </c>
      <c r="AV9">
        <v>43.177999999999997</v>
      </c>
      <c r="AW9">
        <v>43.786999999999999</v>
      </c>
      <c r="AX9">
        <v>42.918999999999997</v>
      </c>
      <c r="AY9">
        <v>43.131999999999998</v>
      </c>
      <c r="AZ9">
        <v>43.746000000000002</v>
      </c>
      <c r="BA9">
        <v>44.176000000000002</v>
      </c>
      <c r="BB9">
        <v>44.811</v>
      </c>
      <c r="BC9">
        <v>44.146999999999998</v>
      </c>
      <c r="BD9">
        <v>44.05</v>
      </c>
      <c r="BE9">
        <v>44.616999999999997</v>
      </c>
      <c r="BF9">
        <v>44.347000000000001</v>
      </c>
      <c r="BG9">
        <v>45.316000000000003</v>
      </c>
      <c r="BH9">
        <v>45.226999999999997</v>
      </c>
      <c r="BI9">
        <v>45.527999999999999</v>
      </c>
      <c r="BJ9">
        <v>45.643999999999998</v>
      </c>
      <c r="BK9">
        <v>45.801000000000002</v>
      </c>
      <c r="BL9">
        <v>45.796999999999997</v>
      </c>
      <c r="BM9">
        <v>46.624000000000002</v>
      </c>
      <c r="BN9">
        <v>45.802999999999997</v>
      </c>
      <c r="BO9">
        <v>46.271999999999998</v>
      </c>
      <c r="BP9">
        <v>47.09</v>
      </c>
      <c r="BQ9">
        <v>48.548000000000002</v>
      </c>
      <c r="BR9">
        <v>46.688000000000002</v>
      </c>
      <c r="BS9">
        <v>46.97</v>
      </c>
      <c r="BT9">
        <v>47.405000000000001</v>
      </c>
      <c r="BU9">
        <v>47.954000000000001</v>
      </c>
      <c r="BV9">
        <v>47.457999999999998</v>
      </c>
      <c r="BW9">
        <v>47.790999999999997</v>
      </c>
      <c r="BX9">
        <v>48.341999999999999</v>
      </c>
      <c r="BY9">
        <v>48.933</v>
      </c>
      <c r="BZ9">
        <v>48.475000000000001</v>
      </c>
      <c r="CA9">
        <v>48.960999999999999</v>
      </c>
      <c r="CB9">
        <v>49.540999999999997</v>
      </c>
      <c r="CC9">
        <v>51.764000000000003</v>
      </c>
      <c r="CD9">
        <v>49.881</v>
      </c>
      <c r="CE9">
        <v>49.066000000000003</v>
      </c>
      <c r="CF9">
        <v>51.225000000000001</v>
      </c>
      <c r="CG9">
        <v>47.947000000000003</v>
      </c>
      <c r="CH9">
        <v>49.655999999999999</v>
      </c>
      <c r="CI9">
        <v>49.497999999999998</v>
      </c>
      <c r="CJ9">
        <v>49.917000000000002</v>
      </c>
      <c r="CK9">
        <v>49.807000000000002</v>
      </c>
      <c r="CL9">
        <v>50.194000000000003</v>
      </c>
      <c r="CM9">
        <v>50.436999999999998</v>
      </c>
      <c r="CN9">
        <v>51.098999999999997</v>
      </c>
      <c r="CO9">
        <v>50.634999999999998</v>
      </c>
      <c r="CP9">
        <v>49.93</v>
      </c>
      <c r="CQ9">
        <v>50.121000000000002</v>
      </c>
      <c r="CR9">
        <v>50.761000000000003</v>
      </c>
      <c r="CS9">
        <v>51.189</v>
      </c>
      <c r="CT9">
        <v>51.234999999999999</v>
      </c>
      <c r="CU9">
        <v>51.947000000000003</v>
      </c>
      <c r="CV9">
        <v>51.447000000000003</v>
      </c>
      <c r="CW9">
        <v>51.835999999999999</v>
      </c>
      <c r="CX9">
        <v>51.89</v>
      </c>
      <c r="CY9">
        <v>51.685000000000002</v>
      </c>
      <c r="CZ9">
        <v>51.805</v>
      </c>
      <c r="DA9">
        <v>51.652000000000001</v>
      </c>
      <c r="DB9">
        <v>52.201999999999998</v>
      </c>
      <c r="DC9">
        <v>52.459000000000003</v>
      </c>
      <c r="DD9">
        <v>52.942999999999998</v>
      </c>
      <c r="DE9">
        <v>53.136000000000003</v>
      </c>
      <c r="DF9">
        <v>52.331000000000003</v>
      </c>
      <c r="DG9">
        <v>52.353000000000002</v>
      </c>
      <c r="DH9">
        <v>53.055999999999997</v>
      </c>
      <c r="DI9">
        <v>52.718000000000004</v>
      </c>
      <c r="DJ9">
        <v>52.936999999999998</v>
      </c>
      <c r="DK9">
        <v>53.091000000000001</v>
      </c>
      <c r="DL9">
        <v>54.188000000000002</v>
      </c>
      <c r="DM9">
        <v>53.718000000000004</v>
      </c>
      <c r="DN9">
        <v>53.295999999999999</v>
      </c>
      <c r="DO9">
        <v>53.317999999999998</v>
      </c>
      <c r="DP9">
        <v>53.85</v>
      </c>
      <c r="DQ9">
        <v>54.884</v>
      </c>
      <c r="DR9">
        <v>53.823999999999998</v>
      </c>
      <c r="DS9">
        <v>53.906999999999996</v>
      </c>
      <c r="DT9">
        <v>53.798999999999999</v>
      </c>
      <c r="DU9">
        <v>53.44</v>
      </c>
      <c r="DV9">
        <v>53.631999999999998</v>
      </c>
      <c r="DW9">
        <v>53.639000000000003</v>
      </c>
      <c r="DX9">
        <v>53.417000000000002</v>
      </c>
      <c r="DY9">
        <v>53.44</v>
      </c>
      <c r="DZ9">
        <v>52.753</v>
      </c>
      <c r="EA9">
        <v>52.895000000000003</v>
      </c>
      <c r="EB9">
        <v>52.316000000000003</v>
      </c>
      <c r="EC9">
        <v>51.365000000000002</v>
      </c>
      <c r="ED9">
        <v>51.911999999999999</v>
      </c>
      <c r="EE9">
        <v>53.331000000000003</v>
      </c>
      <c r="EF9">
        <v>52.398000000000003</v>
      </c>
      <c r="EG9">
        <v>52.557000000000002</v>
      </c>
      <c r="EH9">
        <v>52.53</v>
      </c>
      <c r="EI9">
        <v>52.96</v>
      </c>
      <c r="EJ9">
        <v>52.725999999999999</v>
      </c>
      <c r="EK9">
        <v>52.747</v>
      </c>
      <c r="EL9">
        <v>52.155000000000001</v>
      </c>
      <c r="EM9">
        <v>52.226999999999997</v>
      </c>
      <c r="EN9">
        <v>52.296999999999997</v>
      </c>
      <c r="EO9">
        <v>53.548000000000002</v>
      </c>
      <c r="EP9">
        <v>53.62</v>
      </c>
      <c r="EQ9">
        <v>53.06</v>
      </c>
      <c r="ER9">
        <v>53.262</v>
      </c>
      <c r="ES9">
        <v>53.771000000000001</v>
      </c>
      <c r="ET9">
        <v>54.011000000000003</v>
      </c>
      <c r="EU9">
        <v>53.991</v>
      </c>
      <c r="EV9">
        <v>54.244</v>
      </c>
      <c r="EW9">
        <v>54.57</v>
      </c>
      <c r="EX9">
        <v>54.984000000000002</v>
      </c>
      <c r="EY9">
        <v>54.554000000000002</v>
      </c>
      <c r="EZ9">
        <v>55.423000000000002</v>
      </c>
      <c r="FA9">
        <v>55.573999999999998</v>
      </c>
      <c r="FB9">
        <v>55.106999999999999</v>
      </c>
      <c r="FC9">
        <v>54.917999999999999</v>
      </c>
      <c r="FD9">
        <v>55.74</v>
      </c>
      <c r="FE9">
        <v>56.381</v>
      </c>
      <c r="FF9">
        <v>56.131999999999998</v>
      </c>
      <c r="FG9">
        <v>56.71</v>
      </c>
      <c r="FH9">
        <v>56.359000000000002</v>
      </c>
      <c r="FI9">
        <v>56.920999999999999</v>
      </c>
      <c r="FJ9">
        <v>57.076000000000001</v>
      </c>
      <c r="FK9">
        <v>57.408000000000001</v>
      </c>
      <c r="FL9">
        <v>57.671999999999997</v>
      </c>
      <c r="FM9">
        <v>57.845999999999997</v>
      </c>
      <c r="FN9">
        <v>58.552</v>
      </c>
      <c r="FO9">
        <v>58.674999999999997</v>
      </c>
      <c r="FP9">
        <v>59.186</v>
      </c>
      <c r="FQ9">
        <v>58.442</v>
      </c>
      <c r="FR9">
        <v>59.002000000000002</v>
      </c>
      <c r="FS9">
        <v>58.957000000000001</v>
      </c>
      <c r="FT9">
        <v>59.640999999999998</v>
      </c>
      <c r="FU9">
        <v>59.670999999999999</v>
      </c>
      <c r="FV9">
        <v>60.47</v>
      </c>
      <c r="FW9">
        <v>60.511000000000003</v>
      </c>
      <c r="FX9">
        <v>60.698</v>
      </c>
      <c r="FY9">
        <v>60.548999999999999</v>
      </c>
      <c r="FZ9">
        <v>59.786000000000001</v>
      </c>
      <c r="GA9">
        <v>60.441000000000003</v>
      </c>
      <c r="GB9">
        <v>59.883000000000003</v>
      </c>
      <c r="GC9">
        <v>60.636000000000003</v>
      </c>
      <c r="GD9">
        <v>61.475999999999999</v>
      </c>
      <c r="GE9">
        <v>61.012999999999998</v>
      </c>
      <c r="GF9">
        <v>61.295000000000002</v>
      </c>
      <c r="GG9">
        <v>61.890999999999998</v>
      </c>
      <c r="GH9">
        <v>61.109000000000002</v>
      </c>
      <c r="GI9">
        <v>62.011000000000003</v>
      </c>
      <c r="GJ9">
        <v>62.817</v>
      </c>
      <c r="GK9">
        <v>61.774000000000001</v>
      </c>
      <c r="GL9">
        <v>62.594999999999999</v>
      </c>
      <c r="GM9">
        <v>63.057000000000002</v>
      </c>
      <c r="GN9">
        <v>63.628</v>
      </c>
      <c r="GO9">
        <v>63.725000000000001</v>
      </c>
      <c r="GP9">
        <v>63.728999999999999</v>
      </c>
      <c r="GQ9">
        <v>63.851999999999997</v>
      </c>
      <c r="GR9">
        <v>64.287000000000006</v>
      </c>
      <c r="GS9">
        <v>64.304000000000002</v>
      </c>
      <c r="GT9">
        <v>64.784999999999997</v>
      </c>
      <c r="GU9">
        <v>64.935000000000002</v>
      </c>
      <c r="GV9">
        <v>65.055000000000007</v>
      </c>
      <c r="GW9">
        <v>65.430999999999997</v>
      </c>
      <c r="GX9">
        <v>65.69</v>
      </c>
      <c r="GY9">
        <v>66.278999999999996</v>
      </c>
      <c r="GZ9">
        <v>65.617999999999995</v>
      </c>
      <c r="HA9">
        <v>65.388999999999996</v>
      </c>
      <c r="HB9">
        <v>66.244</v>
      </c>
      <c r="HC9">
        <v>67.087999999999994</v>
      </c>
      <c r="HD9">
        <v>67.822000000000003</v>
      </c>
      <c r="HE9">
        <v>67.498000000000005</v>
      </c>
      <c r="HF9">
        <v>67.685000000000002</v>
      </c>
      <c r="HG9">
        <v>68.697999999999993</v>
      </c>
      <c r="HH9">
        <v>68.790999999999997</v>
      </c>
      <c r="HI9">
        <v>68.58</v>
      </c>
      <c r="HJ9">
        <v>68.942999999999998</v>
      </c>
      <c r="HK9">
        <v>69.195999999999998</v>
      </c>
      <c r="HL9">
        <v>70.075000000000003</v>
      </c>
      <c r="HM9">
        <v>70.896000000000001</v>
      </c>
      <c r="HN9">
        <v>71.114999999999995</v>
      </c>
      <c r="HO9">
        <v>71.131</v>
      </c>
      <c r="HP9">
        <v>71.641999999999996</v>
      </c>
      <c r="HQ9">
        <v>72.488</v>
      </c>
      <c r="HR9">
        <v>73.31</v>
      </c>
      <c r="HS9">
        <v>73.691999999999993</v>
      </c>
      <c r="HT9">
        <v>74.789000000000001</v>
      </c>
      <c r="HU9">
        <v>74.073999999999998</v>
      </c>
      <c r="HV9">
        <v>75.022000000000006</v>
      </c>
      <c r="HW9">
        <v>75.412999999999997</v>
      </c>
      <c r="HX9">
        <v>75.905000000000001</v>
      </c>
      <c r="HY9">
        <v>76.724000000000004</v>
      </c>
      <c r="HZ9">
        <v>77.153999999999996</v>
      </c>
      <c r="IA9">
        <v>76.91</v>
      </c>
      <c r="IB9">
        <v>77.558999999999997</v>
      </c>
      <c r="IC9">
        <v>78.03</v>
      </c>
      <c r="ID9">
        <v>77.852999999999994</v>
      </c>
      <c r="IE9">
        <v>78.278000000000006</v>
      </c>
      <c r="IF9">
        <v>80.353999999999999</v>
      </c>
      <c r="IG9">
        <v>79.069000000000003</v>
      </c>
      <c r="IH9">
        <v>80.254999999999995</v>
      </c>
      <c r="II9">
        <v>80.709000000000003</v>
      </c>
      <c r="IJ9">
        <v>80.228999999999999</v>
      </c>
      <c r="IK9">
        <v>80.647999999999996</v>
      </c>
      <c r="IL9">
        <v>80.42</v>
      </c>
      <c r="IM9">
        <v>80.403000000000006</v>
      </c>
      <c r="IN9">
        <v>81.122</v>
      </c>
      <c r="IO9">
        <v>82.286000000000001</v>
      </c>
      <c r="IP9">
        <v>82.015000000000001</v>
      </c>
      <c r="IQ9">
        <v>81.686000000000007</v>
      </c>
      <c r="IR9">
        <v>82.224000000000004</v>
      </c>
      <c r="IS9">
        <v>82.043000000000006</v>
      </c>
      <c r="IT9">
        <v>82.561999999999998</v>
      </c>
      <c r="IU9">
        <v>81.894000000000005</v>
      </c>
      <c r="IV9">
        <v>81.932000000000002</v>
      </c>
    </row>
    <row r="10" spans="1:256">
      <c r="A10" t="s">
        <v>542</v>
      </c>
      <c r="B10" t="s">
        <v>543</v>
      </c>
      <c r="C10">
        <v>22.253</v>
      </c>
      <c r="D10">
        <v>20.994</v>
      </c>
      <c r="E10">
        <v>20.51</v>
      </c>
      <c r="F10">
        <v>20.994</v>
      </c>
      <c r="G10">
        <v>22.09</v>
      </c>
      <c r="H10">
        <v>21.616</v>
      </c>
      <c r="I10">
        <v>21.564</v>
      </c>
      <c r="J10">
        <v>22.547999999999998</v>
      </c>
      <c r="K10">
        <v>22.433</v>
      </c>
      <c r="L10">
        <v>22.277999999999999</v>
      </c>
      <c r="M10">
        <v>22.568999999999999</v>
      </c>
      <c r="N10">
        <v>23.154</v>
      </c>
      <c r="O10">
        <v>23.445</v>
      </c>
      <c r="P10">
        <v>22.388000000000002</v>
      </c>
      <c r="Q10">
        <v>22.024999999999999</v>
      </c>
      <c r="R10">
        <v>22.064</v>
      </c>
      <c r="S10">
        <v>22.317</v>
      </c>
      <c r="T10">
        <v>23.605</v>
      </c>
      <c r="U10">
        <v>22.577000000000002</v>
      </c>
      <c r="V10">
        <v>21.305</v>
      </c>
      <c r="W10">
        <v>21.193000000000001</v>
      </c>
      <c r="X10">
        <v>21.081</v>
      </c>
      <c r="Y10">
        <v>21.42</v>
      </c>
      <c r="Z10">
        <v>22.117999999999999</v>
      </c>
      <c r="AA10">
        <v>22.077999999999999</v>
      </c>
      <c r="AB10">
        <v>21.655000000000001</v>
      </c>
      <c r="AC10">
        <v>22.602</v>
      </c>
      <c r="AD10">
        <v>21.599</v>
      </c>
      <c r="AE10">
        <v>21.710999999999999</v>
      </c>
      <c r="AF10">
        <v>21.846</v>
      </c>
      <c r="AG10">
        <v>22.831</v>
      </c>
      <c r="AH10">
        <v>22.225999999999999</v>
      </c>
      <c r="AI10">
        <v>23.486000000000001</v>
      </c>
      <c r="AJ10">
        <v>23.707000000000001</v>
      </c>
      <c r="AK10">
        <v>23.378</v>
      </c>
      <c r="AL10">
        <v>23.186</v>
      </c>
      <c r="AM10">
        <v>23.552</v>
      </c>
      <c r="AN10">
        <v>24.402000000000001</v>
      </c>
      <c r="AO10">
        <v>25.03</v>
      </c>
      <c r="AP10">
        <v>25.795999999999999</v>
      </c>
      <c r="AQ10">
        <v>26.169</v>
      </c>
      <c r="AR10">
        <v>25.948</v>
      </c>
      <c r="AS10">
        <v>26.001999999999999</v>
      </c>
      <c r="AT10">
        <v>26.916</v>
      </c>
      <c r="AU10">
        <v>27.007000000000001</v>
      </c>
      <c r="AV10">
        <v>28.05</v>
      </c>
      <c r="AW10">
        <v>28.817</v>
      </c>
      <c r="AX10">
        <v>28.137</v>
      </c>
      <c r="AY10">
        <v>28.111000000000001</v>
      </c>
      <c r="AZ10">
        <v>28.58</v>
      </c>
      <c r="BA10">
        <v>29.053999999999998</v>
      </c>
      <c r="BB10">
        <v>29.405000000000001</v>
      </c>
      <c r="BC10">
        <v>29.023</v>
      </c>
      <c r="BD10">
        <v>28.831</v>
      </c>
      <c r="BE10">
        <v>29.212</v>
      </c>
      <c r="BF10">
        <v>29.076000000000001</v>
      </c>
      <c r="BG10">
        <v>30.321999999999999</v>
      </c>
      <c r="BH10">
        <v>30.494</v>
      </c>
      <c r="BI10">
        <v>30.927</v>
      </c>
      <c r="BJ10">
        <v>30.699000000000002</v>
      </c>
      <c r="BK10">
        <v>31.388999999999999</v>
      </c>
      <c r="BL10">
        <v>30.677</v>
      </c>
      <c r="BM10">
        <v>32.331000000000003</v>
      </c>
      <c r="BN10">
        <v>31.113</v>
      </c>
      <c r="BO10">
        <v>31.706</v>
      </c>
      <c r="BP10">
        <v>32.847000000000001</v>
      </c>
      <c r="BQ10">
        <v>35.593000000000004</v>
      </c>
      <c r="BR10">
        <v>31.864000000000001</v>
      </c>
      <c r="BS10">
        <v>31.972999999999999</v>
      </c>
      <c r="BT10">
        <v>32.86</v>
      </c>
      <c r="BU10">
        <v>33.688000000000002</v>
      </c>
      <c r="BV10">
        <v>32.722999999999999</v>
      </c>
      <c r="BW10">
        <v>32.261000000000003</v>
      </c>
      <c r="BX10">
        <v>33.902000000000001</v>
      </c>
      <c r="BY10">
        <v>34.631999999999998</v>
      </c>
      <c r="BZ10">
        <v>33.622999999999998</v>
      </c>
      <c r="CA10">
        <v>34.561</v>
      </c>
      <c r="CB10">
        <v>36.011000000000003</v>
      </c>
      <c r="CC10">
        <v>40.299999999999997</v>
      </c>
      <c r="CD10">
        <v>35.960999999999999</v>
      </c>
      <c r="CE10">
        <v>34.628999999999998</v>
      </c>
      <c r="CF10">
        <v>38.524000000000001</v>
      </c>
      <c r="CG10">
        <v>32.735999999999997</v>
      </c>
      <c r="CH10">
        <v>34.923999999999999</v>
      </c>
      <c r="CI10">
        <v>34.982999999999997</v>
      </c>
      <c r="CJ10">
        <v>35.576000000000001</v>
      </c>
      <c r="CK10">
        <v>35.213999999999999</v>
      </c>
      <c r="CL10">
        <v>36.061999999999998</v>
      </c>
      <c r="CM10">
        <v>36.521000000000001</v>
      </c>
      <c r="CN10">
        <v>37.771999999999998</v>
      </c>
      <c r="CO10">
        <v>36.975000000000001</v>
      </c>
      <c r="CP10">
        <v>35.524000000000001</v>
      </c>
      <c r="CQ10">
        <v>35.851999999999997</v>
      </c>
      <c r="CR10">
        <v>36.886000000000003</v>
      </c>
      <c r="CS10">
        <v>37.814999999999998</v>
      </c>
      <c r="CT10">
        <v>37.701000000000001</v>
      </c>
      <c r="CU10">
        <v>37.869</v>
      </c>
      <c r="CV10">
        <v>37.438000000000002</v>
      </c>
      <c r="CW10">
        <v>37.94</v>
      </c>
      <c r="CX10">
        <v>38.046999999999997</v>
      </c>
      <c r="CY10">
        <v>37.585999999999999</v>
      </c>
      <c r="CZ10">
        <v>37.332999999999998</v>
      </c>
      <c r="DA10">
        <v>37.027000000000001</v>
      </c>
      <c r="DB10">
        <v>37.667000000000002</v>
      </c>
      <c r="DC10">
        <v>37.936</v>
      </c>
      <c r="DD10">
        <v>39.243000000000002</v>
      </c>
      <c r="DE10">
        <v>38.854999999999997</v>
      </c>
      <c r="DF10">
        <v>37.65</v>
      </c>
      <c r="DG10">
        <v>37.83</v>
      </c>
      <c r="DH10">
        <v>39.195999999999998</v>
      </c>
      <c r="DI10">
        <v>38.182000000000002</v>
      </c>
      <c r="DJ10">
        <v>38.484000000000002</v>
      </c>
      <c r="DK10">
        <v>38.85</v>
      </c>
      <c r="DL10">
        <v>40.527999999999999</v>
      </c>
      <c r="DM10">
        <v>39.103000000000002</v>
      </c>
      <c r="DN10">
        <v>38.488</v>
      </c>
      <c r="DO10">
        <v>38.095999999999997</v>
      </c>
      <c r="DP10">
        <v>38.296999999999997</v>
      </c>
      <c r="DQ10">
        <v>41.655000000000001</v>
      </c>
      <c r="DR10">
        <v>39.100999999999999</v>
      </c>
      <c r="DS10">
        <v>38.976999999999997</v>
      </c>
      <c r="DT10">
        <v>39.133000000000003</v>
      </c>
      <c r="DU10">
        <v>38.311</v>
      </c>
      <c r="DV10">
        <v>38.331000000000003</v>
      </c>
      <c r="DW10">
        <v>38.432000000000002</v>
      </c>
      <c r="DX10">
        <v>37.883000000000003</v>
      </c>
      <c r="DY10">
        <v>38.284999999999997</v>
      </c>
      <c r="DZ10">
        <v>37.484000000000002</v>
      </c>
      <c r="EA10">
        <v>37.259</v>
      </c>
      <c r="EB10">
        <v>36.703000000000003</v>
      </c>
      <c r="EC10">
        <v>34.786999999999999</v>
      </c>
      <c r="ED10">
        <v>35.701000000000001</v>
      </c>
      <c r="EE10">
        <v>37.887999999999998</v>
      </c>
      <c r="EF10">
        <v>36.212000000000003</v>
      </c>
      <c r="EG10">
        <v>36.128999999999998</v>
      </c>
      <c r="EH10">
        <v>36.579000000000001</v>
      </c>
      <c r="EI10">
        <v>36.929000000000002</v>
      </c>
      <c r="EJ10">
        <v>36.569000000000003</v>
      </c>
      <c r="EK10">
        <v>37.095999999999997</v>
      </c>
      <c r="EL10">
        <v>35.984999999999999</v>
      </c>
      <c r="EM10">
        <v>36.180999999999997</v>
      </c>
      <c r="EN10">
        <v>36.622999999999998</v>
      </c>
      <c r="EO10">
        <v>37.68</v>
      </c>
      <c r="EP10">
        <v>38.040999999999997</v>
      </c>
      <c r="EQ10">
        <v>37.338999999999999</v>
      </c>
      <c r="ER10">
        <v>37.137</v>
      </c>
      <c r="ES10">
        <v>37.968000000000004</v>
      </c>
      <c r="ET10">
        <v>38.74</v>
      </c>
      <c r="EU10">
        <v>38.399000000000001</v>
      </c>
      <c r="EV10">
        <v>38.722000000000001</v>
      </c>
      <c r="EW10">
        <v>39.154000000000003</v>
      </c>
      <c r="EX10">
        <v>39.497</v>
      </c>
      <c r="EY10">
        <v>38.779000000000003</v>
      </c>
      <c r="EZ10">
        <v>40.308</v>
      </c>
      <c r="FA10">
        <v>40.655999999999999</v>
      </c>
      <c r="FB10">
        <v>39.646000000000001</v>
      </c>
      <c r="FC10">
        <v>39.433</v>
      </c>
      <c r="FD10">
        <v>40.863999999999997</v>
      </c>
      <c r="FE10">
        <v>41.543999999999997</v>
      </c>
      <c r="FF10">
        <v>41.213999999999999</v>
      </c>
      <c r="FG10">
        <v>41.896000000000001</v>
      </c>
      <c r="FH10">
        <v>41.311</v>
      </c>
      <c r="FI10">
        <v>41.795000000000002</v>
      </c>
      <c r="FJ10">
        <v>42.314999999999998</v>
      </c>
      <c r="FK10">
        <v>42.637999999999998</v>
      </c>
      <c r="FL10">
        <v>43.055</v>
      </c>
      <c r="FM10">
        <v>43.100999999999999</v>
      </c>
      <c r="FN10">
        <v>44.034999999999997</v>
      </c>
      <c r="FO10">
        <v>43.920999999999999</v>
      </c>
      <c r="FP10">
        <v>44.9</v>
      </c>
      <c r="FQ10">
        <v>43.412999999999997</v>
      </c>
      <c r="FR10">
        <v>44.154000000000003</v>
      </c>
      <c r="FS10">
        <v>44.113999999999997</v>
      </c>
      <c r="FT10">
        <v>44.814999999999998</v>
      </c>
      <c r="FU10">
        <v>44.932000000000002</v>
      </c>
      <c r="FV10">
        <v>46.072000000000003</v>
      </c>
      <c r="FW10">
        <v>46.381999999999998</v>
      </c>
      <c r="FX10">
        <v>46.113</v>
      </c>
      <c r="FY10">
        <v>45.429000000000002</v>
      </c>
      <c r="FZ10">
        <v>44.664000000000001</v>
      </c>
      <c r="GA10">
        <v>45.603999999999999</v>
      </c>
      <c r="GB10">
        <v>44.564</v>
      </c>
      <c r="GC10">
        <v>45.557000000000002</v>
      </c>
      <c r="GD10">
        <v>46.956000000000003</v>
      </c>
      <c r="GE10">
        <v>46.131</v>
      </c>
      <c r="GF10">
        <v>47.143000000000001</v>
      </c>
      <c r="GG10">
        <v>47.668999999999997</v>
      </c>
      <c r="GH10">
        <v>46.713999999999999</v>
      </c>
      <c r="GI10">
        <v>47.744999999999997</v>
      </c>
      <c r="GJ10">
        <v>48.93</v>
      </c>
      <c r="GK10">
        <v>47.271999999999998</v>
      </c>
      <c r="GL10">
        <v>48.595999999999997</v>
      </c>
      <c r="GM10">
        <v>49.078000000000003</v>
      </c>
      <c r="GN10">
        <v>49.923999999999999</v>
      </c>
      <c r="GO10">
        <v>50.185000000000002</v>
      </c>
      <c r="GP10">
        <v>49.448</v>
      </c>
      <c r="GQ10">
        <v>49.707000000000001</v>
      </c>
      <c r="GR10">
        <v>50.372999999999998</v>
      </c>
      <c r="GS10">
        <v>50.542999999999999</v>
      </c>
      <c r="GT10">
        <v>50.941000000000003</v>
      </c>
      <c r="GU10">
        <v>51.344999999999999</v>
      </c>
      <c r="GV10">
        <v>51.274000000000001</v>
      </c>
      <c r="GW10">
        <v>52.445999999999998</v>
      </c>
      <c r="GX10">
        <v>52.283999999999999</v>
      </c>
      <c r="GY10">
        <v>52.985999999999997</v>
      </c>
      <c r="GZ10">
        <v>52.337000000000003</v>
      </c>
      <c r="HA10">
        <v>51.939</v>
      </c>
      <c r="HB10">
        <v>52.938000000000002</v>
      </c>
      <c r="HC10">
        <v>54.088999999999999</v>
      </c>
      <c r="HD10">
        <v>55.512999999999998</v>
      </c>
      <c r="HE10">
        <v>54.615000000000002</v>
      </c>
      <c r="HF10">
        <v>54.978999999999999</v>
      </c>
      <c r="HG10">
        <v>56.451999999999998</v>
      </c>
      <c r="HH10">
        <v>56.981000000000002</v>
      </c>
      <c r="HI10">
        <v>56.094999999999999</v>
      </c>
      <c r="HJ10">
        <v>56.762</v>
      </c>
      <c r="HK10">
        <v>56.911999999999999</v>
      </c>
      <c r="HL10">
        <v>58.218000000000004</v>
      </c>
      <c r="HM10">
        <v>60.216999999999999</v>
      </c>
      <c r="HN10">
        <v>59.912999999999997</v>
      </c>
      <c r="HO10">
        <v>59.723999999999997</v>
      </c>
      <c r="HP10">
        <v>61.133000000000003</v>
      </c>
      <c r="HQ10">
        <v>62.558</v>
      </c>
      <c r="HR10">
        <v>64.105999999999995</v>
      </c>
      <c r="HS10">
        <v>64.141000000000005</v>
      </c>
      <c r="HT10">
        <v>66.001000000000005</v>
      </c>
      <c r="HU10">
        <v>63.728000000000002</v>
      </c>
      <c r="HV10">
        <v>65.218999999999994</v>
      </c>
      <c r="HW10">
        <v>65.721999999999994</v>
      </c>
      <c r="HX10">
        <v>66.748000000000005</v>
      </c>
      <c r="HY10">
        <v>68.036000000000001</v>
      </c>
      <c r="HZ10">
        <v>69.192999999999998</v>
      </c>
      <c r="IA10">
        <v>69.037999999999997</v>
      </c>
      <c r="IB10">
        <v>69.686000000000007</v>
      </c>
      <c r="IC10">
        <v>70.141999999999996</v>
      </c>
      <c r="ID10">
        <v>69.596000000000004</v>
      </c>
      <c r="IE10">
        <v>70.013999999999996</v>
      </c>
      <c r="IF10">
        <v>71.757999999999996</v>
      </c>
      <c r="IG10">
        <v>73.307000000000002</v>
      </c>
      <c r="IH10">
        <v>75.296999999999997</v>
      </c>
      <c r="II10">
        <v>74.558999999999997</v>
      </c>
      <c r="IJ10">
        <v>72.834999999999994</v>
      </c>
      <c r="IK10">
        <v>73.341999999999999</v>
      </c>
      <c r="IL10">
        <v>72.861999999999995</v>
      </c>
      <c r="IM10">
        <v>72.918000000000006</v>
      </c>
      <c r="IN10">
        <v>73.965000000000003</v>
      </c>
      <c r="IO10">
        <v>75.876000000000005</v>
      </c>
      <c r="IP10">
        <v>75.146000000000001</v>
      </c>
      <c r="IQ10">
        <v>74.540999999999997</v>
      </c>
      <c r="IR10">
        <v>74.614000000000004</v>
      </c>
      <c r="IS10">
        <v>74.902000000000001</v>
      </c>
      <c r="IT10">
        <v>76.989999999999995</v>
      </c>
      <c r="IU10">
        <v>76.097999999999999</v>
      </c>
      <c r="IV10">
        <v>74.822999999999993</v>
      </c>
    </row>
    <row r="11" spans="1:256">
      <c r="A11" t="s">
        <v>544</v>
      </c>
      <c r="B11" t="s">
        <v>545</v>
      </c>
      <c r="C11">
        <v>51.204999999999998</v>
      </c>
      <c r="D11">
        <v>50.956000000000003</v>
      </c>
      <c r="E11">
        <v>50.798000000000002</v>
      </c>
      <c r="F11">
        <v>50.555</v>
      </c>
      <c r="G11">
        <v>50.530999999999999</v>
      </c>
      <c r="H11">
        <v>50.872</v>
      </c>
      <c r="I11">
        <v>50.530999999999999</v>
      </c>
      <c r="J11">
        <v>50.915999999999997</v>
      </c>
      <c r="K11">
        <v>50.625</v>
      </c>
      <c r="L11">
        <v>50.987000000000002</v>
      </c>
      <c r="M11">
        <v>51.593000000000004</v>
      </c>
      <c r="N11">
        <v>51.213999999999999</v>
      </c>
      <c r="O11">
        <v>51.07</v>
      </c>
      <c r="P11">
        <v>51.386000000000003</v>
      </c>
      <c r="Q11">
        <v>51.363999999999997</v>
      </c>
      <c r="R11">
        <v>51.81</v>
      </c>
      <c r="S11">
        <v>51.619</v>
      </c>
      <c r="T11">
        <v>51.694000000000003</v>
      </c>
      <c r="U11">
        <v>51.59</v>
      </c>
      <c r="V11">
        <v>51.716000000000001</v>
      </c>
      <c r="W11">
        <v>51.673999999999999</v>
      </c>
      <c r="X11">
        <v>52.106000000000002</v>
      </c>
      <c r="Y11">
        <v>51.753999999999998</v>
      </c>
      <c r="Z11">
        <v>52.14</v>
      </c>
      <c r="AA11">
        <v>51.889000000000003</v>
      </c>
      <c r="AB11">
        <v>52.131999999999998</v>
      </c>
      <c r="AC11">
        <v>51.932000000000002</v>
      </c>
      <c r="AD11">
        <v>51.45</v>
      </c>
      <c r="AE11">
        <v>52.222999999999999</v>
      </c>
      <c r="AF11">
        <v>51.866</v>
      </c>
      <c r="AG11">
        <v>52.088999999999999</v>
      </c>
      <c r="AH11">
        <v>52.540999999999997</v>
      </c>
      <c r="AI11">
        <v>52.401000000000003</v>
      </c>
      <c r="AJ11">
        <v>52.838999999999999</v>
      </c>
      <c r="AK11">
        <v>52.52</v>
      </c>
      <c r="AL11">
        <v>52.506</v>
      </c>
      <c r="AM11">
        <v>53.265999999999998</v>
      </c>
      <c r="AN11">
        <v>53.031999999999996</v>
      </c>
      <c r="AO11">
        <v>53.281999999999996</v>
      </c>
      <c r="AP11">
        <v>53.841999999999999</v>
      </c>
      <c r="AQ11">
        <v>54.073</v>
      </c>
      <c r="AR11">
        <v>54.146000000000001</v>
      </c>
      <c r="AS11">
        <v>54.372</v>
      </c>
      <c r="AT11">
        <v>54.604999999999997</v>
      </c>
      <c r="AU11">
        <v>54.884999999999998</v>
      </c>
      <c r="AV11">
        <v>55.082999999999998</v>
      </c>
      <c r="AW11">
        <v>55.524000000000001</v>
      </c>
      <c r="AX11">
        <v>54.523000000000003</v>
      </c>
      <c r="AY11">
        <v>54.944000000000003</v>
      </c>
      <c r="AZ11">
        <v>55.664000000000001</v>
      </c>
      <c r="BA11">
        <v>56.033000000000001</v>
      </c>
      <c r="BB11">
        <v>56.9</v>
      </c>
      <c r="BC11">
        <v>56.009</v>
      </c>
      <c r="BD11">
        <v>56.002000000000002</v>
      </c>
      <c r="BE11">
        <v>56.715000000000003</v>
      </c>
      <c r="BF11">
        <v>56.334000000000003</v>
      </c>
      <c r="BG11">
        <v>57.006999999999998</v>
      </c>
      <c r="BH11">
        <v>56.683</v>
      </c>
      <c r="BI11">
        <v>56.85</v>
      </c>
      <c r="BJ11">
        <v>57.274999999999999</v>
      </c>
      <c r="BK11">
        <v>56.939</v>
      </c>
      <c r="BL11">
        <v>57.582000000000001</v>
      </c>
      <c r="BM11">
        <v>57.62</v>
      </c>
      <c r="BN11">
        <v>57.195999999999998</v>
      </c>
      <c r="BO11">
        <v>57.531999999999996</v>
      </c>
      <c r="BP11">
        <v>58.024999999999999</v>
      </c>
      <c r="BQ11">
        <v>58.258000000000003</v>
      </c>
      <c r="BR11">
        <v>58.165999999999997</v>
      </c>
      <c r="BS11">
        <v>58.594000000000001</v>
      </c>
      <c r="BT11">
        <v>58.604999999999997</v>
      </c>
      <c r="BU11">
        <v>58.881999999999998</v>
      </c>
      <c r="BV11">
        <v>58.83</v>
      </c>
      <c r="BW11">
        <v>59.875999999999998</v>
      </c>
      <c r="BX11">
        <v>59.402999999999999</v>
      </c>
      <c r="BY11">
        <v>59.841999999999999</v>
      </c>
      <c r="BZ11">
        <v>59.923999999999999</v>
      </c>
      <c r="CA11">
        <v>59.965000000000003</v>
      </c>
      <c r="CB11">
        <v>59.7</v>
      </c>
      <c r="CC11">
        <v>59.877000000000002</v>
      </c>
      <c r="CD11">
        <v>60.389000000000003</v>
      </c>
      <c r="CE11">
        <v>60.100999999999999</v>
      </c>
      <c r="CF11">
        <v>60.512999999999998</v>
      </c>
      <c r="CG11">
        <v>59.744999999999997</v>
      </c>
      <c r="CH11">
        <v>60.923000000000002</v>
      </c>
      <c r="CI11">
        <v>60.57</v>
      </c>
      <c r="CJ11">
        <v>60.808999999999997</v>
      </c>
      <c r="CK11">
        <v>60.936</v>
      </c>
      <c r="CL11">
        <v>60.878</v>
      </c>
      <c r="CM11">
        <v>60.91</v>
      </c>
      <c r="CN11">
        <v>60.997999999999998</v>
      </c>
      <c r="CO11">
        <v>60.862000000000002</v>
      </c>
      <c r="CP11">
        <v>60.877000000000002</v>
      </c>
      <c r="CQ11">
        <v>60.935000000000002</v>
      </c>
      <c r="CR11">
        <v>61.183</v>
      </c>
      <c r="CS11">
        <v>61.134999999999998</v>
      </c>
      <c r="CT11">
        <v>61.326999999999998</v>
      </c>
      <c r="CU11">
        <v>62.505000000000003</v>
      </c>
      <c r="CV11">
        <v>61.965000000000003</v>
      </c>
      <c r="CW11">
        <v>62.234999999999999</v>
      </c>
      <c r="CX11">
        <v>62.238</v>
      </c>
      <c r="CY11">
        <v>62.276000000000003</v>
      </c>
      <c r="CZ11">
        <v>62.728999999999999</v>
      </c>
      <c r="DA11">
        <v>62.719000000000001</v>
      </c>
      <c r="DB11">
        <v>63.164999999999999</v>
      </c>
      <c r="DC11">
        <v>63.399000000000001</v>
      </c>
      <c r="DD11">
        <v>63.116999999999997</v>
      </c>
      <c r="DE11">
        <v>63.828000000000003</v>
      </c>
      <c r="DF11">
        <v>63.415999999999997</v>
      </c>
      <c r="DG11">
        <v>63.295999999999999</v>
      </c>
      <c r="DH11">
        <v>63.386000000000003</v>
      </c>
      <c r="DI11">
        <v>63.652000000000001</v>
      </c>
      <c r="DJ11">
        <v>63.790999999999997</v>
      </c>
      <c r="DK11">
        <v>63.753</v>
      </c>
      <c r="DL11">
        <v>64.302000000000007</v>
      </c>
      <c r="DM11">
        <v>64.688000000000002</v>
      </c>
      <c r="DN11">
        <v>64.45</v>
      </c>
      <c r="DO11">
        <v>64.834999999999994</v>
      </c>
      <c r="DP11">
        <v>65.641999999999996</v>
      </c>
      <c r="DQ11">
        <v>64.631</v>
      </c>
      <c r="DR11">
        <v>64.891000000000005</v>
      </c>
      <c r="DS11">
        <v>65.152000000000001</v>
      </c>
      <c r="DT11">
        <v>64.819999999999993</v>
      </c>
      <c r="DU11">
        <v>64.867000000000004</v>
      </c>
      <c r="DV11">
        <v>65.200999999999993</v>
      </c>
      <c r="DW11">
        <v>65.126999999999995</v>
      </c>
      <c r="DX11">
        <v>65.185000000000002</v>
      </c>
      <c r="DY11">
        <v>64.893000000000001</v>
      </c>
      <c r="DZ11">
        <v>64.313999999999993</v>
      </c>
      <c r="EA11">
        <v>64.757000000000005</v>
      </c>
      <c r="EB11">
        <v>64.174000000000007</v>
      </c>
      <c r="EC11">
        <v>64.037999999999997</v>
      </c>
      <c r="ED11">
        <v>64.274000000000001</v>
      </c>
      <c r="EE11">
        <v>65.022999999999996</v>
      </c>
      <c r="EF11">
        <v>64.727999999999994</v>
      </c>
      <c r="EG11">
        <v>65.084000000000003</v>
      </c>
      <c r="EH11">
        <v>64.66</v>
      </c>
      <c r="EI11">
        <v>65.149000000000001</v>
      </c>
      <c r="EJ11">
        <v>65.025000000000006</v>
      </c>
      <c r="EK11">
        <v>64.623999999999995</v>
      </c>
      <c r="EL11">
        <v>64.477000000000004</v>
      </c>
      <c r="EM11">
        <v>64.444000000000003</v>
      </c>
      <c r="EN11">
        <v>64.203999999999994</v>
      </c>
      <c r="EO11">
        <v>65.59</v>
      </c>
      <c r="EP11">
        <v>65.421000000000006</v>
      </c>
      <c r="EQ11">
        <v>64.989000000000004</v>
      </c>
      <c r="ER11">
        <v>65.522999999999996</v>
      </c>
      <c r="ES11">
        <v>65.754000000000005</v>
      </c>
      <c r="ET11">
        <v>65.548000000000002</v>
      </c>
      <c r="EU11">
        <v>65.793999999999997</v>
      </c>
      <c r="EV11">
        <v>65.984999999999999</v>
      </c>
      <c r="EW11">
        <v>66.218000000000004</v>
      </c>
      <c r="EX11">
        <v>66.680000000000007</v>
      </c>
      <c r="EY11">
        <v>66.495000000000005</v>
      </c>
      <c r="EZ11">
        <v>66.805999999999997</v>
      </c>
      <c r="FA11">
        <v>66.793000000000006</v>
      </c>
      <c r="FB11">
        <v>66.777000000000001</v>
      </c>
      <c r="FC11">
        <v>66.611999999999995</v>
      </c>
      <c r="FD11">
        <v>66.92</v>
      </c>
      <c r="FE11">
        <v>67.515000000000001</v>
      </c>
      <c r="FF11">
        <v>67.337999999999994</v>
      </c>
      <c r="FG11">
        <v>67.819000000000003</v>
      </c>
      <c r="FH11">
        <v>67.667000000000002</v>
      </c>
      <c r="FI11">
        <v>68.284000000000006</v>
      </c>
      <c r="FJ11">
        <v>68.13</v>
      </c>
      <c r="FK11">
        <v>68.463999999999999</v>
      </c>
      <c r="FL11">
        <v>68.593999999999994</v>
      </c>
      <c r="FM11">
        <v>68.870999999999995</v>
      </c>
      <c r="FN11">
        <v>69.373000000000005</v>
      </c>
      <c r="FO11">
        <v>69.69</v>
      </c>
      <c r="FP11">
        <v>69.798000000000002</v>
      </c>
      <c r="FQ11">
        <v>69.694000000000003</v>
      </c>
      <c r="FR11">
        <v>70.087999999999994</v>
      </c>
      <c r="FS11">
        <v>70.040000000000006</v>
      </c>
      <c r="FT11">
        <v>70.694000000000003</v>
      </c>
      <c r="FU11">
        <v>70.650999999999996</v>
      </c>
      <c r="FV11">
        <v>71.144999999999996</v>
      </c>
      <c r="FW11">
        <v>70.959999999999994</v>
      </c>
      <c r="FX11">
        <v>71.525000000000006</v>
      </c>
      <c r="FY11">
        <v>71.828000000000003</v>
      </c>
      <c r="FZ11">
        <v>71.084999999999994</v>
      </c>
      <c r="GA11">
        <v>71.483000000000004</v>
      </c>
      <c r="GB11">
        <v>71.343000000000004</v>
      </c>
      <c r="GC11">
        <v>71.876999999999995</v>
      </c>
      <c r="GD11">
        <v>72.23</v>
      </c>
      <c r="GE11">
        <v>72.078999999999994</v>
      </c>
      <c r="GF11">
        <v>71.747</v>
      </c>
      <c r="GG11">
        <v>72.388999999999996</v>
      </c>
      <c r="GH11">
        <v>71.768000000000001</v>
      </c>
      <c r="GI11">
        <v>72.543999999999997</v>
      </c>
      <c r="GJ11">
        <v>73.018000000000001</v>
      </c>
      <c r="GK11">
        <v>72.506</v>
      </c>
      <c r="GL11">
        <v>72.896000000000001</v>
      </c>
      <c r="GM11">
        <v>73.334000000000003</v>
      </c>
      <c r="GN11">
        <v>73.671999999999997</v>
      </c>
      <c r="GO11">
        <v>73.635999999999996</v>
      </c>
      <c r="GP11">
        <v>74.239000000000004</v>
      </c>
      <c r="GQ11">
        <v>74.248999999999995</v>
      </c>
      <c r="GR11">
        <v>74.491</v>
      </c>
      <c r="GS11">
        <v>74.384</v>
      </c>
      <c r="GT11">
        <v>74.924000000000007</v>
      </c>
      <c r="GU11">
        <v>74.87</v>
      </c>
      <c r="GV11">
        <v>75.137</v>
      </c>
      <c r="GW11">
        <v>74.879000000000005</v>
      </c>
      <c r="GX11">
        <v>75.465000000000003</v>
      </c>
      <c r="GY11">
        <v>75.954999999999998</v>
      </c>
      <c r="GZ11">
        <v>75.293000000000006</v>
      </c>
      <c r="HA11">
        <v>75.198999999999998</v>
      </c>
      <c r="HB11">
        <v>75.930999999999997</v>
      </c>
      <c r="HC11">
        <v>76.524000000000001</v>
      </c>
      <c r="HD11">
        <v>76.709000000000003</v>
      </c>
      <c r="HE11">
        <v>76.834999999999994</v>
      </c>
      <c r="HF11">
        <v>76.88</v>
      </c>
      <c r="HG11">
        <v>77.525000000000006</v>
      </c>
      <c r="HH11">
        <v>77.278999999999996</v>
      </c>
      <c r="HI11">
        <v>77.59</v>
      </c>
      <c r="HJ11">
        <v>77.713999999999999</v>
      </c>
      <c r="HK11">
        <v>78.045000000000002</v>
      </c>
      <c r="HL11">
        <v>78.584000000000003</v>
      </c>
      <c r="HM11">
        <v>78.486999999999995</v>
      </c>
      <c r="HN11">
        <v>79.105000000000004</v>
      </c>
      <c r="HO11">
        <v>79.277000000000001</v>
      </c>
      <c r="HP11">
        <v>79.097999999999999</v>
      </c>
      <c r="HQ11">
        <v>79.498000000000005</v>
      </c>
      <c r="HR11">
        <v>79.765000000000001</v>
      </c>
      <c r="HS11">
        <v>80.406999999999996</v>
      </c>
      <c r="HT11">
        <v>80.923000000000002</v>
      </c>
      <c r="HU11">
        <v>81.382999999999996</v>
      </c>
      <c r="HV11">
        <v>81.921999999999997</v>
      </c>
      <c r="HW11">
        <v>82.227999999999994</v>
      </c>
      <c r="HX11">
        <v>82.322999999999993</v>
      </c>
      <c r="HY11">
        <v>82.796999999999997</v>
      </c>
      <c r="HZ11">
        <v>82.695999999999998</v>
      </c>
      <c r="IA11">
        <v>82.391999999999996</v>
      </c>
      <c r="IB11">
        <v>83.043999999999997</v>
      </c>
      <c r="IC11">
        <v>83.527000000000001</v>
      </c>
      <c r="ID11">
        <v>83.617000000000004</v>
      </c>
      <c r="IE11">
        <v>84.049000000000007</v>
      </c>
      <c r="IF11">
        <v>86.364999999999995</v>
      </c>
      <c r="IG11">
        <v>83.087999999999994</v>
      </c>
      <c r="IH11">
        <v>83.716999999999999</v>
      </c>
      <c r="II11">
        <v>85.001999999999995</v>
      </c>
      <c r="IJ11">
        <v>85.384</v>
      </c>
      <c r="IK11">
        <v>85.745000000000005</v>
      </c>
      <c r="IL11">
        <v>85.691000000000003</v>
      </c>
      <c r="IM11">
        <v>85.620999999999995</v>
      </c>
      <c r="IN11">
        <v>86.114999999999995</v>
      </c>
      <c r="IO11">
        <v>86.774000000000001</v>
      </c>
      <c r="IP11">
        <v>86.813000000000002</v>
      </c>
      <c r="IQ11">
        <v>86.668000000000006</v>
      </c>
      <c r="IR11">
        <v>87.516999999999996</v>
      </c>
      <c r="IS11">
        <v>87.013999999999996</v>
      </c>
      <c r="IT11">
        <v>86.474999999999994</v>
      </c>
      <c r="IU11">
        <v>85.95</v>
      </c>
      <c r="IV11">
        <v>86.858999999999995</v>
      </c>
    </row>
    <row r="12" spans="1:256">
      <c r="A12" t="s">
        <v>546</v>
      </c>
      <c r="B12" s="26" t="s">
        <v>547</v>
      </c>
      <c r="C12">
        <v>41.795000000000002</v>
      </c>
      <c r="D12">
        <v>41.508000000000003</v>
      </c>
      <c r="E12">
        <v>41.433999999999997</v>
      </c>
      <c r="F12">
        <v>41.689</v>
      </c>
      <c r="G12">
        <v>41.856999999999999</v>
      </c>
      <c r="H12">
        <v>41.985999999999997</v>
      </c>
      <c r="I12">
        <v>42.183</v>
      </c>
      <c r="J12">
        <v>42.493000000000002</v>
      </c>
      <c r="K12">
        <v>42.472999999999999</v>
      </c>
      <c r="L12">
        <v>42.927</v>
      </c>
      <c r="M12">
        <v>42.643000000000001</v>
      </c>
      <c r="N12">
        <v>42.395000000000003</v>
      </c>
      <c r="O12">
        <v>42.567999999999998</v>
      </c>
      <c r="P12">
        <v>42.584000000000003</v>
      </c>
      <c r="Q12">
        <v>42.776000000000003</v>
      </c>
      <c r="R12">
        <v>43.052999999999997</v>
      </c>
      <c r="S12">
        <v>42.856999999999999</v>
      </c>
      <c r="T12">
        <v>42.732999999999997</v>
      </c>
      <c r="U12">
        <v>42.704999999999998</v>
      </c>
      <c r="V12">
        <v>42.773000000000003</v>
      </c>
      <c r="W12">
        <v>42.676000000000002</v>
      </c>
      <c r="X12">
        <v>42.963999999999999</v>
      </c>
      <c r="Y12">
        <v>42.817999999999998</v>
      </c>
      <c r="Z12">
        <v>43.023000000000003</v>
      </c>
      <c r="AA12">
        <v>43.081000000000003</v>
      </c>
      <c r="AB12">
        <v>43.213999999999999</v>
      </c>
      <c r="AC12">
        <v>43.158999999999999</v>
      </c>
      <c r="AD12">
        <v>43.417999999999999</v>
      </c>
      <c r="AE12">
        <v>43.484999999999999</v>
      </c>
      <c r="AF12">
        <v>43.673000000000002</v>
      </c>
      <c r="AG12">
        <v>43.871000000000002</v>
      </c>
      <c r="AH12">
        <v>44.276000000000003</v>
      </c>
      <c r="AI12">
        <v>44.45</v>
      </c>
      <c r="AJ12">
        <v>44.497</v>
      </c>
      <c r="AK12">
        <v>44.844999999999999</v>
      </c>
      <c r="AL12">
        <v>44.898000000000003</v>
      </c>
      <c r="AM12">
        <v>45.213000000000001</v>
      </c>
      <c r="AN12">
        <v>45.433</v>
      </c>
      <c r="AO12">
        <v>45.518999999999998</v>
      </c>
      <c r="AP12">
        <v>45.712000000000003</v>
      </c>
      <c r="AQ12">
        <v>45.991</v>
      </c>
      <c r="AR12">
        <v>46.253999999999998</v>
      </c>
      <c r="AS12">
        <v>46.344000000000001</v>
      </c>
      <c r="AT12">
        <v>46.515000000000001</v>
      </c>
      <c r="AU12">
        <v>46.537999999999997</v>
      </c>
      <c r="AV12">
        <v>46.93</v>
      </c>
      <c r="AW12">
        <v>46.960999999999999</v>
      </c>
      <c r="AX12">
        <v>46.588000000000001</v>
      </c>
      <c r="AY12">
        <v>47.1</v>
      </c>
      <c r="AZ12">
        <v>47.170999999999999</v>
      </c>
      <c r="BA12">
        <v>47.296999999999997</v>
      </c>
      <c r="BB12">
        <v>47.353000000000002</v>
      </c>
      <c r="BC12">
        <v>47.56</v>
      </c>
      <c r="BD12">
        <v>47.973999999999997</v>
      </c>
      <c r="BE12">
        <v>48.13</v>
      </c>
      <c r="BF12">
        <v>48.079000000000001</v>
      </c>
      <c r="BG12">
        <v>48.515000000000001</v>
      </c>
      <c r="BH12">
        <v>48.718000000000004</v>
      </c>
      <c r="BI12">
        <v>49.234999999999999</v>
      </c>
      <c r="BJ12">
        <v>49.457000000000001</v>
      </c>
      <c r="BK12">
        <v>49.255000000000003</v>
      </c>
      <c r="BL12">
        <v>49.5</v>
      </c>
      <c r="BM12">
        <v>49.838999999999999</v>
      </c>
      <c r="BN12">
        <v>50.023000000000003</v>
      </c>
      <c r="BO12">
        <v>50.289000000000001</v>
      </c>
      <c r="BP12">
        <v>50.527999999999999</v>
      </c>
      <c r="BQ12">
        <v>50.612000000000002</v>
      </c>
      <c r="BR12">
        <v>50.692999999999998</v>
      </c>
      <c r="BS12">
        <v>50.713999999999999</v>
      </c>
      <c r="BT12">
        <v>51.334000000000003</v>
      </c>
      <c r="BU12">
        <v>50.985999999999997</v>
      </c>
      <c r="BV12">
        <v>51.139000000000003</v>
      </c>
      <c r="BW12">
        <v>51.185000000000002</v>
      </c>
      <c r="BX12">
        <v>51.32</v>
      </c>
      <c r="BY12">
        <v>51.418999999999997</v>
      </c>
      <c r="BZ12">
        <v>51.575000000000003</v>
      </c>
      <c r="CA12">
        <v>51.805</v>
      </c>
      <c r="CB12">
        <v>51.808999999999997</v>
      </c>
      <c r="CC12">
        <v>52.110999999999997</v>
      </c>
      <c r="CD12">
        <v>52.161999999999999</v>
      </c>
      <c r="CE12">
        <v>52.478000000000002</v>
      </c>
      <c r="CF12">
        <v>52.86</v>
      </c>
      <c r="CG12">
        <v>52.914999999999999</v>
      </c>
      <c r="CH12">
        <v>53.332999999999998</v>
      </c>
      <c r="CI12">
        <v>53.564999999999998</v>
      </c>
      <c r="CJ12">
        <v>53.69</v>
      </c>
      <c r="CK12">
        <v>53.834000000000003</v>
      </c>
      <c r="CL12">
        <v>53.936</v>
      </c>
      <c r="CM12">
        <v>54.201999999999998</v>
      </c>
      <c r="CN12">
        <v>54.417999999999999</v>
      </c>
      <c r="CO12">
        <v>54.331000000000003</v>
      </c>
      <c r="CP12">
        <v>54.790999999999997</v>
      </c>
      <c r="CQ12">
        <v>54.755000000000003</v>
      </c>
      <c r="CR12">
        <v>54.987000000000002</v>
      </c>
      <c r="CS12">
        <v>55.470999999999997</v>
      </c>
      <c r="CT12">
        <v>55.53</v>
      </c>
      <c r="CU12">
        <v>55.814999999999998</v>
      </c>
      <c r="CV12">
        <v>55.798000000000002</v>
      </c>
      <c r="CW12">
        <v>56.110999999999997</v>
      </c>
      <c r="CX12">
        <v>56.37</v>
      </c>
      <c r="CY12">
        <v>56.726999999999997</v>
      </c>
      <c r="CZ12">
        <v>57.061999999999998</v>
      </c>
      <c r="DA12">
        <v>56.91</v>
      </c>
      <c r="DB12">
        <v>57.290999999999997</v>
      </c>
      <c r="DC12">
        <v>57.347999999999999</v>
      </c>
      <c r="DD12">
        <v>57.518999999999998</v>
      </c>
      <c r="DE12">
        <v>57.545000000000002</v>
      </c>
      <c r="DF12">
        <v>57.926000000000002</v>
      </c>
      <c r="DG12">
        <v>57.847999999999999</v>
      </c>
      <c r="DH12">
        <v>57.906999999999996</v>
      </c>
      <c r="DI12">
        <v>58.043999999999997</v>
      </c>
      <c r="DJ12">
        <v>58.08</v>
      </c>
      <c r="DK12">
        <v>58.267000000000003</v>
      </c>
      <c r="DL12">
        <v>58.41</v>
      </c>
      <c r="DM12">
        <v>58.572000000000003</v>
      </c>
      <c r="DN12">
        <v>58.808999999999997</v>
      </c>
      <c r="DO12">
        <v>58.843000000000004</v>
      </c>
      <c r="DP12">
        <v>59.265000000000001</v>
      </c>
      <c r="DQ12">
        <v>59.021000000000001</v>
      </c>
      <c r="DR12">
        <v>59.292999999999999</v>
      </c>
      <c r="DS12">
        <v>59.570999999999998</v>
      </c>
      <c r="DT12">
        <v>59.831000000000003</v>
      </c>
      <c r="DU12">
        <v>60.027000000000001</v>
      </c>
      <c r="DV12">
        <v>60.2</v>
      </c>
      <c r="DW12">
        <v>60.405999999999999</v>
      </c>
      <c r="DX12">
        <v>60.59</v>
      </c>
      <c r="DY12">
        <v>60.518999999999998</v>
      </c>
      <c r="DZ12">
        <v>60.465000000000003</v>
      </c>
      <c r="EA12">
        <v>60.276000000000003</v>
      </c>
      <c r="EB12">
        <v>60.344999999999999</v>
      </c>
      <c r="EC12">
        <v>60.155000000000001</v>
      </c>
      <c r="ED12">
        <v>60.374000000000002</v>
      </c>
      <c r="EE12">
        <v>60.511000000000003</v>
      </c>
      <c r="EF12">
        <v>60.856999999999999</v>
      </c>
      <c r="EG12">
        <v>60.99</v>
      </c>
      <c r="EH12">
        <v>61.021999999999998</v>
      </c>
      <c r="EI12">
        <v>61.186999999999998</v>
      </c>
      <c r="EJ12">
        <v>61.201000000000001</v>
      </c>
      <c r="EK12">
        <v>61.238</v>
      </c>
      <c r="EL12">
        <v>61.268999999999998</v>
      </c>
      <c r="EM12">
        <v>61.689</v>
      </c>
      <c r="EN12">
        <v>61.817</v>
      </c>
      <c r="EO12">
        <v>62.375</v>
      </c>
      <c r="EP12">
        <v>62.438000000000002</v>
      </c>
      <c r="EQ12">
        <v>63.01</v>
      </c>
      <c r="ER12">
        <v>62.954999999999998</v>
      </c>
      <c r="ES12">
        <v>63.119</v>
      </c>
      <c r="ET12">
        <v>63.23</v>
      </c>
      <c r="EU12">
        <v>63.582999999999998</v>
      </c>
      <c r="EV12">
        <v>63.662999999999997</v>
      </c>
      <c r="EW12">
        <v>64.094999999999999</v>
      </c>
      <c r="EX12">
        <v>64.152000000000001</v>
      </c>
      <c r="EY12">
        <v>64.62</v>
      </c>
      <c r="EZ12">
        <v>64.695999999999998</v>
      </c>
      <c r="FA12">
        <v>64.442999999999998</v>
      </c>
      <c r="FB12">
        <v>64.948999999999998</v>
      </c>
      <c r="FC12">
        <v>64.801000000000002</v>
      </c>
      <c r="FD12">
        <v>64.921999999999997</v>
      </c>
      <c r="FE12">
        <v>64.840999999999994</v>
      </c>
      <c r="FF12">
        <v>65.378</v>
      </c>
      <c r="FG12">
        <v>65.494</v>
      </c>
      <c r="FH12">
        <v>65.832999999999998</v>
      </c>
      <c r="FI12">
        <v>66.048000000000002</v>
      </c>
      <c r="FJ12">
        <v>66.111999999999995</v>
      </c>
      <c r="FK12">
        <v>66.186999999999998</v>
      </c>
      <c r="FL12">
        <v>66.381</v>
      </c>
      <c r="FM12">
        <v>66.554000000000002</v>
      </c>
      <c r="FN12">
        <v>66.924000000000007</v>
      </c>
      <c r="FO12">
        <v>66.849000000000004</v>
      </c>
      <c r="FP12">
        <v>66.957999999999998</v>
      </c>
      <c r="FQ12">
        <v>67.262</v>
      </c>
      <c r="FR12">
        <v>67.528999999999996</v>
      </c>
      <c r="FS12">
        <v>67.492999999999995</v>
      </c>
      <c r="FT12">
        <v>67.748999999999995</v>
      </c>
      <c r="FU12">
        <v>67.89</v>
      </c>
      <c r="FV12">
        <v>68.022999999999996</v>
      </c>
      <c r="FW12">
        <v>68.069999999999993</v>
      </c>
      <c r="FX12">
        <v>68.238</v>
      </c>
      <c r="FY12">
        <v>68.337000000000003</v>
      </c>
      <c r="FZ12">
        <v>68.652000000000001</v>
      </c>
      <c r="GA12">
        <v>68.798000000000002</v>
      </c>
      <c r="GB12">
        <v>68.992999999999995</v>
      </c>
      <c r="GC12">
        <v>69.284000000000006</v>
      </c>
      <c r="GD12">
        <v>69.617000000000004</v>
      </c>
      <c r="GE12">
        <v>69.623999999999995</v>
      </c>
      <c r="GF12">
        <v>69.978999999999999</v>
      </c>
      <c r="GG12">
        <v>69.849999999999994</v>
      </c>
      <c r="GH12">
        <v>69.932000000000002</v>
      </c>
      <c r="GI12">
        <v>70.259</v>
      </c>
      <c r="GJ12">
        <v>70.441999999999993</v>
      </c>
      <c r="GK12">
        <v>70.62</v>
      </c>
      <c r="GL12">
        <v>70.938000000000002</v>
      </c>
      <c r="GM12">
        <v>71.180000000000007</v>
      </c>
      <c r="GN12">
        <v>71.234999999999999</v>
      </c>
      <c r="GO12">
        <v>71.313999999999993</v>
      </c>
      <c r="GP12">
        <v>71.451999999999998</v>
      </c>
      <c r="GQ12">
        <v>71.605999999999995</v>
      </c>
      <c r="GR12">
        <v>71.710999999999999</v>
      </c>
      <c r="GS12">
        <v>71.837999999999994</v>
      </c>
      <c r="GT12">
        <v>71.861000000000004</v>
      </c>
      <c r="GU12">
        <v>72.054000000000002</v>
      </c>
      <c r="GV12">
        <v>72.409000000000006</v>
      </c>
      <c r="GW12">
        <v>72.721999999999994</v>
      </c>
      <c r="GX12">
        <v>72.8</v>
      </c>
      <c r="GY12">
        <v>72.725999999999999</v>
      </c>
      <c r="GZ12">
        <v>73.143000000000001</v>
      </c>
      <c r="HA12">
        <v>73.361999999999995</v>
      </c>
      <c r="HB12">
        <v>73.39</v>
      </c>
      <c r="HC12">
        <v>73.94</v>
      </c>
      <c r="HD12">
        <v>74.194000000000003</v>
      </c>
      <c r="HE12">
        <v>74.414000000000001</v>
      </c>
      <c r="HF12">
        <v>74.882999999999996</v>
      </c>
      <c r="HG12">
        <v>74.736999999999995</v>
      </c>
      <c r="HH12">
        <v>75.34</v>
      </c>
      <c r="HI12">
        <v>75.381</v>
      </c>
      <c r="HJ12">
        <v>75.930000000000007</v>
      </c>
      <c r="HK12">
        <v>76.313000000000002</v>
      </c>
      <c r="HL12">
        <v>76.405000000000001</v>
      </c>
      <c r="HM12">
        <v>76.77</v>
      </c>
      <c r="HN12">
        <v>77.426000000000002</v>
      </c>
      <c r="HO12">
        <v>77.501999999999995</v>
      </c>
      <c r="HP12">
        <v>77.748999999999995</v>
      </c>
      <c r="HQ12">
        <v>78.146000000000001</v>
      </c>
      <c r="HR12">
        <v>78.082999999999998</v>
      </c>
      <c r="HS12">
        <v>78.195999999999998</v>
      </c>
      <c r="HT12">
        <v>78.533000000000001</v>
      </c>
      <c r="HU12">
        <v>78.754000000000005</v>
      </c>
      <c r="HV12">
        <v>78.807000000000002</v>
      </c>
      <c r="HW12">
        <v>79.126000000000005</v>
      </c>
      <c r="HX12">
        <v>79.542000000000002</v>
      </c>
      <c r="HY12">
        <v>79.602000000000004</v>
      </c>
      <c r="HZ12">
        <v>79.891999999999996</v>
      </c>
      <c r="IA12">
        <v>80.256</v>
      </c>
      <c r="IB12">
        <v>80.552999999999997</v>
      </c>
      <c r="IC12">
        <v>80.876999999999995</v>
      </c>
      <c r="ID12">
        <v>81.251000000000005</v>
      </c>
      <c r="IE12">
        <v>81.599000000000004</v>
      </c>
      <c r="IF12">
        <v>82.051000000000002</v>
      </c>
      <c r="IG12">
        <v>82.370999999999995</v>
      </c>
      <c r="IH12">
        <v>82.911000000000001</v>
      </c>
      <c r="II12">
        <v>83.379000000000005</v>
      </c>
      <c r="IJ12">
        <v>83.513999999999996</v>
      </c>
      <c r="IK12">
        <v>83.87</v>
      </c>
      <c r="IL12">
        <v>84.278000000000006</v>
      </c>
      <c r="IM12">
        <v>84.361999999999995</v>
      </c>
      <c r="IN12">
        <v>84.635999999999996</v>
      </c>
      <c r="IO12">
        <v>85.007999999999996</v>
      </c>
      <c r="IP12">
        <v>85.11</v>
      </c>
      <c r="IQ12">
        <v>85.408000000000001</v>
      </c>
      <c r="IR12">
        <v>85.774000000000001</v>
      </c>
      <c r="IS12">
        <v>85.870999999999995</v>
      </c>
      <c r="IT12">
        <v>85.76</v>
      </c>
      <c r="IU12">
        <v>86.001999999999995</v>
      </c>
      <c r="IV12">
        <v>86</v>
      </c>
    </row>
    <row r="13" spans="1:256">
      <c r="A13" t="s">
        <v>503</v>
      </c>
      <c r="B13" s="26" t="s">
        <v>548</v>
      </c>
      <c r="C13" t="s">
        <v>2</v>
      </c>
      <c r="D13" t="s">
        <v>2</v>
      </c>
      <c r="E13" t="s">
        <v>2</v>
      </c>
      <c r="F13" t="s">
        <v>2</v>
      </c>
      <c r="G13" t="s">
        <v>2</v>
      </c>
      <c r="H13" t="s">
        <v>2</v>
      </c>
      <c r="I13" t="s">
        <v>2</v>
      </c>
      <c r="J13" t="s">
        <v>2</v>
      </c>
      <c r="K13" t="s">
        <v>2</v>
      </c>
      <c r="L13" t="s">
        <v>2</v>
      </c>
      <c r="M13" t="s">
        <v>2</v>
      </c>
      <c r="N13" t="s">
        <v>2</v>
      </c>
      <c r="O13" t="s">
        <v>2</v>
      </c>
      <c r="P13" t="s">
        <v>2</v>
      </c>
      <c r="Q13" t="s">
        <v>2</v>
      </c>
      <c r="R13" t="s">
        <v>2</v>
      </c>
      <c r="S13" t="s">
        <v>2</v>
      </c>
      <c r="T13" t="s">
        <v>2</v>
      </c>
      <c r="U13" t="s">
        <v>2</v>
      </c>
      <c r="V13" t="s">
        <v>2</v>
      </c>
      <c r="W13" t="s">
        <v>2</v>
      </c>
      <c r="X13" t="s">
        <v>2</v>
      </c>
      <c r="Y13" t="s">
        <v>2</v>
      </c>
      <c r="Z13" t="s">
        <v>2</v>
      </c>
      <c r="AA13" t="s">
        <v>2</v>
      </c>
      <c r="AB13" t="s">
        <v>2</v>
      </c>
      <c r="AC13" t="s">
        <v>2</v>
      </c>
      <c r="AD13" t="s">
        <v>2</v>
      </c>
      <c r="AE13" t="s">
        <v>2</v>
      </c>
      <c r="AF13" t="s">
        <v>2</v>
      </c>
      <c r="AG13" t="s">
        <v>2</v>
      </c>
      <c r="AH13" t="s">
        <v>2</v>
      </c>
      <c r="AI13" t="s">
        <v>2</v>
      </c>
      <c r="AJ13" t="s">
        <v>2</v>
      </c>
      <c r="AK13" t="s">
        <v>2</v>
      </c>
      <c r="AL13" t="s">
        <v>2</v>
      </c>
      <c r="AM13" t="s">
        <v>2</v>
      </c>
      <c r="AN13" t="s">
        <v>2</v>
      </c>
      <c r="AO13" t="s">
        <v>2</v>
      </c>
      <c r="AP13" t="s">
        <v>2</v>
      </c>
      <c r="AQ13" t="s">
        <v>2</v>
      </c>
      <c r="AR13" t="s">
        <v>2</v>
      </c>
      <c r="AS13" t="s">
        <v>2</v>
      </c>
      <c r="AT13" t="s">
        <v>2</v>
      </c>
      <c r="AU13" t="s">
        <v>2</v>
      </c>
      <c r="AV13" t="s">
        <v>2</v>
      </c>
      <c r="AW13" t="s">
        <v>2</v>
      </c>
      <c r="AX13" t="s">
        <v>2</v>
      </c>
      <c r="AY13" t="s">
        <v>2</v>
      </c>
      <c r="AZ13" t="s">
        <v>2</v>
      </c>
      <c r="BA13" t="s">
        <v>2</v>
      </c>
      <c r="BB13" t="s">
        <v>2</v>
      </c>
      <c r="BC13" t="s">
        <v>2</v>
      </c>
      <c r="BD13" t="s">
        <v>2</v>
      </c>
      <c r="BE13" t="s">
        <v>2</v>
      </c>
      <c r="BF13" t="s">
        <v>2</v>
      </c>
      <c r="BG13" t="s">
        <v>2</v>
      </c>
      <c r="BH13" t="s">
        <v>2</v>
      </c>
      <c r="BI13" t="s">
        <v>2</v>
      </c>
      <c r="BJ13" t="s">
        <v>2</v>
      </c>
      <c r="BK13" t="s">
        <v>2</v>
      </c>
      <c r="BL13" t="s">
        <v>2</v>
      </c>
      <c r="BM13" t="s">
        <v>2</v>
      </c>
      <c r="BN13" t="s">
        <v>2</v>
      </c>
      <c r="BO13" t="s">
        <v>2</v>
      </c>
      <c r="BP13" t="s">
        <v>2</v>
      </c>
      <c r="BQ13" t="s">
        <v>2</v>
      </c>
      <c r="BR13" t="s">
        <v>2</v>
      </c>
      <c r="BS13" t="s">
        <v>2</v>
      </c>
      <c r="BT13" t="s">
        <v>2</v>
      </c>
      <c r="BU13" t="s">
        <v>2</v>
      </c>
      <c r="BV13" t="s">
        <v>2</v>
      </c>
      <c r="BW13" t="s">
        <v>2</v>
      </c>
      <c r="BX13" t="s">
        <v>2</v>
      </c>
      <c r="BY13" t="s">
        <v>2</v>
      </c>
      <c r="BZ13" t="s">
        <v>2</v>
      </c>
      <c r="CA13" t="s">
        <v>2</v>
      </c>
      <c r="CB13" t="s">
        <v>2</v>
      </c>
      <c r="CC13" t="s">
        <v>2</v>
      </c>
      <c r="CD13" t="s">
        <v>2</v>
      </c>
      <c r="CE13" t="s">
        <v>2</v>
      </c>
      <c r="CF13" t="s">
        <v>2</v>
      </c>
      <c r="CG13" t="s">
        <v>2</v>
      </c>
      <c r="CH13" t="s">
        <v>2</v>
      </c>
      <c r="CI13" t="s">
        <v>2</v>
      </c>
      <c r="CJ13" t="s">
        <v>2</v>
      </c>
      <c r="CK13" t="s">
        <v>2</v>
      </c>
      <c r="CL13" t="s">
        <v>2</v>
      </c>
      <c r="CM13" t="s">
        <v>2</v>
      </c>
      <c r="CN13" t="s">
        <v>2</v>
      </c>
      <c r="CO13" t="s">
        <v>2</v>
      </c>
      <c r="CP13" t="s">
        <v>2</v>
      </c>
      <c r="CQ13" t="s">
        <v>2</v>
      </c>
      <c r="CR13" t="s">
        <v>2</v>
      </c>
      <c r="CS13" t="s">
        <v>2</v>
      </c>
      <c r="CT13" t="s">
        <v>2</v>
      </c>
      <c r="CU13" t="s">
        <v>2</v>
      </c>
      <c r="CV13" t="s">
        <v>2</v>
      </c>
      <c r="CW13" t="s">
        <v>2</v>
      </c>
      <c r="CX13" t="s">
        <v>2</v>
      </c>
      <c r="CY13" t="s">
        <v>2</v>
      </c>
      <c r="CZ13" t="s">
        <v>2</v>
      </c>
      <c r="DA13" t="s">
        <v>2</v>
      </c>
      <c r="DB13" t="s">
        <v>2</v>
      </c>
      <c r="DC13" t="s">
        <v>2</v>
      </c>
      <c r="DD13" t="s">
        <v>2</v>
      </c>
      <c r="DE13" t="s">
        <v>2</v>
      </c>
      <c r="DF13" t="s">
        <v>2</v>
      </c>
      <c r="DG13" t="s">
        <v>2</v>
      </c>
      <c r="DH13" t="s">
        <v>2</v>
      </c>
      <c r="DI13" t="s">
        <v>2</v>
      </c>
      <c r="DJ13" t="s">
        <v>2</v>
      </c>
      <c r="DK13" t="s">
        <v>2</v>
      </c>
      <c r="DL13" t="s">
        <v>2</v>
      </c>
      <c r="DM13" t="s">
        <v>2</v>
      </c>
      <c r="DN13" t="s">
        <v>2</v>
      </c>
      <c r="DO13" t="s">
        <v>2</v>
      </c>
      <c r="DP13" t="s">
        <v>2</v>
      </c>
      <c r="DQ13" t="s">
        <v>2</v>
      </c>
      <c r="DR13" t="s">
        <v>2</v>
      </c>
      <c r="DS13" t="s">
        <v>2</v>
      </c>
      <c r="DT13" t="s">
        <v>2</v>
      </c>
      <c r="DU13" t="s">
        <v>2</v>
      </c>
      <c r="DV13" t="s">
        <v>2</v>
      </c>
      <c r="DW13" t="s">
        <v>2</v>
      </c>
      <c r="DX13" t="s">
        <v>2</v>
      </c>
      <c r="DY13" t="s">
        <v>2</v>
      </c>
      <c r="DZ13" t="s">
        <v>2</v>
      </c>
      <c r="EA13" t="s">
        <v>2</v>
      </c>
      <c r="EB13" t="s">
        <v>2</v>
      </c>
      <c r="EC13" t="s">
        <v>2</v>
      </c>
      <c r="ED13" t="s">
        <v>2</v>
      </c>
      <c r="EE13" t="s">
        <v>2</v>
      </c>
      <c r="EF13" t="s">
        <v>2</v>
      </c>
      <c r="EG13" t="s">
        <v>2</v>
      </c>
      <c r="EH13" t="s">
        <v>2</v>
      </c>
      <c r="EI13" t="s">
        <v>2</v>
      </c>
      <c r="EJ13" t="s">
        <v>2</v>
      </c>
      <c r="EK13" t="s">
        <v>2</v>
      </c>
      <c r="EL13" t="s">
        <v>2</v>
      </c>
      <c r="EM13" t="s">
        <v>2</v>
      </c>
      <c r="EN13" t="s">
        <v>2</v>
      </c>
      <c r="EO13" t="s">
        <v>2</v>
      </c>
      <c r="EP13" t="s">
        <v>2</v>
      </c>
      <c r="EQ13" t="s">
        <v>2</v>
      </c>
      <c r="ER13" t="s">
        <v>2</v>
      </c>
      <c r="ES13" t="s">
        <v>2</v>
      </c>
      <c r="ET13" t="s">
        <v>2</v>
      </c>
      <c r="EU13" t="s">
        <v>2</v>
      </c>
      <c r="EV13" t="s">
        <v>2</v>
      </c>
      <c r="EW13" t="s">
        <v>2</v>
      </c>
      <c r="EX13" t="s">
        <v>2</v>
      </c>
      <c r="EY13" t="s">
        <v>2</v>
      </c>
      <c r="EZ13" t="s">
        <v>2</v>
      </c>
      <c r="FA13" t="s">
        <v>2</v>
      </c>
      <c r="FB13" t="s">
        <v>2</v>
      </c>
      <c r="FC13" t="s">
        <v>2</v>
      </c>
      <c r="FD13" t="s">
        <v>2</v>
      </c>
      <c r="FE13" t="s">
        <v>2</v>
      </c>
      <c r="FF13" t="s">
        <v>2</v>
      </c>
      <c r="FG13" t="s">
        <v>2</v>
      </c>
      <c r="FH13" t="s">
        <v>2</v>
      </c>
      <c r="FI13" t="s">
        <v>2</v>
      </c>
      <c r="FJ13" t="s">
        <v>2</v>
      </c>
      <c r="FK13" t="s">
        <v>2</v>
      </c>
      <c r="FL13" t="s">
        <v>2</v>
      </c>
      <c r="FM13" t="s">
        <v>2</v>
      </c>
      <c r="FN13" t="s">
        <v>2</v>
      </c>
      <c r="FO13" t="s">
        <v>2</v>
      </c>
      <c r="FP13" t="s">
        <v>2</v>
      </c>
      <c r="FQ13" t="s">
        <v>2</v>
      </c>
      <c r="FR13" t="s">
        <v>2</v>
      </c>
      <c r="FS13" t="s">
        <v>2</v>
      </c>
      <c r="FT13" t="s">
        <v>2</v>
      </c>
      <c r="FU13" t="s">
        <v>2</v>
      </c>
      <c r="FV13" t="s">
        <v>2</v>
      </c>
      <c r="FW13" t="s">
        <v>2</v>
      </c>
      <c r="FX13" t="s">
        <v>2</v>
      </c>
      <c r="FY13" t="s">
        <v>2</v>
      </c>
      <c r="FZ13" t="s">
        <v>2</v>
      </c>
      <c r="GA13" t="s">
        <v>2</v>
      </c>
      <c r="GB13" t="s">
        <v>2</v>
      </c>
      <c r="GC13" t="s">
        <v>2</v>
      </c>
      <c r="GD13" t="s">
        <v>2</v>
      </c>
      <c r="GE13" t="s">
        <v>2</v>
      </c>
      <c r="GF13" t="s">
        <v>2</v>
      </c>
      <c r="GG13" t="s">
        <v>2</v>
      </c>
      <c r="GH13" t="s">
        <v>2</v>
      </c>
      <c r="GI13" t="s">
        <v>2</v>
      </c>
      <c r="GJ13" t="s">
        <v>2</v>
      </c>
      <c r="GK13" t="s">
        <v>2</v>
      </c>
      <c r="GL13" t="s">
        <v>2</v>
      </c>
      <c r="GM13" t="s">
        <v>2</v>
      </c>
      <c r="GN13" t="s">
        <v>2</v>
      </c>
      <c r="GO13" t="s">
        <v>2</v>
      </c>
      <c r="GP13" t="s">
        <v>2</v>
      </c>
      <c r="GQ13" t="s">
        <v>2</v>
      </c>
      <c r="GR13" t="s">
        <v>2</v>
      </c>
      <c r="GS13" t="s">
        <v>2</v>
      </c>
      <c r="GT13" t="s">
        <v>2</v>
      </c>
      <c r="GU13" t="s">
        <v>2</v>
      </c>
      <c r="GV13" t="s">
        <v>2</v>
      </c>
      <c r="GW13" t="s">
        <v>2</v>
      </c>
      <c r="GX13" t="s">
        <v>2</v>
      </c>
      <c r="GY13" t="s">
        <v>2</v>
      </c>
      <c r="GZ13" t="s">
        <v>2</v>
      </c>
      <c r="HA13" t="s">
        <v>2</v>
      </c>
      <c r="HB13" t="s">
        <v>2</v>
      </c>
      <c r="HC13" t="s">
        <v>2</v>
      </c>
      <c r="HD13" t="s">
        <v>2</v>
      </c>
      <c r="HE13" t="s">
        <v>2</v>
      </c>
      <c r="HF13" t="s">
        <v>2</v>
      </c>
      <c r="HG13" t="s">
        <v>2</v>
      </c>
      <c r="HH13" t="s">
        <v>2</v>
      </c>
      <c r="HI13" t="s">
        <v>2</v>
      </c>
      <c r="HJ13" t="s">
        <v>2</v>
      </c>
      <c r="HK13" t="s">
        <v>2</v>
      </c>
      <c r="HL13" t="s">
        <v>2</v>
      </c>
      <c r="HM13" t="s">
        <v>2</v>
      </c>
      <c r="HN13" t="s">
        <v>2</v>
      </c>
      <c r="HO13" t="s">
        <v>2</v>
      </c>
      <c r="HP13" t="s">
        <v>2</v>
      </c>
      <c r="HQ13" t="s">
        <v>2</v>
      </c>
      <c r="HR13" t="s">
        <v>2</v>
      </c>
      <c r="HS13" t="s">
        <v>2</v>
      </c>
      <c r="HT13" t="s">
        <v>2</v>
      </c>
      <c r="HU13" t="s">
        <v>2</v>
      </c>
      <c r="HV13" t="s">
        <v>2</v>
      </c>
      <c r="HW13" t="s">
        <v>2</v>
      </c>
      <c r="HX13" t="s">
        <v>2</v>
      </c>
      <c r="HY13" t="s">
        <v>2</v>
      </c>
      <c r="HZ13" t="s">
        <v>2</v>
      </c>
      <c r="IA13" t="s">
        <v>2</v>
      </c>
      <c r="IB13" t="s">
        <v>2</v>
      </c>
      <c r="IC13" t="s">
        <v>2</v>
      </c>
      <c r="ID13" t="s">
        <v>2</v>
      </c>
      <c r="IE13" t="s">
        <v>2</v>
      </c>
      <c r="IF13" t="s">
        <v>2</v>
      </c>
      <c r="IG13" t="s">
        <v>2</v>
      </c>
      <c r="IH13" t="s">
        <v>2</v>
      </c>
      <c r="II13" t="s">
        <v>2</v>
      </c>
      <c r="IJ13" t="s">
        <v>2</v>
      </c>
      <c r="IK13" t="s">
        <v>2</v>
      </c>
      <c r="IL13" t="s">
        <v>2</v>
      </c>
      <c r="IM13" t="s">
        <v>2</v>
      </c>
      <c r="IN13" t="s">
        <v>2</v>
      </c>
      <c r="IO13" t="s">
        <v>2</v>
      </c>
      <c r="IP13" t="s">
        <v>2</v>
      </c>
      <c r="IQ13" t="s">
        <v>2</v>
      </c>
      <c r="IR13" t="s">
        <v>2</v>
      </c>
      <c r="IS13" t="s">
        <v>2</v>
      </c>
      <c r="IT13" t="s">
        <v>2</v>
      </c>
      <c r="IU13" t="s">
        <v>2</v>
      </c>
      <c r="IV13" t="s">
        <v>2</v>
      </c>
    </row>
    <row r="14" spans="1:256">
      <c r="A14" t="s">
        <v>549</v>
      </c>
      <c r="B14" t="s">
        <v>550</v>
      </c>
      <c r="C14">
        <v>36.463000000000001</v>
      </c>
      <c r="D14">
        <v>36.057000000000002</v>
      </c>
      <c r="E14">
        <v>35.917999999999999</v>
      </c>
      <c r="F14">
        <v>36.097000000000001</v>
      </c>
      <c r="G14">
        <v>36.564</v>
      </c>
      <c r="H14">
        <v>36.603999999999999</v>
      </c>
      <c r="I14">
        <v>36.725999999999999</v>
      </c>
      <c r="J14">
        <v>37.264000000000003</v>
      </c>
      <c r="K14">
        <v>37.198999999999998</v>
      </c>
      <c r="L14">
        <v>37.435000000000002</v>
      </c>
      <c r="M14">
        <v>37.488999999999997</v>
      </c>
      <c r="N14">
        <v>37.658999999999999</v>
      </c>
      <c r="O14">
        <v>37.756999999999998</v>
      </c>
      <c r="P14">
        <v>37.548000000000002</v>
      </c>
      <c r="Q14">
        <v>37.371000000000002</v>
      </c>
      <c r="R14">
        <v>37.497999999999998</v>
      </c>
      <c r="S14">
        <v>37.581000000000003</v>
      </c>
      <c r="T14">
        <v>37.933999999999997</v>
      </c>
      <c r="U14">
        <v>37.631</v>
      </c>
      <c r="V14">
        <v>37.237000000000002</v>
      </c>
      <c r="W14">
        <v>37.247999999999998</v>
      </c>
      <c r="X14">
        <v>37.302</v>
      </c>
      <c r="Y14">
        <v>37.222000000000001</v>
      </c>
      <c r="Z14">
        <v>37.668999999999997</v>
      </c>
      <c r="AA14">
        <v>37.649000000000001</v>
      </c>
      <c r="AB14">
        <v>37.567999999999998</v>
      </c>
      <c r="AC14">
        <v>37.902999999999999</v>
      </c>
      <c r="AD14">
        <v>37.658999999999999</v>
      </c>
      <c r="AE14">
        <v>37.908999999999999</v>
      </c>
      <c r="AF14">
        <v>38.021999999999998</v>
      </c>
      <c r="AG14">
        <v>38.408999999999999</v>
      </c>
      <c r="AH14">
        <v>38.552999999999997</v>
      </c>
      <c r="AI14">
        <v>38.942</v>
      </c>
      <c r="AJ14">
        <v>39.212000000000003</v>
      </c>
      <c r="AK14">
        <v>39.311</v>
      </c>
      <c r="AL14">
        <v>39.255000000000003</v>
      </c>
      <c r="AM14">
        <v>39.549999999999997</v>
      </c>
      <c r="AN14">
        <v>39.857999999999997</v>
      </c>
      <c r="AO14">
        <v>40.255000000000003</v>
      </c>
      <c r="AP14">
        <v>40.606999999999999</v>
      </c>
      <c r="AQ14">
        <v>40.837000000000003</v>
      </c>
      <c r="AR14">
        <v>40.866</v>
      </c>
      <c r="AS14">
        <v>41.100999999999999</v>
      </c>
      <c r="AT14">
        <v>41.545000000000002</v>
      </c>
      <c r="AU14">
        <v>41.648000000000003</v>
      </c>
      <c r="AV14">
        <v>41.881999999999998</v>
      </c>
      <c r="AW14">
        <v>42.433999999999997</v>
      </c>
      <c r="AX14">
        <v>42.180999999999997</v>
      </c>
      <c r="AY14">
        <v>42.182000000000002</v>
      </c>
      <c r="AZ14">
        <v>42.515000000000001</v>
      </c>
      <c r="BA14">
        <v>42.783999999999999</v>
      </c>
      <c r="BB14">
        <v>43.093000000000004</v>
      </c>
      <c r="BC14">
        <v>42.994999999999997</v>
      </c>
      <c r="BD14">
        <v>43.186999999999998</v>
      </c>
      <c r="BE14">
        <v>43.481000000000002</v>
      </c>
      <c r="BF14">
        <v>43.417000000000002</v>
      </c>
      <c r="BG14">
        <v>43.98</v>
      </c>
      <c r="BH14">
        <v>44.253999999999998</v>
      </c>
      <c r="BI14">
        <v>44.463000000000001</v>
      </c>
      <c r="BJ14">
        <v>44.671999999999997</v>
      </c>
      <c r="BK14">
        <v>44.86</v>
      </c>
      <c r="BL14">
        <v>44.945999999999998</v>
      </c>
      <c r="BM14">
        <v>45.521000000000001</v>
      </c>
      <c r="BN14">
        <v>45.238999999999997</v>
      </c>
      <c r="BO14">
        <v>45.622</v>
      </c>
      <c r="BP14">
        <v>46.104999999999997</v>
      </c>
      <c r="BQ14">
        <v>46.786999999999999</v>
      </c>
      <c r="BR14">
        <v>46.026000000000003</v>
      </c>
      <c r="BS14">
        <v>46.131</v>
      </c>
      <c r="BT14">
        <v>46.447000000000003</v>
      </c>
      <c r="BU14">
        <v>46.755000000000003</v>
      </c>
      <c r="BV14">
        <v>46.563000000000002</v>
      </c>
      <c r="BW14">
        <v>46.651000000000003</v>
      </c>
      <c r="BX14">
        <v>47.112000000000002</v>
      </c>
      <c r="BY14">
        <v>47.405000000000001</v>
      </c>
      <c r="BZ14">
        <v>47.222000000000001</v>
      </c>
      <c r="CA14">
        <v>47.582999999999998</v>
      </c>
      <c r="CB14">
        <v>48.088999999999999</v>
      </c>
      <c r="CC14">
        <v>49.22</v>
      </c>
      <c r="CD14">
        <v>48.286000000000001</v>
      </c>
      <c r="CE14">
        <v>48.055</v>
      </c>
      <c r="CF14">
        <v>49.375999999999998</v>
      </c>
      <c r="CG14">
        <v>47.968000000000004</v>
      </c>
      <c r="CH14">
        <v>48.991</v>
      </c>
      <c r="CI14">
        <v>49.039000000000001</v>
      </c>
      <c r="CJ14">
        <v>49.280999999999999</v>
      </c>
      <c r="CK14">
        <v>49.246000000000002</v>
      </c>
      <c r="CL14">
        <v>49.558999999999997</v>
      </c>
      <c r="CM14">
        <v>49.850999999999999</v>
      </c>
      <c r="CN14">
        <v>50.326000000000001</v>
      </c>
      <c r="CO14">
        <v>50.128</v>
      </c>
      <c r="CP14">
        <v>49.941000000000003</v>
      </c>
      <c r="CQ14">
        <v>50.133000000000003</v>
      </c>
      <c r="CR14">
        <v>50.546999999999997</v>
      </c>
      <c r="CS14">
        <v>50.893999999999998</v>
      </c>
      <c r="CT14">
        <v>51.014000000000003</v>
      </c>
      <c r="CU14">
        <v>51.36</v>
      </c>
      <c r="CV14">
        <v>51.186999999999998</v>
      </c>
      <c r="CW14">
        <v>51.506999999999998</v>
      </c>
      <c r="CX14">
        <v>51.643999999999998</v>
      </c>
      <c r="CY14">
        <v>51.774999999999999</v>
      </c>
      <c r="CZ14">
        <v>51.988999999999997</v>
      </c>
      <c r="DA14">
        <v>52.008000000000003</v>
      </c>
      <c r="DB14">
        <v>52.322000000000003</v>
      </c>
      <c r="DC14">
        <v>52.53</v>
      </c>
      <c r="DD14">
        <v>52.927</v>
      </c>
      <c r="DE14">
        <v>53.106000000000002</v>
      </c>
      <c r="DF14">
        <v>52.610999999999997</v>
      </c>
      <c r="DG14">
        <v>52.776000000000003</v>
      </c>
      <c r="DH14">
        <v>53.237000000000002</v>
      </c>
      <c r="DI14">
        <v>53.116</v>
      </c>
      <c r="DJ14">
        <v>53.304000000000002</v>
      </c>
      <c r="DK14">
        <v>53.517000000000003</v>
      </c>
      <c r="DL14">
        <v>54.021999999999998</v>
      </c>
      <c r="DM14">
        <v>53.831000000000003</v>
      </c>
      <c r="DN14">
        <v>53.807000000000002</v>
      </c>
      <c r="DO14">
        <v>53.78</v>
      </c>
      <c r="DP14">
        <v>53.923999999999999</v>
      </c>
      <c r="DQ14">
        <v>54.98</v>
      </c>
      <c r="DR14">
        <v>54.401000000000003</v>
      </c>
      <c r="DS14">
        <v>54.555</v>
      </c>
      <c r="DT14">
        <v>54.625</v>
      </c>
      <c r="DU14">
        <v>54.576000000000001</v>
      </c>
      <c r="DV14">
        <v>54.752000000000002</v>
      </c>
      <c r="DW14">
        <v>54.929000000000002</v>
      </c>
      <c r="DX14">
        <v>54.841999999999999</v>
      </c>
      <c r="DY14">
        <v>54.814999999999998</v>
      </c>
      <c r="DZ14">
        <v>54.613999999999997</v>
      </c>
      <c r="EA14">
        <v>54.561</v>
      </c>
      <c r="EB14">
        <v>54.33</v>
      </c>
      <c r="EC14">
        <v>53.773000000000003</v>
      </c>
      <c r="ED14">
        <v>54.331000000000003</v>
      </c>
      <c r="EE14">
        <v>54.87</v>
      </c>
      <c r="EF14">
        <v>54.695999999999998</v>
      </c>
      <c r="EG14">
        <v>54.603999999999999</v>
      </c>
      <c r="EH14">
        <v>54.756999999999998</v>
      </c>
      <c r="EI14">
        <v>55.006999999999998</v>
      </c>
      <c r="EJ14">
        <v>54.984999999999999</v>
      </c>
      <c r="EK14">
        <v>55.018000000000001</v>
      </c>
      <c r="EL14">
        <v>54.871000000000002</v>
      </c>
      <c r="EM14">
        <v>55.091000000000001</v>
      </c>
      <c r="EN14">
        <v>55.439</v>
      </c>
      <c r="EO14">
        <v>56.207999999999998</v>
      </c>
      <c r="EP14">
        <v>56.445</v>
      </c>
      <c r="EQ14">
        <v>56.36</v>
      </c>
      <c r="ER14">
        <v>56.353000000000002</v>
      </c>
      <c r="ES14">
        <v>56.756</v>
      </c>
      <c r="ET14">
        <v>57.036999999999999</v>
      </c>
      <c r="EU14">
        <v>57.170999999999999</v>
      </c>
      <c r="EV14">
        <v>57.427</v>
      </c>
      <c r="EW14">
        <v>57.713000000000001</v>
      </c>
      <c r="EX14">
        <v>57.966000000000001</v>
      </c>
      <c r="EY14">
        <v>57.948</v>
      </c>
      <c r="EZ14">
        <v>58.484000000000002</v>
      </c>
      <c r="FA14">
        <v>58.613</v>
      </c>
      <c r="FB14">
        <v>58.331000000000003</v>
      </c>
      <c r="FC14">
        <v>58.232999999999997</v>
      </c>
      <c r="FD14">
        <v>58.8</v>
      </c>
      <c r="FE14">
        <v>59.037999999999997</v>
      </c>
      <c r="FF14">
        <v>59.186999999999998</v>
      </c>
      <c r="FG14">
        <v>59.506999999999998</v>
      </c>
      <c r="FH14">
        <v>59.515000000000001</v>
      </c>
      <c r="FI14">
        <v>59.817</v>
      </c>
      <c r="FJ14">
        <v>60.014000000000003</v>
      </c>
      <c r="FK14">
        <v>60.252000000000002</v>
      </c>
      <c r="FL14">
        <v>60.363999999999997</v>
      </c>
      <c r="FM14">
        <v>60.521000000000001</v>
      </c>
      <c r="FN14">
        <v>61.081000000000003</v>
      </c>
      <c r="FO14">
        <v>61.180999999999997</v>
      </c>
      <c r="FP14">
        <v>61.439</v>
      </c>
      <c r="FQ14">
        <v>61.234999999999999</v>
      </c>
      <c r="FR14">
        <v>61.468000000000004</v>
      </c>
      <c r="FS14">
        <v>61.664999999999999</v>
      </c>
      <c r="FT14">
        <v>62.075000000000003</v>
      </c>
      <c r="FU14">
        <v>62.22</v>
      </c>
      <c r="FV14">
        <v>62.628</v>
      </c>
      <c r="FW14">
        <v>62.78</v>
      </c>
      <c r="FX14">
        <v>62.912999999999997</v>
      </c>
      <c r="FY14">
        <v>62.872999999999998</v>
      </c>
      <c r="FZ14">
        <v>62.723999999999997</v>
      </c>
      <c r="GA14">
        <v>63.249000000000002</v>
      </c>
      <c r="GB14">
        <v>63.051000000000002</v>
      </c>
      <c r="GC14">
        <v>63.481999999999999</v>
      </c>
      <c r="GD14">
        <v>64.08</v>
      </c>
      <c r="GE14">
        <v>63.848999999999997</v>
      </c>
      <c r="GF14">
        <v>64.162000000000006</v>
      </c>
      <c r="GG14">
        <v>64.488</v>
      </c>
      <c r="GH14">
        <v>64.268000000000001</v>
      </c>
      <c r="GI14">
        <v>64.701999999999998</v>
      </c>
      <c r="GJ14">
        <v>65.13</v>
      </c>
      <c r="GK14">
        <v>64.787000000000006</v>
      </c>
      <c r="GL14">
        <v>65.332999999999998</v>
      </c>
      <c r="GM14">
        <v>65.638999999999996</v>
      </c>
      <c r="GN14">
        <v>65.974000000000004</v>
      </c>
      <c r="GO14">
        <v>66.058000000000007</v>
      </c>
      <c r="GP14">
        <v>66.153999999999996</v>
      </c>
      <c r="GQ14">
        <v>66.429000000000002</v>
      </c>
      <c r="GR14">
        <v>66.620999999999995</v>
      </c>
      <c r="GS14">
        <v>66.834000000000003</v>
      </c>
      <c r="GT14">
        <v>66.941999999999993</v>
      </c>
      <c r="GU14">
        <v>67.103999999999999</v>
      </c>
      <c r="GV14">
        <v>67.441000000000003</v>
      </c>
      <c r="GW14">
        <v>67.771000000000001</v>
      </c>
      <c r="GX14">
        <v>67.947999999999993</v>
      </c>
      <c r="GY14">
        <v>68.180999999999997</v>
      </c>
      <c r="GZ14">
        <v>68.066000000000003</v>
      </c>
      <c r="HA14">
        <v>68.215000000000003</v>
      </c>
      <c r="HB14">
        <v>68.634</v>
      </c>
      <c r="HC14">
        <v>69.238</v>
      </c>
      <c r="HD14">
        <v>69.832999999999998</v>
      </c>
      <c r="HE14">
        <v>69.784999999999997</v>
      </c>
      <c r="HF14">
        <v>70.034999999999997</v>
      </c>
      <c r="HG14">
        <v>70.475999999999999</v>
      </c>
      <c r="HH14">
        <v>70.887</v>
      </c>
      <c r="HI14">
        <v>71.016000000000005</v>
      </c>
      <c r="HJ14">
        <v>71.403999999999996</v>
      </c>
      <c r="HK14">
        <v>71.676000000000002</v>
      </c>
      <c r="HL14">
        <v>72.174000000000007</v>
      </c>
      <c r="HM14">
        <v>72.661000000000001</v>
      </c>
      <c r="HN14">
        <v>73.090999999999994</v>
      </c>
      <c r="HO14">
        <v>73.215999999999994</v>
      </c>
      <c r="HP14">
        <v>73.593000000000004</v>
      </c>
      <c r="HQ14">
        <v>74.176000000000002</v>
      </c>
      <c r="HR14">
        <v>74.608000000000004</v>
      </c>
      <c r="HS14">
        <v>74.870999999999995</v>
      </c>
      <c r="HT14">
        <v>75.42</v>
      </c>
      <c r="HU14">
        <v>75.230999999999995</v>
      </c>
      <c r="HV14">
        <v>75.706999999999994</v>
      </c>
      <c r="HW14">
        <v>75.971000000000004</v>
      </c>
      <c r="HX14">
        <v>76.412999999999997</v>
      </c>
      <c r="HY14">
        <v>76.771000000000001</v>
      </c>
      <c r="HZ14">
        <v>77.099999999999994</v>
      </c>
      <c r="IA14">
        <v>77.182000000000002</v>
      </c>
      <c r="IB14">
        <v>77.706999999999994</v>
      </c>
      <c r="IC14">
        <v>78.105000000000004</v>
      </c>
      <c r="ID14">
        <v>78.313000000000002</v>
      </c>
      <c r="IE14">
        <v>78.903999999999996</v>
      </c>
      <c r="IF14">
        <v>79.638999999999996</v>
      </c>
      <c r="IG14">
        <v>79.784999999999997</v>
      </c>
      <c r="IH14">
        <v>80.608999999999995</v>
      </c>
      <c r="II14">
        <v>81.14</v>
      </c>
      <c r="IJ14">
        <v>80.870999999999995</v>
      </c>
      <c r="IK14">
        <v>81.215000000000003</v>
      </c>
      <c r="IL14">
        <v>81.323999999999998</v>
      </c>
      <c r="IM14">
        <v>81.484999999999999</v>
      </c>
      <c r="IN14">
        <v>81.891999999999996</v>
      </c>
      <c r="IO14">
        <v>82.62</v>
      </c>
      <c r="IP14">
        <v>82.599000000000004</v>
      </c>
      <c r="IQ14">
        <v>82.611000000000004</v>
      </c>
      <c r="IR14">
        <v>82.74</v>
      </c>
      <c r="IS14">
        <v>83.037000000000006</v>
      </c>
      <c r="IT14">
        <v>83.24</v>
      </c>
      <c r="IU14">
        <v>83.100999999999999</v>
      </c>
      <c r="IV14">
        <v>83.197999999999993</v>
      </c>
    </row>
    <row r="15" spans="1:256">
      <c r="A15" t="s">
        <v>551</v>
      </c>
      <c r="B15" t="s">
        <v>552</v>
      </c>
      <c r="C15">
        <v>67.266000000000005</v>
      </c>
      <c r="D15">
        <v>66.897000000000006</v>
      </c>
      <c r="E15">
        <v>66.884</v>
      </c>
      <c r="F15">
        <v>66.408000000000001</v>
      </c>
      <c r="G15">
        <v>65.944999999999993</v>
      </c>
      <c r="H15">
        <v>66.120999999999995</v>
      </c>
      <c r="I15">
        <v>65.296000000000006</v>
      </c>
      <c r="J15">
        <v>65.391000000000005</v>
      </c>
      <c r="K15">
        <v>64.959000000000003</v>
      </c>
      <c r="L15">
        <v>64.995000000000005</v>
      </c>
      <c r="M15">
        <v>65.509</v>
      </c>
      <c r="N15">
        <v>65.400999999999996</v>
      </c>
      <c r="O15">
        <v>65.075000000000003</v>
      </c>
      <c r="P15">
        <v>65.820999999999998</v>
      </c>
      <c r="Q15">
        <v>66.165999999999997</v>
      </c>
      <c r="R15">
        <v>66.180999999999997</v>
      </c>
      <c r="S15">
        <v>65.963999999999999</v>
      </c>
      <c r="T15">
        <v>66.206000000000003</v>
      </c>
      <c r="U15">
        <v>65.531999999999996</v>
      </c>
      <c r="V15">
        <v>66.484999999999999</v>
      </c>
      <c r="W15">
        <v>66.361999999999995</v>
      </c>
      <c r="X15">
        <v>67.149000000000001</v>
      </c>
      <c r="Y15">
        <v>66.519000000000005</v>
      </c>
      <c r="Z15">
        <v>66.635999999999996</v>
      </c>
      <c r="AA15">
        <v>66.492000000000004</v>
      </c>
      <c r="AB15">
        <v>67.114999999999995</v>
      </c>
      <c r="AC15">
        <v>66.944999999999993</v>
      </c>
      <c r="AD15">
        <v>66.501999999999995</v>
      </c>
      <c r="AE15">
        <v>67.269000000000005</v>
      </c>
      <c r="AF15">
        <v>67.036000000000001</v>
      </c>
      <c r="AG15">
        <v>67.494</v>
      </c>
      <c r="AH15">
        <v>68.459000000000003</v>
      </c>
      <c r="AI15">
        <v>67.778000000000006</v>
      </c>
      <c r="AJ15">
        <v>68.971000000000004</v>
      </c>
      <c r="AK15">
        <v>67.704999999999998</v>
      </c>
      <c r="AL15">
        <v>68.444000000000003</v>
      </c>
      <c r="AM15">
        <v>68.308999999999997</v>
      </c>
      <c r="AN15">
        <v>68.534000000000006</v>
      </c>
      <c r="AO15">
        <v>68.268000000000001</v>
      </c>
      <c r="AP15">
        <v>68.953000000000003</v>
      </c>
      <c r="AQ15">
        <v>69.519000000000005</v>
      </c>
      <c r="AR15">
        <v>69.372</v>
      </c>
      <c r="AS15">
        <v>69.483999999999995</v>
      </c>
      <c r="AT15">
        <v>69.364000000000004</v>
      </c>
      <c r="AU15">
        <v>69.944000000000003</v>
      </c>
      <c r="AV15">
        <v>69.716999999999999</v>
      </c>
      <c r="AW15">
        <v>69.283000000000001</v>
      </c>
      <c r="AX15">
        <v>68.858000000000004</v>
      </c>
      <c r="AY15">
        <v>69.483999999999995</v>
      </c>
      <c r="AZ15">
        <v>69.980999999999995</v>
      </c>
      <c r="BA15">
        <v>70.424999999999997</v>
      </c>
      <c r="BB15">
        <v>71.033000000000001</v>
      </c>
      <c r="BC15">
        <v>70.552999999999997</v>
      </c>
      <c r="BD15">
        <v>70.465000000000003</v>
      </c>
      <c r="BE15">
        <v>71.209999999999994</v>
      </c>
      <c r="BF15">
        <v>70.748000000000005</v>
      </c>
      <c r="BG15">
        <v>71.346000000000004</v>
      </c>
      <c r="BH15">
        <v>70.876000000000005</v>
      </c>
      <c r="BI15">
        <v>71.367000000000004</v>
      </c>
      <c r="BJ15">
        <v>71.334999999999994</v>
      </c>
      <c r="BK15">
        <v>71.073999999999998</v>
      </c>
      <c r="BL15">
        <v>72.058999999999997</v>
      </c>
      <c r="BM15">
        <v>72.061999999999998</v>
      </c>
      <c r="BN15">
        <v>71.977000000000004</v>
      </c>
      <c r="BO15">
        <v>72.135999999999996</v>
      </c>
      <c r="BP15">
        <v>72.613</v>
      </c>
      <c r="BQ15">
        <v>73.712000000000003</v>
      </c>
      <c r="BR15">
        <v>73.159000000000006</v>
      </c>
      <c r="BS15">
        <v>73.73</v>
      </c>
      <c r="BT15">
        <v>73.948999999999998</v>
      </c>
      <c r="BU15">
        <v>74.218999999999994</v>
      </c>
      <c r="BV15">
        <v>74.135999999999996</v>
      </c>
      <c r="BW15">
        <v>74.578999999999994</v>
      </c>
      <c r="BX15">
        <v>73.707999999999998</v>
      </c>
      <c r="BY15">
        <v>73.989999999999995</v>
      </c>
      <c r="BZ15">
        <v>74.307000000000002</v>
      </c>
      <c r="CA15">
        <v>73.968999999999994</v>
      </c>
      <c r="CB15">
        <v>72.668999999999997</v>
      </c>
      <c r="CC15">
        <v>73.518000000000001</v>
      </c>
      <c r="CD15">
        <v>74.045000000000002</v>
      </c>
      <c r="CE15">
        <v>73.778000000000006</v>
      </c>
      <c r="CF15">
        <v>74.004999999999995</v>
      </c>
      <c r="CG15">
        <v>73.263999999999996</v>
      </c>
      <c r="CH15">
        <v>73.771000000000001</v>
      </c>
      <c r="CI15">
        <v>73.474000000000004</v>
      </c>
      <c r="CJ15">
        <v>73.787999999999997</v>
      </c>
      <c r="CK15">
        <v>73.22</v>
      </c>
      <c r="CL15">
        <v>73.194999999999993</v>
      </c>
      <c r="CM15">
        <v>73.251000000000005</v>
      </c>
      <c r="CN15">
        <v>73.688000000000002</v>
      </c>
      <c r="CO15">
        <v>73.331999999999994</v>
      </c>
      <c r="CP15">
        <v>73.393000000000001</v>
      </c>
      <c r="CQ15">
        <v>73.441000000000003</v>
      </c>
      <c r="CR15">
        <v>73.436000000000007</v>
      </c>
      <c r="CS15">
        <v>73.62</v>
      </c>
      <c r="CT15">
        <v>74.215000000000003</v>
      </c>
      <c r="CU15">
        <v>75.772999999999996</v>
      </c>
      <c r="CV15">
        <v>75.263000000000005</v>
      </c>
      <c r="CW15">
        <v>75.741</v>
      </c>
      <c r="CX15">
        <v>75.373999999999995</v>
      </c>
      <c r="CY15">
        <v>75.447999999999993</v>
      </c>
      <c r="CZ15">
        <v>76.019000000000005</v>
      </c>
      <c r="DA15">
        <v>75.332999999999998</v>
      </c>
      <c r="DB15">
        <v>75.718000000000004</v>
      </c>
      <c r="DC15">
        <v>76.238</v>
      </c>
      <c r="DD15">
        <v>75.792000000000002</v>
      </c>
      <c r="DE15">
        <v>76.569000000000003</v>
      </c>
      <c r="DF15">
        <v>76.144999999999996</v>
      </c>
      <c r="DG15">
        <v>75.954999999999998</v>
      </c>
      <c r="DH15">
        <v>75.555999999999997</v>
      </c>
      <c r="DI15">
        <v>75.959999999999994</v>
      </c>
      <c r="DJ15">
        <v>75.771000000000001</v>
      </c>
      <c r="DK15">
        <v>75.873000000000005</v>
      </c>
      <c r="DL15">
        <v>76.108000000000004</v>
      </c>
      <c r="DM15">
        <v>76.909000000000006</v>
      </c>
      <c r="DN15">
        <v>76.468000000000004</v>
      </c>
      <c r="DO15">
        <v>76.912999999999997</v>
      </c>
      <c r="DP15">
        <v>77.588999999999999</v>
      </c>
      <c r="DQ15">
        <v>76.596999999999994</v>
      </c>
      <c r="DR15">
        <v>76.820999999999998</v>
      </c>
      <c r="DS15">
        <v>77.849000000000004</v>
      </c>
      <c r="DT15">
        <v>78.11</v>
      </c>
      <c r="DU15">
        <v>78.183000000000007</v>
      </c>
      <c r="DV15">
        <v>78.569999999999993</v>
      </c>
      <c r="DW15">
        <v>77.945999999999998</v>
      </c>
      <c r="DX15">
        <v>78.132999999999996</v>
      </c>
      <c r="DY15">
        <v>78.932000000000002</v>
      </c>
      <c r="DZ15">
        <v>77.540000000000006</v>
      </c>
      <c r="EA15">
        <v>78.341999999999999</v>
      </c>
      <c r="EB15">
        <v>77.766999999999996</v>
      </c>
      <c r="EC15">
        <v>77.504999999999995</v>
      </c>
      <c r="ED15">
        <v>77.05</v>
      </c>
      <c r="EE15">
        <v>78.55</v>
      </c>
      <c r="EF15">
        <v>77.632000000000005</v>
      </c>
      <c r="EG15">
        <v>78.599000000000004</v>
      </c>
      <c r="EH15">
        <v>77.876999999999995</v>
      </c>
      <c r="EI15">
        <v>78.251999999999995</v>
      </c>
      <c r="EJ15">
        <v>78.391999999999996</v>
      </c>
      <c r="EK15">
        <v>77.959999999999994</v>
      </c>
      <c r="EL15">
        <v>77.66</v>
      </c>
      <c r="EM15">
        <v>77.73</v>
      </c>
      <c r="EN15">
        <v>76.412999999999997</v>
      </c>
      <c r="EO15">
        <v>78.308000000000007</v>
      </c>
      <c r="EP15">
        <v>77.481999999999999</v>
      </c>
      <c r="EQ15">
        <v>76.834999999999994</v>
      </c>
      <c r="ER15">
        <v>77.454999999999998</v>
      </c>
      <c r="ES15">
        <v>77.441000000000003</v>
      </c>
      <c r="ET15">
        <v>76.988</v>
      </c>
      <c r="EU15">
        <v>77.593999999999994</v>
      </c>
      <c r="EV15">
        <v>77.316000000000003</v>
      </c>
      <c r="EW15">
        <v>77.027000000000001</v>
      </c>
      <c r="EX15">
        <v>77.873999999999995</v>
      </c>
      <c r="EY15">
        <v>77.861999999999995</v>
      </c>
      <c r="EZ15">
        <v>77.805000000000007</v>
      </c>
      <c r="FA15">
        <v>77.400999999999996</v>
      </c>
      <c r="FB15">
        <v>78.061000000000007</v>
      </c>
      <c r="FC15">
        <v>77.811999999999998</v>
      </c>
      <c r="FD15">
        <v>77.793000000000006</v>
      </c>
      <c r="FE15">
        <v>77.935000000000002</v>
      </c>
      <c r="FF15">
        <v>77.778999999999996</v>
      </c>
      <c r="FG15">
        <v>78.241</v>
      </c>
      <c r="FH15">
        <v>77.858000000000004</v>
      </c>
      <c r="FI15">
        <v>78.704999999999998</v>
      </c>
      <c r="FJ15">
        <v>78.444000000000003</v>
      </c>
      <c r="FK15">
        <v>78.683999999999997</v>
      </c>
      <c r="FL15">
        <v>78.864999999999995</v>
      </c>
      <c r="FM15">
        <v>78.756</v>
      </c>
      <c r="FN15">
        <v>79.498999999999995</v>
      </c>
      <c r="FO15">
        <v>79.933999999999997</v>
      </c>
      <c r="FP15">
        <v>80.277000000000001</v>
      </c>
      <c r="FQ15">
        <v>80.100999999999999</v>
      </c>
      <c r="FR15">
        <v>80.567999999999998</v>
      </c>
      <c r="FS15">
        <v>79.861000000000004</v>
      </c>
      <c r="FT15">
        <v>80.557000000000002</v>
      </c>
      <c r="FU15">
        <v>80.923000000000002</v>
      </c>
      <c r="FV15">
        <v>81.123000000000005</v>
      </c>
      <c r="FW15">
        <v>81.126999999999995</v>
      </c>
      <c r="FX15">
        <v>80.981999999999999</v>
      </c>
      <c r="FY15">
        <v>81.622</v>
      </c>
      <c r="FZ15">
        <v>80.471000000000004</v>
      </c>
      <c r="GA15">
        <v>80.688000000000002</v>
      </c>
      <c r="GB15">
        <v>80.106999999999999</v>
      </c>
      <c r="GC15">
        <v>80.757999999999996</v>
      </c>
      <c r="GD15">
        <v>80.727999999999994</v>
      </c>
      <c r="GE15">
        <v>80.495999999999995</v>
      </c>
      <c r="GF15">
        <v>80.53</v>
      </c>
      <c r="GG15">
        <v>80.596000000000004</v>
      </c>
      <c r="GH15">
        <v>80.424999999999997</v>
      </c>
      <c r="GI15">
        <v>80.662999999999997</v>
      </c>
      <c r="GJ15">
        <v>81.587000000000003</v>
      </c>
      <c r="GK15">
        <v>81.308000000000007</v>
      </c>
      <c r="GL15">
        <v>81.134</v>
      </c>
      <c r="GM15">
        <v>81.334000000000003</v>
      </c>
      <c r="GN15">
        <v>81.674000000000007</v>
      </c>
      <c r="GO15">
        <v>81.572000000000003</v>
      </c>
      <c r="GP15">
        <v>81.674999999999997</v>
      </c>
      <c r="GQ15">
        <v>81.622</v>
      </c>
      <c r="GR15">
        <v>81.441000000000003</v>
      </c>
      <c r="GS15">
        <v>81.397000000000006</v>
      </c>
      <c r="GT15">
        <v>81.632000000000005</v>
      </c>
      <c r="GU15">
        <v>81.688999999999993</v>
      </c>
      <c r="GV15">
        <v>81.92</v>
      </c>
      <c r="GW15">
        <v>82.156999999999996</v>
      </c>
      <c r="GX15">
        <v>82.147000000000006</v>
      </c>
      <c r="GY15">
        <v>82.664000000000001</v>
      </c>
      <c r="GZ15">
        <v>82.17</v>
      </c>
      <c r="HA15">
        <v>81.712000000000003</v>
      </c>
      <c r="HB15">
        <v>81.795000000000002</v>
      </c>
      <c r="HC15">
        <v>82.46</v>
      </c>
      <c r="HD15">
        <v>82.262</v>
      </c>
      <c r="HE15">
        <v>82.414000000000001</v>
      </c>
      <c r="HF15">
        <v>82.402000000000001</v>
      </c>
      <c r="HG15">
        <v>82.64</v>
      </c>
      <c r="HH15">
        <v>82.097999999999999</v>
      </c>
      <c r="HI15">
        <v>82.088999999999999</v>
      </c>
      <c r="HJ15">
        <v>82.381</v>
      </c>
      <c r="HK15">
        <v>82.62</v>
      </c>
      <c r="HL15">
        <v>82.796999999999997</v>
      </c>
      <c r="HM15">
        <v>83.025000000000006</v>
      </c>
      <c r="HN15">
        <v>83.498000000000005</v>
      </c>
      <c r="HO15">
        <v>83.632999999999996</v>
      </c>
      <c r="HP15">
        <v>83.546000000000006</v>
      </c>
      <c r="HQ15">
        <v>84.009</v>
      </c>
      <c r="HR15">
        <v>83.852999999999994</v>
      </c>
      <c r="HS15">
        <v>84.168999999999997</v>
      </c>
      <c r="HT15">
        <v>85.043999999999997</v>
      </c>
      <c r="HU15">
        <v>84.994</v>
      </c>
      <c r="HV15">
        <v>85.453999999999994</v>
      </c>
      <c r="HW15">
        <v>85.683000000000007</v>
      </c>
      <c r="HX15">
        <v>86.174999999999997</v>
      </c>
      <c r="HY15">
        <v>86.430999999999997</v>
      </c>
      <c r="HZ15">
        <v>86.171999999999997</v>
      </c>
      <c r="IA15">
        <v>86.533000000000001</v>
      </c>
      <c r="IB15">
        <v>86.950999999999993</v>
      </c>
      <c r="IC15">
        <v>87.626999999999995</v>
      </c>
      <c r="ID15">
        <v>86.992999999999995</v>
      </c>
      <c r="IE15">
        <v>87.468000000000004</v>
      </c>
      <c r="IF15">
        <v>90.808000000000007</v>
      </c>
      <c r="IG15">
        <v>86.491</v>
      </c>
      <c r="IH15">
        <v>87.551000000000002</v>
      </c>
      <c r="II15">
        <v>88.727000000000004</v>
      </c>
      <c r="IJ15">
        <v>88.83</v>
      </c>
      <c r="IK15">
        <v>88.489000000000004</v>
      </c>
      <c r="IL15">
        <v>89.477999999999994</v>
      </c>
      <c r="IM15">
        <v>89.010999999999996</v>
      </c>
      <c r="IN15">
        <v>88.947000000000003</v>
      </c>
      <c r="IO15">
        <v>89.334999999999994</v>
      </c>
      <c r="IP15">
        <v>89.975999999999999</v>
      </c>
      <c r="IQ15">
        <v>89.867000000000004</v>
      </c>
      <c r="IR15">
        <v>90.183000000000007</v>
      </c>
      <c r="IS15">
        <v>90.299000000000007</v>
      </c>
      <c r="IT15">
        <v>89.613</v>
      </c>
      <c r="IU15">
        <v>89.287999999999997</v>
      </c>
      <c r="IV15">
        <v>90.358999999999995</v>
      </c>
    </row>
    <row r="16" spans="1:256">
      <c r="A16" t="s">
        <v>553</v>
      </c>
      <c r="B16" t="s">
        <v>554</v>
      </c>
      <c r="C16">
        <v>76.756</v>
      </c>
      <c r="D16">
        <v>73.986999999999995</v>
      </c>
      <c r="E16">
        <v>72.480999999999995</v>
      </c>
      <c r="F16">
        <v>73.927999999999997</v>
      </c>
      <c r="G16">
        <v>73.569000000000003</v>
      </c>
      <c r="H16">
        <v>73.489999999999995</v>
      </c>
      <c r="I16">
        <v>72.847999999999999</v>
      </c>
      <c r="J16">
        <v>73.435000000000002</v>
      </c>
      <c r="K16">
        <v>72.998999999999995</v>
      </c>
      <c r="L16">
        <v>74.852000000000004</v>
      </c>
      <c r="M16">
        <v>74.552999999999997</v>
      </c>
      <c r="N16">
        <v>70.078999999999994</v>
      </c>
      <c r="O16">
        <v>71.308999999999997</v>
      </c>
      <c r="P16">
        <v>70.581000000000003</v>
      </c>
      <c r="Q16">
        <v>73.153999999999996</v>
      </c>
      <c r="R16">
        <v>76.275000000000006</v>
      </c>
      <c r="S16">
        <v>73.435000000000002</v>
      </c>
      <c r="T16">
        <v>72.135000000000005</v>
      </c>
      <c r="U16">
        <v>72.772999999999996</v>
      </c>
      <c r="V16">
        <v>73.384</v>
      </c>
      <c r="W16">
        <v>71.695999999999998</v>
      </c>
      <c r="X16">
        <v>74.197999999999993</v>
      </c>
      <c r="Y16">
        <v>74.798000000000002</v>
      </c>
      <c r="Z16">
        <v>74.37</v>
      </c>
      <c r="AA16">
        <v>74.119</v>
      </c>
      <c r="AB16">
        <v>75.259</v>
      </c>
      <c r="AC16">
        <v>72.471999999999994</v>
      </c>
      <c r="AD16">
        <v>73.177999999999997</v>
      </c>
      <c r="AE16">
        <v>72.772999999999996</v>
      </c>
      <c r="AF16">
        <v>72.099000000000004</v>
      </c>
      <c r="AG16">
        <v>72.459000000000003</v>
      </c>
      <c r="AH16">
        <v>72.399000000000001</v>
      </c>
      <c r="AI16">
        <v>73.694000000000003</v>
      </c>
      <c r="AJ16">
        <v>70.790000000000006</v>
      </c>
      <c r="AK16">
        <v>71.835999999999999</v>
      </c>
      <c r="AL16">
        <v>71.287000000000006</v>
      </c>
      <c r="AM16">
        <v>75.379000000000005</v>
      </c>
      <c r="AN16">
        <v>74.781000000000006</v>
      </c>
      <c r="AO16">
        <v>73.272000000000006</v>
      </c>
      <c r="AP16">
        <v>74.423000000000002</v>
      </c>
      <c r="AQ16">
        <v>75.474000000000004</v>
      </c>
      <c r="AR16">
        <v>77.53</v>
      </c>
      <c r="AS16">
        <v>75.55</v>
      </c>
      <c r="AT16">
        <v>75.096999999999994</v>
      </c>
      <c r="AU16">
        <v>74.385999999999996</v>
      </c>
      <c r="AV16">
        <v>80.888000000000005</v>
      </c>
      <c r="AW16">
        <v>77.676000000000002</v>
      </c>
      <c r="AX16">
        <v>70.378</v>
      </c>
      <c r="AY16">
        <v>77.343999999999994</v>
      </c>
      <c r="AZ16">
        <v>77.12</v>
      </c>
      <c r="BA16">
        <v>77.009</v>
      </c>
      <c r="BB16">
        <v>77.016999999999996</v>
      </c>
      <c r="BC16">
        <v>75.748000000000005</v>
      </c>
      <c r="BD16">
        <v>76.347999999999999</v>
      </c>
      <c r="BE16">
        <v>76.938000000000002</v>
      </c>
      <c r="BF16">
        <v>75.707999999999998</v>
      </c>
      <c r="BG16">
        <v>78.710999999999999</v>
      </c>
      <c r="BH16">
        <v>75.94</v>
      </c>
      <c r="BI16">
        <v>80.396000000000001</v>
      </c>
      <c r="BJ16">
        <v>80.319999999999993</v>
      </c>
      <c r="BK16">
        <v>76.212999999999994</v>
      </c>
      <c r="BL16">
        <v>75.926000000000002</v>
      </c>
      <c r="BM16">
        <v>77.100999999999999</v>
      </c>
      <c r="BN16">
        <v>77.037000000000006</v>
      </c>
      <c r="BO16">
        <v>77.272999999999996</v>
      </c>
      <c r="BP16">
        <v>78.061000000000007</v>
      </c>
      <c r="BQ16">
        <v>78.16</v>
      </c>
      <c r="BR16">
        <v>76.903000000000006</v>
      </c>
      <c r="BS16">
        <v>76.903000000000006</v>
      </c>
      <c r="BT16">
        <v>82.355000000000004</v>
      </c>
      <c r="BU16">
        <v>76.819999999999993</v>
      </c>
      <c r="BV16">
        <v>77.846000000000004</v>
      </c>
      <c r="BW16">
        <v>79.253</v>
      </c>
      <c r="BX16">
        <v>78.602999999999994</v>
      </c>
      <c r="BY16">
        <v>79.37</v>
      </c>
      <c r="BZ16">
        <v>80.283000000000001</v>
      </c>
      <c r="CA16">
        <v>81.468999999999994</v>
      </c>
      <c r="CB16">
        <v>78.796000000000006</v>
      </c>
      <c r="CC16">
        <v>80.233000000000004</v>
      </c>
      <c r="CD16">
        <v>80.650000000000006</v>
      </c>
      <c r="CE16">
        <v>82.352999999999994</v>
      </c>
      <c r="CF16">
        <v>80.947000000000003</v>
      </c>
      <c r="CG16">
        <v>79.325999999999993</v>
      </c>
      <c r="CH16">
        <v>80.064999999999998</v>
      </c>
      <c r="CI16">
        <v>81.268000000000001</v>
      </c>
      <c r="CJ16">
        <v>81.603999999999999</v>
      </c>
      <c r="CK16">
        <v>84.460999999999999</v>
      </c>
      <c r="CL16">
        <v>83.13</v>
      </c>
      <c r="CM16">
        <v>82.995000000000005</v>
      </c>
      <c r="CN16">
        <v>81.816999999999993</v>
      </c>
      <c r="CO16">
        <v>80.608000000000004</v>
      </c>
      <c r="CP16">
        <v>83.867999999999995</v>
      </c>
      <c r="CQ16">
        <v>80.956999999999994</v>
      </c>
      <c r="CR16">
        <v>81.998999999999995</v>
      </c>
      <c r="CS16">
        <v>85.69</v>
      </c>
      <c r="CT16">
        <v>83.1</v>
      </c>
      <c r="CU16">
        <v>84.257000000000005</v>
      </c>
      <c r="CV16">
        <v>83.460999999999999</v>
      </c>
      <c r="CW16">
        <v>84.174999999999997</v>
      </c>
      <c r="CX16">
        <v>86.287000000000006</v>
      </c>
      <c r="CY16">
        <v>86.272999999999996</v>
      </c>
      <c r="CZ16">
        <v>86.617000000000004</v>
      </c>
      <c r="DA16">
        <v>83.451999999999998</v>
      </c>
      <c r="DB16">
        <v>87.373000000000005</v>
      </c>
      <c r="DC16">
        <v>85.131</v>
      </c>
      <c r="DD16">
        <v>84.691999999999993</v>
      </c>
      <c r="DE16">
        <v>81.441000000000003</v>
      </c>
      <c r="DF16">
        <v>91.037000000000006</v>
      </c>
      <c r="DG16">
        <v>86.494</v>
      </c>
      <c r="DH16">
        <v>85.215000000000003</v>
      </c>
      <c r="DI16">
        <v>85.546000000000006</v>
      </c>
      <c r="DJ16">
        <v>84.546000000000006</v>
      </c>
      <c r="DK16">
        <v>83.965000000000003</v>
      </c>
      <c r="DL16">
        <v>86.039000000000001</v>
      </c>
      <c r="DM16">
        <v>86.207999999999998</v>
      </c>
      <c r="DN16">
        <v>86.643000000000001</v>
      </c>
      <c r="DO16">
        <v>87.144999999999996</v>
      </c>
      <c r="DP16">
        <v>94.927000000000007</v>
      </c>
      <c r="DQ16">
        <v>79.95</v>
      </c>
      <c r="DR16">
        <v>85.334999999999994</v>
      </c>
      <c r="DS16">
        <v>84.89</v>
      </c>
      <c r="DT16">
        <v>85.575999999999993</v>
      </c>
      <c r="DU16">
        <v>85.667000000000002</v>
      </c>
      <c r="DV16">
        <v>85.58</v>
      </c>
      <c r="DW16">
        <v>85.92</v>
      </c>
      <c r="DX16">
        <v>87.912999999999997</v>
      </c>
      <c r="DY16">
        <v>86.198999999999998</v>
      </c>
      <c r="DZ16">
        <v>85.228999999999999</v>
      </c>
      <c r="EA16">
        <v>83.71</v>
      </c>
      <c r="EB16">
        <v>84.751000000000005</v>
      </c>
      <c r="EC16">
        <v>84.799000000000007</v>
      </c>
      <c r="ED16">
        <v>82.334000000000003</v>
      </c>
      <c r="EE16">
        <v>84.429000000000002</v>
      </c>
      <c r="EF16">
        <v>85.335999999999999</v>
      </c>
      <c r="EG16">
        <v>89.27</v>
      </c>
      <c r="EH16">
        <v>87.346000000000004</v>
      </c>
      <c r="EI16">
        <v>88.05</v>
      </c>
      <c r="EJ16">
        <v>85.948999999999998</v>
      </c>
      <c r="EK16">
        <v>86.843999999999994</v>
      </c>
      <c r="EL16">
        <v>84.9</v>
      </c>
      <c r="EM16">
        <v>86.930999999999997</v>
      </c>
      <c r="EN16">
        <v>84.141999999999996</v>
      </c>
      <c r="EO16">
        <v>84.694000000000003</v>
      </c>
      <c r="EP16">
        <v>82.509</v>
      </c>
      <c r="EQ16">
        <v>88.744</v>
      </c>
      <c r="ER16">
        <v>89.045000000000002</v>
      </c>
      <c r="ES16">
        <v>87.676000000000002</v>
      </c>
      <c r="ET16">
        <v>86.293000000000006</v>
      </c>
      <c r="EU16">
        <v>87.263999999999996</v>
      </c>
      <c r="EV16">
        <v>85.808000000000007</v>
      </c>
      <c r="EW16">
        <v>90.001000000000005</v>
      </c>
      <c r="EX16">
        <v>87.733999999999995</v>
      </c>
      <c r="EY16">
        <v>90.888999999999996</v>
      </c>
      <c r="EZ16">
        <v>88.965999999999994</v>
      </c>
      <c r="FA16">
        <v>84.343000000000004</v>
      </c>
      <c r="FB16">
        <v>92.662000000000006</v>
      </c>
      <c r="FC16">
        <v>91.087999999999994</v>
      </c>
      <c r="FD16">
        <v>88.480999999999995</v>
      </c>
      <c r="FE16">
        <v>88.177000000000007</v>
      </c>
      <c r="FF16">
        <v>90.885999999999996</v>
      </c>
      <c r="FG16">
        <v>90.414000000000001</v>
      </c>
      <c r="FH16">
        <v>92.68</v>
      </c>
      <c r="FI16">
        <v>93.326999999999998</v>
      </c>
      <c r="FJ16">
        <v>91.790999999999997</v>
      </c>
      <c r="FK16">
        <v>90.421999999999997</v>
      </c>
      <c r="FL16">
        <v>93.406000000000006</v>
      </c>
      <c r="FM16">
        <v>94.587000000000003</v>
      </c>
      <c r="FN16">
        <v>93.251999999999995</v>
      </c>
      <c r="FO16">
        <v>90</v>
      </c>
      <c r="FP16">
        <v>90.385999999999996</v>
      </c>
      <c r="FQ16">
        <v>92.632999999999996</v>
      </c>
      <c r="FR16">
        <v>96.614000000000004</v>
      </c>
      <c r="FS16">
        <v>92.042000000000002</v>
      </c>
      <c r="FT16">
        <v>92.350999999999999</v>
      </c>
      <c r="FU16">
        <v>90.736000000000004</v>
      </c>
      <c r="FV16">
        <v>91.3</v>
      </c>
      <c r="FW16">
        <v>88.802000000000007</v>
      </c>
      <c r="FX16">
        <v>90.647000000000006</v>
      </c>
      <c r="FY16">
        <v>90.352000000000004</v>
      </c>
      <c r="FZ16">
        <v>93.192999999999998</v>
      </c>
      <c r="GA16">
        <v>89.444000000000003</v>
      </c>
      <c r="GB16">
        <v>92.638000000000005</v>
      </c>
      <c r="GC16">
        <v>93.820999999999998</v>
      </c>
      <c r="GD16">
        <v>93.881</v>
      </c>
      <c r="GE16">
        <v>95.138000000000005</v>
      </c>
      <c r="GF16">
        <v>96.375</v>
      </c>
      <c r="GG16">
        <v>92.459000000000003</v>
      </c>
      <c r="GH16">
        <v>91.075999999999993</v>
      </c>
      <c r="GI16">
        <v>95.245000000000005</v>
      </c>
      <c r="GJ16">
        <v>94.63</v>
      </c>
      <c r="GK16">
        <v>95.366</v>
      </c>
      <c r="GL16">
        <v>96.507000000000005</v>
      </c>
      <c r="GM16">
        <v>97.602000000000004</v>
      </c>
      <c r="GN16">
        <v>95.811999999999998</v>
      </c>
      <c r="GO16">
        <v>96.311000000000007</v>
      </c>
      <c r="GP16">
        <v>96.113</v>
      </c>
      <c r="GQ16">
        <v>93.421999999999997</v>
      </c>
      <c r="GR16">
        <v>95.528000000000006</v>
      </c>
      <c r="GS16">
        <v>92.703000000000003</v>
      </c>
      <c r="GT16">
        <v>95.094999999999999</v>
      </c>
      <c r="GU16">
        <v>95.846999999999994</v>
      </c>
      <c r="GV16">
        <v>94.399000000000001</v>
      </c>
      <c r="GW16">
        <v>95.076999999999998</v>
      </c>
      <c r="GX16">
        <v>94.87</v>
      </c>
      <c r="GY16">
        <v>93.188000000000002</v>
      </c>
      <c r="GZ16">
        <v>96.98</v>
      </c>
      <c r="HA16">
        <v>95.534999999999997</v>
      </c>
      <c r="HB16">
        <v>94.558999999999997</v>
      </c>
      <c r="HC16">
        <v>96.653999999999996</v>
      </c>
      <c r="HD16">
        <v>94.506</v>
      </c>
      <c r="HE16">
        <v>95.722999999999999</v>
      </c>
      <c r="HF16">
        <v>99.572999999999993</v>
      </c>
      <c r="HG16">
        <v>96.465999999999994</v>
      </c>
      <c r="HH16">
        <v>98.756</v>
      </c>
      <c r="HI16">
        <v>93.92</v>
      </c>
      <c r="HJ16">
        <v>97.106999999999999</v>
      </c>
      <c r="HK16">
        <v>99.268000000000001</v>
      </c>
      <c r="HL16">
        <v>97.203999999999994</v>
      </c>
      <c r="HM16">
        <v>99.766999999999996</v>
      </c>
      <c r="HN16">
        <v>101.941</v>
      </c>
      <c r="HO16">
        <v>99.891000000000005</v>
      </c>
      <c r="HP16">
        <v>100.337</v>
      </c>
      <c r="HQ16">
        <v>100.60299999999999</v>
      </c>
      <c r="HR16">
        <v>97.302999999999997</v>
      </c>
      <c r="HS16">
        <v>95.897000000000006</v>
      </c>
      <c r="HT16">
        <v>97.852000000000004</v>
      </c>
      <c r="HU16">
        <v>99.244</v>
      </c>
      <c r="HV16">
        <v>96.884</v>
      </c>
      <c r="HW16">
        <v>99.728999999999999</v>
      </c>
      <c r="HX16">
        <v>100.125</v>
      </c>
      <c r="HY16">
        <v>100.199</v>
      </c>
      <c r="HZ16">
        <v>102.15600000000001</v>
      </c>
      <c r="IA16">
        <v>103.247</v>
      </c>
      <c r="IB16">
        <v>101.145</v>
      </c>
      <c r="IC16">
        <v>100.401</v>
      </c>
      <c r="ID16">
        <v>101.297</v>
      </c>
      <c r="IE16">
        <v>96.119</v>
      </c>
      <c r="IF16">
        <v>100.313</v>
      </c>
      <c r="IG16">
        <v>97.995000000000005</v>
      </c>
      <c r="IH16">
        <v>97.131</v>
      </c>
      <c r="II16">
        <v>94.668999999999997</v>
      </c>
      <c r="IJ16">
        <v>98.25</v>
      </c>
      <c r="IK16">
        <v>100.85599999999999</v>
      </c>
      <c r="IL16">
        <v>100.926</v>
      </c>
      <c r="IM16">
        <v>99.356999999999999</v>
      </c>
      <c r="IN16">
        <v>101.426</v>
      </c>
      <c r="IO16">
        <v>101.188</v>
      </c>
      <c r="IP16">
        <v>99.611999999999995</v>
      </c>
      <c r="IQ16">
        <v>101.178</v>
      </c>
      <c r="IR16">
        <v>108.35599999999999</v>
      </c>
      <c r="IS16">
        <v>101.562</v>
      </c>
      <c r="IT16">
        <v>101.315</v>
      </c>
      <c r="IU16">
        <v>102.694</v>
      </c>
      <c r="IV16">
        <v>98.933999999999997</v>
      </c>
    </row>
    <row r="17" spans="1:256">
      <c r="A17" t="s">
        <v>555</v>
      </c>
      <c r="B17" t="s">
        <v>556</v>
      </c>
      <c r="C17" t="s">
        <v>557</v>
      </c>
      <c r="D17" t="s">
        <v>557</v>
      </c>
      <c r="E17" t="s">
        <v>557</v>
      </c>
      <c r="F17" t="s">
        <v>557</v>
      </c>
      <c r="G17" t="s">
        <v>557</v>
      </c>
      <c r="H17" t="s">
        <v>557</v>
      </c>
      <c r="I17" t="s">
        <v>557</v>
      </c>
      <c r="J17" t="s">
        <v>557</v>
      </c>
      <c r="K17" t="s">
        <v>557</v>
      </c>
      <c r="L17" t="s">
        <v>557</v>
      </c>
      <c r="M17" t="s">
        <v>557</v>
      </c>
      <c r="N17" t="s">
        <v>557</v>
      </c>
      <c r="O17" t="s">
        <v>557</v>
      </c>
      <c r="P17" t="s">
        <v>557</v>
      </c>
      <c r="Q17" t="s">
        <v>557</v>
      </c>
      <c r="R17" t="s">
        <v>557</v>
      </c>
      <c r="S17" t="s">
        <v>557</v>
      </c>
      <c r="T17" t="s">
        <v>557</v>
      </c>
      <c r="U17" t="s">
        <v>557</v>
      </c>
      <c r="V17" t="s">
        <v>557</v>
      </c>
      <c r="W17" t="s">
        <v>557</v>
      </c>
      <c r="X17" t="s">
        <v>557</v>
      </c>
      <c r="Y17" t="s">
        <v>557</v>
      </c>
      <c r="Z17" t="s">
        <v>557</v>
      </c>
      <c r="AA17" t="s">
        <v>557</v>
      </c>
      <c r="AB17" t="s">
        <v>557</v>
      </c>
      <c r="AC17" t="s">
        <v>557</v>
      </c>
      <c r="AD17" t="s">
        <v>557</v>
      </c>
      <c r="AE17" t="s">
        <v>557</v>
      </c>
      <c r="AF17" t="s">
        <v>557</v>
      </c>
      <c r="AG17" t="s">
        <v>557</v>
      </c>
      <c r="AH17" t="s">
        <v>557</v>
      </c>
      <c r="AI17" t="s">
        <v>557</v>
      </c>
      <c r="AJ17" t="s">
        <v>557</v>
      </c>
      <c r="AK17" t="s">
        <v>557</v>
      </c>
      <c r="AL17" t="s">
        <v>557</v>
      </c>
      <c r="AM17" t="s">
        <v>557</v>
      </c>
      <c r="AN17" t="s">
        <v>557</v>
      </c>
      <c r="AO17" t="s">
        <v>557</v>
      </c>
      <c r="AP17" t="s">
        <v>557</v>
      </c>
      <c r="AQ17" t="s">
        <v>557</v>
      </c>
      <c r="AR17" t="s">
        <v>557</v>
      </c>
      <c r="AS17" t="s">
        <v>557</v>
      </c>
      <c r="AT17" t="s">
        <v>557</v>
      </c>
      <c r="AU17" t="s">
        <v>557</v>
      </c>
      <c r="AV17" t="s">
        <v>557</v>
      </c>
      <c r="AW17" t="s">
        <v>557</v>
      </c>
      <c r="AX17" t="s">
        <v>557</v>
      </c>
      <c r="AY17" t="s">
        <v>557</v>
      </c>
      <c r="AZ17" t="s">
        <v>557</v>
      </c>
      <c r="BA17" t="s">
        <v>557</v>
      </c>
      <c r="BB17" t="s">
        <v>557</v>
      </c>
      <c r="BC17" t="s">
        <v>557</v>
      </c>
      <c r="BD17" t="s">
        <v>557</v>
      </c>
      <c r="BE17" t="s">
        <v>557</v>
      </c>
      <c r="BF17" t="s">
        <v>557</v>
      </c>
      <c r="BG17" t="s">
        <v>557</v>
      </c>
      <c r="BH17" t="s">
        <v>557</v>
      </c>
      <c r="BI17" t="s">
        <v>557</v>
      </c>
      <c r="BJ17" t="s">
        <v>557</v>
      </c>
      <c r="BK17" t="s">
        <v>557</v>
      </c>
      <c r="BL17" t="s">
        <v>557</v>
      </c>
      <c r="BM17" t="s">
        <v>557</v>
      </c>
      <c r="BN17" t="s">
        <v>557</v>
      </c>
      <c r="BO17" t="s">
        <v>557</v>
      </c>
      <c r="BP17" t="s">
        <v>557</v>
      </c>
      <c r="BQ17" t="s">
        <v>557</v>
      </c>
      <c r="BR17" t="s">
        <v>557</v>
      </c>
      <c r="BS17" t="s">
        <v>557</v>
      </c>
      <c r="BT17" t="s">
        <v>557</v>
      </c>
      <c r="BU17" t="s">
        <v>557</v>
      </c>
      <c r="BV17" t="s">
        <v>557</v>
      </c>
      <c r="BW17" t="s">
        <v>557</v>
      </c>
      <c r="BX17" t="s">
        <v>557</v>
      </c>
      <c r="BY17" t="s">
        <v>557</v>
      </c>
      <c r="BZ17" t="s">
        <v>557</v>
      </c>
      <c r="CA17" t="s">
        <v>557</v>
      </c>
      <c r="CB17" t="s">
        <v>557</v>
      </c>
      <c r="CC17" t="s">
        <v>557</v>
      </c>
      <c r="CD17" t="s">
        <v>557</v>
      </c>
      <c r="CE17" t="s">
        <v>557</v>
      </c>
      <c r="CF17" t="s">
        <v>557</v>
      </c>
      <c r="CG17">
        <v>52.43</v>
      </c>
      <c r="CH17">
        <v>53.459000000000003</v>
      </c>
      <c r="CI17">
        <v>53.515000000000001</v>
      </c>
      <c r="CJ17">
        <v>53.771000000000001</v>
      </c>
      <c r="CK17">
        <v>53.811</v>
      </c>
      <c r="CL17">
        <v>54.091999999999999</v>
      </c>
      <c r="CM17">
        <v>54.363999999999997</v>
      </c>
      <c r="CN17">
        <v>54.802</v>
      </c>
      <c r="CO17">
        <v>54.536999999999999</v>
      </c>
      <c r="CP17">
        <v>54.491999999999997</v>
      </c>
      <c r="CQ17">
        <v>54.527999999999999</v>
      </c>
      <c r="CR17">
        <v>55.017000000000003</v>
      </c>
      <c r="CS17">
        <v>55.396000000000001</v>
      </c>
      <c r="CT17">
        <v>55.399000000000001</v>
      </c>
      <c r="CU17">
        <v>55.963000000000001</v>
      </c>
      <c r="CV17">
        <v>55.710999999999999</v>
      </c>
      <c r="CW17">
        <v>56.075000000000003</v>
      </c>
      <c r="CX17">
        <v>56.289000000000001</v>
      </c>
      <c r="CY17">
        <v>56.356000000000002</v>
      </c>
      <c r="CZ17">
        <v>56.652000000000001</v>
      </c>
      <c r="DA17">
        <v>56.462000000000003</v>
      </c>
      <c r="DB17">
        <v>56.953000000000003</v>
      </c>
      <c r="DC17">
        <v>57.118000000000002</v>
      </c>
      <c r="DD17">
        <v>57.411999999999999</v>
      </c>
      <c r="DE17">
        <v>57.457000000000001</v>
      </c>
      <c r="DF17">
        <v>57.322000000000003</v>
      </c>
      <c r="DG17">
        <v>57.279000000000003</v>
      </c>
      <c r="DH17">
        <v>57.582999999999998</v>
      </c>
      <c r="DI17">
        <v>57.524999999999999</v>
      </c>
      <c r="DJ17">
        <v>57.616999999999997</v>
      </c>
      <c r="DK17">
        <v>57.777999999999999</v>
      </c>
      <c r="DL17">
        <v>58.371000000000002</v>
      </c>
      <c r="DM17">
        <v>58.215000000000003</v>
      </c>
      <c r="DN17">
        <v>58.161000000000001</v>
      </c>
      <c r="DO17">
        <v>58.198999999999998</v>
      </c>
      <c r="DP17">
        <v>58.701999999999998</v>
      </c>
      <c r="DQ17">
        <v>58.970999999999997</v>
      </c>
      <c r="DR17">
        <v>58.639000000000003</v>
      </c>
      <c r="DS17">
        <v>58.814</v>
      </c>
      <c r="DT17">
        <v>58.917999999999999</v>
      </c>
      <c r="DU17">
        <v>58.835999999999999</v>
      </c>
      <c r="DV17">
        <v>59.015000000000001</v>
      </c>
      <c r="DW17">
        <v>59.085999999999999</v>
      </c>
      <c r="DX17">
        <v>59.076999999999998</v>
      </c>
      <c r="DY17">
        <v>59.052</v>
      </c>
      <c r="DZ17">
        <v>58.707000000000001</v>
      </c>
      <c r="EA17">
        <v>58.637</v>
      </c>
      <c r="EB17">
        <v>58.387999999999998</v>
      </c>
      <c r="EC17">
        <v>57.732999999999997</v>
      </c>
      <c r="ED17">
        <v>58.003</v>
      </c>
      <c r="EE17">
        <v>58.709000000000003</v>
      </c>
      <c r="EF17">
        <v>58.491999999999997</v>
      </c>
      <c r="EG17">
        <v>58.697000000000003</v>
      </c>
      <c r="EH17">
        <v>58.677999999999997</v>
      </c>
      <c r="EI17">
        <v>58.948</v>
      </c>
      <c r="EJ17">
        <v>58.814999999999998</v>
      </c>
      <c r="EK17">
        <v>58.829000000000001</v>
      </c>
      <c r="EL17">
        <v>58.573999999999998</v>
      </c>
      <c r="EM17">
        <v>58.856999999999999</v>
      </c>
      <c r="EN17">
        <v>58.915999999999997</v>
      </c>
      <c r="EO17">
        <v>59.813000000000002</v>
      </c>
      <c r="EP17">
        <v>59.805</v>
      </c>
      <c r="EQ17">
        <v>59.844999999999999</v>
      </c>
      <c r="ER17">
        <v>59.924999999999997</v>
      </c>
      <c r="ES17">
        <v>60.164000000000001</v>
      </c>
      <c r="ET17">
        <v>60.301000000000002</v>
      </c>
      <c r="EU17">
        <v>60.49</v>
      </c>
      <c r="EV17">
        <v>60.677999999999997</v>
      </c>
      <c r="EW17">
        <v>61.018000000000001</v>
      </c>
      <c r="EX17">
        <v>61.231999999999999</v>
      </c>
      <c r="EY17">
        <v>61.284999999999997</v>
      </c>
      <c r="EZ17">
        <v>61.68</v>
      </c>
      <c r="FA17">
        <v>61.523000000000003</v>
      </c>
      <c r="FB17">
        <v>61.712000000000003</v>
      </c>
      <c r="FC17">
        <v>61.468000000000004</v>
      </c>
      <c r="FD17">
        <v>61.871000000000002</v>
      </c>
      <c r="FE17">
        <v>62.097000000000001</v>
      </c>
      <c r="FF17">
        <v>62.29</v>
      </c>
      <c r="FG17">
        <v>62.572000000000003</v>
      </c>
      <c r="FH17">
        <v>62.57</v>
      </c>
      <c r="FI17">
        <v>62.951000000000001</v>
      </c>
      <c r="FJ17">
        <v>63.055</v>
      </c>
      <c r="FK17">
        <v>63.119</v>
      </c>
      <c r="FL17">
        <v>63.42</v>
      </c>
      <c r="FM17">
        <v>63.475000000000001</v>
      </c>
      <c r="FN17">
        <v>64.001999999999995</v>
      </c>
      <c r="FO17">
        <v>64.12</v>
      </c>
      <c r="FP17">
        <v>64.320999999999998</v>
      </c>
      <c r="FQ17">
        <v>64.177000000000007</v>
      </c>
      <c r="FR17">
        <v>64.652000000000001</v>
      </c>
      <c r="FS17">
        <v>64.578999999999994</v>
      </c>
      <c r="FT17">
        <v>65.016999999999996</v>
      </c>
      <c r="FU17">
        <v>65.14</v>
      </c>
      <c r="FV17">
        <v>65.528000000000006</v>
      </c>
      <c r="FW17">
        <v>65.632000000000005</v>
      </c>
      <c r="FX17">
        <v>65.808000000000007</v>
      </c>
      <c r="FY17">
        <v>65.736000000000004</v>
      </c>
      <c r="FZ17">
        <v>65.551000000000002</v>
      </c>
      <c r="GA17">
        <v>65.882000000000005</v>
      </c>
      <c r="GB17">
        <v>65.819000000000003</v>
      </c>
      <c r="GC17">
        <v>66.332999999999998</v>
      </c>
      <c r="GD17">
        <v>66.774000000000001</v>
      </c>
      <c r="GE17">
        <v>66.734999999999999</v>
      </c>
      <c r="GF17">
        <v>67.078999999999994</v>
      </c>
      <c r="GG17">
        <v>67.272999999999996</v>
      </c>
      <c r="GH17">
        <v>66.938999999999993</v>
      </c>
      <c r="GI17">
        <v>67.539000000000001</v>
      </c>
      <c r="GJ17">
        <v>68.05</v>
      </c>
      <c r="GK17">
        <v>67.608000000000004</v>
      </c>
      <c r="GL17">
        <v>68.052999999999997</v>
      </c>
      <c r="GM17">
        <v>68.483000000000004</v>
      </c>
      <c r="GN17">
        <v>68.754000000000005</v>
      </c>
      <c r="GO17">
        <v>68.921000000000006</v>
      </c>
      <c r="GP17">
        <v>68.924999999999997</v>
      </c>
      <c r="GQ17">
        <v>68.951999999999998</v>
      </c>
      <c r="GR17">
        <v>69.247</v>
      </c>
      <c r="GS17">
        <v>69.305999999999997</v>
      </c>
      <c r="GT17">
        <v>69.730999999999995</v>
      </c>
      <c r="GU17">
        <v>69.960999999999999</v>
      </c>
      <c r="GV17">
        <v>70.210999999999999</v>
      </c>
      <c r="GW17">
        <v>70.47</v>
      </c>
      <c r="GX17">
        <v>70.608000000000004</v>
      </c>
      <c r="GY17">
        <v>70.825000000000003</v>
      </c>
      <c r="GZ17">
        <v>70.766000000000005</v>
      </c>
      <c r="HA17">
        <v>70.790000000000006</v>
      </c>
      <c r="HB17">
        <v>71.17</v>
      </c>
      <c r="HC17">
        <v>71.875</v>
      </c>
      <c r="HD17">
        <v>72.290999999999997</v>
      </c>
      <c r="HE17">
        <v>72.299000000000007</v>
      </c>
      <c r="HF17">
        <v>72.697999999999993</v>
      </c>
      <c r="HG17">
        <v>72.944000000000003</v>
      </c>
      <c r="HH17">
        <v>73.331000000000003</v>
      </c>
      <c r="HI17">
        <v>73.225999999999999</v>
      </c>
      <c r="HJ17">
        <v>73.683999999999997</v>
      </c>
      <c r="HK17">
        <v>73.942999999999998</v>
      </c>
      <c r="HL17">
        <v>74.388000000000005</v>
      </c>
      <c r="HM17">
        <v>74.935000000000002</v>
      </c>
      <c r="HN17">
        <v>75.399000000000001</v>
      </c>
      <c r="HO17">
        <v>75.352000000000004</v>
      </c>
      <c r="HP17">
        <v>75.718999999999994</v>
      </c>
      <c r="HQ17">
        <v>76.290999999999997</v>
      </c>
      <c r="HR17">
        <v>76.543999999999997</v>
      </c>
      <c r="HS17">
        <v>76.739999999999995</v>
      </c>
      <c r="HT17">
        <v>77.447000000000003</v>
      </c>
      <c r="HU17">
        <v>77.346000000000004</v>
      </c>
      <c r="HV17">
        <v>77.769000000000005</v>
      </c>
      <c r="HW17">
        <v>78.120999999999995</v>
      </c>
      <c r="HX17">
        <v>78.540999999999997</v>
      </c>
      <c r="HY17">
        <v>78.930999999999997</v>
      </c>
      <c r="HZ17">
        <v>79.283000000000001</v>
      </c>
      <c r="IA17">
        <v>79.415000000000006</v>
      </c>
      <c r="IB17">
        <v>79.852000000000004</v>
      </c>
      <c r="IC17">
        <v>80.25</v>
      </c>
      <c r="ID17">
        <v>80.385999999999996</v>
      </c>
      <c r="IE17">
        <v>80.722999999999999</v>
      </c>
      <c r="IF17">
        <v>81.778000000000006</v>
      </c>
      <c r="IG17">
        <v>81.37</v>
      </c>
      <c r="IH17">
        <v>82.126000000000005</v>
      </c>
      <c r="II17">
        <v>82.512</v>
      </c>
      <c r="IJ17">
        <v>82.540999999999997</v>
      </c>
      <c r="IK17">
        <v>82.866</v>
      </c>
      <c r="IL17">
        <v>83.049000000000007</v>
      </c>
      <c r="IM17">
        <v>83.025000000000006</v>
      </c>
      <c r="IN17">
        <v>83.436999999999998</v>
      </c>
      <c r="IO17">
        <v>84.165000000000006</v>
      </c>
      <c r="IP17">
        <v>84.085999999999999</v>
      </c>
      <c r="IQ17">
        <v>84.177000000000007</v>
      </c>
      <c r="IR17">
        <v>84.745000000000005</v>
      </c>
      <c r="IS17">
        <v>84.673000000000002</v>
      </c>
      <c r="IT17">
        <v>84.808999999999997</v>
      </c>
      <c r="IU17">
        <v>84.671000000000006</v>
      </c>
      <c r="IV17">
        <v>84.555000000000007</v>
      </c>
    </row>
    <row r="18" spans="1:256">
      <c r="A18" t="s">
        <v>558</v>
      </c>
      <c r="B18" t="s">
        <v>559</v>
      </c>
      <c r="C18" t="s">
        <v>557</v>
      </c>
      <c r="D18" t="s">
        <v>557</v>
      </c>
      <c r="E18" t="s">
        <v>557</v>
      </c>
      <c r="F18" t="s">
        <v>557</v>
      </c>
      <c r="G18" t="s">
        <v>557</v>
      </c>
      <c r="H18" t="s">
        <v>557</v>
      </c>
      <c r="I18" t="s">
        <v>557</v>
      </c>
      <c r="J18" t="s">
        <v>557</v>
      </c>
      <c r="K18" t="s">
        <v>557</v>
      </c>
      <c r="L18" t="s">
        <v>557</v>
      </c>
      <c r="M18" t="s">
        <v>557</v>
      </c>
      <c r="N18" t="s">
        <v>557</v>
      </c>
      <c r="O18" t="s">
        <v>557</v>
      </c>
      <c r="P18" t="s">
        <v>557</v>
      </c>
      <c r="Q18" t="s">
        <v>557</v>
      </c>
      <c r="R18" t="s">
        <v>557</v>
      </c>
      <c r="S18" t="s">
        <v>557</v>
      </c>
      <c r="T18" t="s">
        <v>557</v>
      </c>
      <c r="U18" t="s">
        <v>557</v>
      </c>
      <c r="V18" t="s">
        <v>557</v>
      </c>
      <c r="W18" t="s">
        <v>557</v>
      </c>
      <c r="X18" t="s">
        <v>557</v>
      </c>
      <c r="Y18" t="s">
        <v>557</v>
      </c>
      <c r="Z18" t="s">
        <v>557</v>
      </c>
      <c r="AA18" t="s">
        <v>557</v>
      </c>
      <c r="AB18" t="s">
        <v>557</v>
      </c>
      <c r="AC18" t="s">
        <v>557</v>
      </c>
      <c r="AD18" t="s">
        <v>557</v>
      </c>
      <c r="AE18" t="s">
        <v>557</v>
      </c>
      <c r="AF18" t="s">
        <v>557</v>
      </c>
      <c r="AG18" t="s">
        <v>557</v>
      </c>
      <c r="AH18" t="s">
        <v>557</v>
      </c>
      <c r="AI18" t="s">
        <v>557</v>
      </c>
      <c r="AJ18" t="s">
        <v>557</v>
      </c>
      <c r="AK18" t="s">
        <v>557</v>
      </c>
      <c r="AL18" t="s">
        <v>557</v>
      </c>
      <c r="AM18" t="s">
        <v>557</v>
      </c>
      <c r="AN18" t="s">
        <v>557</v>
      </c>
      <c r="AO18" t="s">
        <v>557</v>
      </c>
      <c r="AP18" t="s">
        <v>557</v>
      </c>
      <c r="AQ18" t="s">
        <v>557</v>
      </c>
      <c r="AR18" t="s">
        <v>557</v>
      </c>
      <c r="AS18" t="s">
        <v>557</v>
      </c>
      <c r="AT18" t="s">
        <v>557</v>
      </c>
      <c r="AU18" t="s">
        <v>557</v>
      </c>
      <c r="AV18" t="s">
        <v>557</v>
      </c>
      <c r="AW18" t="s">
        <v>557</v>
      </c>
      <c r="AX18" t="s">
        <v>557</v>
      </c>
      <c r="AY18" t="s">
        <v>557</v>
      </c>
      <c r="AZ18" t="s">
        <v>557</v>
      </c>
      <c r="BA18" t="s">
        <v>557</v>
      </c>
      <c r="BB18" t="s">
        <v>557</v>
      </c>
      <c r="BC18" t="s">
        <v>557</v>
      </c>
      <c r="BD18" t="s">
        <v>557</v>
      </c>
      <c r="BE18" t="s">
        <v>557</v>
      </c>
      <c r="BF18" t="s">
        <v>557</v>
      </c>
      <c r="BG18" t="s">
        <v>557</v>
      </c>
      <c r="BH18" t="s">
        <v>557</v>
      </c>
      <c r="BI18" t="s">
        <v>557</v>
      </c>
      <c r="BJ18" t="s">
        <v>557</v>
      </c>
      <c r="BK18" t="s">
        <v>557</v>
      </c>
      <c r="BL18" t="s">
        <v>557</v>
      </c>
      <c r="BM18" t="s">
        <v>557</v>
      </c>
      <c r="BN18" t="s">
        <v>557</v>
      </c>
      <c r="BO18" t="s">
        <v>557</v>
      </c>
      <c r="BP18" t="s">
        <v>557</v>
      </c>
      <c r="BQ18" t="s">
        <v>557</v>
      </c>
      <c r="BR18" t="s">
        <v>557</v>
      </c>
      <c r="BS18" t="s">
        <v>557</v>
      </c>
      <c r="BT18" t="s">
        <v>557</v>
      </c>
      <c r="BU18" t="s">
        <v>557</v>
      </c>
      <c r="BV18" t="s">
        <v>557</v>
      </c>
      <c r="BW18" t="s">
        <v>557</v>
      </c>
      <c r="BX18" t="s">
        <v>557</v>
      </c>
      <c r="BY18" t="s">
        <v>557</v>
      </c>
      <c r="BZ18" t="s">
        <v>557</v>
      </c>
      <c r="CA18" t="s">
        <v>557</v>
      </c>
      <c r="CB18" t="s">
        <v>557</v>
      </c>
      <c r="CC18" t="s">
        <v>557</v>
      </c>
      <c r="CD18" t="s">
        <v>557</v>
      </c>
      <c r="CE18" t="s">
        <v>557</v>
      </c>
      <c r="CF18" t="s">
        <v>557</v>
      </c>
      <c r="CG18">
        <v>49.033000000000001</v>
      </c>
      <c r="CH18">
        <v>50.128</v>
      </c>
      <c r="CI18">
        <v>50.161000000000001</v>
      </c>
      <c r="CJ18">
        <v>50.405999999999999</v>
      </c>
      <c r="CK18">
        <v>50.365000000000002</v>
      </c>
      <c r="CL18">
        <v>50.756</v>
      </c>
      <c r="CM18">
        <v>51.07</v>
      </c>
      <c r="CN18">
        <v>51.59</v>
      </c>
      <c r="CO18">
        <v>51.381999999999998</v>
      </c>
      <c r="CP18">
        <v>51.158999999999999</v>
      </c>
      <c r="CQ18">
        <v>51.343000000000004</v>
      </c>
      <c r="CR18">
        <v>51.853000000000002</v>
      </c>
      <c r="CS18">
        <v>52.085000000000001</v>
      </c>
      <c r="CT18">
        <v>52.158000000000001</v>
      </c>
      <c r="CU18">
        <v>52.595999999999997</v>
      </c>
      <c r="CV18">
        <v>52.395000000000003</v>
      </c>
      <c r="CW18">
        <v>52.73</v>
      </c>
      <c r="CX18">
        <v>52.908000000000001</v>
      </c>
      <c r="CY18">
        <v>52.978000000000002</v>
      </c>
      <c r="CZ18">
        <v>53.244</v>
      </c>
      <c r="DA18">
        <v>53.247999999999998</v>
      </c>
      <c r="DB18">
        <v>53.582000000000001</v>
      </c>
      <c r="DC18">
        <v>53.828000000000003</v>
      </c>
      <c r="DD18">
        <v>54.228000000000002</v>
      </c>
      <c r="DE18">
        <v>54.359000000000002</v>
      </c>
      <c r="DF18">
        <v>53.783000000000001</v>
      </c>
      <c r="DG18">
        <v>53.972999999999999</v>
      </c>
      <c r="DH18">
        <v>54.423000000000002</v>
      </c>
      <c r="DI18">
        <v>54.3</v>
      </c>
      <c r="DJ18">
        <v>54.473999999999997</v>
      </c>
      <c r="DK18">
        <v>54.679000000000002</v>
      </c>
      <c r="DL18">
        <v>55.231999999999999</v>
      </c>
      <c r="DM18">
        <v>54.966000000000001</v>
      </c>
      <c r="DN18">
        <v>54.926000000000002</v>
      </c>
      <c r="DO18">
        <v>54.9</v>
      </c>
      <c r="DP18">
        <v>55.030999999999999</v>
      </c>
      <c r="DQ18">
        <v>56.180999999999997</v>
      </c>
      <c r="DR18">
        <v>55.503</v>
      </c>
      <c r="DS18">
        <v>55.625</v>
      </c>
      <c r="DT18">
        <v>55.686</v>
      </c>
      <c r="DU18">
        <v>55.581000000000003</v>
      </c>
      <c r="DV18">
        <v>55.752000000000002</v>
      </c>
      <c r="DW18">
        <v>55.877000000000002</v>
      </c>
      <c r="DX18">
        <v>55.749000000000002</v>
      </c>
      <c r="DY18">
        <v>55.728999999999999</v>
      </c>
      <c r="DZ18">
        <v>55.518000000000001</v>
      </c>
      <c r="EA18">
        <v>55.441000000000003</v>
      </c>
      <c r="EB18">
        <v>55.154000000000003</v>
      </c>
      <c r="EC18">
        <v>54.423000000000002</v>
      </c>
      <c r="ED18">
        <v>54.906999999999996</v>
      </c>
      <c r="EE18">
        <v>55.463999999999999</v>
      </c>
      <c r="EF18">
        <v>55.256999999999998</v>
      </c>
      <c r="EG18">
        <v>55.201999999999998</v>
      </c>
      <c r="EH18">
        <v>55.344999999999999</v>
      </c>
      <c r="EI18">
        <v>55.584000000000003</v>
      </c>
      <c r="EJ18">
        <v>55.521000000000001</v>
      </c>
      <c r="EK18">
        <v>55.536000000000001</v>
      </c>
      <c r="EL18">
        <v>55.368000000000002</v>
      </c>
      <c r="EM18">
        <v>55.585999999999999</v>
      </c>
      <c r="EN18">
        <v>55.917000000000002</v>
      </c>
      <c r="EO18">
        <v>56.732999999999997</v>
      </c>
      <c r="EP18">
        <v>56.906999999999996</v>
      </c>
      <c r="EQ18">
        <v>56.716000000000001</v>
      </c>
      <c r="ER18">
        <v>56.734000000000002</v>
      </c>
      <c r="ES18">
        <v>57.073</v>
      </c>
      <c r="ET18">
        <v>57.338999999999999</v>
      </c>
      <c r="EU18">
        <v>57.45</v>
      </c>
      <c r="EV18">
        <v>57.762</v>
      </c>
      <c r="EW18">
        <v>57.975000000000001</v>
      </c>
      <c r="EX18">
        <v>58.247999999999998</v>
      </c>
      <c r="EY18">
        <v>58.155999999999999</v>
      </c>
      <c r="EZ18">
        <v>58.704999999999998</v>
      </c>
      <c r="FA18">
        <v>58.786999999999999</v>
      </c>
      <c r="FB18">
        <v>58.539000000000001</v>
      </c>
      <c r="FC18">
        <v>58.359000000000002</v>
      </c>
      <c r="FD18">
        <v>58.945999999999998</v>
      </c>
      <c r="FE18">
        <v>59.203000000000003</v>
      </c>
      <c r="FF18">
        <v>59.31</v>
      </c>
      <c r="FG18">
        <v>59.609000000000002</v>
      </c>
      <c r="FH18">
        <v>59.536999999999999</v>
      </c>
      <c r="FI18">
        <v>59.86</v>
      </c>
      <c r="FJ18">
        <v>60.075000000000003</v>
      </c>
      <c r="FK18">
        <v>60.19</v>
      </c>
      <c r="FL18">
        <v>60.375999999999998</v>
      </c>
      <c r="FM18">
        <v>60.395000000000003</v>
      </c>
      <c r="FN18">
        <v>60.985999999999997</v>
      </c>
      <c r="FO18">
        <v>61.231000000000002</v>
      </c>
      <c r="FP18">
        <v>61.408000000000001</v>
      </c>
      <c r="FQ18">
        <v>61.158000000000001</v>
      </c>
      <c r="FR18">
        <v>61.470999999999997</v>
      </c>
      <c r="FS18">
        <v>61.664000000000001</v>
      </c>
      <c r="FT18">
        <v>62.082000000000001</v>
      </c>
      <c r="FU18">
        <v>62.265000000000001</v>
      </c>
      <c r="FV18">
        <v>62.66</v>
      </c>
      <c r="FW18">
        <v>62.895000000000003</v>
      </c>
      <c r="FX18">
        <v>63.021999999999998</v>
      </c>
      <c r="FY18">
        <v>62.893999999999998</v>
      </c>
      <c r="FZ18">
        <v>62.658999999999999</v>
      </c>
      <c r="GA18">
        <v>63.189</v>
      </c>
      <c r="GB18">
        <v>63.023000000000003</v>
      </c>
      <c r="GC18">
        <v>63.491999999999997</v>
      </c>
      <c r="GD18">
        <v>63.993000000000002</v>
      </c>
      <c r="GE18">
        <v>63.911999999999999</v>
      </c>
      <c r="GF18">
        <v>64.242999999999995</v>
      </c>
      <c r="GG18">
        <v>64.635000000000005</v>
      </c>
      <c r="GH18">
        <v>64.334000000000003</v>
      </c>
      <c r="GI18">
        <v>64.804000000000002</v>
      </c>
      <c r="GJ18">
        <v>65.325000000000003</v>
      </c>
      <c r="GK18">
        <v>64.816000000000003</v>
      </c>
      <c r="GL18">
        <v>65.286000000000001</v>
      </c>
      <c r="GM18">
        <v>65.703999999999994</v>
      </c>
      <c r="GN18">
        <v>66.063999999999993</v>
      </c>
      <c r="GO18">
        <v>66.239999999999995</v>
      </c>
      <c r="GP18">
        <v>66.245000000000005</v>
      </c>
      <c r="GQ18">
        <v>66.406999999999996</v>
      </c>
      <c r="GR18">
        <v>66.661000000000001</v>
      </c>
      <c r="GS18">
        <v>66.864999999999995</v>
      </c>
      <c r="GT18">
        <v>67.213999999999999</v>
      </c>
      <c r="GU18">
        <v>67.433999999999997</v>
      </c>
      <c r="GV18">
        <v>67.766999999999996</v>
      </c>
      <c r="GW18">
        <v>68.006</v>
      </c>
      <c r="GX18">
        <v>68.174999999999997</v>
      </c>
      <c r="GY18">
        <v>68.454999999999998</v>
      </c>
      <c r="GZ18">
        <v>68.254000000000005</v>
      </c>
      <c r="HA18">
        <v>68.391999999999996</v>
      </c>
      <c r="HB18">
        <v>68.861999999999995</v>
      </c>
      <c r="HC18">
        <v>69.504000000000005</v>
      </c>
      <c r="HD18">
        <v>70.096999999999994</v>
      </c>
      <c r="HE18">
        <v>70.034999999999997</v>
      </c>
      <c r="HF18">
        <v>70.311000000000007</v>
      </c>
      <c r="HG18">
        <v>70.715000000000003</v>
      </c>
      <c r="HH18">
        <v>71.099000000000004</v>
      </c>
      <c r="HI18">
        <v>71.198999999999998</v>
      </c>
      <c r="HJ18">
        <v>71.549000000000007</v>
      </c>
      <c r="HK18">
        <v>71.727999999999994</v>
      </c>
      <c r="HL18">
        <v>72.305000000000007</v>
      </c>
      <c r="HM18">
        <v>72.795000000000002</v>
      </c>
      <c r="HN18">
        <v>73.183000000000007</v>
      </c>
      <c r="HO18">
        <v>73.204999999999998</v>
      </c>
      <c r="HP18">
        <v>73.61</v>
      </c>
      <c r="HQ18">
        <v>74.203000000000003</v>
      </c>
      <c r="HR18">
        <v>74.641999999999996</v>
      </c>
      <c r="HS18">
        <v>74.893000000000001</v>
      </c>
      <c r="HT18">
        <v>75.53</v>
      </c>
      <c r="HU18">
        <v>75.361000000000004</v>
      </c>
      <c r="HV18">
        <v>75.891999999999996</v>
      </c>
      <c r="HW18">
        <v>76.152000000000001</v>
      </c>
      <c r="HX18">
        <v>76.564999999999998</v>
      </c>
      <c r="HY18">
        <v>76.978999999999999</v>
      </c>
      <c r="HZ18">
        <v>77.319000000000003</v>
      </c>
      <c r="IA18">
        <v>77.385999999999996</v>
      </c>
      <c r="IB18">
        <v>77.935000000000002</v>
      </c>
      <c r="IC18">
        <v>78.358999999999995</v>
      </c>
      <c r="ID18">
        <v>78.534000000000006</v>
      </c>
      <c r="IE18">
        <v>79.111999999999995</v>
      </c>
      <c r="IF18">
        <v>79.8</v>
      </c>
      <c r="IG18">
        <v>79.858999999999995</v>
      </c>
      <c r="IH18">
        <v>80.662999999999997</v>
      </c>
      <c r="II18">
        <v>81.117999999999995</v>
      </c>
      <c r="IJ18">
        <v>80.962000000000003</v>
      </c>
      <c r="IK18">
        <v>81.238</v>
      </c>
      <c r="IL18">
        <v>81.349000000000004</v>
      </c>
      <c r="IM18">
        <v>81.445999999999998</v>
      </c>
      <c r="IN18">
        <v>81.816999999999993</v>
      </c>
      <c r="IO18">
        <v>82.626000000000005</v>
      </c>
      <c r="IP18">
        <v>82.558000000000007</v>
      </c>
      <c r="IQ18">
        <v>82.588999999999999</v>
      </c>
      <c r="IR18">
        <v>82.828999999999994</v>
      </c>
      <c r="IS18">
        <v>83.094999999999999</v>
      </c>
      <c r="IT18">
        <v>83.326999999999998</v>
      </c>
      <c r="IU18">
        <v>83.126999999999995</v>
      </c>
      <c r="IV18">
        <v>83.087999999999994</v>
      </c>
    </row>
    <row r="19" spans="1:256" s="82" customFormat="1" ht="14.25">
      <c r="A19" s="84" t="s">
        <v>560</v>
      </c>
    </row>
    <row r="20" spans="1:256" s="82" customFormat="1">
      <c r="A20" s="85" t="s">
        <v>561</v>
      </c>
    </row>
    <row r="21" spans="1:256" s="82" customFormat="1">
      <c r="A21" s="85" t="s">
        <v>562</v>
      </c>
    </row>
    <row r="22" spans="1:256" s="82" customFormat="1">
      <c r="A22" s="85" t="s">
        <v>563</v>
      </c>
    </row>
  </sheetData>
  <mergeCells count="32">
    <mergeCell ref="A19:XFD19"/>
    <mergeCell ref="A20:XFD20"/>
    <mergeCell ref="A21:XFD21"/>
    <mergeCell ref="A22:XFD22"/>
    <mergeCell ref="GK6:GV6"/>
    <mergeCell ref="GW6:HH6"/>
    <mergeCell ref="HI6:HT6"/>
    <mergeCell ref="HU6:IF6"/>
    <mergeCell ref="IG6:IR6"/>
    <mergeCell ref="IS6:IV6"/>
    <mergeCell ref="DQ6:EB6"/>
    <mergeCell ref="EC6:EN6"/>
    <mergeCell ref="EO6:EZ6"/>
    <mergeCell ref="FA6:FL6"/>
    <mergeCell ref="FM6:FX6"/>
    <mergeCell ref="FY6:GJ6"/>
    <mergeCell ref="DE6:DP6"/>
    <mergeCell ref="A1:XFD1"/>
    <mergeCell ref="A2:XFD2"/>
    <mergeCell ref="A3:XFD3"/>
    <mergeCell ref="A4:XFD4"/>
    <mergeCell ref="A6:A7"/>
    <mergeCell ref="B6:B7"/>
    <mergeCell ref="C6:L6"/>
    <mergeCell ref="M6:X6"/>
    <mergeCell ref="Y6:AJ6"/>
    <mergeCell ref="AK6:AV6"/>
    <mergeCell ref="AW6:BH6"/>
    <mergeCell ref="BI6:BT6"/>
    <mergeCell ref="BU6:CF6"/>
    <mergeCell ref="CG6:CR6"/>
    <mergeCell ref="CS6:DD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22"/>
  <sheetViews>
    <sheetView workbookViewId="0">
      <selection activeCell="C8" sqref="C8:FJ12"/>
    </sheetView>
  </sheetViews>
  <sheetFormatPr defaultRowHeight="12.75"/>
  <sheetData>
    <row r="1" spans="1:167" ht="18">
      <c r="A1" s="81" t="s">
        <v>497</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row>
    <row r="2" spans="1:167" ht="16.5">
      <c r="A2" s="83" t="s">
        <v>498</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row>
    <row r="3" spans="1:167">
      <c r="A3" s="82" t="s">
        <v>499</v>
      </c>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row>
    <row r="4" spans="1:167">
      <c r="A4" s="82" t="s">
        <v>500</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row>
    <row r="5" spans="1:167">
      <c r="A5" s="24" t="s">
        <v>501</v>
      </c>
    </row>
    <row r="6" spans="1:167">
      <c r="A6" s="80" t="s">
        <v>502</v>
      </c>
      <c r="B6" s="80" t="s">
        <v>503</v>
      </c>
      <c r="C6" s="80" t="s">
        <v>584</v>
      </c>
      <c r="D6" s="80"/>
      <c r="E6" s="80"/>
      <c r="F6" s="80"/>
      <c r="G6" s="80"/>
      <c r="H6" s="80"/>
      <c r="I6" s="80"/>
      <c r="J6" s="80"/>
      <c r="K6" s="80" t="s">
        <v>585</v>
      </c>
      <c r="L6" s="80"/>
      <c r="M6" s="80"/>
      <c r="N6" s="80"/>
      <c r="O6" s="80"/>
      <c r="P6" s="80"/>
      <c r="Q6" s="80"/>
      <c r="R6" s="80"/>
      <c r="S6" s="80"/>
      <c r="T6" s="80"/>
      <c r="U6" s="80"/>
      <c r="V6" s="80"/>
      <c r="W6" s="80" t="s">
        <v>586</v>
      </c>
      <c r="X6" s="80"/>
      <c r="Y6" s="80"/>
      <c r="Z6" s="80"/>
      <c r="AA6" s="80"/>
      <c r="AB6" s="80"/>
      <c r="AC6" s="80"/>
      <c r="AD6" s="80"/>
      <c r="AE6" s="80"/>
      <c r="AF6" s="80"/>
      <c r="AG6" s="80"/>
      <c r="AH6" s="80"/>
      <c r="AI6" s="80" t="s">
        <v>587</v>
      </c>
      <c r="AJ6" s="80"/>
      <c r="AK6" s="80"/>
      <c r="AL6" s="80"/>
      <c r="AM6" s="80"/>
      <c r="AN6" s="80"/>
      <c r="AO6" s="80"/>
      <c r="AP6" s="80"/>
      <c r="AQ6" s="80"/>
      <c r="AR6" s="80"/>
      <c r="AS6" s="80"/>
      <c r="AT6" s="80"/>
      <c r="AU6" s="80" t="s">
        <v>588</v>
      </c>
      <c r="AV6" s="80"/>
      <c r="AW6" s="80"/>
      <c r="AX6" s="80"/>
      <c r="AY6" s="80"/>
      <c r="AZ6" s="80"/>
      <c r="BA6" s="80"/>
      <c r="BB6" s="80"/>
      <c r="BC6" s="80"/>
      <c r="BD6" s="80"/>
      <c r="BE6" s="80"/>
      <c r="BF6" s="80"/>
      <c r="BG6" s="80" t="s">
        <v>589</v>
      </c>
      <c r="BH6" s="80"/>
      <c r="BI6" s="80"/>
      <c r="BJ6" s="80"/>
      <c r="BK6" s="80"/>
      <c r="BL6" s="80"/>
      <c r="BM6" s="80"/>
      <c r="BN6" s="80"/>
      <c r="BO6" s="80"/>
      <c r="BP6" s="80"/>
      <c r="BQ6" s="80"/>
      <c r="BR6" s="80"/>
      <c r="BS6" s="80" t="s">
        <v>590</v>
      </c>
      <c r="BT6" s="80"/>
      <c r="BU6" s="80"/>
      <c r="BV6" s="80"/>
      <c r="BW6" s="80"/>
      <c r="BX6" s="80"/>
      <c r="BY6" s="80"/>
      <c r="BZ6" s="80"/>
      <c r="CA6" s="80"/>
      <c r="CB6" s="80"/>
      <c r="CC6" s="80"/>
      <c r="CD6" s="80"/>
      <c r="CE6" s="80" t="s">
        <v>591</v>
      </c>
      <c r="CF6" s="80"/>
      <c r="CG6" s="80"/>
      <c r="CH6" s="80"/>
      <c r="CI6" s="80"/>
      <c r="CJ6" s="80"/>
      <c r="CK6" s="80"/>
      <c r="CL6" s="80"/>
      <c r="CM6" s="80"/>
      <c r="CN6" s="80"/>
      <c r="CO6" s="80"/>
      <c r="CP6" s="80"/>
      <c r="CQ6" s="80" t="s">
        <v>592</v>
      </c>
      <c r="CR6" s="80"/>
      <c r="CS6" s="80"/>
      <c r="CT6" s="80"/>
      <c r="CU6" s="80"/>
      <c r="CV6" s="80"/>
      <c r="CW6" s="80"/>
      <c r="CX6" s="80"/>
      <c r="CY6" s="80"/>
      <c r="CZ6" s="80"/>
      <c r="DA6" s="80"/>
      <c r="DB6" s="80"/>
      <c r="DC6" s="80" t="s">
        <v>593</v>
      </c>
      <c r="DD6" s="80"/>
      <c r="DE6" s="80"/>
      <c r="DF6" s="80"/>
      <c r="DG6" s="80"/>
      <c r="DH6" s="80"/>
      <c r="DI6" s="80"/>
      <c r="DJ6" s="80"/>
      <c r="DK6" s="80"/>
      <c r="DL6" s="80"/>
      <c r="DM6" s="80"/>
      <c r="DN6" s="80"/>
      <c r="DO6" s="80" t="s">
        <v>594</v>
      </c>
      <c r="DP6" s="80"/>
      <c r="DQ6" s="80"/>
      <c r="DR6" s="80"/>
      <c r="DS6" s="80"/>
      <c r="DT6" s="80"/>
      <c r="DU6" s="80"/>
      <c r="DV6" s="80"/>
      <c r="DW6" s="80"/>
      <c r="DX6" s="80"/>
      <c r="DY6" s="80"/>
      <c r="DZ6" s="80"/>
      <c r="EA6" s="80" t="s">
        <v>595</v>
      </c>
      <c r="EB6" s="80"/>
      <c r="EC6" s="80"/>
      <c r="ED6" s="80"/>
      <c r="EE6" s="80"/>
      <c r="EF6" s="80"/>
      <c r="EG6" s="80"/>
      <c r="EH6" s="80"/>
      <c r="EI6" s="80"/>
      <c r="EJ6" s="80"/>
      <c r="EK6" s="80"/>
      <c r="EL6" s="80"/>
      <c r="EM6" s="80" t="s">
        <v>596</v>
      </c>
      <c r="EN6" s="80"/>
      <c r="EO6" s="80"/>
      <c r="EP6" s="80"/>
      <c r="EQ6" s="80"/>
      <c r="ER6" s="80"/>
      <c r="ES6" s="80"/>
      <c r="ET6" s="80"/>
      <c r="EU6" s="80"/>
      <c r="EV6" s="80"/>
      <c r="EW6" s="80"/>
      <c r="EX6" s="80"/>
      <c r="EY6" s="80" t="s">
        <v>597</v>
      </c>
      <c r="EZ6" s="80"/>
      <c r="FA6" s="80"/>
      <c r="FB6" s="80"/>
      <c r="FC6" s="80"/>
      <c r="FD6" s="80"/>
      <c r="FE6" s="80"/>
      <c r="FF6" s="80"/>
      <c r="FG6" s="80"/>
      <c r="FH6" s="80"/>
      <c r="FI6" s="80"/>
      <c r="FJ6" s="80"/>
      <c r="FK6" s="25" t="s">
        <v>598</v>
      </c>
    </row>
    <row r="7" spans="1:167">
      <c r="A7" s="80"/>
      <c r="B7" s="80"/>
      <c r="C7" s="25" t="s">
        <v>530</v>
      </c>
      <c r="D7" s="25" t="s">
        <v>531</v>
      </c>
      <c r="E7" s="25" t="s">
        <v>532</v>
      </c>
      <c r="F7" s="25" t="s">
        <v>533</v>
      </c>
      <c r="G7" s="25" t="s">
        <v>534</v>
      </c>
      <c r="H7" s="25" t="s">
        <v>535</v>
      </c>
      <c r="I7" s="25" t="s">
        <v>536</v>
      </c>
      <c r="J7" s="25" t="s">
        <v>537</v>
      </c>
      <c r="K7" s="25" t="s">
        <v>526</v>
      </c>
      <c r="L7" s="25" t="s">
        <v>527</v>
      </c>
      <c r="M7" s="25" t="s">
        <v>528</v>
      </c>
      <c r="N7" s="25" t="s">
        <v>529</v>
      </c>
      <c r="O7" s="25" t="s">
        <v>530</v>
      </c>
      <c r="P7" s="25" t="s">
        <v>531</v>
      </c>
      <c r="Q7" s="25" t="s">
        <v>532</v>
      </c>
      <c r="R7" s="25" t="s">
        <v>533</v>
      </c>
      <c r="S7" s="25" t="s">
        <v>534</v>
      </c>
      <c r="T7" s="25" t="s">
        <v>535</v>
      </c>
      <c r="U7" s="25" t="s">
        <v>536</v>
      </c>
      <c r="V7" s="25" t="s">
        <v>537</v>
      </c>
      <c r="W7" s="25" t="s">
        <v>526</v>
      </c>
      <c r="X7" s="25" t="s">
        <v>527</v>
      </c>
      <c r="Y7" s="25" t="s">
        <v>528</v>
      </c>
      <c r="Z7" s="25" t="s">
        <v>529</v>
      </c>
      <c r="AA7" s="25" t="s">
        <v>530</v>
      </c>
      <c r="AB7" s="25" t="s">
        <v>531</v>
      </c>
      <c r="AC7" s="25" t="s">
        <v>532</v>
      </c>
      <c r="AD7" s="25" t="s">
        <v>533</v>
      </c>
      <c r="AE7" s="25" t="s">
        <v>534</v>
      </c>
      <c r="AF7" s="25" t="s">
        <v>535</v>
      </c>
      <c r="AG7" s="25" t="s">
        <v>536</v>
      </c>
      <c r="AH7" s="25" t="s">
        <v>537</v>
      </c>
      <c r="AI7" s="25" t="s">
        <v>526</v>
      </c>
      <c r="AJ7" s="25" t="s">
        <v>527</v>
      </c>
      <c r="AK7" s="25" t="s">
        <v>528</v>
      </c>
      <c r="AL7" s="25" t="s">
        <v>529</v>
      </c>
      <c r="AM7" s="25" t="s">
        <v>530</v>
      </c>
      <c r="AN7" s="25" t="s">
        <v>531</v>
      </c>
      <c r="AO7" s="25" t="s">
        <v>532</v>
      </c>
      <c r="AP7" s="25" t="s">
        <v>533</v>
      </c>
      <c r="AQ7" s="25" t="s">
        <v>534</v>
      </c>
      <c r="AR7" s="25" t="s">
        <v>535</v>
      </c>
      <c r="AS7" s="25" t="s">
        <v>536</v>
      </c>
      <c r="AT7" s="25" t="s">
        <v>537</v>
      </c>
      <c r="AU7" s="25" t="s">
        <v>526</v>
      </c>
      <c r="AV7" s="25" t="s">
        <v>527</v>
      </c>
      <c r="AW7" s="25" t="s">
        <v>528</v>
      </c>
      <c r="AX7" s="25" t="s">
        <v>529</v>
      </c>
      <c r="AY7" s="25" t="s">
        <v>530</v>
      </c>
      <c r="AZ7" s="25" t="s">
        <v>531</v>
      </c>
      <c r="BA7" s="25" t="s">
        <v>532</v>
      </c>
      <c r="BB7" s="25" t="s">
        <v>533</v>
      </c>
      <c r="BC7" s="25" t="s">
        <v>534</v>
      </c>
      <c r="BD7" s="25" t="s">
        <v>535</v>
      </c>
      <c r="BE7" s="25" t="s">
        <v>536</v>
      </c>
      <c r="BF7" s="25" t="s">
        <v>537</v>
      </c>
      <c r="BG7" s="25" t="s">
        <v>526</v>
      </c>
      <c r="BH7" s="25" t="s">
        <v>527</v>
      </c>
      <c r="BI7" s="25" t="s">
        <v>528</v>
      </c>
      <c r="BJ7" s="25" t="s">
        <v>529</v>
      </c>
      <c r="BK7" s="25" t="s">
        <v>530</v>
      </c>
      <c r="BL7" s="25" t="s">
        <v>531</v>
      </c>
      <c r="BM7" s="25" t="s">
        <v>532</v>
      </c>
      <c r="BN7" s="25" t="s">
        <v>533</v>
      </c>
      <c r="BO7" s="25" t="s">
        <v>534</v>
      </c>
      <c r="BP7" s="25" t="s">
        <v>535</v>
      </c>
      <c r="BQ7" s="25" t="s">
        <v>536</v>
      </c>
      <c r="BR7" s="25" t="s">
        <v>537</v>
      </c>
      <c r="BS7" s="25" t="s">
        <v>526</v>
      </c>
      <c r="BT7" s="25" t="s">
        <v>527</v>
      </c>
      <c r="BU7" s="25" t="s">
        <v>528</v>
      </c>
      <c r="BV7" s="25" t="s">
        <v>529</v>
      </c>
      <c r="BW7" s="25" t="s">
        <v>530</v>
      </c>
      <c r="BX7" s="25" t="s">
        <v>531</v>
      </c>
      <c r="BY7" s="25" t="s">
        <v>532</v>
      </c>
      <c r="BZ7" s="25" t="s">
        <v>533</v>
      </c>
      <c r="CA7" s="25" t="s">
        <v>534</v>
      </c>
      <c r="CB7" s="25" t="s">
        <v>535</v>
      </c>
      <c r="CC7" s="25" t="s">
        <v>536</v>
      </c>
      <c r="CD7" s="25" t="s">
        <v>537</v>
      </c>
      <c r="CE7" s="25" t="s">
        <v>526</v>
      </c>
      <c r="CF7" s="25" t="s">
        <v>527</v>
      </c>
      <c r="CG7" s="25" t="s">
        <v>528</v>
      </c>
      <c r="CH7" s="25" t="s">
        <v>529</v>
      </c>
      <c r="CI7" s="25" t="s">
        <v>530</v>
      </c>
      <c r="CJ7" s="25" t="s">
        <v>531</v>
      </c>
      <c r="CK7" s="25" t="s">
        <v>532</v>
      </c>
      <c r="CL7" s="25" t="s">
        <v>533</v>
      </c>
      <c r="CM7" s="25" t="s">
        <v>534</v>
      </c>
      <c r="CN7" s="25" t="s">
        <v>535</v>
      </c>
      <c r="CO7" s="25" t="s">
        <v>536</v>
      </c>
      <c r="CP7" s="25" t="s">
        <v>537</v>
      </c>
      <c r="CQ7" s="25" t="s">
        <v>526</v>
      </c>
      <c r="CR7" s="25" t="s">
        <v>527</v>
      </c>
      <c r="CS7" s="25" t="s">
        <v>528</v>
      </c>
      <c r="CT7" s="25" t="s">
        <v>529</v>
      </c>
      <c r="CU7" s="25" t="s">
        <v>530</v>
      </c>
      <c r="CV7" s="25" t="s">
        <v>531</v>
      </c>
      <c r="CW7" s="25" t="s">
        <v>532</v>
      </c>
      <c r="CX7" s="25" t="s">
        <v>533</v>
      </c>
      <c r="CY7" s="25" t="s">
        <v>534</v>
      </c>
      <c r="CZ7" s="25" t="s">
        <v>535</v>
      </c>
      <c r="DA7" s="25" t="s">
        <v>536</v>
      </c>
      <c r="DB7" s="25" t="s">
        <v>537</v>
      </c>
      <c r="DC7" s="25" t="s">
        <v>526</v>
      </c>
      <c r="DD7" s="25" t="s">
        <v>527</v>
      </c>
      <c r="DE7" s="25" t="s">
        <v>528</v>
      </c>
      <c r="DF7" s="25" t="s">
        <v>529</v>
      </c>
      <c r="DG7" s="25" t="s">
        <v>530</v>
      </c>
      <c r="DH7" s="25" t="s">
        <v>531</v>
      </c>
      <c r="DI7" s="25" t="s">
        <v>532</v>
      </c>
      <c r="DJ7" s="25" t="s">
        <v>533</v>
      </c>
      <c r="DK7" s="25" t="s">
        <v>534</v>
      </c>
      <c r="DL7" s="25" t="s">
        <v>535</v>
      </c>
      <c r="DM7" s="25" t="s">
        <v>536</v>
      </c>
      <c r="DN7" s="25" t="s">
        <v>537</v>
      </c>
      <c r="DO7" s="25" t="s">
        <v>526</v>
      </c>
      <c r="DP7" s="25" t="s">
        <v>527</v>
      </c>
      <c r="DQ7" s="25" t="s">
        <v>528</v>
      </c>
      <c r="DR7" s="25" t="s">
        <v>529</v>
      </c>
      <c r="DS7" s="25" t="s">
        <v>530</v>
      </c>
      <c r="DT7" s="25" t="s">
        <v>531</v>
      </c>
      <c r="DU7" s="25" t="s">
        <v>532</v>
      </c>
      <c r="DV7" s="25" t="s">
        <v>533</v>
      </c>
      <c r="DW7" s="25" t="s">
        <v>534</v>
      </c>
      <c r="DX7" s="25" t="s">
        <v>535</v>
      </c>
      <c r="DY7" s="25" t="s">
        <v>536</v>
      </c>
      <c r="DZ7" s="25" t="s">
        <v>537</v>
      </c>
      <c r="EA7" s="25" t="s">
        <v>526</v>
      </c>
      <c r="EB7" s="25" t="s">
        <v>527</v>
      </c>
      <c r="EC7" s="25" t="s">
        <v>528</v>
      </c>
      <c r="ED7" s="25" t="s">
        <v>529</v>
      </c>
      <c r="EE7" s="25" t="s">
        <v>530</v>
      </c>
      <c r="EF7" s="25" t="s">
        <v>531</v>
      </c>
      <c r="EG7" s="25" t="s">
        <v>532</v>
      </c>
      <c r="EH7" s="25" t="s">
        <v>533</v>
      </c>
      <c r="EI7" s="25" t="s">
        <v>534</v>
      </c>
      <c r="EJ7" s="25" t="s">
        <v>535</v>
      </c>
      <c r="EK7" s="25" t="s">
        <v>536</v>
      </c>
      <c r="EL7" s="25" t="s">
        <v>537</v>
      </c>
      <c r="EM7" s="25" t="s">
        <v>526</v>
      </c>
      <c r="EN7" s="25" t="s">
        <v>527</v>
      </c>
      <c r="EO7" s="25" t="s">
        <v>528</v>
      </c>
      <c r="EP7" s="25" t="s">
        <v>529</v>
      </c>
      <c r="EQ7" s="25" t="s">
        <v>530</v>
      </c>
      <c r="ER7" s="25" t="s">
        <v>531</v>
      </c>
      <c r="ES7" s="25" t="s">
        <v>532</v>
      </c>
      <c r="ET7" s="25" t="s">
        <v>533</v>
      </c>
      <c r="EU7" s="25" t="s">
        <v>534</v>
      </c>
      <c r="EV7" s="25" t="s">
        <v>535</v>
      </c>
      <c r="EW7" s="25" t="s">
        <v>536</v>
      </c>
      <c r="EX7" s="25" t="s">
        <v>537</v>
      </c>
      <c r="EY7" s="25" t="s">
        <v>526</v>
      </c>
      <c r="EZ7" s="25" t="s">
        <v>527</v>
      </c>
      <c r="FA7" s="25" t="s">
        <v>528</v>
      </c>
      <c r="FB7" s="25" t="s">
        <v>529</v>
      </c>
      <c r="FC7" s="25" t="s">
        <v>530</v>
      </c>
      <c r="FD7" s="25" t="s">
        <v>531</v>
      </c>
      <c r="FE7" s="25" t="s">
        <v>532</v>
      </c>
      <c r="FF7" s="25" t="s">
        <v>533</v>
      </c>
      <c r="FG7" s="25" t="s">
        <v>534</v>
      </c>
      <c r="FH7" s="25" t="s">
        <v>535</v>
      </c>
      <c r="FI7" s="25" t="s">
        <v>536</v>
      </c>
      <c r="FJ7" s="25" t="s">
        <v>537</v>
      </c>
      <c r="FK7" s="25" t="s">
        <v>526</v>
      </c>
    </row>
    <row r="8" spans="1:167">
      <c r="A8" t="s">
        <v>538</v>
      </c>
      <c r="B8" s="26" t="s">
        <v>539</v>
      </c>
      <c r="C8">
        <v>84.811999999999998</v>
      </c>
      <c r="D8">
        <v>84.819000000000003</v>
      </c>
      <c r="E8">
        <v>84.989000000000004</v>
      </c>
      <c r="F8">
        <v>85.433999999999997</v>
      </c>
      <c r="G8">
        <v>84.617000000000004</v>
      </c>
      <c r="H8">
        <v>86.644999999999996</v>
      </c>
      <c r="I8">
        <v>86.218000000000004</v>
      </c>
      <c r="J8">
        <v>86.072999999999993</v>
      </c>
      <c r="K8">
        <v>86.344999999999999</v>
      </c>
      <c r="L8">
        <v>86.701999999999998</v>
      </c>
      <c r="M8">
        <v>86.664000000000001</v>
      </c>
      <c r="N8">
        <v>87.11</v>
      </c>
      <c r="O8">
        <v>86.757000000000005</v>
      </c>
      <c r="P8">
        <v>87.171999999999997</v>
      </c>
      <c r="Q8">
        <v>87.677999999999997</v>
      </c>
      <c r="R8">
        <v>87.802000000000007</v>
      </c>
      <c r="S8">
        <v>87.384</v>
      </c>
      <c r="T8">
        <v>87.727999999999994</v>
      </c>
      <c r="U8">
        <v>87.998999999999995</v>
      </c>
      <c r="V8">
        <v>88.546999999999997</v>
      </c>
      <c r="W8">
        <v>88.629000000000005</v>
      </c>
      <c r="X8">
        <v>88.197999999999993</v>
      </c>
      <c r="Y8">
        <v>88.611000000000004</v>
      </c>
      <c r="Z8">
        <v>89.161000000000001</v>
      </c>
      <c r="AA8">
        <v>89.352000000000004</v>
      </c>
      <c r="AB8">
        <v>89.88</v>
      </c>
      <c r="AC8">
        <v>90.343000000000004</v>
      </c>
      <c r="AD8">
        <v>91.159000000000006</v>
      </c>
      <c r="AE8">
        <v>90.846999999999994</v>
      </c>
      <c r="AF8">
        <v>91.067999999999998</v>
      </c>
      <c r="AG8">
        <v>91.662999999999997</v>
      </c>
      <c r="AH8">
        <v>91.733999999999995</v>
      </c>
      <c r="AI8">
        <v>92.123999999999995</v>
      </c>
      <c r="AJ8">
        <v>92.305000000000007</v>
      </c>
      <c r="AK8">
        <v>92.703999999999994</v>
      </c>
      <c r="AL8">
        <v>92.778999999999996</v>
      </c>
      <c r="AM8">
        <v>93.272999999999996</v>
      </c>
      <c r="AN8">
        <v>92.881</v>
      </c>
      <c r="AO8">
        <v>93.504000000000005</v>
      </c>
      <c r="AP8">
        <v>93.694999999999993</v>
      </c>
      <c r="AQ8">
        <v>94.4</v>
      </c>
      <c r="AR8">
        <v>94.542000000000002</v>
      </c>
      <c r="AS8">
        <v>94.679000000000002</v>
      </c>
      <c r="AT8">
        <v>95.268000000000001</v>
      </c>
      <c r="AU8">
        <v>95.256</v>
      </c>
      <c r="AV8">
        <v>95.585999999999999</v>
      </c>
      <c r="AW8">
        <v>95.820999999999998</v>
      </c>
      <c r="AX8">
        <v>96.581999999999994</v>
      </c>
      <c r="AY8">
        <v>96.102999999999994</v>
      </c>
      <c r="AZ8">
        <v>97.093000000000004</v>
      </c>
      <c r="BA8">
        <v>97.703000000000003</v>
      </c>
      <c r="BB8">
        <v>97.35</v>
      </c>
      <c r="BC8">
        <v>96.971999999999994</v>
      </c>
      <c r="BD8">
        <v>97.221999999999994</v>
      </c>
      <c r="BE8">
        <v>97.75</v>
      </c>
      <c r="BF8">
        <v>98.155000000000001</v>
      </c>
      <c r="BG8">
        <v>98.518000000000001</v>
      </c>
      <c r="BH8">
        <v>98.847999999999999</v>
      </c>
      <c r="BI8">
        <v>99.046000000000006</v>
      </c>
      <c r="BJ8">
        <v>99.228999999999999</v>
      </c>
      <c r="BK8">
        <v>99.338999999999999</v>
      </c>
      <c r="BL8">
        <v>99.423000000000002</v>
      </c>
      <c r="BM8">
        <v>99.888999999999996</v>
      </c>
      <c r="BN8">
        <v>99.662999999999997</v>
      </c>
      <c r="BO8">
        <v>100.178</v>
      </c>
      <c r="BP8">
        <v>100.65300000000001</v>
      </c>
      <c r="BQ8">
        <v>100.818</v>
      </c>
      <c r="BR8">
        <v>101.315</v>
      </c>
      <c r="BS8">
        <v>101.389</v>
      </c>
      <c r="BT8">
        <v>101.456</v>
      </c>
      <c r="BU8">
        <v>101.533</v>
      </c>
      <c r="BV8">
        <v>101.745</v>
      </c>
      <c r="BW8">
        <v>101.86199999999999</v>
      </c>
      <c r="BX8">
        <v>101.804</v>
      </c>
      <c r="BY8">
        <v>102.033</v>
      </c>
      <c r="BZ8">
        <v>102.373</v>
      </c>
      <c r="CA8">
        <v>102.363</v>
      </c>
      <c r="CB8">
        <v>102.23699999999999</v>
      </c>
      <c r="CC8">
        <v>102.499</v>
      </c>
      <c r="CD8">
        <v>102.41800000000001</v>
      </c>
      <c r="CE8">
        <v>102.312</v>
      </c>
      <c r="CF8">
        <v>102.014</v>
      </c>
      <c r="CG8">
        <v>102.194</v>
      </c>
      <c r="CH8">
        <v>102.36199999999999</v>
      </c>
      <c r="CI8">
        <v>102.408</v>
      </c>
      <c r="CJ8">
        <v>102.267</v>
      </c>
      <c r="CK8">
        <v>101.84699999999999</v>
      </c>
      <c r="CL8">
        <v>101.82299999999999</v>
      </c>
      <c r="CM8">
        <v>101.148</v>
      </c>
      <c r="CN8">
        <v>100.697</v>
      </c>
      <c r="CO8">
        <v>100.503</v>
      </c>
      <c r="CP8">
        <v>99.950999999999993</v>
      </c>
      <c r="CQ8">
        <v>100.378</v>
      </c>
      <c r="CR8">
        <v>99.992000000000004</v>
      </c>
      <c r="CS8">
        <v>99.748000000000005</v>
      </c>
      <c r="CT8">
        <v>99.59</v>
      </c>
      <c r="CU8">
        <v>99.638999999999996</v>
      </c>
      <c r="CV8">
        <v>99.534000000000006</v>
      </c>
      <c r="CW8">
        <v>99.861000000000004</v>
      </c>
      <c r="CX8">
        <v>100.878</v>
      </c>
      <c r="CY8">
        <v>99.837000000000003</v>
      </c>
      <c r="CZ8">
        <v>100.026</v>
      </c>
      <c r="DA8">
        <v>100.012</v>
      </c>
      <c r="DB8">
        <v>100.506</v>
      </c>
      <c r="DC8">
        <v>100.35299999999999</v>
      </c>
      <c r="DD8">
        <v>100.654</v>
      </c>
      <c r="DE8">
        <v>101.148</v>
      </c>
      <c r="DF8">
        <v>101.277</v>
      </c>
      <c r="DG8">
        <v>101.568</v>
      </c>
      <c r="DH8">
        <v>101.76900000000001</v>
      </c>
      <c r="DI8">
        <v>101.83199999999999</v>
      </c>
      <c r="DJ8">
        <v>102.31399999999999</v>
      </c>
      <c r="DK8">
        <v>102.438</v>
      </c>
      <c r="DL8">
        <v>102.943</v>
      </c>
      <c r="DM8">
        <v>103.333</v>
      </c>
      <c r="DN8">
        <v>103.447</v>
      </c>
      <c r="DO8">
        <v>103.59699999999999</v>
      </c>
      <c r="DP8">
        <v>103.687</v>
      </c>
      <c r="DQ8">
        <v>103.994</v>
      </c>
      <c r="DR8">
        <v>103.943</v>
      </c>
      <c r="DS8">
        <v>103.884</v>
      </c>
      <c r="DT8">
        <v>104.07599999999999</v>
      </c>
      <c r="DU8">
        <v>104.369</v>
      </c>
      <c r="DV8">
        <v>104.312</v>
      </c>
      <c r="DW8">
        <v>104.57899999999999</v>
      </c>
      <c r="DX8">
        <v>104.873</v>
      </c>
      <c r="DY8">
        <v>104.736</v>
      </c>
      <c r="DZ8">
        <v>104.70399999999999</v>
      </c>
      <c r="EA8">
        <v>105.18300000000001</v>
      </c>
      <c r="EB8">
        <v>105.693</v>
      </c>
      <c r="EC8">
        <v>105.59399999999999</v>
      </c>
      <c r="ED8">
        <v>105.795</v>
      </c>
      <c r="EE8">
        <v>105.83499999999999</v>
      </c>
      <c r="EF8">
        <v>105.834</v>
      </c>
      <c r="EG8">
        <v>106.211</v>
      </c>
      <c r="EH8">
        <v>106.182</v>
      </c>
      <c r="EI8">
        <v>106.6</v>
      </c>
      <c r="EJ8">
        <v>106.542</v>
      </c>
      <c r="EK8">
        <v>106.871</v>
      </c>
      <c r="EL8">
        <v>107.11</v>
      </c>
      <c r="EM8">
        <v>107.544</v>
      </c>
      <c r="EN8">
        <v>107.827</v>
      </c>
      <c r="EO8">
        <v>107.98699999999999</v>
      </c>
      <c r="EP8">
        <v>108.056</v>
      </c>
      <c r="EQ8">
        <v>108.248</v>
      </c>
      <c r="ER8">
        <v>108.47799999999999</v>
      </c>
      <c r="ES8">
        <v>108.56399999999999</v>
      </c>
      <c r="ET8">
        <v>108.738</v>
      </c>
      <c r="EU8">
        <v>109.092</v>
      </c>
      <c r="EV8">
        <v>109.432</v>
      </c>
      <c r="EW8">
        <v>109.997</v>
      </c>
      <c r="EX8">
        <v>109.95399999999999</v>
      </c>
      <c r="EY8">
        <v>109.633</v>
      </c>
      <c r="EZ8">
        <v>110.023</v>
      </c>
      <c r="FA8">
        <v>110.72799999999999</v>
      </c>
      <c r="FB8">
        <v>110.661</v>
      </c>
      <c r="FC8">
        <v>110.754</v>
      </c>
      <c r="FD8">
        <v>111.04900000000001</v>
      </c>
      <c r="FE8">
        <v>111.15900000000001</v>
      </c>
      <c r="FF8">
        <v>111.889</v>
      </c>
      <c r="FG8">
        <v>112.066</v>
      </c>
      <c r="FH8">
        <v>112.443</v>
      </c>
      <c r="FI8">
        <v>113.11</v>
      </c>
      <c r="FJ8">
        <v>113.03700000000001</v>
      </c>
      <c r="FK8">
        <v>113.371</v>
      </c>
    </row>
    <row r="9" spans="1:167">
      <c r="A9" t="s">
        <v>540</v>
      </c>
      <c r="B9" s="26" t="s">
        <v>541</v>
      </c>
      <c r="C9">
        <v>82.594999999999999</v>
      </c>
      <c r="D9">
        <v>82.631</v>
      </c>
      <c r="E9">
        <v>82.897999999999996</v>
      </c>
      <c r="F9">
        <v>83.768000000000001</v>
      </c>
      <c r="G9">
        <v>82.26</v>
      </c>
      <c r="H9">
        <v>87.081999999999994</v>
      </c>
      <c r="I9">
        <v>85.997</v>
      </c>
      <c r="J9">
        <v>84.816000000000003</v>
      </c>
      <c r="K9">
        <v>85.406999999999996</v>
      </c>
      <c r="L9">
        <v>86.013999999999996</v>
      </c>
      <c r="M9">
        <v>85.822999999999993</v>
      </c>
      <c r="N9">
        <v>86.548000000000002</v>
      </c>
      <c r="O9">
        <v>85.298000000000002</v>
      </c>
      <c r="P9">
        <v>86.427999999999997</v>
      </c>
      <c r="Q9">
        <v>87.328999999999994</v>
      </c>
      <c r="R9">
        <v>87.837000000000003</v>
      </c>
      <c r="S9">
        <v>86.366</v>
      </c>
      <c r="T9">
        <v>86.549000000000007</v>
      </c>
      <c r="U9">
        <v>87.222999999999999</v>
      </c>
      <c r="V9">
        <v>88.501000000000005</v>
      </c>
      <c r="W9">
        <v>88.176000000000002</v>
      </c>
      <c r="X9">
        <v>87.236000000000004</v>
      </c>
      <c r="Y9">
        <v>88.314999999999998</v>
      </c>
      <c r="Z9">
        <v>89.228999999999999</v>
      </c>
      <c r="AA9">
        <v>89.436000000000007</v>
      </c>
      <c r="AB9">
        <v>90.738</v>
      </c>
      <c r="AC9">
        <v>91.355000000000004</v>
      </c>
      <c r="AD9">
        <v>93.26</v>
      </c>
      <c r="AE9">
        <v>92.406999999999996</v>
      </c>
      <c r="AF9">
        <v>92.450999999999993</v>
      </c>
      <c r="AG9">
        <v>93.748000000000005</v>
      </c>
      <c r="AH9">
        <v>93.349000000000004</v>
      </c>
      <c r="AI9">
        <v>93.753</v>
      </c>
      <c r="AJ9">
        <v>93.742999999999995</v>
      </c>
      <c r="AK9">
        <v>95.090999999999994</v>
      </c>
      <c r="AL9">
        <v>94.474999999999994</v>
      </c>
      <c r="AM9">
        <v>95.641000000000005</v>
      </c>
      <c r="AN9">
        <v>94.033000000000001</v>
      </c>
      <c r="AO9">
        <v>95.308999999999997</v>
      </c>
      <c r="AP9">
        <v>95.507000000000005</v>
      </c>
      <c r="AQ9">
        <v>96.765000000000001</v>
      </c>
      <c r="AR9">
        <v>96.566999999999993</v>
      </c>
      <c r="AS9">
        <v>96.498000000000005</v>
      </c>
      <c r="AT9">
        <v>97.644000000000005</v>
      </c>
      <c r="AU9">
        <v>97.792000000000002</v>
      </c>
      <c r="AV9">
        <v>98.271000000000001</v>
      </c>
      <c r="AW9">
        <v>98.13</v>
      </c>
      <c r="AX9">
        <v>99.951999999999998</v>
      </c>
      <c r="AY9">
        <v>98.007999999999996</v>
      </c>
      <c r="AZ9">
        <v>100.10599999999999</v>
      </c>
      <c r="BA9">
        <v>101.375</v>
      </c>
      <c r="BB9">
        <v>99.863</v>
      </c>
      <c r="BC9">
        <v>98.484999999999999</v>
      </c>
      <c r="BD9">
        <v>99.253</v>
      </c>
      <c r="BE9">
        <v>100.04300000000001</v>
      </c>
      <c r="BF9">
        <v>100.735</v>
      </c>
      <c r="BG9">
        <v>102.08199999999999</v>
      </c>
      <c r="BH9">
        <v>101.99</v>
      </c>
      <c r="BI9">
        <v>101.90900000000001</v>
      </c>
      <c r="BJ9">
        <v>102.318</v>
      </c>
      <c r="BK9">
        <v>101.905</v>
      </c>
      <c r="BL9">
        <v>102.28700000000001</v>
      </c>
      <c r="BM9">
        <v>103.125</v>
      </c>
      <c r="BN9">
        <v>102.419</v>
      </c>
      <c r="BO9">
        <v>103.46299999999999</v>
      </c>
      <c r="BP9">
        <v>104.06</v>
      </c>
      <c r="BQ9">
        <v>104.264</v>
      </c>
      <c r="BR9">
        <v>105.477</v>
      </c>
      <c r="BS9">
        <v>105.254</v>
      </c>
      <c r="BT9">
        <v>104.964</v>
      </c>
      <c r="BU9">
        <v>105.262</v>
      </c>
      <c r="BV9">
        <v>105.29300000000001</v>
      </c>
      <c r="BW9">
        <v>105.937</v>
      </c>
      <c r="BX9">
        <v>105.453</v>
      </c>
      <c r="BY9">
        <v>105.855</v>
      </c>
      <c r="BZ9">
        <v>105.91</v>
      </c>
      <c r="CA9">
        <v>106.42100000000001</v>
      </c>
      <c r="CB9">
        <v>106.129</v>
      </c>
      <c r="CC9">
        <v>106.273</v>
      </c>
      <c r="CD9">
        <v>106.026</v>
      </c>
      <c r="CE9">
        <v>105.28400000000001</v>
      </c>
      <c r="CF9">
        <v>103.947</v>
      </c>
      <c r="CG9">
        <v>104.86499999999999</v>
      </c>
      <c r="CH9">
        <v>105.05500000000001</v>
      </c>
      <c r="CI9">
        <v>105.277</v>
      </c>
      <c r="CJ9">
        <v>104.858</v>
      </c>
      <c r="CK9">
        <v>103.661</v>
      </c>
      <c r="CL9">
        <v>103.982</v>
      </c>
      <c r="CM9">
        <v>101.56</v>
      </c>
      <c r="CN9">
        <v>100.214</v>
      </c>
      <c r="CO9">
        <v>99.771000000000001</v>
      </c>
      <c r="CP9">
        <v>98.801000000000002</v>
      </c>
      <c r="CQ9">
        <v>100.22</v>
      </c>
      <c r="CR9">
        <v>99.841999999999999</v>
      </c>
      <c r="CS9">
        <v>99.033000000000001</v>
      </c>
      <c r="CT9">
        <v>98.668999999999997</v>
      </c>
      <c r="CU9">
        <v>99.313000000000002</v>
      </c>
      <c r="CV9">
        <v>99.058000000000007</v>
      </c>
      <c r="CW9">
        <v>99.983999999999995</v>
      </c>
      <c r="CX9">
        <v>102.727</v>
      </c>
      <c r="CY9">
        <v>99.581999999999994</v>
      </c>
      <c r="CZ9">
        <v>99.995999999999995</v>
      </c>
      <c r="DA9">
        <v>100.52200000000001</v>
      </c>
      <c r="DB9">
        <v>101.053</v>
      </c>
      <c r="DC9">
        <v>100.735</v>
      </c>
      <c r="DD9">
        <v>101.134</v>
      </c>
      <c r="DE9">
        <v>102.68300000000001</v>
      </c>
      <c r="DF9">
        <v>102.57899999999999</v>
      </c>
      <c r="DG9">
        <v>102.711</v>
      </c>
      <c r="DH9">
        <v>103.11199999999999</v>
      </c>
      <c r="DI9">
        <v>103.072</v>
      </c>
      <c r="DJ9">
        <v>103.991</v>
      </c>
      <c r="DK9">
        <v>104.256</v>
      </c>
      <c r="DL9">
        <v>105.402</v>
      </c>
      <c r="DM9">
        <v>105.83799999999999</v>
      </c>
      <c r="DN9">
        <v>105.833</v>
      </c>
      <c r="DO9">
        <v>106.346</v>
      </c>
      <c r="DP9">
        <v>106.378</v>
      </c>
      <c r="DQ9">
        <v>106.637</v>
      </c>
      <c r="DR9">
        <v>106.598</v>
      </c>
      <c r="DS9">
        <v>105.926</v>
      </c>
      <c r="DT9">
        <v>106.217</v>
      </c>
      <c r="DU9">
        <v>106.496</v>
      </c>
      <c r="DV9">
        <v>106.14400000000001</v>
      </c>
      <c r="DW9">
        <v>106.78100000000001</v>
      </c>
      <c r="DX9">
        <v>107.746</v>
      </c>
      <c r="DY9">
        <v>107.435</v>
      </c>
      <c r="DZ9">
        <v>107.336</v>
      </c>
      <c r="EA9">
        <v>108.28700000000001</v>
      </c>
      <c r="EB9">
        <v>108.98099999999999</v>
      </c>
      <c r="EC9">
        <v>108.952</v>
      </c>
      <c r="ED9">
        <v>109.16500000000001</v>
      </c>
      <c r="EE9">
        <v>109.10299999999999</v>
      </c>
      <c r="EF9">
        <v>108.98099999999999</v>
      </c>
      <c r="EG9">
        <v>109.446</v>
      </c>
      <c r="EH9">
        <v>109.90600000000001</v>
      </c>
      <c r="EI9">
        <v>110.51600000000001</v>
      </c>
      <c r="EJ9">
        <v>110.10299999999999</v>
      </c>
      <c r="EK9">
        <v>110.786</v>
      </c>
      <c r="EL9">
        <v>111.363</v>
      </c>
      <c r="EM9">
        <v>112.35899999999999</v>
      </c>
      <c r="EN9">
        <v>112.584</v>
      </c>
      <c r="EO9">
        <v>112.126</v>
      </c>
      <c r="EP9">
        <v>112.137</v>
      </c>
      <c r="EQ9">
        <v>112.87</v>
      </c>
      <c r="ER9">
        <v>113.142</v>
      </c>
      <c r="ES9">
        <v>113.488</v>
      </c>
      <c r="ET9">
        <v>113.545</v>
      </c>
      <c r="EU9">
        <v>114.018</v>
      </c>
      <c r="EV9">
        <v>114.251</v>
      </c>
      <c r="EW9">
        <v>115.07899999999999</v>
      </c>
      <c r="EX9">
        <v>114.803</v>
      </c>
      <c r="EY9">
        <v>113.712</v>
      </c>
      <c r="EZ9">
        <v>114.91</v>
      </c>
      <c r="FA9">
        <v>116.389</v>
      </c>
      <c r="FB9">
        <v>116.345</v>
      </c>
      <c r="FC9">
        <v>116.521</v>
      </c>
      <c r="FD9">
        <v>117.142</v>
      </c>
      <c r="FE9">
        <v>117.232</v>
      </c>
      <c r="FF9">
        <v>118.569</v>
      </c>
      <c r="FG9">
        <v>118.23099999999999</v>
      </c>
      <c r="FH9">
        <v>118.64400000000001</v>
      </c>
      <c r="FI9">
        <v>119.941</v>
      </c>
      <c r="FJ9">
        <v>119.393</v>
      </c>
      <c r="FK9">
        <v>119.59099999999999</v>
      </c>
    </row>
    <row r="10" spans="1:167">
      <c r="A10" t="s">
        <v>542</v>
      </c>
      <c r="B10" t="s">
        <v>543</v>
      </c>
      <c r="C10">
        <v>75.748999999999995</v>
      </c>
      <c r="D10">
        <v>77.22</v>
      </c>
      <c r="E10">
        <v>76.42</v>
      </c>
      <c r="F10">
        <v>78.245999999999995</v>
      </c>
      <c r="G10">
        <v>75.741</v>
      </c>
      <c r="H10">
        <v>86.332999999999998</v>
      </c>
      <c r="I10">
        <v>83.308000000000007</v>
      </c>
      <c r="J10">
        <v>79.965999999999994</v>
      </c>
      <c r="K10">
        <v>81.349999999999994</v>
      </c>
      <c r="L10">
        <v>82.808000000000007</v>
      </c>
      <c r="M10">
        <v>82.384</v>
      </c>
      <c r="N10">
        <v>84.671999999999997</v>
      </c>
      <c r="O10">
        <v>81.346999999999994</v>
      </c>
      <c r="P10">
        <v>82.941000000000003</v>
      </c>
      <c r="Q10">
        <v>85.537000000000006</v>
      </c>
      <c r="R10">
        <v>87.266000000000005</v>
      </c>
      <c r="S10">
        <v>83.456999999999994</v>
      </c>
      <c r="T10">
        <v>82.69</v>
      </c>
      <c r="U10">
        <v>83.516000000000005</v>
      </c>
      <c r="V10">
        <v>86.513999999999996</v>
      </c>
      <c r="W10">
        <v>85.263000000000005</v>
      </c>
      <c r="X10">
        <v>83.084000000000003</v>
      </c>
      <c r="Y10">
        <v>85.147000000000006</v>
      </c>
      <c r="Z10">
        <v>87.403000000000006</v>
      </c>
      <c r="AA10">
        <v>88.188999999999993</v>
      </c>
      <c r="AB10">
        <v>89.537000000000006</v>
      </c>
      <c r="AC10">
        <v>90.798000000000002</v>
      </c>
      <c r="AD10">
        <v>94.078999999999994</v>
      </c>
      <c r="AE10">
        <v>92.072999999999993</v>
      </c>
      <c r="AF10">
        <v>92.319000000000003</v>
      </c>
      <c r="AG10">
        <v>94.350999999999999</v>
      </c>
      <c r="AH10">
        <v>93.831999999999994</v>
      </c>
      <c r="AI10">
        <v>93.733000000000004</v>
      </c>
      <c r="AJ10">
        <v>95.07</v>
      </c>
      <c r="AK10">
        <v>96.352000000000004</v>
      </c>
      <c r="AL10">
        <v>95.396000000000001</v>
      </c>
      <c r="AM10">
        <v>98.049000000000007</v>
      </c>
      <c r="AN10">
        <v>94.491</v>
      </c>
      <c r="AO10">
        <v>97.283000000000001</v>
      </c>
      <c r="AP10">
        <v>96.861999999999995</v>
      </c>
      <c r="AQ10">
        <v>99.412999999999997</v>
      </c>
      <c r="AR10">
        <v>98.498000000000005</v>
      </c>
      <c r="AS10">
        <v>98.438999999999993</v>
      </c>
      <c r="AT10">
        <v>100.773</v>
      </c>
      <c r="AU10">
        <v>99.438999999999993</v>
      </c>
      <c r="AV10">
        <v>100.14100000000001</v>
      </c>
      <c r="AW10">
        <v>101.28100000000001</v>
      </c>
      <c r="AX10">
        <v>104.44</v>
      </c>
      <c r="AY10">
        <v>99.962999999999994</v>
      </c>
      <c r="AZ10">
        <v>104.992</v>
      </c>
      <c r="BA10">
        <v>108.866</v>
      </c>
      <c r="BB10">
        <v>103.35299999999999</v>
      </c>
      <c r="BC10">
        <v>100.684</v>
      </c>
      <c r="BD10">
        <v>99.772000000000006</v>
      </c>
      <c r="BE10">
        <v>101.611</v>
      </c>
      <c r="BF10">
        <v>103.167</v>
      </c>
      <c r="BG10">
        <v>106.336</v>
      </c>
      <c r="BH10">
        <v>104.98</v>
      </c>
      <c r="BI10">
        <v>105.696</v>
      </c>
      <c r="BJ10">
        <v>105.85</v>
      </c>
      <c r="BK10">
        <v>104.70099999999999</v>
      </c>
      <c r="BL10">
        <v>106.11</v>
      </c>
      <c r="BM10">
        <v>107.545</v>
      </c>
      <c r="BN10">
        <v>105.767</v>
      </c>
      <c r="BO10">
        <v>107.72499999999999</v>
      </c>
      <c r="BP10">
        <v>107.78400000000001</v>
      </c>
      <c r="BQ10">
        <v>108.024</v>
      </c>
      <c r="BR10">
        <v>109.488</v>
      </c>
      <c r="BS10">
        <v>109.735</v>
      </c>
      <c r="BT10">
        <v>109.489</v>
      </c>
      <c r="BU10">
        <v>109.717</v>
      </c>
      <c r="BV10">
        <v>110.343</v>
      </c>
      <c r="BW10">
        <v>112.328</v>
      </c>
      <c r="BX10">
        <v>111.02200000000001</v>
      </c>
      <c r="BY10">
        <v>111.066</v>
      </c>
      <c r="BZ10">
        <v>112.494</v>
      </c>
      <c r="CA10">
        <v>113.842</v>
      </c>
      <c r="CB10">
        <v>113.59399999999999</v>
      </c>
      <c r="CC10">
        <v>113.10299999999999</v>
      </c>
      <c r="CD10">
        <v>112.042</v>
      </c>
      <c r="CE10">
        <v>110.902</v>
      </c>
      <c r="CF10">
        <v>109.172</v>
      </c>
      <c r="CG10">
        <v>109</v>
      </c>
      <c r="CH10">
        <v>109.18600000000001</v>
      </c>
      <c r="CI10">
        <v>109.902</v>
      </c>
      <c r="CJ10">
        <v>108.961</v>
      </c>
      <c r="CK10">
        <v>106.254</v>
      </c>
      <c r="CL10">
        <v>107.99</v>
      </c>
      <c r="CM10">
        <v>103.751</v>
      </c>
      <c r="CN10">
        <v>99.215000000000003</v>
      </c>
      <c r="CO10">
        <v>98.757999999999996</v>
      </c>
      <c r="CP10">
        <v>97.171000000000006</v>
      </c>
      <c r="CQ10">
        <v>100.184</v>
      </c>
      <c r="CR10">
        <v>98.338999999999999</v>
      </c>
      <c r="CS10">
        <v>97.165000000000006</v>
      </c>
      <c r="CT10">
        <v>96.366</v>
      </c>
      <c r="CU10">
        <v>98.387</v>
      </c>
      <c r="CV10">
        <v>99.162999999999997</v>
      </c>
      <c r="CW10">
        <v>101.044</v>
      </c>
      <c r="CX10">
        <v>108.515</v>
      </c>
      <c r="CY10">
        <v>98.426000000000002</v>
      </c>
      <c r="CZ10">
        <v>99.260999999999996</v>
      </c>
      <c r="DA10">
        <v>101.416</v>
      </c>
      <c r="DB10">
        <v>101.73399999999999</v>
      </c>
      <c r="DC10">
        <v>100.492</v>
      </c>
      <c r="DD10">
        <v>100.73099999999999</v>
      </c>
      <c r="DE10">
        <v>105.181</v>
      </c>
      <c r="DF10">
        <v>104.774</v>
      </c>
      <c r="DG10">
        <v>105.107</v>
      </c>
      <c r="DH10">
        <v>105.651</v>
      </c>
      <c r="DI10">
        <v>106.37</v>
      </c>
      <c r="DJ10">
        <v>106.96299999999999</v>
      </c>
      <c r="DK10">
        <v>107.318</v>
      </c>
      <c r="DL10">
        <v>110.14700000000001</v>
      </c>
      <c r="DM10">
        <v>110.053</v>
      </c>
      <c r="DN10">
        <v>110.316</v>
      </c>
      <c r="DO10">
        <v>111.07</v>
      </c>
      <c r="DP10">
        <v>111.02800000000001</v>
      </c>
      <c r="DQ10">
        <v>112.628</v>
      </c>
      <c r="DR10">
        <v>111.798</v>
      </c>
      <c r="DS10">
        <v>110.58799999999999</v>
      </c>
      <c r="DT10">
        <v>110.127</v>
      </c>
      <c r="DU10">
        <v>111.818</v>
      </c>
      <c r="DV10">
        <v>111.389</v>
      </c>
      <c r="DW10">
        <v>113.526</v>
      </c>
      <c r="DX10">
        <v>115.429</v>
      </c>
      <c r="DY10">
        <v>115.063</v>
      </c>
      <c r="DZ10">
        <v>115.884</v>
      </c>
      <c r="EA10">
        <v>117.505</v>
      </c>
      <c r="EB10">
        <v>118.70699999999999</v>
      </c>
      <c r="EC10">
        <v>119.10299999999999</v>
      </c>
      <c r="ED10">
        <v>119.009</v>
      </c>
      <c r="EE10">
        <v>118.967</v>
      </c>
      <c r="EF10">
        <v>119.324</v>
      </c>
      <c r="EG10">
        <v>120.02500000000001</v>
      </c>
      <c r="EH10">
        <v>121.057</v>
      </c>
      <c r="EI10">
        <v>123.149</v>
      </c>
      <c r="EJ10">
        <v>121.693</v>
      </c>
      <c r="EK10">
        <v>124.44499999999999</v>
      </c>
      <c r="EL10">
        <v>126.093</v>
      </c>
      <c r="EM10">
        <v>126.92100000000001</v>
      </c>
      <c r="EN10">
        <v>126.965</v>
      </c>
      <c r="EO10">
        <v>125.97199999999999</v>
      </c>
      <c r="EP10">
        <v>127.053</v>
      </c>
      <c r="EQ10">
        <v>127.95</v>
      </c>
      <c r="ER10">
        <v>129.03700000000001</v>
      </c>
      <c r="ES10">
        <v>129.04900000000001</v>
      </c>
      <c r="ET10">
        <v>130.38399999999999</v>
      </c>
      <c r="EU10">
        <v>129.26300000000001</v>
      </c>
      <c r="EV10">
        <v>130.74100000000001</v>
      </c>
      <c r="EW10">
        <v>132.93199999999999</v>
      </c>
      <c r="EX10">
        <v>130.488</v>
      </c>
      <c r="EY10">
        <v>129.518</v>
      </c>
      <c r="EZ10">
        <v>131.47800000000001</v>
      </c>
      <c r="FA10">
        <v>136.239</v>
      </c>
      <c r="FB10">
        <v>135.364</v>
      </c>
      <c r="FC10">
        <v>137.161</v>
      </c>
      <c r="FD10">
        <v>138.01499999999999</v>
      </c>
      <c r="FE10">
        <v>138.09</v>
      </c>
      <c r="FF10">
        <v>141.34</v>
      </c>
      <c r="FG10">
        <v>140.245</v>
      </c>
      <c r="FH10">
        <v>140.416</v>
      </c>
      <c r="FI10">
        <v>143.42599999999999</v>
      </c>
      <c r="FJ10">
        <v>142.02099999999999</v>
      </c>
      <c r="FK10">
        <v>142.251</v>
      </c>
    </row>
    <row r="11" spans="1:167">
      <c r="A11" t="s">
        <v>544</v>
      </c>
      <c r="B11" t="s">
        <v>545</v>
      </c>
      <c r="C11">
        <v>87.349000000000004</v>
      </c>
      <c r="D11">
        <v>86.441000000000003</v>
      </c>
      <c r="E11">
        <v>87.42</v>
      </c>
      <c r="F11">
        <v>87.652000000000001</v>
      </c>
      <c r="G11">
        <v>86.784999999999997</v>
      </c>
      <c r="H11">
        <v>87.813000000000002</v>
      </c>
      <c r="I11">
        <v>88.001999999999995</v>
      </c>
      <c r="J11">
        <v>88.260999999999996</v>
      </c>
      <c r="K11">
        <v>88.328999999999994</v>
      </c>
      <c r="L11">
        <v>88.378</v>
      </c>
      <c r="M11">
        <v>88.343999999999994</v>
      </c>
      <c r="N11">
        <v>88.052999999999997</v>
      </c>
      <c r="O11">
        <v>88.149000000000001</v>
      </c>
      <c r="P11">
        <v>88.983999999999995</v>
      </c>
      <c r="Q11">
        <v>88.790999999999997</v>
      </c>
      <c r="R11">
        <v>88.510999999999996</v>
      </c>
      <c r="S11">
        <v>88.534000000000006</v>
      </c>
      <c r="T11">
        <v>89.322000000000003</v>
      </c>
      <c r="U11">
        <v>89.897000000000006</v>
      </c>
      <c r="V11">
        <v>90.084000000000003</v>
      </c>
      <c r="W11">
        <v>90.343000000000004</v>
      </c>
      <c r="X11">
        <v>90.167000000000002</v>
      </c>
      <c r="Y11">
        <v>90.641999999999996</v>
      </c>
      <c r="Z11">
        <v>90.721000000000004</v>
      </c>
      <c r="AA11">
        <v>90.563999999999993</v>
      </c>
      <c r="AB11">
        <v>91.843000000000004</v>
      </c>
      <c r="AC11">
        <v>92.066000000000003</v>
      </c>
      <c r="AD11">
        <v>93.14</v>
      </c>
      <c r="AE11">
        <v>92.980999999999995</v>
      </c>
      <c r="AF11">
        <v>92.905000000000001</v>
      </c>
      <c r="AG11">
        <v>93.766999999999996</v>
      </c>
      <c r="AH11">
        <v>93.441000000000003</v>
      </c>
      <c r="AI11">
        <v>94.147999999999996</v>
      </c>
      <c r="AJ11">
        <v>93.343000000000004</v>
      </c>
      <c r="AK11">
        <v>94.74</v>
      </c>
      <c r="AL11">
        <v>94.325000000000003</v>
      </c>
      <c r="AM11">
        <v>94.626999999999995</v>
      </c>
      <c r="AN11">
        <v>94.150999999999996</v>
      </c>
      <c r="AO11">
        <v>94.552999999999997</v>
      </c>
      <c r="AP11">
        <v>95.111000000000004</v>
      </c>
      <c r="AQ11">
        <v>95.632000000000005</v>
      </c>
      <c r="AR11">
        <v>95.846999999999994</v>
      </c>
      <c r="AS11">
        <v>95.772000000000006</v>
      </c>
      <c r="AT11">
        <v>96.25</v>
      </c>
      <c r="AU11">
        <v>97.244</v>
      </c>
      <c r="AV11">
        <v>97.597999999999999</v>
      </c>
      <c r="AW11">
        <v>96.728999999999999</v>
      </c>
      <c r="AX11">
        <v>97.802999999999997</v>
      </c>
      <c r="AY11">
        <v>97.284000000000006</v>
      </c>
      <c r="AZ11">
        <v>97.751000000000005</v>
      </c>
      <c r="BA11">
        <v>97.590999999999994</v>
      </c>
      <c r="BB11">
        <v>98.289000000000001</v>
      </c>
      <c r="BC11">
        <v>97.608000000000004</v>
      </c>
      <c r="BD11">
        <v>99.269000000000005</v>
      </c>
      <c r="BE11">
        <v>99.498000000000005</v>
      </c>
      <c r="BF11">
        <v>99.725999999999999</v>
      </c>
      <c r="BG11">
        <v>100.095</v>
      </c>
      <c r="BH11">
        <v>100.687</v>
      </c>
      <c r="BI11">
        <v>100.178</v>
      </c>
      <c r="BJ11">
        <v>100.72199999999999</v>
      </c>
      <c r="BK11">
        <v>100.696</v>
      </c>
      <c r="BL11">
        <v>100.538</v>
      </c>
      <c r="BM11">
        <v>101.069</v>
      </c>
      <c r="BN11">
        <v>100.91500000000001</v>
      </c>
      <c r="BO11">
        <v>101.485</v>
      </c>
      <c r="BP11">
        <v>102.363</v>
      </c>
      <c r="BQ11">
        <v>102.54600000000001</v>
      </c>
      <c r="BR11">
        <v>103.626</v>
      </c>
      <c r="BS11">
        <v>103.155</v>
      </c>
      <c r="BT11">
        <v>102.83799999999999</v>
      </c>
      <c r="BU11">
        <v>103.17100000000001</v>
      </c>
      <c r="BV11">
        <v>102.89700000000001</v>
      </c>
      <c r="BW11">
        <v>102.863</v>
      </c>
      <c r="BX11">
        <v>102.792</v>
      </c>
      <c r="BY11">
        <v>103.375</v>
      </c>
      <c r="BZ11">
        <v>102.748</v>
      </c>
      <c r="CA11">
        <v>102.85</v>
      </c>
      <c r="CB11">
        <v>102.548</v>
      </c>
      <c r="CC11">
        <v>103.012</v>
      </c>
      <c r="CD11">
        <v>103.169</v>
      </c>
      <c r="CE11">
        <v>102.627</v>
      </c>
      <c r="CF11">
        <v>101.48399999999999</v>
      </c>
      <c r="CG11">
        <v>102.92700000000001</v>
      </c>
      <c r="CH11">
        <v>103.123</v>
      </c>
      <c r="CI11">
        <v>103.121</v>
      </c>
      <c r="CJ11">
        <v>102.94499999999999</v>
      </c>
      <c r="CK11">
        <v>102.437</v>
      </c>
      <c r="CL11">
        <v>102.13</v>
      </c>
      <c r="CM11">
        <v>100.542</v>
      </c>
      <c r="CN11">
        <v>100.661</v>
      </c>
      <c r="CO11">
        <v>100.238</v>
      </c>
      <c r="CP11">
        <v>99.575999999999993</v>
      </c>
      <c r="CQ11">
        <v>100.22</v>
      </c>
      <c r="CR11">
        <v>100.554</v>
      </c>
      <c r="CS11">
        <v>99.92</v>
      </c>
      <c r="CT11">
        <v>99.763999999999996</v>
      </c>
      <c r="CU11">
        <v>99.747</v>
      </c>
      <c r="CV11">
        <v>99.006</v>
      </c>
      <c r="CW11">
        <v>99.49</v>
      </c>
      <c r="CX11">
        <v>100.044</v>
      </c>
      <c r="CY11">
        <v>100.10299999999999</v>
      </c>
      <c r="CZ11">
        <v>100.324</v>
      </c>
      <c r="DA11">
        <v>100.1</v>
      </c>
      <c r="DB11">
        <v>100.727</v>
      </c>
      <c r="DC11">
        <v>100.83</v>
      </c>
      <c r="DD11">
        <v>101.298</v>
      </c>
      <c r="DE11">
        <v>101.527</v>
      </c>
      <c r="DF11">
        <v>101.56</v>
      </c>
      <c r="DG11">
        <v>101.6</v>
      </c>
      <c r="DH11">
        <v>101.93600000000001</v>
      </c>
      <c r="DI11">
        <v>101.55200000000001</v>
      </c>
      <c r="DJ11">
        <v>102.61799999999999</v>
      </c>
      <c r="DK11">
        <v>102.84399999999999</v>
      </c>
      <c r="DL11">
        <v>103.24</v>
      </c>
      <c r="DM11">
        <v>103.911</v>
      </c>
      <c r="DN11">
        <v>103.789</v>
      </c>
      <c r="DO11">
        <v>104.196</v>
      </c>
      <c r="DP11">
        <v>104.262</v>
      </c>
      <c r="DQ11">
        <v>103.94799999999999</v>
      </c>
      <c r="DR11">
        <v>104.25</v>
      </c>
      <c r="DS11">
        <v>103.80800000000001</v>
      </c>
      <c r="DT11">
        <v>104.41800000000001</v>
      </c>
      <c r="DU11">
        <v>104.1</v>
      </c>
      <c r="DV11">
        <v>103.779</v>
      </c>
      <c r="DW11">
        <v>103.79</v>
      </c>
      <c r="DX11">
        <v>104.364</v>
      </c>
      <c r="DY11">
        <v>104.074</v>
      </c>
      <c r="DZ11">
        <v>103.593</v>
      </c>
      <c r="EA11">
        <v>104.265</v>
      </c>
      <c r="EB11">
        <v>104.748</v>
      </c>
      <c r="EC11">
        <v>104.544</v>
      </c>
      <c r="ED11">
        <v>104.88200000000001</v>
      </c>
      <c r="EE11">
        <v>104.81100000000001</v>
      </c>
      <c r="EF11">
        <v>104.492</v>
      </c>
      <c r="EG11">
        <v>104.858</v>
      </c>
      <c r="EH11">
        <v>105.084</v>
      </c>
      <c r="EI11">
        <v>105.095</v>
      </c>
      <c r="EJ11">
        <v>105.1</v>
      </c>
      <c r="EK11">
        <v>104.955</v>
      </c>
      <c r="EL11">
        <v>105.099</v>
      </c>
      <c r="EM11">
        <v>106.161</v>
      </c>
      <c r="EN11">
        <v>106.45699999999999</v>
      </c>
      <c r="EO11">
        <v>106.21599999999999</v>
      </c>
      <c r="EP11">
        <v>105.797</v>
      </c>
      <c r="EQ11">
        <v>106.46299999999999</v>
      </c>
      <c r="ER11">
        <v>106.40900000000001</v>
      </c>
      <c r="ES11">
        <v>106.886</v>
      </c>
      <c r="ET11">
        <v>106.438</v>
      </c>
      <c r="EU11">
        <v>107.54</v>
      </c>
      <c r="EV11">
        <v>107.28</v>
      </c>
      <c r="EW11">
        <v>107.568</v>
      </c>
      <c r="EX11">
        <v>108.146</v>
      </c>
      <c r="EY11">
        <v>107.01</v>
      </c>
      <c r="EZ11">
        <v>107.902</v>
      </c>
      <c r="FA11">
        <v>108.09399999999999</v>
      </c>
      <c r="FB11">
        <v>108.376</v>
      </c>
      <c r="FC11">
        <v>107.926</v>
      </c>
      <c r="FD11">
        <v>108.455</v>
      </c>
      <c r="FE11">
        <v>108.54900000000001</v>
      </c>
      <c r="FF11">
        <v>109.14700000000001</v>
      </c>
      <c r="FG11">
        <v>109.1</v>
      </c>
      <c r="FH11">
        <v>109.604</v>
      </c>
      <c r="FI11">
        <v>110.236</v>
      </c>
      <c r="FJ11">
        <v>110.021</v>
      </c>
      <c r="FK11">
        <v>110.206</v>
      </c>
    </row>
    <row r="12" spans="1:167">
      <c r="A12" t="s">
        <v>546</v>
      </c>
      <c r="B12" s="26" t="s">
        <v>547</v>
      </c>
      <c r="C12">
        <v>86.141000000000005</v>
      </c>
      <c r="D12">
        <v>86.13</v>
      </c>
      <c r="E12">
        <v>86.242999999999995</v>
      </c>
      <c r="F12">
        <v>86.448999999999998</v>
      </c>
      <c r="G12">
        <v>86.028999999999996</v>
      </c>
      <c r="H12">
        <v>86.478999999999999</v>
      </c>
      <c r="I12">
        <v>86.424999999999997</v>
      </c>
      <c r="J12">
        <v>86.86</v>
      </c>
      <c r="K12">
        <v>86.953999999999994</v>
      </c>
      <c r="L12">
        <v>87.174000000000007</v>
      </c>
      <c r="M12">
        <v>87.221000000000004</v>
      </c>
      <c r="N12">
        <v>87.512</v>
      </c>
      <c r="O12">
        <v>87.658000000000001</v>
      </c>
      <c r="P12">
        <v>87.677999999999997</v>
      </c>
      <c r="Q12">
        <v>87.966999999999999</v>
      </c>
      <c r="R12">
        <v>87.879000000000005</v>
      </c>
      <c r="S12">
        <v>88.037999999999997</v>
      </c>
      <c r="T12">
        <v>88.468999999999994</v>
      </c>
      <c r="U12">
        <v>88.519000000000005</v>
      </c>
      <c r="V12">
        <v>88.668999999999997</v>
      </c>
      <c r="W12">
        <v>88.97</v>
      </c>
      <c r="X12">
        <v>88.814999999999998</v>
      </c>
      <c r="Y12">
        <v>88.864000000000004</v>
      </c>
      <c r="Z12">
        <v>89.218000000000004</v>
      </c>
      <c r="AA12">
        <v>89.4</v>
      </c>
      <c r="AB12">
        <v>89.516000000000005</v>
      </c>
      <c r="AC12">
        <v>89.897999999999996</v>
      </c>
      <c r="AD12">
        <v>90.135999999999996</v>
      </c>
      <c r="AE12">
        <v>90.11</v>
      </c>
      <c r="AF12">
        <v>90.424999999999997</v>
      </c>
      <c r="AG12">
        <v>90.65</v>
      </c>
      <c r="AH12">
        <v>90.97</v>
      </c>
      <c r="AI12">
        <v>91.353999999999999</v>
      </c>
      <c r="AJ12">
        <v>91.637</v>
      </c>
      <c r="AK12">
        <v>91.536000000000001</v>
      </c>
      <c r="AL12">
        <v>91.974999999999994</v>
      </c>
      <c r="AM12">
        <v>92.117000000000004</v>
      </c>
      <c r="AN12">
        <v>92.364000000000004</v>
      </c>
      <c r="AO12">
        <v>92.644999999999996</v>
      </c>
      <c r="AP12">
        <v>92.832999999999998</v>
      </c>
      <c r="AQ12">
        <v>93.25</v>
      </c>
      <c r="AR12">
        <v>93.569000000000003</v>
      </c>
      <c r="AS12">
        <v>93.814999999999998</v>
      </c>
      <c r="AT12">
        <v>94.111999999999995</v>
      </c>
      <c r="AU12">
        <v>94.016999999999996</v>
      </c>
      <c r="AV12">
        <v>94.269000000000005</v>
      </c>
      <c r="AW12">
        <v>94.700999999999993</v>
      </c>
      <c r="AX12">
        <v>94.911000000000001</v>
      </c>
      <c r="AY12">
        <v>95.19</v>
      </c>
      <c r="AZ12">
        <v>95.608000000000004</v>
      </c>
      <c r="BA12">
        <v>95.876000000000005</v>
      </c>
      <c r="BB12">
        <v>96.122</v>
      </c>
      <c r="BC12">
        <v>96.266999999999996</v>
      </c>
      <c r="BD12">
        <v>96.244</v>
      </c>
      <c r="BE12">
        <v>96.635999999999996</v>
      </c>
      <c r="BF12">
        <v>96.894000000000005</v>
      </c>
      <c r="BG12">
        <v>96.753</v>
      </c>
      <c r="BH12">
        <v>97.299000000000007</v>
      </c>
      <c r="BI12">
        <v>97.638999999999996</v>
      </c>
      <c r="BJ12">
        <v>97.706999999999994</v>
      </c>
      <c r="BK12">
        <v>98.084000000000003</v>
      </c>
      <c r="BL12">
        <v>98.016000000000005</v>
      </c>
      <c r="BM12">
        <v>98.290999999999997</v>
      </c>
      <c r="BN12">
        <v>98.31</v>
      </c>
      <c r="BO12">
        <v>98.555999999999997</v>
      </c>
      <c r="BP12">
        <v>98.968999999999994</v>
      </c>
      <c r="BQ12">
        <v>99.114000000000004</v>
      </c>
      <c r="BR12">
        <v>99.254999999999995</v>
      </c>
      <c r="BS12">
        <v>99.477000000000004</v>
      </c>
      <c r="BT12">
        <v>99.721000000000004</v>
      </c>
      <c r="BU12">
        <v>99.688000000000002</v>
      </c>
      <c r="BV12">
        <v>99.991</v>
      </c>
      <c r="BW12">
        <v>99.844999999999999</v>
      </c>
      <c r="BX12">
        <v>100</v>
      </c>
      <c r="BY12">
        <v>100.142</v>
      </c>
      <c r="BZ12">
        <v>100.625</v>
      </c>
      <c r="CA12">
        <v>100.35599999999999</v>
      </c>
      <c r="CB12">
        <v>100.313</v>
      </c>
      <c r="CC12">
        <v>100.633</v>
      </c>
      <c r="CD12">
        <v>100.636</v>
      </c>
      <c r="CE12">
        <v>100.849</v>
      </c>
      <c r="CF12">
        <v>101.069</v>
      </c>
      <c r="CG12">
        <v>100.88</v>
      </c>
      <c r="CH12">
        <v>101.036</v>
      </c>
      <c r="CI12">
        <v>100.994</v>
      </c>
      <c r="CJ12">
        <v>100.991</v>
      </c>
      <c r="CK12">
        <v>100.96299999999999</v>
      </c>
      <c r="CL12">
        <v>100.761</v>
      </c>
      <c r="CM12">
        <v>100.962</v>
      </c>
      <c r="CN12">
        <v>100.95099999999999</v>
      </c>
      <c r="CO12">
        <v>100.872</v>
      </c>
      <c r="CP12">
        <v>100.51300000000001</v>
      </c>
      <c r="CQ12">
        <v>100.46599999999999</v>
      </c>
      <c r="CR12">
        <v>100.071</v>
      </c>
      <c r="CS12">
        <v>100.09399999999999</v>
      </c>
      <c r="CT12">
        <v>100.033</v>
      </c>
      <c r="CU12">
        <v>99.796000000000006</v>
      </c>
      <c r="CV12">
        <v>99.763000000000005</v>
      </c>
      <c r="CW12">
        <v>99.799000000000007</v>
      </c>
      <c r="CX12">
        <v>99.980999999999995</v>
      </c>
      <c r="CY12">
        <v>99.957999999999998</v>
      </c>
      <c r="CZ12">
        <v>100.038</v>
      </c>
      <c r="DA12">
        <v>99.763000000000005</v>
      </c>
      <c r="DB12">
        <v>100.239</v>
      </c>
      <c r="DC12">
        <v>100.167</v>
      </c>
      <c r="DD12">
        <v>100.422</v>
      </c>
      <c r="DE12">
        <v>100.408</v>
      </c>
      <c r="DF12">
        <v>100.649</v>
      </c>
      <c r="DG12">
        <v>101.017</v>
      </c>
      <c r="DH12">
        <v>101.123</v>
      </c>
      <c r="DI12">
        <v>101.235</v>
      </c>
      <c r="DJ12">
        <v>101.508</v>
      </c>
      <c r="DK12">
        <v>101.56399999999999</v>
      </c>
      <c r="DL12">
        <v>101.761</v>
      </c>
      <c r="DM12">
        <v>102.128</v>
      </c>
      <c r="DN12">
        <v>102.29900000000001</v>
      </c>
      <c r="DO12">
        <v>102.271</v>
      </c>
      <c r="DP12">
        <v>102.38800000000001</v>
      </c>
      <c r="DQ12">
        <v>102.717</v>
      </c>
      <c r="DR12">
        <v>102.65900000000001</v>
      </c>
      <c r="DS12">
        <v>102.902</v>
      </c>
      <c r="DT12">
        <v>103.044</v>
      </c>
      <c r="DU12">
        <v>103.34399999999999</v>
      </c>
      <c r="DV12">
        <v>103.432</v>
      </c>
      <c r="DW12">
        <v>103.517</v>
      </c>
      <c r="DX12">
        <v>103.482</v>
      </c>
      <c r="DY12">
        <v>103.43</v>
      </c>
      <c r="DZ12">
        <v>103.431</v>
      </c>
      <c r="EA12">
        <v>103.68</v>
      </c>
      <c r="EB12">
        <v>104.099</v>
      </c>
      <c r="EC12">
        <v>103.96599999999999</v>
      </c>
      <c r="ED12">
        <v>104.163</v>
      </c>
      <c r="EE12">
        <v>104.252</v>
      </c>
      <c r="EF12">
        <v>104.31</v>
      </c>
      <c r="EG12">
        <v>104.64400000000001</v>
      </c>
      <c r="EH12">
        <v>104.379</v>
      </c>
      <c r="EI12">
        <v>104.70399999999999</v>
      </c>
      <c r="EJ12">
        <v>104.81699999999999</v>
      </c>
      <c r="EK12">
        <v>104.976</v>
      </c>
      <c r="EL12">
        <v>105.05200000000001</v>
      </c>
      <c r="EM12">
        <v>105.217</v>
      </c>
      <c r="EN12">
        <v>105.52800000000001</v>
      </c>
      <c r="EO12">
        <v>105.983</v>
      </c>
      <c r="EP12">
        <v>106.08</v>
      </c>
      <c r="EQ12">
        <v>106.014</v>
      </c>
      <c r="ER12">
        <v>106.223</v>
      </c>
      <c r="ES12">
        <v>106.187</v>
      </c>
      <c r="ET12">
        <v>106.417</v>
      </c>
      <c r="EU12">
        <v>106.714</v>
      </c>
      <c r="EV12">
        <v>107.105</v>
      </c>
      <c r="EW12">
        <v>107.54600000000001</v>
      </c>
      <c r="EX12">
        <v>107.61199999999999</v>
      </c>
      <c r="EY12">
        <v>107.651</v>
      </c>
      <c r="EZ12">
        <v>107.663</v>
      </c>
      <c r="FA12">
        <v>108.00700000000001</v>
      </c>
      <c r="FB12">
        <v>107.93</v>
      </c>
      <c r="FC12">
        <v>107.985</v>
      </c>
      <c r="FD12">
        <v>108.129</v>
      </c>
      <c r="FE12">
        <v>108.247</v>
      </c>
      <c r="FF12">
        <v>108.696</v>
      </c>
      <c r="FG12">
        <v>109.111</v>
      </c>
      <c r="FH12">
        <v>109.47</v>
      </c>
      <c r="FI12">
        <v>109.849</v>
      </c>
      <c r="FJ12">
        <v>109.99</v>
      </c>
      <c r="FK12">
        <v>110.384</v>
      </c>
    </row>
    <row r="13" spans="1:167">
      <c r="A13" t="s">
        <v>503</v>
      </c>
      <c r="B13" s="26" t="s">
        <v>548</v>
      </c>
      <c r="C13" t="s">
        <v>2</v>
      </c>
      <c r="D13" t="s">
        <v>2</v>
      </c>
      <c r="E13" t="s">
        <v>2</v>
      </c>
      <c r="F13" t="s">
        <v>2</v>
      </c>
      <c r="G13" t="s">
        <v>2</v>
      </c>
      <c r="H13" t="s">
        <v>2</v>
      </c>
      <c r="I13" t="s">
        <v>2</v>
      </c>
      <c r="J13" t="s">
        <v>2</v>
      </c>
      <c r="K13" t="s">
        <v>2</v>
      </c>
      <c r="L13" t="s">
        <v>2</v>
      </c>
      <c r="M13" t="s">
        <v>2</v>
      </c>
      <c r="N13" t="s">
        <v>2</v>
      </c>
      <c r="O13" t="s">
        <v>2</v>
      </c>
      <c r="P13" t="s">
        <v>2</v>
      </c>
      <c r="Q13" t="s">
        <v>2</v>
      </c>
      <c r="R13" t="s">
        <v>2</v>
      </c>
      <c r="S13" t="s">
        <v>2</v>
      </c>
      <c r="T13" t="s">
        <v>2</v>
      </c>
      <c r="U13" t="s">
        <v>2</v>
      </c>
      <c r="V13" t="s">
        <v>2</v>
      </c>
      <c r="W13" t="s">
        <v>2</v>
      </c>
      <c r="X13" t="s">
        <v>2</v>
      </c>
      <c r="Y13" t="s">
        <v>2</v>
      </c>
      <c r="Z13" t="s">
        <v>2</v>
      </c>
      <c r="AA13" t="s">
        <v>2</v>
      </c>
      <c r="AB13" t="s">
        <v>2</v>
      </c>
      <c r="AC13" t="s">
        <v>2</v>
      </c>
      <c r="AD13" t="s">
        <v>2</v>
      </c>
      <c r="AE13" t="s">
        <v>2</v>
      </c>
      <c r="AF13" t="s">
        <v>2</v>
      </c>
      <c r="AG13" t="s">
        <v>2</v>
      </c>
      <c r="AH13" t="s">
        <v>2</v>
      </c>
      <c r="AI13" t="s">
        <v>2</v>
      </c>
      <c r="AJ13" t="s">
        <v>2</v>
      </c>
      <c r="AK13" t="s">
        <v>2</v>
      </c>
      <c r="AL13" t="s">
        <v>2</v>
      </c>
      <c r="AM13" t="s">
        <v>2</v>
      </c>
      <c r="AN13" t="s">
        <v>2</v>
      </c>
      <c r="AO13" t="s">
        <v>2</v>
      </c>
      <c r="AP13" t="s">
        <v>2</v>
      </c>
      <c r="AQ13" t="s">
        <v>2</v>
      </c>
      <c r="AR13" t="s">
        <v>2</v>
      </c>
      <c r="AS13" t="s">
        <v>2</v>
      </c>
      <c r="AT13" t="s">
        <v>2</v>
      </c>
      <c r="AU13" t="s">
        <v>2</v>
      </c>
      <c r="AV13" t="s">
        <v>2</v>
      </c>
      <c r="AW13" t="s">
        <v>2</v>
      </c>
      <c r="AX13" t="s">
        <v>2</v>
      </c>
      <c r="AY13" t="s">
        <v>2</v>
      </c>
      <c r="AZ13" t="s">
        <v>2</v>
      </c>
      <c r="BA13" t="s">
        <v>2</v>
      </c>
      <c r="BB13" t="s">
        <v>2</v>
      </c>
      <c r="BC13" t="s">
        <v>2</v>
      </c>
      <c r="BD13" t="s">
        <v>2</v>
      </c>
      <c r="BE13" t="s">
        <v>2</v>
      </c>
      <c r="BF13" t="s">
        <v>2</v>
      </c>
      <c r="BG13" t="s">
        <v>2</v>
      </c>
      <c r="BH13" t="s">
        <v>2</v>
      </c>
      <c r="BI13" t="s">
        <v>2</v>
      </c>
      <c r="BJ13" t="s">
        <v>2</v>
      </c>
      <c r="BK13" t="s">
        <v>2</v>
      </c>
      <c r="BL13" t="s">
        <v>2</v>
      </c>
      <c r="BM13" t="s">
        <v>2</v>
      </c>
      <c r="BN13" t="s">
        <v>2</v>
      </c>
      <c r="BO13" t="s">
        <v>2</v>
      </c>
      <c r="BP13" t="s">
        <v>2</v>
      </c>
      <c r="BQ13" t="s">
        <v>2</v>
      </c>
      <c r="BR13" t="s">
        <v>2</v>
      </c>
      <c r="BS13" t="s">
        <v>2</v>
      </c>
      <c r="BT13" t="s">
        <v>2</v>
      </c>
      <c r="BU13" t="s">
        <v>2</v>
      </c>
      <c r="BV13" t="s">
        <v>2</v>
      </c>
      <c r="BW13" t="s">
        <v>2</v>
      </c>
      <c r="BX13" t="s">
        <v>2</v>
      </c>
      <c r="BY13" t="s">
        <v>2</v>
      </c>
      <c r="BZ13" t="s">
        <v>2</v>
      </c>
      <c r="CA13" t="s">
        <v>2</v>
      </c>
      <c r="CB13" t="s">
        <v>2</v>
      </c>
      <c r="CC13" t="s">
        <v>2</v>
      </c>
      <c r="CD13" t="s">
        <v>2</v>
      </c>
      <c r="CE13" t="s">
        <v>2</v>
      </c>
      <c r="CF13" t="s">
        <v>2</v>
      </c>
      <c r="CG13" t="s">
        <v>2</v>
      </c>
      <c r="CH13" t="s">
        <v>2</v>
      </c>
      <c r="CI13" t="s">
        <v>2</v>
      </c>
      <c r="CJ13" t="s">
        <v>2</v>
      </c>
      <c r="CK13" t="s">
        <v>2</v>
      </c>
      <c r="CL13" t="s">
        <v>2</v>
      </c>
      <c r="CM13" t="s">
        <v>2</v>
      </c>
      <c r="CN13" t="s">
        <v>2</v>
      </c>
      <c r="CO13" t="s">
        <v>2</v>
      </c>
      <c r="CP13" t="s">
        <v>2</v>
      </c>
      <c r="CQ13" t="s">
        <v>2</v>
      </c>
      <c r="CR13" t="s">
        <v>2</v>
      </c>
      <c r="CS13" t="s">
        <v>2</v>
      </c>
      <c r="CT13" t="s">
        <v>2</v>
      </c>
      <c r="CU13" t="s">
        <v>2</v>
      </c>
      <c r="CV13" t="s">
        <v>2</v>
      </c>
      <c r="CW13" t="s">
        <v>2</v>
      </c>
      <c r="CX13" t="s">
        <v>2</v>
      </c>
      <c r="CY13" t="s">
        <v>2</v>
      </c>
      <c r="CZ13" t="s">
        <v>2</v>
      </c>
      <c r="DA13" t="s">
        <v>2</v>
      </c>
      <c r="DB13" t="s">
        <v>2</v>
      </c>
      <c r="DC13" t="s">
        <v>2</v>
      </c>
      <c r="DD13" t="s">
        <v>2</v>
      </c>
      <c r="DE13" t="s">
        <v>2</v>
      </c>
      <c r="DF13" t="s">
        <v>2</v>
      </c>
      <c r="DG13" t="s">
        <v>2</v>
      </c>
      <c r="DH13" t="s">
        <v>2</v>
      </c>
      <c r="DI13" t="s">
        <v>2</v>
      </c>
      <c r="DJ13" t="s">
        <v>2</v>
      </c>
      <c r="DK13" t="s">
        <v>2</v>
      </c>
      <c r="DL13" t="s">
        <v>2</v>
      </c>
      <c r="DM13" t="s">
        <v>2</v>
      </c>
      <c r="DN13" t="s">
        <v>2</v>
      </c>
      <c r="DO13" t="s">
        <v>2</v>
      </c>
      <c r="DP13" t="s">
        <v>2</v>
      </c>
      <c r="DQ13" t="s">
        <v>2</v>
      </c>
      <c r="DR13" t="s">
        <v>2</v>
      </c>
      <c r="DS13" t="s">
        <v>2</v>
      </c>
      <c r="DT13" t="s">
        <v>2</v>
      </c>
      <c r="DU13" t="s">
        <v>2</v>
      </c>
      <c r="DV13" t="s">
        <v>2</v>
      </c>
      <c r="DW13" t="s">
        <v>2</v>
      </c>
      <c r="DX13" t="s">
        <v>2</v>
      </c>
      <c r="DY13" t="s">
        <v>2</v>
      </c>
      <c r="DZ13" t="s">
        <v>2</v>
      </c>
      <c r="EA13" t="s">
        <v>2</v>
      </c>
      <c r="EB13" t="s">
        <v>2</v>
      </c>
      <c r="EC13" t="s">
        <v>2</v>
      </c>
      <c r="ED13" t="s">
        <v>2</v>
      </c>
      <c r="EE13" t="s">
        <v>2</v>
      </c>
      <c r="EF13" t="s">
        <v>2</v>
      </c>
      <c r="EG13" t="s">
        <v>2</v>
      </c>
      <c r="EH13" t="s">
        <v>2</v>
      </c>
      <c r="EI13" t="s">
        <v>2</v>
      </c>
      <c r="EJ13" t="s">
        <v>2</v>
      </c>
      <c r="EK13" t="s">
        <v>2</v>
      </c>
      <c r="EL13" t="s">
        <v>2</v>
      </c>
      <c r="EM13" t="s">
        <v>2</v>
      </c>
      <c r="EN13" t="s">
        <v>2</v>
      </c>
      <c r="EO13" t="s">
        <v>2</v>
      </c>
      <c r="EP13" t="s">
        <v>2</v>
      </c>
      <c r="EQ13" t="s">
        <v>2</v>
      </c>
      <c r="ER13" t="s">
        <v>2</v>
      </c>
      <c r="ES13" t="s">
        <v>2</v>
      </c>
      <c r="ET13" t="s">
        <v>2</v>
      </c>
      <c r="EU13" t="s">
        <v>2</v>
      </c>
      <c r="EV13" t="s">
        <v>2</v>
      </c>
      <c r="EW13" t="s">
        <v>2</v>
      </c>
      <c r="EX13" t="s">
        <v>2</v>
      </c>
      <c r="EY13" t="s">
        <v>2</v>
      </c>
      <c r="EZ13" t="s">
        <v>2</v>
      </c>
      <c r="FA13" t="s">
        <v>2</v>
      </c>
      <c r="FB13" t="s">
        <v>2</v>
      </c>
      <c r="FC13" t="s">
        <v>2</v>
      </c>
      <c r="FD13" t="s">
        <v>2</v>
      </c>
      <c r="FE13" t="s">
        <v>2</v>
      </c>
      <c r="FF13" t="s">
        <v>2</v>
      </c>
      <c r="FG13" t="s">
        <v>2</v>
      </c>
      <c r="FH13" t="s">
        <v>2</v>
      </c>
      <c r="FI13" t="s">
        <v>2</v>
      </c>
      <c r="FJ13" t="s">
        <v>2</v>
      </c>
      <c r="FK13" t="s">
        <v>2</v>
      </c>
    </row>
    <row r="14" spans="1:167">
      <c r="A14" t="s">
        <v>549</v>
      </c>
      <c r="B14" t="s">
        <v>550</v>
      </c>
      <c r="C14">
        <v>83.558000000000007</v>
      </c>
      <c r="D14">
        <v>83.724000000000004</v>
      </c>
      <c r="E14">
        <v>83.754000000000005</v>
      </c>
      <c r="F14">
        <v>84.343999999999994</v>
      </c>
      <c r="G14">
        <v>83.356999999999999</v>
      </c>
      <c r="H14">
        <v>85.602000000000004</v>
      </c>
      <c r="I14">
        <v>85.275000000000006</v>
      </c>
      <c r="J14">
        <v>84.991</v>
      </c>
      <c r="K14">
        <v>85.412999999999997</v>
      </c>
      <c r="L14">
        <v>85.751999999999995</v>
      </c>
      <c r="M14">
        <v>85.638999999999996</v>
      </c>
      <c r="N14">
        <v>86.207999999999998</v>
      </c>
      <c r="O14">
        <v>85.623000000000005</v>
      </c>
      <c r="P14">
        <v>86.120999999999995</v>
      </c>
      <c r="Q14">
        <v>86.649000000000001</v>
      </c>
      <c r="R14">
        <v>86.811000000000007</v>
      </c>
      <c r="S14">
        <v>86.376999999999995</v>
      </c>
      <c r="T14">
        <v>86.614000000000004</v>
      </c>
      <c r="U14">
        <v>86.873999999999995</v>
      </c>
      <c r="V14">
        <v>87.515000000000001</v>
      </c>
      <c r="W14">
        <v>87.506</v>
      </c>
      <c r="X14">
        <v>87.069000000000003</v>
      </c>
      <c r="Y14">
        <v>87.694000000000003</v>
      </c>
      <c r="Z14">
        <v>88.084000000000003</v>
      </c>
      <c r="AA14">
        <v>88.456000000000003</v>
      </c>
      <c r="AB14">
        <v>89.117000000000004</v>
      </c>
      <c r="AC14">
        <v>89.507000000000005</v>
      </c>
      <c r="AD14">
        <v>90.28</v>
      </c>
      <c r="AE14">
        <v>90.045000000000002</v>
      </c>
      <c r="AF14">
        <v>90.238</v>
      </c>
      <c r="AG14">
        <v>90.837999999999994</v>
      </c>
      <c r="AH14">
        <v>90.963999999999999</v>
      </c>
      <c r="AI14">
        <v>91.227999999999994</v>
      </c>
      <c r="AJ14">
        <v>91.504999999999995</v>
      </c>
      <c r="AK14">
        <v>92.052000000000007</v>
      </c>
      <c r="AL14">
        <v>91.998000000000005</v>
      </c>
      <c r="AM14">
        <v>92.581999999999994</v>
      </c>
      <c r="AN14">
        <v>92.203999999999994</v>
      </c>
      <c r="AO14">
        <v>92.93</v>
      </c>
      <c r="AP14">
        <v>93.125</v>
      </c>
      <c r="AQ14">
        <v>93.772999999999996</v>
      </c>
      <c r="AR14">
        <v>93.92</v>
      </c>
      <c r="AS14">
        <v>94.055999999999997</v>
      </c>
      <c r="AT14">
        <v>94.691999999999993</v>
      </c>
      <c r="AU14">
        <v>94.486000000000004</v>
      </c>
      <c r="AV14">
        <v>95.003</v>
      </c>
      <c r="AW14">
        <v>95.114999999999995</v>
      </c>
      <c r="AX14">
        <v>96.075000000000003</v>
      </c>
      <c r="AY14">
        <v>95.515000000000001</v>
      </c>
      <c r="AZ14">
        <v>96.587000000000003</v>
      </c>
      <c r="BA14">
        <v>97.25</v>
      </c>
      <c r="BB14">
        <v>96.766000000000005</v>
      </c>
      <c r="BC14">
        <v>96.503</v>
      </c>
      <c r="BD14">
        <v>96.647999999999996</v>
      </c>
      <c r="BE14">
        <v>97.21</v>
      </c>
      <c r="BF14">
        <v>97.590999999999994</v>
      </c>
      <c r="BG14">
        <v>98.513999999999996</v>
      </c>
      <c r="BH14">
        <v>98.475999999999999</v>
      </c>
      <c r="BI14">
        <v>98.728999999999999</v>
      </c>
      <c r="BJ14">
        <v>98.941000000000003</v>
      </c>
      <c r="BK14">
        <v>98.882000000000005</v>
      </c>
      <c r="BL14">
        <v>99.12</v>
      </c>
      <c r="BM14">
        <v>99.381</v>
      </c>
      <c r="BN14">
        <v>99.337000000000003</v>
      </c>
      <c r="BO14">
        <v>99.887</v>
      </c>
      <c r="BP14">
        <v>100.19</v>
      </c>
      <c r="BQ14">
        <v>100.5</v>
      </c>
      <c r="BR14">
        <v>101.142</v>
      </c>
      <c r="BS14">
        <v>101.02800000000001</v>
      </c>
      <c r="BT14">
        <v>100.96599999999999</v>
      </c>
      <c r="BU14">
        <v>101.401</v>
      </c>
      <c r="BV14">
        <v>101.289</v>
      </c>
      <c r="BW14">
        <v>101.81100000000001</v>
      </c>
      <c r="BX14">
        <v>101.747</v>
      </c>
      <c r="BY14">
        <v>101.9</v>
      </c>
      <c r="BZ14">
        <v>102.26600000000001</v>
      </c>
      <c r="CA14">
        <v>102.26300000000001</v>
      </c>
      <c r="CB14">
        <v>102.377</v>
      </c>
      <c r="CC14">
        <v>102.52</v>
      </c>
      <c r="CD14">
        <v>102.36499999999999</v>
      </c>
      <c r="CE14">
        <v>102.36199999999999</v>
      </c>
      <c r="CF14">
        <v>102.131</v>
      </c>
      <c r="CG14">
        <v>102.027</v>
      </c>
      <c r="CH14">
        <v>102.32599999999999</v>
      </c>
      <c r="CI14">
        <v>102.503</v>
      </c>
      <c r="CJ14">
        <v>102.431</v>
      </c>
      <c r="CK14">
        <v>102.16500000000001</v>
      </c>
      <c r="CL14">
        <v>102.22799999999999</v>
      </c>
      <c r="CM14">
        <v>101.563</v>
      </c>
      <c r="CN14">
        <v>100.875</v>
      </c>
      <c r="CO14">
        <v>100.65300000000001</v>
      </c>
      <c r="CP14">
        <v>100.16</v>
      </c>
      <c r="CQ14">
        <v>100.47199999999999</v>
      </c>
      <c r="CR14">
        <v>100.16800000000001</v>
      </c>
      <c r="CS14">
        <v>99.587999999999994</v>
      </c>
      <c r="CT14">
        <v>99.498999999999995</v>
      </c>
      <c r="CU14">
        <v>99.582999999999998</v>
      </c>
      <c r="CV14">
        <v>99.566999999999993</v>
      </c>
      <c r="CW14">
        <v>99.986000000000004</v>
      </c>
      <c r="CX14">
        <v>100.958</v>
      </c>
      <c r="CY14">
        <v>99.751999999999995</v>
      </c>
      <c r="CZ14">
        <v>99.906000000000006</v>
      </c>
      <c r="DA14">
        <v>100.176</v>
      </c>
      <c r="DB14">
        <v>100.345</v>
      </c>
      <c r="DC14">
        <v>100.224</v>
      </c>
      <c r="DD14">
        <v>100.435</v>
      </c>
      <c r="DE14">
        <v>101.239</v>
      </c>
      <c r="DF14">
        <v>101.5</v>
      </c>
      <c r="DG14">
        <v>101.59099999999999</v>
      </c>
      <c r="DH14">
        <v>101.819</v>
      </c>
      <c r="DI14">
        <v>101.96</v>
      </c>
      <c r="DJ14">
        <v>102.342</v>
      </c>
      <c r="DK14">
        <v>102.51900000000001</v>
      </c>
      <c r="DL14">
        <v>103.136</v>
      </c>
      <c r="DM14">
        <v>103.404</v>
      </c>
      <c r="DN14">
        <v>103.434</v>
      </c>
      <c r="DO14">
        <v>103.73099999999999</v>
      </c>
      <c r="DP14">
        <v>103.988</v>
      </c>
      <c r="DQ14">
        <v>104.34099999999999</v>
      </c>
      <c r="DR14">
        <v>104.375</v>
      </c>
      <c r="DS14">
        <v>104.328</v>
      </c>
      <c r="DT14">
        <v>104.533</v>
      </c>
      <c r="DU14">
        <v>104.715</v>
      </c>
      <c r="DV14">
        <v>104.803</v>
      </c>
      <c r="DW14">
        <v>105.185</v>
      </c>
      <c r="DX14">
        <v>105.387</v>
      </c>
      <c r="DY14">
        <v>105.405</v>
      </c>
      <c r="DZ14">
        <v>105.587</v>
      </c>
      <c r="EA14">
        <v>106.123</v>
      </c>
      <c r="EB14">
        <v>106.592</v>
      </c>
      <c r="EC14">
        <v>106.577</v>
      </c>
      <c r="ED14">
        <v>106.509</v>
      </c>
      <c r="EE14">
        <v>106.54900000000001</v>
      </c>
      <c r="EF14">
        <v>106.575</v>
      </c>
      <c r="EG14">
        <v>106.83799999999999</v>
      </c>
      <c r="EH14">
        <v>106.92400000000001</v>
      </c>
      <c r="EI14">
        <v>107.42700000000001</v>
      </c>
      <c r="EJ14">
        <v>107.337</v>
      </c>
      <c r="EK14">
        <v>107.913</v>
      </c>
      <c r="EL14">
        <v>108.349</v>
      </c>
      <c r="EM14">
        <v>108.617</v>
      </c>
      <c r="EN14">
        <v>108.628</v>
      </c>
      <c r="EO14">
        <v>108.626</v>
      </c>
      <c r="EP14">
        <v>109.01</v>
      </c>
      <c r="EQ14">
        <v>109.342</v>
      </c>
      <c r="ER14">
        <v>109.56399999999999</v>
      </c>
      <c r="ES14">
        <v>109.762</v>
      </c>
      <c r="ET14">
        <v>110.01300000000001</v>
      </c>
      <c r="EU14">
        <v>110.14100000000001</v>
      </c>
      <c r="EV14">
        <v>110.76</v>
      </c>
      <c r="EW14">
        <v>111.17400000000001</v>
      </c>
      <c r="EX14">
        <v>111.071</v>
      </c>
      <c r="EY14">
        <v>110.59099999999999</v>
      </c>
      <c r="EZ14">
        <v>110.976</v>
      </c>
      <c r="FA14">
        <v>111.777</v>
      </c>
      <c r="FB14">
        <v>111.907</v>
      </c>
      <c r="FC14">
        <v>112.248</v>
      </c>
      <c r="FD14">
        <v>112.53</v>
      </c>
      <c r="FE14">
        <v>112.892</v>
      </c>
      <c r="FF14">
        <v>113.577</v>
      </c>
      <c r="FG14">
        <v>113.705</v>
      </c>
      <c r="FH14">
        <v>114.188</v>
      </c>
      <c r="FI14">
        <v>114.685</v>
      </c>
      <c r="FJ14">
        <v>114.898</v>
      </c>
      <c r="FK14">
        <v>115.05500000000001</v>
      </c>
    </row>
    <row r="15" spans="1:167">
      <c r="A15" t="s">
        <v>551</v>
      </c>
      <c r="B15" t="s">
        <v>552</v>
      </c>
      <c r="C15">
        <v>90.674999999999997</v>
      </c>
      <c r="D15">
        <v>90.087000000000003</v>
      </c>
      <c r="E15">
        <v>89.912999999999997</v>
      </c>
      <c r="F15">
        <v>89.978999999999999</v>
      </c>
      <c r="G15">
        <v>90.432000000000002</v>
      </c>
      <c r="H15">
        <v>90.123000000000005</v>
      </c>
      <c r="I15">
        <v>90.021000000000001</v>
      </c>
      <c r="J15">
        <v>90.786000000000001</v>
      </c>
      <c r="K15">
        <v>89.873000000000005</v>
      </c>
      <c r="L15">
        <v>89.933000000000007</v>
      </c>
      <c r="M15">
        <v>90.206999999999994</v>
      </c>
      <c r="N15">
        <v>89.548000000000002</v>
      </c>
      <c r="O15">
        <v>90.421000000000006</v>
      </c>
      <c r="P15">
        <v>90.608000000000004</v>
      </c>
      <c r="Q15">
        <v>90.903000000000006</v>
      </c>
      <c r="R15">
        <v>90.533000000000001</v>
      </c>
      <c r="S15">
        <v>90.259</v>
      </c>
      <c r="T15">
        <v>90.882000000000005</v>
      </c>
      <c r="U15">
        <v>91.578000000000003</v>
      </c>
      <c r="V15">
        <v>91.596000000000004</v>
      </c>
      <c r="W15">
        <v>92.08</v>
      </c>
      <c r="X15">
        <v>92.090999999999994</v>
      </c>
      <c r="Y15">
        <v>92.046999999999997</v>
      </c>
      <c r="Z15">
        <v>92.213999999999999</v>
      </c>
      <c r="AA15">
        <v>91.515000000000001</v>
      </c>
      <c r="AB15">
        <v>92.102000000000004</v>
      </c>
      <c r="AC15">
        <v>93.025000000000006</v>
      </c>
      <c r="AD15">
        <v>93.52</v>
      </c>
      <c r="AE15">
        <v>93.497</v>
      </c>
      <c r="AF15">
        <v>93.31</v>
      </c>
      <c r="AG15">
        <v>93.433000000000007</v>
      </c>
      <c r="AH15">
        <v>92.795000000000002</v>
      </c>
      <c r="AI15">
        <v>94.338999999999999</v>
      </c>
      <c r="AJ15">
        <v>93.653999999999996</v>
      </c>
      <c r="AK15">
        <v>94.299000000000007</v>
      </c>
      <c r="AL15">
        <v>94.406000000000006</v>
      </c>
      <c r="AM15">
        <v>94.111000000000004</v>
      </c>
      <c r="AN15">
        <v>94.012</v>
      </c>
      <c r="AO15">
        <v>94.27</v>
      </c>
      <c r="AP15">
        <v>94.709000000000003</v>
      </c>
      <c r="AQ15">
        <v>95.772000000000006</v>
      </c>
      <c r="AR15">
        <v>95.605000000000004</v>
      </c>
      <c r="AS15">
        <v>95.781000000000006</v>
      </c>
      <c r="AT15">
        <v>96.4</v>
      </c>
      <c r="AU15">
        <v>97.087000000000003</v>
      </c>
      <c r="AV15">
        <v>97.616</v>
      </c>
      <c r="AW15">
        <v>97.513999999999996</v>
      </c>
      <c r="AX15">
        <v>97.644999999999996</v>
      </c>
      <c r="AY15">
        <v>97.415999999999997</v>
      </c>
      <c r="AZ15">
        <v>98.259</v>
      </c>
      <c r="BA15">
        <v>98.016999999999996</v>
      </c>
      <c r="BB15">
        <v>98.703999999999994</v>
      </c>
      <c r="BC15">
        <v>99.14</v>
      </c>
      <c r="BD15">
        <v>99.843999999999994</v>
      </c>
      <c r="BE15">
        <v>99.647999999999996</v>
      </c>
      <c r="BF15">
        <v>99.869</v>
      </c>
      <c r="BG15">
        <v>99.588999999999999</v>
      </c>
      <c r="BH15">
        <v>100.776</v>
      </c>
      <c r="BI15">
        <v>100.289</v>
      </c>
      <c r="BJ15">
        <v>100.929</v>
      </c>
      <c r="BK15">
        <v>101.505</v>
      </c>
      <c r="BL15">
        <v>101.129</v>
      </c>
      <c r="BM15">
        <v>101.373</v>
      </c>
      <c r="BN15">
        <v>101.66</v>
      </c>
      <c r="BO15">
        <v>101.194</v>
      </c>
      <c r="BP15">
        <v>102.39</v>
      </c>
      <c r="BQ15">
        <v>102.40900000000001</v>
      </c>
      <c r="BR15">
        <v>103.687</v>
      </c>
      <c r="BS15">
        <v>103.34699999999999</v>
      </c>
      <c r="BT15">
        <v>102.958</v>
      </c>
      <c r="BU15">
        <v>102.732</v>
      </c>
      <c r="BV15">
        <v>102.357</v>
      </c>
      <c r="BW15">
        <v>102.50700000000001</v>
      </c>
      <c r="BX15">
        <v>102.60299999999999</v>
      </c>
      <c r="BY15">
        <v>103.038</v>
      </c>
      <c r="BZ15">
        <v>102.23699999999999</v>
      </c>
      <c r="CA15">
        <v>102.45099999999999</v>
      </c>
      <c r="CB15">
        <v>102.453</v>
      </c>
      <c r="CC15">
        <v>102.97199999999999</v>
      </c>
      <c r="CD15">
        <v>103.578</v>
      </c>
      <c r="CE15">
        <v>102.583</v>
      </c>
      <c r="CF15">
        <v>102.09</v>
      </c>
      <c r="CG15">
        <v>102.855</v>
      </c>
      <c r="CH15">
        <v>102.631</v>
      </c>
      <c r="CI15">
        <v>102.79600000000001</v>
      </c>
      <c r="CJ15">
        <v>103.431</v>
      </c>
      <c r="CK15">
        <v>102.298</v>
      </c>
      <c r="CL15">
        <v>101.66500000000001</v>
      </c>
      <c r="CM15">
        <v>100.822</v>
      </c>
      <c r="CN15">
        <v>99.798000000000002</v>
      </c>
      <c r="CO15">
        <v>99.183000000000007</v>
      </c>
      <c r="CP15">
        <v>98.408000000000001</v>
      </c>
      <c r="CQ15">
        <v>98.757000000000005</v>
      </c>
      <c r="CR15">
        <v>98.87</v>
      </c>
      <c r="CS15">
        <v>99.057000000000002</v>
      </c>
      <c r="CT15">
        <v>99.23</v>
      </c>
      <c r="CU15">
        <v>99.882000000000005</v>
      </c>
      <c r="CV15">
        <v>99.808999999999997</v>
      </c>
      <c r="CW15">
        <v>99.983999999999995</v>
      </c>
      <c r="CX15">
        <v>100.011</v>
      </c>
      <c r="CY15">
        <v>100.76</v>
      </c>
      <c r="CZ15">
        <v>100.842</v>
      </c>
      <c r="DA15">
        <v>100.923</v>
      </c>
      <c r="DB15">
        <v>101.875</v>
      </c>
      <c r="DC15">
        <v>101.49299999999999</v>
      </c>
      <c r="DD15">
        <v>102.837</v>
      </c>
      <c r="DE15">
        <v>101.97199999999999</v>
      </c>
      <c r="DF15">
        <v>101.34099999999999</v>
      </c>
      <c r="DG15">
        <v>101.47799999999999</v>
      </c>
      <c r="DH15">
        <v>101.315</v>
      </c>
      <c r="DI15">
        <v>100.779</v>
      </c>
      <c r="DJ15">
        <v>102.322</v>
      </c>
      <c r="DK15">
        <v>102.30500000000001</v>
      </c>
      <c r="DL15">
        <v>102.547</v>
      </c>
      <c r="DM15">
        <v>103.47799999999999</v>
      </c>
      <c r="DN15">
        <v>103.87</v>
      </c>
      <c r="DO15">
        <v>103.777</v>
      </c>
      <c r="DP15">
        <v>103.937</v>
      </c>
      <c r="DQ15">
        <v>103.026</v>
      </c>
      <c r="DR15">
        <v>103.788</v>
      </c>
      <c r="DS15">
        <v>103.26900000000001</v>
      </c>
      <c r="DT15">
        <v>103.524</v>
      </c>
      <c r="DU15">
        <v>103.31</v>
      </c>
      <c r="DV15">
        <v>103.399</v>
      </c>
      <c r="DW15">
        <v>102.619</v>
      </c>
      <c r="DX15">
        <v>103.203</v>
      </c>
      <c r="DY15">
        <v>103.395</v>
      </c>
      <c r="DZ15">
        <v>102.00700000000001</v>
      </c>
      <c r="EA15">
        <v>103.34399999999999</v>
      </c>
      <c r="EB15">
        <v>103.792</v>
      </c>
      <c r="EC15">
        <v>103.627</v>
      </c>
      <c r="ED15">
        <v>104.05500000000001</v>
      </c>
      <c r="EE15">
        <v>104.215</v>
      </c>
      <c r="EF15">
        <v>103.801</v>
      </c>
      <c r="EG15">
        <v>104.251</v>
      </c>
      <c r="EH15">
        <v>104.18</v>
      </c>
      <c r="EI15">
        <v>104.56100000000001</v>
      </c>
      <c r="EJ15">
        <v>105.074</v>
      </c>
      <c r="EK15">
        <v>104.306</v>
      </c>
      <c r="EL15">
        <v>104.173</v>
      </c>
      <c r="EM15">
        <v>104.842</v>
      </c>
      <c r="EN15">
        <v>105.65900000000001</v>
      </c>
      <c r="EO15">
        <v>105.161</v>
      </c>
      <c r="EP15">
        <v>103.794</v>
      </c>
      <c r="EQ15">
        <v>104.834</v>
      </c>
      <c r="ER15">
        <v>104.86</v>
      </c>
      <c r="ES15">
        <v>104.95699999999999</v>
      </c>
      <c r="ET15">
        <v>104.812</v>
      </c>
      <c r="EU15">
        <v>105.39400000000001</v>
      </c>
      <c r="EV15">
        <v>105.139</v>
      </c>
      <c r="EW15">
        <v>105.517</v>
      </c>
      <c r="EX15">
        <v>106.517</v>
      </c>
      <c r="EY15">
        <v>105.905</v>
      </c>
      <c r="EZ15">
        <v>105.39700000000001</v>
      </c>
      <c r="FA15">
        <v>105.05800000000001</v>
      </c>
      <c r="FB15">
        <v>105.218</v>
      </c>
      <c r="FC15">
        <v>104.633</v>
      </c>
      <c r="FD15">
        <v>105.423</v>
      </c>
      <c r="FE15">
        <v>104.99</v>
      </c>
      <c r="FF15">
        <v>104.91200000000001</v>
      </c>
      <c r="FG15">
        <v>105.321</v>
      </c>
      <c r="FH15">
        <v>104.97799999999999</v>
      </c>
      <c r="FI15">
        <v>105.093</v>
      </c>
      <c r="FJ15">
        <v>104.60299999999999</v>
      </c>
      <c r="FK15">
        <v>105.063</v>
      </c>
    </row>
    <row r="16" spans="1:167">
      <c r="A16" t="s">
        <v>553</v>
      </c>
      <c r="B16" t="s">
        <v>554</v>
      </c>
      <c r="C16">
        <v>98.685000000000002</v>
      </c>
      <c r="D16">
        <v>96.408000000000001</v>
      </c>
      <c r="E16">
        <v>100.215</v>
      </c>
      <c r="F16">
        <v>98.075000000000003</v>
      </c>
      <c r="G16">
        <v>98.655000000000001</v>
      </c>
      <c r="H16">
        <v>100.18600000000001</v>
      </c>
      <c r="I16">
        <v>96.656999999999996</v>
      </c>
      <c r="J16">
        <v>98.096000000000004</v>
      </c>
      <c r="K16">
        <v>97.037000000000006</v>
      </c>
      <c r="L16">
        <v>98.489000000000004</v>
      </c>
      <c r="M16">
        <v>99.68</v>
      </c>
      <c r="N16">
        <v>99.358000000000004</v>
      </c>
      <c r="O16">
        <v>102.127</v>
      </c>
      <c r="P16">
        <v>100.962</v>
      </c>
      <c r="Q16">
        <v>101.325</v>
      </c>
      <c r="R16">
        <v>101.498</v>
      </c>
      <c r="S16">
        <v>101.185</v>
      </c>
      <c r="T16">
        <v>103.49</v>
      </c>
      <c r="U16">
        <v>103.146</v>
      </c>
      <c r="V16">
        <v>102.47499999999999</v>
      </c>
      <c r="W16">
        <v>103.777</v>
      </c>
      <c r="X16">
        <v>102.651</v>
      </c>
      <c r="Y16">
        <v>99.436000000000007</v>
      </c>
      <c r="Z16">
        <v>104.089</v>
      </c>
      <c r="AA16">
        <v>101.91500000000001</v>
      </c>
      <c r="AB16">
        <v>99.248000000000005</v>
      </c>
      <c r="AC16">
        <v>100.492</v>
      </c>
      <c r="AD16">
        <v>102.837</v>
      </c>
      <c r="AE16">
        <v>100.35</v>
      </c>
      <c r="AF16">
        <v>101.904</v>
      </c>
      <c r="AG16">
        <v>103.239</v>
      </c>
      <c r="AH16">
        <v>103.416</v>
      </c>
      <c r="AI16">
        <v>104.36499999999999</v>
      </c>
      <c r="AJ16">
        <v>104.089</v>
      </c>
      <c r="AK16">
        <v>100.964</v>
      </c>
      <c r="AL16">
        <v>103.664</v>
      </c>
      <c r="AM16">
        <v>103.696</v>
      </c>
      <c r="AN16">
        <v>102.51</v>
      </c>
      <c r="AO16">
        <v>101.693</v>
      </c>
      <c r="AP16">
        <v>101.399</v>
      </c>
      <c r="AQ16">
        <v>102.61</v>
      </c>
      <c r="AR16">
        <v>103.15900000000001</v>
      </c>
      <c r="AS16">
        <v>103.253</v>
      </c>
      <c r="AT16">
        <v>102.928</v>
      </c>
      <c r="AU16">
        <v>105.502</v>
      </c>
      <c r="AV16">
        <v>101.926</v>
      </c>
      <c r="AW16">
        <v>105.03700000000001</v>
      </c>
      <c r="AX16">
        <v>103.07599999999999</v>
      </c>
      <c r="AY16">
        <v>103.721</v>
      </c>
      <c r="AZ16">
        <v>103.376</v>
      </c>
      <c r="BA16">
        <v>104.30800000000001</v>
      </c>
      <c r="BB16">
        <v>104.66800000000001</v>
      </c>
      <c r="BC16">
        <v>101.39400000000001</v>
      </c>
      <c r="BD16">
        <v>102.611</v>
      </c>
      <c r="BE16">
        <v>103.58499999999999</v>
      </c>
      <c r="BF16">
        <v>104.67400000000001</v>
      </c>
      <c r="BG16">
        <v>96.866</v>
      </c>
      <c r="BH16">
        <v>101.95399999999999</v>
      </c>
      <c r="BI16">
        <v>102.203</v>
      </c>
      <c r="BJ16">
        <v>101.29300000000001</v>
      </c>
      <c r="BK16">
        <v>103.40600000000001</v>
      </c>
      <c r="BL16">
        <v>101.678</v>
      </c>
      <c r="BM16">
        <v>105.553</v>
      </c>
      <c r="BN16">
        <v>101.928</v>
      </c>
      <c r="BO16">
        <v>103.206</v>
      </c>
      <c r="BP16">
        <v>105.51300000000001</v>
      </c>
      <c r="BQ16">
        <v>103.416</v>
      </c>
      <c r="BR16">
        <v>100.383</v>
      </c>
      <c r="BS16">
        <v>104.178</v>
      </c>
      <c r="BT16">
        <v>107.02</v>
      </c>
      <c r="BU16">
        <v>101.67700000000001</v>
      </c>
      <c r="BV16">
        <v>107.795</v>
      </c>
      <c r="BW16">
        <v>101.57599999999999</v>
      </c>
      <c r="BX16">
        <v>101.40300000000001</v>
      </c>
      <c r="BY16">
        <v>102.50700000000001</v>
      </c>
      <c r="BZ16">
        <v>103.991</v>
      </c>
      <c r="CA16">
        <v>103.581</v>
      </c>
      <c r="CB16">
        <v>99.673000000000002</v>
      </c>
      <c r="CC16">
        <v>101.346</v>
      </c>
      <c r="CD16">
        <v>101.47199999999999</v>
      </c>
      <c r="CE16">
        <v>101.002</v>
      </c>
      <c r="CF16">
        <v>99.96</v>
      </c>
      <c r="CG16">
        <v>103.34699999999999</v>
      </c>
      <c r="CH16">
        <v>102.15300000000001</v>
      </c>
      <c r="CI16">
        <v>100.241</v>
      </c>
      <c r="CJ16">
        <v>98.296000000000006</v>
      </c>
      <c r="CK16">
        <v>96.741</v>
      </c>
      <c r="CL16">
        <v>96.325000000000003</v>
      </c>
      <c r="CM16">
        <v>95.793999999999997</v>
      </c>
      <c r="CN16">
        <v>99.230999999999995</v>
      </c>
      <c r="CO16">
        <v>100.11199999999999</v>
      </c>
      <c r="CP16">
        <v>98.837999999999994</v>
      </c>
      <c r="CQ16">
        <v>101.395</v>
      </c>
      <c r="CR16">
        <v>98.597999999999999</v>
      </c>
      <c r="CS16">
        <v>103.73</v>
      </c>
      <c r="CT16">
        <v>101.762</v>
      </c>
      <c r="CU16">
        <v>100.15900000000001</v>
      </c>
      <c r="CV16">
        <v>98.491</v>
      </c>
      <c r="CW16">
        <v>97.518000000000001</v>
      </c>
      <c r="CX16">
        <v>100.77500000000001</v>
      </c>
      <c r="CY16">
        <v>99.811999999999998</v>
      </c>
      <c r="CZ16">
        <v>100.715</v>
      </c>
      <c r="DA16">
        <v>96.016999999999996</v>
      </c>
      <c r="DB16">
        <v>101.02800000000001</v>
      </c>
      <c r="DC16">
        <v>100.726</v>
      </c>
      <c r="DD16">
        <v>101.01</v>
      </c>
      <c r="DE16">
        <v>98.513000000000005</v>
      </c>
      <c r="DF16">
        <v>97.581999999999994</v>
      </c>
      <c r="DG16">
        <v>101.31399999999999</v>
      </c>
      <c r="DH16">
        <v>101.596</v>
      </c>
      <c r="DI16">
        <v>101.256</v>
      </c>
      <c r="DJ16">
        <v>101.834</v>
      </c>
      <c r="DK16">
        <v>101.316</v>
      </c>
      <c r="DL16">
        <v>100.449</v>
      </c>
      <c r="DM16">
        <v>101.968</v>
      </c>
      <c r="DN16">
        <v>102.947</v>
      </c>
      <c r="DO16">
        <v>101.19499999999999</v>
      </c>
      <c r="DP16">
        <v>98.742000000000004</v>
      </c>
      <c r="DQ16">
        <v>99.94</v>
      </c>
      <c r="DR16">
        <v>97.7</v>
      </c>
      <c r="DS16">
        <v>98.05</v>
      </c>
      <c r="DT16">
        <v>97.978999999999999</v>
      </c>
      <c r="DU16">
        <v>100.41</v>
      </c>
      <c r="DV16">
        <v>98.171000000000006</v>
      </c>
      <c r="DW16">
        <v>98.179000000000002</v>
      </c>
      <c r="DX16">
        <v>99.356999999999999</v>
      </c>
      <c r="DY16">
        <v>96.685000000000002</v>
      </c>
      <c r="DZ16">
        <v>95.403000000000006</v>
      </c>
      <c r="EA16">
        <v>93.998000000000005</v>
      </c>
      <c r="EB16">
        <v>95.153999999999996</v>
      </c>
      <c r="EC16">
        <v>94.006</v>
      </c>
      <c r="ED16">
        <v>97.622</v>
      </c>
      <c r="EE16">
        <v>97.516999999999996</v>
      </c>
      <c r="EF16">
        <v>97.662000000000006</v>
      </c>
      <c r="EG16">
        <v>99.56</v>
      </c>
      <c r="EH16">
        <v>97.945999999999998</v>
      </c>
      <c r="EI16">
        <v>97.241</v>
      </c>
      <c r="EJ16">
        <v>96.900999999999996</v>
      </c>
      <c r="EK16">
        <v>95.242000000000004</v>
      </c>
      <c r="EL16">
        <v>93.176000000000002</v>
      </c>
      <c r="EM16">
        <v>95.625</v>
      </c>
      <c r="EN16">
        <v>99.012</v>
      </c>
      <c r="EO16">
        <v>102.28</v>
      </c>
      <c r="EP16">
        <v>99.814999999999998</v>
      </c>
      <c r="EQ16">
        <v>96.897000000000006</v>
      </c>
      <c r="ER16">
        <v>97.525000000000006</v>
      </c>
      <c r="ES16">
        <v>96.001999999999995</v>
      </c>
      <c r="ET16">
        <v>95.498999999999995</v>
      </c>
      <c r="EU16">
        <v>98.74</v>
      </c>
      <c r="EV16">
        <v>95.903000000000006</v>
      </c>
      <c r="EW16">
        <v>98.864000000000004</v>
      </c>
      <c r="EX16">
        <v>98.331999999999994</v>
      </c>
      <c r="EY16">
        <v>100.65300000000001</v>
      </c>
      <c r="EZ16">
        <v>102.277</v>
      </c>
      <c r="FA16">
        <v>102.95399999999999</v>
      </c>
      <c r="FB16">
        <v>99.802999999999997</v>
      </c>
      <c r="FC16">
        <v>97.278000000000006</v>
      </c>
      <c r="FD16">
        <v>97.12</v>
      </c>
      <c r="FE16">
        <v>94.370999999999995</v>
      </c>
      <c r="FF16">
        <v>96.759</v>
      </c>
      <c r="FG16">
        <v>97.335999999999999</v>
      </c>
      <c r="FH16">
        <v>97.179000000000002</v>
      </c>
      <c r="FI16">
        <v>101.224</v>
      </c>
      <c r="FJ16">
        <v>97.247</v>
      </c>
      <c r="FK16">
        <v>100.431</v>
      </c>
    </row>
    <row r="17" spans="1:167">
      <c r="A17" t="s">
        <v>555</v>
      </c>
      <c r="B17" t="s">
        <v>556</v>
      </c>
      <c r="C17">
        <v>84.927999999999997</v>
      </c>
      <c r="D17">
        <v>85.016999999999996</v>
      </c>
      <c r="E17">
        <v>85.188999999999993</v>
      </c>
      <c r="F17">
        <v>85.703000000000003</v>
      </c>
      <c r="G17">
        <v>84.718999999999994</v>
      </c>
      <c r="H17">
        <v>86.975999999999999</v>
      </c>
      <c r="I17">
        <v>86.474999999999994</v>
      </c>
      <c r="J17">
        <v>86.28</v>
      </c>
      <c r="K17">
        <v>86.591999999999999</v>
      </c>
      <c r="L17">
        <v>86.97</v>
      </c>
      <c r="M17">
        <v>86.981999999999999</v>
      </c>
      <c r="N17">
        <v>87.424000000000007</v>
      </c>
      <c r="O17">
        <v>87.063999999999993</v>
      </c>
      <c r="P17">
        <v>87.572999999999993</v>
      </c>
      <c r="Q17">
        <v>88.111999999999995</v>
      </c>
      <c r="R17">
        <v>88.287999999999997</v>
      </c>
      <c r="S17">
        <v>87.68</v>
      </c>
      <c r="T17">
        <v>87.983000000000004</v>
      </c>
      <c r="U17">
        <v>88.239000000000004</v>
      </c>
      <c r="V17">
        <v>88.76</v>
      </c>
      <c r="W17">
        <v>88.741</v>
      </c>
      <c r="X17">
        <v>88.396000000000001</v>
      </c>
      <c r="Y17">
        <v>88.888000000000005</v>
      </c>
      <c r="Z17">
        <v>89.510999999999996</v>
      </c>
      <c r="AA17">
        <v>89.718999999999994</v>
      </c>
      <c r="AB17">
        <v>90.233000000000004</v>
      </c>
      <c r="AC17">
        <v>90.634</v>
      </c>
      <c r="AD17">
        <v>91.575999999999993</v>
      </c>
      <c r="AE17">
        <v>91.278999999999996</v>
      </c>
      <c r="AF17">
        <v>91.421000000000006</v>
      </c>
      <c r="AG17">
        <v>92.081999999999994</v>
      </c>
      <c r="AH17">
        <v>92.141000000000005</v>
      </c>
      <c r="AI17">
        <v>92.546000000000006</v>
      </c>
      <c r="AJ17">
        <v>92.63</v>
      </c>
      <c r="AK17">
        <v>93.072000000000003</v>
      </c>
      <c r="AL17">
        <v>93.103999999999999</v>
      </c>
      <c r="AM17">
        <v>93.582999999999998</v>
      </c>
      <c r="AN17">
        <v>93.134</v>
      </c>
      <c r="AO17">
        <v>93.834000000000003</v>
      </c>
      <c r="AP17">
        <v>93.995000000000005</v>
      </c>
      <c r="AQ17">
        <v>94.661000000000001</v>
      </c>
      <c r="AR17">
        <v>94.855000000000004</v>
      </c>
      <c r="AS17">
        <v>94.965999999999994</v>
      </c>
      <c r="AT17">
        <v>95.623999999999995</v>
      </c>
      <c r="AU17">
        <v>95.585999999999999</v>
      </c>
      <c r="AV17">
        <v>96.03</v>
      </c>
      <c r="AW17">
        <v>96.144000000000005</v>
      </c>
      <c r="AX17">
        <v>96.936000000000007</v>
      </c>
      <c r="AY17">
        <v>96.501000000000005</v>
      </c>
      <c r="AZ17">
        <v>97.478999999999999</v>
      </c>
      <c r="BA17">
        <v>98.203000000000003</v>
      </c>
      <c r="BB17">
        <v>97.742000000000004</v>
      </c>
      <c r="BC17">
        <v>97.308000000000007</v>
      </c>
      <c r="BD17">
        <v>97.491</v>
      </c>
      <c r="BE17">
        <v>97.960999999999999</v>
      </c>
      <c r="BF17">
        <v>98.408000000000001</v>
      </c>
      <c r="BG17">
        <v>98.703000000000003</v>
      </c>
      <c r="BH17">
        <v>98.971000000000004</v>
      </c>
      <c r="BI17">
        <v>99.119</v>
      </c>
      <c r="BJ17">
        <v>99.350999999999999</v>
      </c>
      <c r="BK17">
        <v>99.453999999999994</v>
      </c>
      <c r="BL17">
        <v>99.542000000000002</v>
      </c>
      <c r="BM17">
        <v>100.081</v>
      </c>
      <c r="BN17">
        <v>99.754999999999995</v>
      </c>
      <c r="BO17">
        <v>100.383</v>
      </c>
      <c r="BP17">
        <v>100.831</v>
      </c>
      <c r="BQ17">
        <v>100.931</v>
      </c>
      <c r="BR17">
        <v>101.51300000000001</v>
      </c>
      <c r="BS17">
        <v>101.626</v>
      </c>
      <c r="BT17">
        <v>101.675</v>
      </c>
      <c r="BU17">
        <v>101.779</v>
      </c>
      <c r="BV17">
        <v>101.96299999999999</v>
      </c>
      <c r="BW17">
        <v>102.092</v>
      </c>
      <c r="BX17">
        <v>102.023</v>
      </c>
      <c r="BY17">
        <v>102.205</v>
      </c>
      <c r="BZ17">
        <v>102.655</v>
      </c>
      <c r="CA17">
        <v>102.61</v>
      </c>
      <c r="CB17">
        <v>102.45</v>
      </c>
      <c r="CC17">
        <v>102.76900000000001</v>
      </c>
      <c r="CD17">
        <v>102.669</v>
      </c>
      <c r="CE17">
        <v>102.512</v>
      </c>
      <c r="CF17">
        <v>102.062</v>
      </c>
      <c r="CG17">
        <v>102.39100000000001</v>
      </c>
      <c r="CH17">
        <v>102.509</v>
      </c>
      <c r="CI17">
        <v>102.64400000000001</v>
      </c>
      <c r="CJ17">
        <v>102.446</v>
      </c>
      <c r="CK17">
        <v>101.94199999999999</v>
      </c>
      <c r="CL17">
        <v>101.831</v>
      </c>
      <c r="CM17">
        <v>100.988</v>
      </c>
      <c r="CN17">
        <v>100.452</v>
      </c>
      <c r="CO17">
        <v>100.152</v>
      </c>
      <c r="CP17">
        <v>99.739000000000004</v>
      </c>
      <c r="CQ17">
        <v>100.196</v>
      </c>
      <c r="CR17">
        <v>99.852000000000004</v>
      </c>
      <c r="CS17">
        <v>99.57</v>
      </c>
      <c r="CT17">
        <v>99.521000000000001</v>
      </c>
      <c r="CU17">
        <v>99.671000000000006</v>
      </c>
      <c r="CV17">
        <v>99.552999999999997</v>
      </c>
      <c r="CW17">
        <v>99.93</v>
      </c>
      <c r="CX17">
        <v>101.006</v>
      </c>
      <c r="CY17">
        <v>99.906999999999996</v>
      </c>
      <c r="CZ17">
        <v>100.121</v>
      </c>
      <c r="DA17">
        <v>100.032</v>
      </c>
      <c r="DB17">
        <v>100.64</v>
      </c>
      <c r="DC17">
        <v>100.459</v>
      </c>
      <c r="DD17">
        <v>100.71599999999999</v>
      </c>
      <c r="DE17">
        <v>101.21299999999999</v>
      </c>
      <c r="DF17">
        <v>101.26</v>
      </c>
      <c r="DG17">
        <v>101.54900000000001</v>
      </c>
      <c r="DH17">
        <v>101.804</v>
      </c>
      <c r="DI17">
        <v>101.87</v>
      </c>
      <c r="DJ17">
        <v>102.375</v>
      </c>
      <c r="DK17">
        <v>102.511</v>
      </c>
      <c r="DL17">
        <v>103.072</v>
      </c>
      <c r="DM17">
        <v>103.55</v>
      </c>
      <c r="DN17">
        <v>103.684</v>
      </c>
      <c r="DO17">
        <v>103.82299999999999</v>
      </c>
      <c r="DP17">
        <v>103.887</v>
      </c>
      <c r="DQ17">
        <v>104.20399999999999</v>
      </c>
      <c r="DR17">
        <v>104.205</v>
      </c>
      <c r="DS17">
        <v>104.16</v>
      </c>
      <c r="DT17">
        <v>104.307</v>
      </c>
      <c r="DU17">
        <v>104.57299999999999</v>
      </c>
      <c r="DV17">
        <v>104.52800000000001</v>
      </c>
      <c r="DW17">
        <v>104.798</v>
      </c>
      <c r="DX17">
        <v>105.242</v>
      </c>
      <c r="DY17">
        <v>105.149</v>
      </c>
      <c r="DZ17">
        <v>105.05500000000001</v>
      </c>
      <c r="EA17">
        <v>105.565</v>
      </c>
      <c r="EB17">
        <v>106.13200000000001</v>
      </c>
      <c r="EC17">
        <v>106.14</v>
      </c>
      <c r="ED17">
        <v>106.38</v>
      </c>
      <c r="EE17">
        <v>106.428</v>
      </c>
      <c r="EF17">
        <v>106.43</v>
      </c>
      <c r="EG17">
        <v>106.85299999999999</v>
      </c>
      <c r="EH17">
        <v>106.892</v>
      </c>
      <c r="EI17">
        <v>107.256</v>
      </c>
      <c r="EJ17">
        <v>107.151</v>
      </c>
      <c r="EK17">
        <v>107.554</v>
      </c>
      <c r="EL17">
        <v>107.74299999999999</v>
      </c>
      <c r="EM17">
        <v>108.32599999999999</v>
      </c>
      <c r="EN17">
        <v>108.56699999999999</v>
      </c>
      <c r="EO17">
        <v>108.70099999999999</v>
      </c>
      <c r="EP17">
        <v>108.72799999999999</v>
      </c>
      <c r="EQ17">
        <v>108.866</v>
      </c>
      <c r="ER17">
        <v>109.06699999999999</v>
      </c>
      <c r="ES17">
        <v>109.13</v>
      </c>
      <c r="ET17">
        <v>109.29600000000001</v>
      </c>
      <c r="EU17">
        <v>109.69</v>
      </c>
      <c r="EV17">
        <v>109.929</v>
      </c>
      <c r="EW17">
        <v>110.482</v>
      </c>
      <c r="EX17">
        <v>110.411</v>
      </c>
      <c r="EY17">
        <v>110.17700000000001</v>
      </c>
      <c r="EZ17">
        <v>110.501</v>
      </c>
      <c r="FA17">
        <v>111.182</v>
      </c>
      <c r="FB17">
        <v>111.13800000000001</v>
      </c>
      <c r="FC17">
        <v>111.15600000000001</v>
      </c>
      <c r="FD17">
        <v>111.447</v>
      </c>
      <c r="FE17">
        <v>111.479</v>
      </c>
      <c r="FF17">
        <v>112.298</v>
      </c>
      <c r="FG17">
        <v>112.419</v>
      </c>
      <c r="FH17">
        <v>112.80200000000001</v>
      </c>
      <c r="FI17">
        <v>113.568</v>
      </c>
      <c r="FJ17">
        <v>113.407</v>
      </c>
      <c r="FK17">
        <v>113.825</v>
      </c>
    </row>
    <row r="18" spans="1:167">
      <c r="A18" t="s">
        <v>558</v>
      </c>
      <c r="B18" t="s">
        <v>559</v>
      </c>
      <c r="C18">
        <v>83.498999999999995</v>
      </c>
      <c r="D18">
        <v>83.783000000000001</v>
      </c>
      <c r="E18">
        <v>83.793999999999997</v>
      </c>
      <c r="F18">
        <v>84.484999999999999</v>
      </c>
      <c r="G18">
        <v>83.281000000000006</v>
      </c>
      <c r="H18">
        <v>85.822000000000003</v>
      </c>
      <c r="I18">
        <v>85.426000000000002</v>
      </c>
      <c r="J18">
        <v>85.063999999999993</v>
      </c>
      <c r="K18">
        <v>85.555000000000007</v>
      </c>
      <c r="L18">
        <v>85.914000000000001</v>
      </c>
      <c r="M18">
        <v>85.846999999999994</v>
      </c>
      <c r="N18">
        <v>86.430999999999997</v>
      </c>
      <c r="O18">
        <v>85.802000000000007</v>
      </c>
      <c r="P18">
        <v>86.421000000000006</v>
      </c>
      <c r="Q18">
        <v>86.989000000000004</v>
      </c>
      <c r="R18">
        <v>87.218000000000004</v>
      </c>
      <c r="S18">
        <v>86.563999999999993</v>
      </c>
      <c r="T18">
        <v>86.736000000000004</v>
      </c>
      <c r="U18">
        <v>86.975999999999999</v>
      </c>
      <c r="V18">
        <v>87.602000000000004</v>
      </c>
      <c r="W18">
        <v>87.462000000000003</v>
      </c>
      <c r="X18">
        <v>87.123000000000005</v>
      </c>
      <c r="Y18">
        <v>87.873000000000005</v>
      </c>
      <c r="Z18">
        <v>88.32</v>
      </c>
      <c r="AA18">
        <v>88.741</v>
      </c>
      <c r="AB18">
        <v>89.406999999999996</v>
      </c>
      <c r="AC18">
        <v>89.713999999999999</v>
      </c>
      <c r="AD18">
        <v>90.623999999999995</v>
      </c>
      <c r="AE18">
        <v>90.418999999999997</v>
      </c>
      <c r="AF18">
        <v>90.516000000000005</v>
      </c>
      <c r="AG18">
        <v>91.192999999999998</v>
      </c>
      <c r="AH18">
        <v>91.314999999999998</v>
      </c>
      <c r="AI18">
        <v>91.575999999999993</v>
      </c>
      <c r="AJ18">
        <v>91.756</v>
      </c>
      <c r="AK18">
        <v>92.376999999999995</v>
      </c>
      <c r="AL18">
        <v>92.253</v>
      </c>
      <c r="AM18">
        <v>92.834000000000003</v>
      </c>
      <c r="AN18">
        <v>92.391999999999996</v>
      </c>
      <c r="AO18">
        <v>93.224000000000004</v>
      </c>
      <c r="AP18">
        <v>93.384</v>
      </c>
      <c r="AQ18">
        <v>93.978999999999999</v>
      </c>
      <c r="AR18">
        <v>94.186999999999998</v>
      </c>
      <c r="AS18">
        <v>94.292000000000002</v>
      </c>
      <c r="AT18">
        <v>95.016000000000005</v>
      </c>
      <c r="AU18">
        <v>94.748000000000005</v>
      </c>
      <c r="AV18">
        <v>95.427999999999997</v>
      </c>
      <c r="AW18">
        <v>95.379000000000005</v>
      </c>
      <c r="AX18">
        <v>96.409000000000006</v>
      </c>
      <c r="AY18">
        <v>95.885999999999996</v>
      </c>
      <c r="AZ18">
        <v>96.956999999999994</v>
      </c>
      <c r="BA18">
        <v>97.760999999999996</v>
      </c>
      <c r="BB18">
        <v>97.131</v>
      </c>
      <c r="BC18">
        <v>96.820999999999998</v>
      </c>
      <c r="BD18">
        <v>96.870999999999995</v>
      </c>
      <c r="BE18">
        <v>97.370999999999995</v>
      </c>
      <c r="BF18">
        <v>97.796999999999997</v>
      </c>
      <c r="BG18">
        <v>98.731999999999999</v>
      </c>
      <c r="BH18">
        <v>98.56</v>
      </c>
      <c r="BI18">
        <v>98.766000000000005</v>
      </c>
      <c r="BJ18">
        <v>99.039000000000001</v>
      </c>
      <c r="BK18">
        <v>98.945999999999998</v>
      </c>
      <c r="BL18">
        <v>99.212999999999994</v>
      </c>
      <c r="BM18">
        <v>99.525999999999996</v>
      </c>
      <c r="BN18">
        <v>99.396000000000001</v>
      </c>
      <c r="BO18">
        <v>100.08199999999999</v>
      </c>
      <c r="BP18">
        <v>100.327</v>
      </c>
      <c r="BQ18">
        <v>100.58499999999999</v>
      </c>
      <c r="BR18">
        <v>101.348</v>
      </c>
      <c r="BS18">
        <v>101.247</v>
      </c>
      <c r="BT18">
        <v>101.14400000000001</v>
      </c>
      <c r="BU18">
        <v>101.669</v>
      </c>
      <c r="BV18">
        <v>101.471</v>
      </c>
      <c r="BW18">
        <v>102.07299999999999</v>
      </c>
      <c r="BX18">
        <v>101.995</v>
      </c>
      <c r="BY18">
        <v>102.081</v>
      </c>
      <c r="BZ18">
        <v>102.58</v>
      </c>
      <c r="CA18">
        <v>102.53700000000001</v>
      </c>
      <c r="CB18">
        <v>102.65</v>
      </c>
      <c r="CC18">
        <v>102.843</v>
      </c>
      <c r="CD18">
        <v>102.652</v>
      </c>
      <c r="CE18">
        <v>102.60599999999999</v>
      </c>
      <c r="CF18">
        <v>102.206</v>
      </c>
      <c r="CG18">
        <v>102.233</v>
      </c>
      <c r="CH18">
        <v>102.494</v>
      </c>
      <c r="CI18">
        <v>102.79900000000001</v>
      </c>
      <c r="CJ18">
        <v>102.669</v>
      </c>
      <c r="CK18">
        <v>102.328</v>
      </c>
      <c r="CL18">
        <v>102.30200000000001</v>
      </c>
      <c r="CM18">
        <v>101.437</v>
      </c>
      <c r="CN18">
        <v>100.61199999999999</v>
      </c>
      <c r="CO18">
        <v>100.262</v>
      </c>
      <c r="CP18">
        <v>99.941999999999993</v>
      </c>
      <c r="CQ18">
        <v>100.27200000000001</v>
      </c>
      <c r="CR18">
        <v>100.03</v>
      </c>
      <c r="CS18">
        <v>99.355000000000004</v>
      </c>
      <c r="CT18">
        <v>99.403000000000006</v>
      </c>
      <c r="CU18">
        <v>99.613</v>
      </c>
      <c r="CV18">
        <v>99.593999999999994</v>
      </c>
      <c r="CW18">
        <v>100.086</v>
      </c>
      <c r="CX18">
        <v>101.121</v>
      </c>
      <c r="CY18">
        <v>99.822999999999993</v>
      </c>
      <c r="CZ18">
        <v>100</v>
      </c>
      <c r="DA18">
        <v>100.224</v>
      </c>
      <c r="DB18">
        <v>100.47799999999999</v>
      </c>
      <c r="DC18">
        <v>100.32899999999999</v>
      </c>
      <c r="DD18">
        <v>100.474</v>
      </c>
      <c r="DE18">
        <v>101.328</v>
      </c>
      <c r="DF18">
        <v>101.514</v>
      </c>
      <c r="DG18">
        <v>101.571</v>
      </c>
      <c r="DH18">
        <v>101.867</v>
      </c>
      <c r="DI18">
        <v>102.024</v>
      </c>
      <c r="DJ18">
        <v>102.417</v>
      </c>
      <c r="DK18">
        <v>102.616</v>
      </c>
      <c r="DL18">
        <v>103.316</v>
      </c>
      <c r="DM18">
        <v>103.669</v>
      </c>
      <c r="DN18">
        <v>103.709</v>
      </c>
      <c r="DO18">
        <v>104.01600000000001</v>
      </c>
      <c r="DP18">
        <v>104.26900000000001</v>
      </c>
      <c r="DQ18">
        <v>104.64</v>
      </c>
      <c r="DR18">
        <v>104.75</v>
      </c>
      <c r="DS18">
        <v>104.721</v>
      </c>
      <c r="DT18">
        <v>104.874</v>
      </c>
      <c r="DU18">
        <v>105.006</v>
      </c>
      <c r="DV18">
        <v>105.133</v>
      </c>
      <c r="DW18">
        <v>105.536</v>
      </c>
      <c r="DX18">
        <v>105.902</v>
      </c>
      <c r="DY18">
        <v>105.996</v>
      </c>
      <c r="DZ18">
        <v>106.139</v>
      </c>
      <c r="EA18">
        <v>106.72</v>
      </c>
      <c r="EB18">
        <v>107.25</v>
      </c>
      <c r="EC18">
        <v>107.376</v>
      </c>
      <c r="ED18">
        <v>107.313</v>
      </c>
      <c r="EE18">
        <v>107.363</v>
      </c>
      <c r="EF18">
        <v>107.396</v>
      </c>
      <c r="EG18">
        <v>107.69499999999999</v>
      </c>
      <c r="EH18">
        <v>107.88</v>
      </c>
      <c r="EI18">
        <v>108.331</v>
      </c>
      <c r="EJ18">
        <v>108.181</v>
      </c>
      <c r="EK18">
        <v>108.883</v>
      </c>
      <c r="EL18">
        <v>109.291</v>
      </c>
      <c r="EM18">
        <v>109.71</v>
      </c>
      <c r="EN18">
        <v>109.629</v>
      </c>
      <c r="EO18">
        <v>109.571</v>
      </c>
      <c r="EP18">
        <v>109.953</v>
      </c>
      <c r="EQ18">
        <v>110.244</v>
      </c>
      <c r="ER18">
        <v>110.43</v>
      </c>
      <c r="ES18">
        <v>110.619</v>
      </c>
      <c r="ET18">
        <v>110.872</v>
      </c>
      <c r="EU18">
        <v>111.01300000000001</v>
      </c>
      <c r="EV18">
        <v>111.55500000000001</v>
      </c>
      <c r="EW18">
        <v>111.932</v>
      </c>
      <c r="EX18">
        <v>111.78400000000001</v>
      </c>
      <c r="EY18">
        <v>111.38200000000001</v>
      </c>
      <c r="EZ18">
        <v>111.687</v>
      </c>
      <c r="FA18">
        <v>112.476</v>
      </c>
      <c r="FB18">
        <v>112.66500000000001</v>
      </c>
      <c r="FC18">
        <v>112.956</v>
      </c>
      <c r="FD18">
        <v>113.23099999999999</v>
      </c>
      <c r="FE18">
        <v>113.542</v>
      </c>
      <c r="FF18">
        <v>114.325</v>
      </c>
      <c r="FG18">
        <v>114.377</v>
      </c>
      <c r="FH18">
        <v>114.886</v>
      </c>
      <c r="FI18">
        <v>115.471</v>
      </c>
      <c r="FJ18">
        <v>115.628</v>
      </c>
      <c r="FK18">
        <v>115.855</v>
      </c>
    </row>
    <row r="19" spans="1:167" ht="14.25">
      <c r="A19" s="84" t="s">
        <v>560</v>
      </c>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row>
    <row r="20" spans="1:167">
      <c r="A20" s="85" t="s">
        <v>561</v>
      </c>
      <c r="B20" s="82"/>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row>
    <row r="21" spans="1:167">
      <c r="A21" s="85" t="s">
        <v>562</v>
      </c>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row>
    <row r="22" spans="1:167">
      <c r="A22" s="85" t="s">
        <v>563</v>
      </c>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row>
  </sheetData>
  <mergeCells count="24">
    <mergeCell ref="A21:FK21"/>
    <mergeCell ref="A22:FK22"/>
    <mergeCell ref="DO6:DZ6"/>
    <mergeCell ref="EA6:EL6"/>
    <mergeCell ref="EM6:EX6"/>
    <mergeCell ref="EY6:FJ6"/>
    <mergeCell ref="A19:FK19"/>
    <mergeCell ref="A20:FK20"/>
    <mergeCell ref="AU6:BF6"/>
    <mergeCell ref="BG6:BR6"/>
    <mergeCell ref="BS6:CD6"/>
    <mergeCell ref="CE6:CP6"/>
    <mergeCell ref="CQ6:DB6"/>
    <mergeCell ref="DC6:DN6"/>
    <mergeCell ref="A1:FK1"/>
    <mergeCell ref="A2:FK2"/>
    <mergeCell ref="A3:FK3"/>
    <mergeCell ref="A4:FK4"/>
    <mergeCell ref="A6:A7"/>
    <mergeCell ref="B6:B7"/>
    <mergeCell ref="C6:J6"/>
    <mergeCell ref="K6:V6"/>
    <mergeCell ref="W6:AH6"/>
    <mergeCell ref="AI6:AT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9"/>
  <sheetViews>
    <sheetView workbookViewId="0">
      <selection activeCell="C1" sqref="C1"/>
    </sheetView>
  </sheetViews>
  <sheetFormatPr defaultRowHeight="12.75"/>
  <cols>
    <col min="2" max="3" width="12.85546875" customWidth="1"/>
  </cols>
  <sheetData>
    <row r="1" spans="1:6">
      <c r="A1" s="29" t="s">
        <v>23</v>
      </c>
      <c r="B1" s="29" t="s">
        <v>24</v>
      </c>
      <c r="C1" s="29" t="s">
        <v>25</v>
      </c>
    </row>
    <row r="2" spans="1:6">
      <c r="A2" s="29" t="s">
        <v>26</v>
      </c>
      <c r="B2" s="41">
        <v>0</v>
      </c>
      <c r="C2" s="41">
        <v>0</v>
      </c>
      <c r="F2" t="s">
        <v>1341</v>
      </c>
    </row>
    <row r="3" spans="1:6">
      <c r="A3" s="29" t="s">
        <v>27</v>
      </c>
      <c r="B3" s="41">
        <v>0</v>
      </c>
      <c r="C3" s="41">
        <v>0</v>
      </c>
      <c r="F3" t="s">
        <v>690</v>
      </c>
    </row>
    <row r="4" spans="1:6">
      <c r="A4" s="29" t="s">
        <v>28</v>
      </c>
      <c r="B4" s="41">
        <v>-0.2459423</v>
      </c>
      <c r="C4" s="41">
        <v>-0.23169790000000001</v>
      </c>
    </row>
    <row r="5" spans="1:6">
      <c r="A5" s="29" t="s">
        <v>29</v>
      </c>
      <c r="B5" s="41">
        <v>0.40489900000000001</v>
      </c>
      <c r="C5" s="41">
        <v>0.45687309999999998</v>
      </c>
      <c r="F5" t="s">
        <v>691</v>
      </c>
    </row>
    <row r="6" spans="1:6">
      <c r="A6" s="29" t="s">
        <v>30</v>
      </c>
      <c r="B6" s="41">
        <v>0.20315140000000001</v>
      </c>
      <c r="C6" s="41">
        <v>0.21062710000000001</v>
      </c>
      <c r="F6" t="s">
        <v>692</v>
      </c>
    </row>
    <row r="7" spans="1:6">
      <c r="A7" s="29" t="s">
        <v>31</v>
      </c>
      <c r="B7" s="41">
        <v>-2.0494700000000001E-2</v>
      </c>
      <c r="C7" s="41">
        <v>1.0019E-3</v>
      </c>
    </row>
    <row r="8" spans="1:6">
      <c r="A8" s="29" t="s">
        <v>32</v>
      </c>
      <c r="B8" s="41">
        <v>0.1801693</v>
      </c>
      <c r="C8" s="41">
        <v>0.1707941</v>
      </c>
    </row>
    <row r="9" spans="1:6">
      <c r="A9" s="29" t="s">
        <v>33</v>
      </c>
      <c r="B9" s="41">
        <v>0.30849100000000002</v>
      </c>
      <c r="C9" s="41">
        <v>0.2883907</v>
      </c>
    </row>
    <row r="10" spans="1:6">
      <c r="A10" s="29" t="s">
        <v>34</v>
      </c>
      <c r="B10" s="41">
        <v>2.8108399999999999E-2</v>
      </c>
      <c r="C10" s="41">
        <v>6.3639999999999999E-3</v>
      </c>
    </row>
    <row r="11" spans="1:6">
      <c r="A11" s="29" t="s">
        <v>35</v>
      </c>
      <c r="B11" s="41">
        <v>8.7578400000000001E-2</v>
      </c>
      <c r="C11" s="41">
        <v>9.5922300000000002E-2</v>
      </c>
    </row>
    <row r="12" spans="1:6">
      <c r="A12" s="29" t="s">
        <v>36</v>
      </c>
      <c r="B12" s="41">
        <v>-4.4752999999999998E-3</v>
      </c>
      <c r="C12" s="41">
        <v>9.4979999999999999E-4</v>
      </c>
    </row>
    <row r="13" spans="1:6">
      <c r="A13" s="29" t="s">
        <v>37</v>
      </c>
      <c r="B13" s="41">
        <v>6.4883200000000002E-2</v>
      </c>
      <c r="C13" s="41">
        <v>6.1897899999999999E-2</v>
      </c>
    </row>
    <row r="14" spans="1:6">
      <c r="A14" s="29" t="s">
        <v>38</v>
      </c>
      <c r="B14" s="41">
        <v>-0.15972839999999999</v>
      </c>
      <c r="C14" s="41">
        <v>-0.13148779999999999</v>
      </c>
    </row>
    <row r="15" spans="1:6">
      <c r="A15" s="29" t="s">
        <v>39</v>
      </c>
      <c r="B15" s="41">
        <v>-0.35976930000000001</v>
      </c>
      <c r="C15" s="41">
        <v>-0.34753339999999999</v>
      </c>
    </row>
    <row r="16" spans="1:6">
      <c r="A16" s="29" t="s">
        <v>40</v>
      </c>
      <c r="B16" s="41">
        <v>-0.13807900000000001</v>
      </c>
      <c r="C16" s="41">
        <v>-9.1493900000000003E-2</v>
      </c>
    </row>
    <row r="17" spans="1:3">
      <c r="A17" s="29" t="s">
        <v>41</v>
      </c>
      <c r="B17" s="41">
        <v>-0.14177239999999999</v>
      </c>
      <c r="C17" s="41">
        <v>-9.5471600000000004E-2</v>
      </c>
    </row>
    <row r="18" spans="1:3">
      <c r="A18" s="29" t="s">
        <v>42</v>
      </c>
      <c r="B18" s="41">
        <v>0.29567349999999998</v>
      </c>
      <c r="C18" s="41">
        <v>0.21766289999999999</v>
      </c>
    </row>
    <row r="19" spans="1:3">
      <c r="A19" s="29" t="s">
        <v>43</v>
      </c>
      <c r="B19" s="41">
        <v>-0.17987729999999999</v>
      </c>
      <c r="C19" s="41">
        <v>-0.1733587</v>
      </c>
    </row>
    <row r="20" spans="1:3">
      <c r="A20" s="29" t="s">
        <v>44</v>
      </c>
      <c r="B20" s="41">
        <v>-0.24258740000000001</v>
      </c>
      <c r="C20" s="41">
        <v>-0.23188049999999999</v>
      </c>
    </row>
    <row r="21" spans="1:3">
      <c r="A21" s="29" t="s">
        <v>45</v>
      </c>
      <c r="B21" s="41">
        <v>-0.48200739999999997</v>
      </c>
      <c r="C21" s="41">
        <v>-0.44976830000000001</v>
      </c>
    </row>
    <row r="22" spans="1:3">
      <c r="A22" s="29" t="s">
        <v>46</v>
      </c>
      <c r="B22" s="41">
        <v>-0.27231870000000002</v>
      </c>
      <c r="C22" s="41">
        <v>-0.2516544</v>
      </c>
    </row>
    <row r="23" spans="1:3">
      <c r="A23" s="29" t="s">
        <v>47</v>
      </c>
      <c r="B23" s="41">
        <v>-1.0688700000000001E-2</v>
      </c>
      <c r="C23" s="41">
        <v>-8.3306000000000005E-3</v>
      </c>
    </row>
    <row r="24" spans="1:3">
      <c r="A24" s="29" t="s">
        <v>48</v>
      </c>
      <c r="B24" s="41">
        <v>-0.3476939</v>
      </c>
      <c r="C24" s="41">
        <v>-0.35977350000000002</v>
      </c>
    </row>
    <row r="25" spans="1:3">
      <c r="A25" s="29" t="s">
        <v>49</v>
      </c>
      <c r="B25" s="41">
        <v>-0.23102819999999999</v>
      </c>
      <c r="C25" s="41">
        <v>-0.25860080000000002</v>
      </c>
    </row>
    <row r="26" spans="1:3">
      <c r="A26" s="29" t="s">
        <v>50</v>
      </c>
      <c r="B26" s="41">
        <v>-0.68079920000000005</v>
      </c>
      <c r="C26" s="41">
        <v>-0.68867829999999997</v>
      </c>
    </row>
    <row r="27" spans="1:3">
      <c r="A27" s="29" t="s">
        <v>51</v>
      </c>
      <c r="B27" s="41">
        <v>-2.8266800000000002E-2</v>
      </c>
      <c r="C27" s="41">
        <v>-6.9735800000000001E-2</v>
      </c>
    </row>
    <row r="28" spans="1:3">
      <c r="A28" s="29" t="s">
        <v>52</v>
      </c>
      <c r="B28" s="41">
        <v>-6.5651100000000004E-2</v>
      </c>
      <c r="C28" s="41">
        <v>-0.106141</v>
      </c>
    </row>
    <row r="29" spans="1:3">
      <c r="A29" s="29" t="s">
        <v>53</v>
      </c>
      <c r="B29" s="41">
        <v>0.46122259999999998</v>
      </c>
      <c r="C29" s="41">
        <v>0.41698780000000002</v>
      </c>
    </row>
    <row r="30" spans="1:3">
      <c r="A30" s="29" t="s">
        <v>54</v>
      </c>
      <c r="B30" s="41">
        <v>6.4339000000000002E-3</v>
      </c>
      <c r="C30" s="41">
        <v>6.5412999999999999E-2</v>
      </c>
    </row>
    <row r="31" spans="1:3">
      <c r="A31" s="29" t="s">
        <v>55</v>
      </c>
      <c r="B31" s="41">
        <v>0.34800629999999999</v>
      </c>
      <c r="C31" s="41">
        <v>0.43965110000000002</v>
      </c>
    </row>
    <row r="32" spans="1:3">
      <c r="A32" s="29" t="s">
        <v>56</v>
      </c>
      <c r="B32" s="41">
        <v>-0.1177868</v>
      </c>
      <c r="C32" s="41">
        <v>-0.1096186</v>
      </c>
    </row>
    <row r="33" spans="1:3">
      <c r="A33" s="29" t="s">
        <v>57</v>
      </c>
      <c r="B33" s="41">
        <v>0</v>
      </c>
      <c r="C33" s="41">
        <v>0</v>
      </c>
    </row>
    <row r="34" spans="1:3">
      <c r="A34" s="29" t="s">
        <v>58</v>
      </c>
      <c r="B34" s="41">
        <v>0</v>
      </c>
      <c r="C34" s="41">
        <v>0</v>
      </c>
    </row>
    <row r="35" spans="1:3">
      <c r="A35" s="29" t="s">
        <v>59</v>
      </c>
      <c r="B35" s="41">
        <v>-0.32218069999999999</v>
      </c>
      <c r="C35" s="41">
        <v>-0.29955159999999997</v>
      </c>
    </row>
    <row r="36" spans="1:3">
      <c r="A36" s="29" t="s">
        <v>60</v>
      </c>
      <c r="B36" s="41">
        <v>-0.34204479999999998</v>
      </c>
      <c r="C36" s="41">
        <v>-0.3463425</v>
      </c>
    </row>
    <row r="37" spans="1:3">
      <c r="A37" s="29" t="s">
        <v>61</v>
      </c>
      <c r="B37" s="41">
        <v>-0.92085309999999998</v>
      </c>
      <c r="C37" s="41">
        <v>-0.89109919999999998</v>
      </c>
    </row>
    <row r="38" spans="1:3">
      <c r="A38" s="29" t="s">
        <v>62</v>
      </c>
      <c r="B38" s="41">
        <v>-0.2313278</v>
      </c>
      <c r="C38" s="41">
        <v>-0.26992919999999998</v>
      </c>
    </row>
    <row r="39" spans="1:3">
      <c r="A39" s="29" t="s">
        <v>63</v>
      </c>
      <c r="B39" s="41">
        <v>-8.4881499999999999E-2</v>
      </c>
      <c r="C39" s="41">
        <v>-8.2486199999999996E-2</v>
      </c>
    </row>
    <row r="40" spans="1:3">
      <c r="A40" s="29" t="s">
        <v>64</v>
      </c>
      <c r="B40" s="41">
        <v>0.25366090000000002</v>
      </c>
      <c r="C40" s="41">
        <v>0.23055020000000001</v>
      </c>
    </row>
    <row r="41" spans="1:3">
      <c r="A41" s="29" t="s">
        <v>65</v>
      </c>
      <c r="B41" s="41">
        <v>-0.1041839</v>
      </c>
      <c r="C41" s="41">
        <v>-0.14241419999999999</v>
      </c>
    </row>
    <row r="42" spans="1:3">
      <c r="A42" s="29" t="s">
        <v>66</v>
      </c>
      <c r="B42" s="41">
        <v>-0.11397599999999999</v>
      </c>
      <c r="C42" s="41">
        <v>-0.13742199999999999</v>
      </c>
    </row>
    <row r="43" spans="1:3">
      <c r="A43" s="29" t="s">
        <v>67</v>
      </c>
      <c r="B43" s="41">
        <v>-5.08891E-2</v>
      </c>
      <c r="C43" s="41">
        <v>-9.3250600000000003E-2</v>
      </c>
    </row>
    <row r="44" spans="1:3">
      <c r="A44" s="29" t="s">
        <v>68</v>
      </c>
      <c r="B44" s="41">
        <v>0</v>
      </c>
      <c r="C44" s="41">
        <v>0</v>
      </c>
    </row>
    <row r="45" spans="1:3">
      <c r="A45" s="29" t="s">
        <v>69</v>
      </c>
      <c r="B45" s="41">
        <v>0</v>
      </c>
      <c r="C45" s="41">
        <v>0</v>
      </c>
    </row>
    <row r="46" spans="1:3">
      <c r="A46" s="29" t="s">
        <v>70</v>
      </c>
      <c r="B46" s="41">
        <v>0</v>
      </c>
      <c r="C46" s="41">
        <v>0</v>
      </c>
    </row>
    <row r="47" spans="1:3">
      <c r="A47" s="29" t="s">
        <v>71</v>
      </c>
      <c r="B47" s="41">
        <v>0</v>
      </c>
      <c r="C47" s="41">
        <v>0</v>
      </c>
    </row>
    <row r="48" spans="1:3">
      <c r="A48" s="29" t="s">
        <v>72</v>
      </c>
      <c r="B48" s="41">
        <v>3.5524500000000001E-2</v>
      </c>
      <c r="C48" s="41">
        <v>1.24695E-2</v>
      </c>
    </row>
    <row r="49" spans="1:3">
      <c r="A49" s="29" t="s">
        <v>73</v>
      </c>
      <c r="B49" s="41">
        <v>-2.8149199999999999E-2</v>
      </c>
      <c r="C49" s="41">
        <v>-2.2706199999999999E-2</v>
      </c>
    </row>
    <row r="50" spans="1:3">
      <c r="A50" s="29" t="s">
        <v>74</v>
      </c>
      <c r="B50" s="41">
        <v>0.2796111</v>
      </c>
      <c r="C50" s="41">
        <v>0.26632749999999999</v>
      </c>
    </row>
    <row r="51" spans="1:3">
      <c r="A51" s="29" t="s">
        <v>75</v>
      </c>
      <c r="B51" s="41">
        <v>0.22549830000000001</v>
      </c>
      <c r="C51" s="41">
        <v>0.20039209999999999</v>
      </c>
    </row>
    <row r="52" spans="1:3">
      <c r="A52" s="29" t="s">
        <v>76</v>
      </c>
      <c r="B52" s="41">
        <v>6.45588E-2</v>
      </c>
      <c r="C52" s="41">
        <v>3.8923899999999997E-2</v>
      </c>
    </row>
    <row r="53" spans="1:3">
      <c r="A53" s="29" t="s">
        <v>77</v>
      </c>
      <c r="B53" s="41">
        <v>-6.3961000000000004E-2</v>
      </c>
      <c r="C53" s="41">
        <v>-9.2673000000000005E-2</v>
      </c>
    </row>
    <row r="54" spans="1:3">
      <c r="A54" s="29" t="s">
        <v>78</v>
      </c>
      <c r="B54" s="41">
        <v>0.31718069999999998</v>
      </c>
      <c r="C54" s="41">
        <v>0.28743600000000002</v>
      </c>
    </row>
    <row r="55" spans="1:3">
      <c r="A55" s="29" t="s">
        <v>79</v>
      </c>
      <c r="B55" s="41">
        <v>0.40916390000000002</v>
      </c>
      <c r="C55" s="41">
        <v>0.35885600000000001</v>
      </c>
    </row>
    <row r="56" spans="1:3">
      <c r="A56" s="29" t="s">
        <v>80</v>
      </c>
      <c r="B56" s="41">
        <v>0.11164689999999999</v>
      </c>
      <c r="C56" s="41">
        <v>8.2284899999999994E-2</v>
      </c>
    </row>
    <row r="57" spans="1:3">
      <c r="A57" s="29" t="s">
        <v>81</v>
      </c>
      <c r="B57" s="41">
        <v>0.31940109999999999</v>
      </c>
      <c r="C57" s="41">
        <v>0.24591160000000001</v>
      </c>
    </row>
    <row r="58" spans="1:3">
      <c r="A58" s="29" t="s">
        <v>82</v>
      </c>
      <c r="B58" s="41">
        <v>-0.5723975</v>
      </c>
      <c r="C58" s="41">
        <v>-0.60312739999999998</v>
      </c>
    </row>
    <row r="59" spans="1:3">
      <c r="A59" s="29" t="s">
        <v>83</v>
      </c>
      <c r="B59" s="41">
        <v>-0.8493598</v>
      </c>
      <c r="C59" s="41">
        <v>-0.87293960000000004</v>
      </c>
    </row>
    <row r="60" spans="1:3">
      <c r="A60" s="29" t="s">
        <v>84</v>
      </c>
      <c r="B60" s="41">
        <v>-9.6316600000000002E-2</v>
      </c>
      <c r="C60" s="41">
        <v>-0.1196041</v>
      </c>
    </row>
    <row r="61" spans="1:3">
      <c r="A61" s="29" t="s">
        <v>85</v>
      </c>
      <c r="B61" s="41">
        <v>-0.16514719999999999</v>
      </c>
      <c r="C61" s="41">
        <v>-0.19873830000000001</v>
      </c>
    </row>
    <row r="62" spans="1:3">
      <c r="A62" s="29" t="s">
        <v>86</v>
      </c>
      <c r="B62" s="41">
        <v>-0.20350099999999999</v>
      </c>
      <c r="C62" s="41">
        <v>-0.2057967</v>
      </c>
    </row>
    <row r="63" spans="1:3">
      <c r="A63" s="29" t="s">
        <v>87</v>
      </c>
      <c r="B63" s="41">
        <v>0.20183409999999999</v>
      </c>
      <c r="C63" s="41">
        <v>0.20245959999999999</v>
      </c>
    </row>
    <row r="64" spans="1:3">
      <c r="A64" s="29" t="s">
        <v>88</v>
      </c>
      <c r="B64" s="41">
        <v>0.73561390000000004</v>
      </c>
      <c r="C64" s="41">
        <v>0.75529069999999998</v>
      </c>
    </row>
    <row r="65" spans="1:3">
      <c r="A65" s="29" t="s">
        <v>89</v>
      </c>
      <c r="B65" s="41">
        <v>0.38648919999999998</v>
      </c>
      <c r="C65" s="41">
        <v>0.39193080000000002</v>
      </c>
    </row>
    <row r="66" spans="1:3">
      <c r="A66" s="29" t="s">
        <v>90</v>
      </c>
      <c r="B66" s="41">
        <v>0.39127869999999998</v>
      </c>
      <c r="C66" s="41">
        <v>0.34379110000000002</v>
      </c>
    </row>
    <row r="67" spans="1:3">
      <c r="A67" s="29" t="s">
        <v>91</v>
      </c>
      <c r="B67" s="41">
        <v>0.27747739999999999</v>
      </c>
      <c r="C67" s="41">
        <v>0.23393800000000001</v>
      </c>
    </row>
    <row r="68" spans="1:3">
      <c r="A68" s="29" t="s">
        <v>92</v>
      </c>
      <c r="B68" s="41">
        <v>-9.0837399999999999E-2</v>
      </c>
      <c r="C68" s="41">
        <v>-0.13442570000000001</v>
      </c>
    </row>
    <row r="69" spans="1:3">
      <c r="A69" s="29" t="s">
        <v>93</v>
      </c>
      <c r="B69" s="41">
        <v>-2.11737E-2</v>
      </c>
      <c r="C69" s="41">
        <v>-4.4339299999999998E-2</v>
      </c>
    </row>
    <row r="70" spans="1:3">
      <c r="A70" s="29" t="s">
        <v>94</v>
      </c>
      <c r="B70" s="41">
        <v>-0.42960959999999998</v>
      </c>
      <c r="C70" s="41">
        <v>-0.43687920000000002</v>
      </c>
    </row>
    <row r="71" spans="1:3">
      <c r="A71" s="29" t="s">
        <v>95</v>
      </c>
      <c r="B71" s="41">
        <v>-0.28028459999999999</v>
      </c>
      <c r="C71" s="41">
        <v>-0.30897160000000001</v>
      </c>
    </row>
    <row r="72" spans="1:3">
      <c r="A72" s="29" t="s">
        <v>96</v>
      </c>
      <c r="B72" s="41">
        <v>0.33791280000000001</v>
      </c>
      <c r="C72" s="41">
        <v>0.28582649999999998</v>
      </c>
    </row>
    <row r="73" spans="1:3">
      <c r="A73" s="29" t="s">
        <v>97</v>
      </c>
      <c r="B73" s="41">
        <v>-0.22811580000000001</v>
      </c>
      <c r="C73" s="41">
        <v>-0.25133319999999998</v>
      </c>
    </row>
    <row r="74" spans="1:3">
      <c r="A74" s="29" t="s">
        <v>98</v>
      </c>
      <c r="B74" s="41">
        <v>-0.35199350000000001</v>
      </c>
      <c r="C74" s="41">
        <v>-0.36870839999999999</v>
      </c>
    </row>
    <row r="75" spans="1:3">
      <c r="A75" s="29" t="s">
        <v>99</v>
      </c>
      <c r="B75" s="41">
        <v>0.24248120000000001</v>
      </c>
      <c r="C75" s="41">
        <v>0.23399809999999999</v>
      </c>
    </row>
    <row r="76" spans="1:3">
      <c r="A76" s="29" t="s">
        <v>100</v>
      </c>
      <c r="B76" s="41">
        <v>-0.49402220000000002</v>
      </c>
      <c r="C76" s="41">
        <v>-0.4145509</v>
      </c>
    </row>
    <row r="77" spans="1:3">
      <c r="A77" s="29" t="s">
        <v>101</v>
      </c>
      <c r="B77" s="41">
        <v>-0.63744009999999995</v>
      </c>
      <c r="C77" s="41">
        <v>-0.57693289999999997</v>
      </c>
    </row>
    <row r="78" spans="1:3">
      <c r="A78" s="29" t="s">
        <v>102</v>
      </c>
      <c r="B78" s="41">
        <v>0.1358529</v>
      </c>
      <c r="C78" s="41">
        <v>0.13552330000000001</v>
      </c>
    </row>
    <row r="79" spans="1:3">
      <c r="A79" s="29" t="s">
        <v>103</v>
      </c>
      <c r="B79" s="41">
        <v>0.17096729999999999</v>
      </c>
      <c r="C79" s="41">
        <v>0.18274399999999999</v>
      </c>
    </row>
    <row r="80" spans="1:3">
      <c r="A80" s="29" t="s">
        <v>104</v>
      </c>
      <c r="B80" s="41">
        <v>7.1333900000000006E-2</v>
      </c>
      <c r="C80" s="41">
        <v>4.5389400000000003E-2</v>
      </c>
    </row>
    <row r="81" spans="1:3">
      <c r="A81" s="29" t="s">
        <v>105</v>
      </c>
      <c r="B81" s="41">
        <v>-0.1347479</v>
      </c>
      <c r="C81" s="41">
        <v>-0.14411979999999999</v>
      </c>
    </row>
    <row r="82" spans="1:3">
      <c r="A82" s="29" t="s">
        <v>106</v>
      </c>
      <c r="B82" s="41">
        <v>-0.116119</v>
      </c>
      <c r="C82" s="41">
        <v>-0.11214780000000001</v>
      </c>
    </row>
    <row r="83" spans="1:3">
      <c r="A83" s="29" t="s">
        <v>107</v>
      </c>
      <c r="B83" s="41">
        <v>-0.2006587</v>
      </c>
      <c r="C83" s="41">
        <v>-0.19803680000000001</v>
      </c>
    </row>
    <row r="84" spans="1:3">
      <c r="A84" s="29" t="s">
        <v>108</v>
      </c>
      <c r="B84" s="41">
        <v>-0.28142149999999999</v>
      </c>
      <c r="C84" s="41">
        <v>-0.31537799999999999</v>
      </c>
    </row>
    <row r="85" spans="1:3">
      <c r="A85" s="29" t="s">
        <v>109</v>
      </c>
      <c r="B85" s="41">
        <v>0.28148420000000002</v>
      </c>
      <c r="C85" s="41">
        <v>0.2369289</v>
      </c>
    </row>
    <row r="86" spans="1:3">
      <c r="A86" s="29" t="s">
        <v>110</v>
      </c>
      <c r="B86" s="41">
        <v>-8.9461600000000002E-2</v>
      </c>
      <c r="C86" s="41">
        <v>-9.9544599999999997E-2</v>
      </c>
    </row>
    <row r="87" spans="1:3">
      <c r="A87" s="29" t="s">
        <v>111</v>
      </c>
      <c r="B87" s="41">
        <v>-0.46755770000000002</v>
      </c>
      <c r="C87" s="41">
        <v>-0.46224710000000002</v>
      </c>
    </row>
    <row r="88" spans="1:3">
      <c r="A88" s="29" t="s">
        <v>112</v>
      </c>
      <c r="B88" s="41">
        <v>-0.2397466</v>
      </c>
      <c r="C88" s="41">
        <v>-0.26525880000000002</v>
      </c>
    </row>
    <row r="89" spans="1:3">
      <c r="A89" s="29" t="s">
        <v>113</v>
      </c>
      <c r="B89" s="41">
        <v>0.13945850000000001</v>
      </c>
      <c r="C89" s="41">
        <v>0.13636960000000001</v>
      </c>
    </row>
    <row r="90" spans="1:3">
      <c r="A90" s="29" t="s">
        <v>114</v>
      </c>
      <c r="B90" s="41">
        <v>-0.29719459999999998</v>
      </c>
      <c r="C90" s="41">
        <v>-0.25743759999999999</v>
      </c>
    </row>
    <row r="91" spans="1:3">
      <c r="A91" s="29" t="s">
        <v>115</v>
      </c>
      <c r="B91" s="41">
        <v>-3.92425E-2</v>
      </c>
      <c r="C91" s="41">
        <v>-2.7014699999999999E-2</v>
      </c>
    </row>
    <row r="92" spans="1:3">
      <c r="A92" s="29" t="s">
        <v>116</v>
      </c>
      <c r="B92" s="41">
        <v>-0.14009369999999999</v>
      </c>
      <c r="C92" s="41">
        <v>-0.14407690000000001</v>
      </c>
    </row>
    <row r="93" spans="1:3">
      <c r="A93" s="29" t="s">
        <v>117</v>
      </c>
      <c r="B93" s="41">
        <v>-4.3468E-2</v>
      </c>
      <c r="C93" s="41">
        <v>-5.0372599999999997E-2</v>
      </c>
    </row>
    <row r="94" spans="1:3">
      <c r="A94" s="29" t="s">
        <v>118</v>
      </c>
      <c r="B94" s="41">
        <v>1.7016400000000001E-2</v>
      </c>
      <c r="C94" s="41">
        <v>-7.7815999999999996E-3</v>
      </c>
    </row>
    <row r="95" spans="1:3">
      <c r="A95" s="29" t="s">
        <v>119</v>
      </c>
      <c r="B95" s="41">
        <v>-4.1422399999999998E-2</v>
      </c>
      <c r="C95" s="41">
        <v>-8.2301700000000005E-2</v>
      </c>
    </row>
    <row r="96" spans="1:3">
      <c r="A96" s="29" t="s">
        <v>120</v>
      </c>
      <c r="B96" s="41">
        <v>3.0566200000000002E-2</v>
      </c>
      <c r="C96" s="41">
        <v>1.6443E-3</v>
      </c>
    </row>
    <row r="97" spans="1:3">
      <c r="A97" s="29" t="s">
        <v>121</v>
      </c>
      <c r="B97" s="41">
        <v>-0.12947249999999999</v>
      </c>
      <c r="C97" s="41">
        <v>-0.1194494</v>
      </c>
    </row>
    <row r="98" spans="1:3">
      <c r="A98" s="29" t="s">
        <v>122</v>
      </c>
      <c r="B98" s="41">
        <v>-9.7611799999999999E-2</v>
      </c>
      <c r="C98" s="41">
        <v>-0.12247810000000001</v>
      </c>
    </row>
    <row r="99" spans="1:3">
      <c r="A99" s="29" t="s">
        <v>123</v>
      </c>
      <c r="B99" s="41">
        <v>-8.8048899999999999E-2</v>
      </c>
      <c r="C99" s="41">
        <v>-0.13953479999999999</v>
      </c>
    </row>
    <row r="100" spans="1:3">
      <c r="A100" s="29" t="s">
        <v>124</v>
      </c>
      <c r="B100" s="41">
        <v>-0.2275073</v>
      </c>
      <c r="C100" s="41">
        <v>-0.2478156</v>
      </c>
    </row>
    <row r="101" spans="1:3">
      <c r="A101" s="29" t="s">
        <v>125</v>
      </c>
      <c r="B101" s="41">
        <v>-5.0464099999999998E-2</v>
      </c>
      <c r="C101" s="41">
        <v>-8.5264999999999994E-2</v>
      </c>
    </row>
    <row r="102" spans="1:3">
      <c r="A102" s="29" t="s">
        <v>126</v>
      </c>
      <c r="B102" s="41">
        <v>-4.98906E-2</v>
      </c>
      <c r="C102" s="41">
        <v>-8.4138500000000005E-2</v>
      </c>
    </row>
    <row r="103" spans="1:3">
      <c r="A103" s="29" t="s">
        <v>127</v>
      </c>
      <c r="B103" s="41">
        <v>-0.144816</v>
      </c>
      <c r="C103" s="41">
        <v>-0.1610702</v>
      </c>
    </row>
    <row r="104" spans="1:3">
      <c r="A104" s="29" t="s">
        <v>128</v>
      </c>
      <c r="B104" s="41">
        <v>-0.24017579999999999</v>
      </c>
      <c r="C104" s="41">
        <v>-0.2676827</v>
      </c>
    </row>
    <row r="105" spans="1:3">
      <c r="A105" s="29" t="s">
        <v>129</v>
      </c>
      <c r="B105" s="41">
        <v>3.0451700000000002E-2</v>
      </c>
      <c r="C105" s="41">
        <v>2.4756000000000001E-3</v>
      </c>
    </row>
    <row r="106" spans="1:3">
      <c r="A106" s="29" t="s">
        <v>130</v>
      </c>
      <c r="B106" s="41">
        <v>7.0673100000000003E-2</v>
      </c>
      <c r="C106" s="41">
        <v>4.4124900000000002E-2</v>
      </c>
    </row>
    <row r="107" spans="1:3">
      <c r="A107" s="29" t="s">
        <v>131</v>
      </c>
      <c r="B107" s="41">
        <v>-2.51585E-2</v>
      </c>
      <c r="C107" s="41">
        <v>-3.7270900000000003E-2</v>
      </c>
    </row>
    <row r="108" spans="1:3">
      <c r="A108" s="29" t="s">
        <v>132</v>
      </c>
      <c r="B108" s="41">
        <v>-4.8868599999999998E-2</v>
      </c>
      <c r="C108" s="41">
        <v>-6.5982600000000002E-2</v>
      </c>
    </row>
    <row r="109" spans="1:3">
      <c r="A109" s="29" t="s">
        <v>133</v>
      </c>
      <c r="B109" s="41">
        <v>-0.1220218</v>
      </c>
      <c r="C109" s="41">
        <v>-0.1152749</v>
      </c>
    </row>
    <row r="110" spans="1:3">
      <c r="A110" s="29" t="s">
        <v>134</v>
      </c>
      <c r="B110" s="41">
        <v>-0.2043884</v>
      </c>
      <c r="C110" s="41">
        <v>-0.21650739999999999</v>
      </c>
    </row>
    <row r="111" spans="1:3">
      <c r="A111" s="29" t="s">
        <v>135</v>
      </c>
      <c r="B111" s="41">
        <v>0.1053548</v>
      </c>
      <c r="C111" s="41">
        <v>5.7347200000000001E-2</v>
      </c>
    </row>
    <row r="112" spans="1:3">
      <c r="A112" s="29" t="s">
        <v>136</v>
      </c>
      <c r="B112" s="41">
        <v>4.1739900000000003E-2</v>
      </c>
      <c r="C112" s="41">
        <v>-1.4195E-3</v>
      </c>
    </row>
    <row r="113" spans="1:3">
      <c r="A113" s="29" t="s">
        <v>137</v>
      </c>
      <c r="B113" s="41">
        <v>-6.5947000000000006E-2</v>
      </c>
      <c r="C113" s="41">
        <v>-9.2141899999999999E-2</v>
      </c>
    </row>
    <row r="114" spans="1:3">
      <c r="A114" s="29" t="s">
        <v>138</v>
      </c>
      <c r="B114" s="41">
        <v>-0.21519779999999999</v>
      </c>
      <c r="C114" s="41">
        <v>-0.23910219999999999</v>
      </c>
    </row>
    <row r="115" spans="1:3">
      <c r="A115" s="29" t="s">
        <v>139</v>
      </c>
      <c r="B115" s="41">
        <v>0.2422049</v>
      </c>
      <c r="C115" s="41">
        <v>0.19889570000000001</v>
      </c>
    </row>
    <row r="116" spans="1:3">
      <c r="A116" s="29" t="s">
        <v>140</v>
      </c>
      <c r="B116" s="41">
        <v>-0.1436933</v>
      </c>
      <c r="C116" s="41">
        <v>-0.15078800000000001</v>
      </c>
    </row>
    <row r="117" spans="1:3">
      <c r="A117" s="29" t="s">
        <v>141</v>
      </c>
      <c r="B117" s="41">
        <v>-6.3340800000000003E-2</v>
      </c>
      <c r="C117" s="41">
        <v>-9.5032900000000003E-2</v>
      </c>
    </row>
    <row r="118" spans="1:3">
      <c r="A118" s="29" t="s">
        <v>142</v>
      </c>
      <c r="B118" s="41">
        <v>-0.15777430000000001</v>
      </c>
      <c r="C118" s="41">
        <v>-0.17525379999999999</v>
      </c>
    </row>
    <row r="119" spans="1:3">
      <c r="A119" s="29" t="s">
        <v>143</v>
      </c>
      <c r="B119" s="41">
        <v>0.13139149999999999</v>
      </c>
      <c r="C119" s="41">
        <v>0.12440379999999999</v>
      </c>
    </row>
    <row r="120" spans="1:3">
      <c r="A120" s="29" t="s">
        <v>144</v>
      </c>
      <c r="B120" s="41">
        <v>0.16684399999999999</v>
      </c>
      <c r="C120" s="41">
        <v>0.14845059999999999</v>
      </c>
    </row>
    <row r="121" spans="1:3">
      <c r="A121" s="29" t="s">
        <v>145</v>
      </c>
      <c r="B121" s="41">
        <v>-4.3052199999999999E-2</v>
      </c>
      <c r="C121" s="41">
        <v>-6.0163700000000001E-2</v>
      </c>
    </row>
    <row r="122" spans="1:3">
      <c r="A122" s="29" t="s">
        <v>146</v>
      </c>
      <c r="B122" s="41">
        <v>0</v>
      </c>
      <c r="C122" s="41">
        <v>0</v>
      </c>
    </row>
    <row r="123" spans="1:3">
      <c r="A123" s="29" t="s">
        <v>147</v>
      </c>
      <c r="B123" s="41">
        <v>-0.15125279999999999</v>
      </c>
      <c r="C123" s="41">
        <v>-0.18177650000000001</v>
      </c>
    </row>
    <row r="124" spans="1:3">
      <c r="A124" s="29" t="s">
        <v>148</v>
      </c>
      <c r="B124" s="41">
        <v>0.13195460000000001</v>
      </c>
      <c r="C124" s="41">
        <v>7.3706199999999999E-2</v>
      </c>
    </row>
    <row r="125" spans="1:3">
      <c r="A125" s="29" t="s">
        <v>149</v>
      </c>
      <c r="B125" s="41">
        <v>-6.3804899999999998E-2</v>
      </c>
      <c r="C125" s="41">
        <v>-0.1019559</v>
      </c>
    </row>
    <row r="126" spans="1:3">
      <c r="A126" s="29" t="s">
        <v>150</v>
      </c>
      <c r="B126" s="41">
        <v>0.1059813</v>
      </c>
      <c r="C126" s="41">
        <v>6.8625500000000006E-2</v>
      </c>
    </row>
    <row r="127" spans="1:3">
      <c r="A127" s="29" t="s">
        <v>151</v>
      </c>
      <c r="B127" s="41">
        <v>0</v>
      </c>
      <c r="C127" s="41">
        <v>0</v>
      </c>
    </row>
    <row r="128" spans="1:3">
      <c r="A128" s="29" t="s">
        <v>152</v>
      </c>
      <c r="B128" s="41">
        <v>0.76419870000000001</v>
      </c>
      <c r="C128" s="41">
        <v>0.69753030000000005</v>
      </c>
    </row>
    <row r="129" spans="1:3">
      <c r="A129" s="29" t="s">
        <v>153</v>
      </c>
      <c r="B129" s="41">
        <v>0.3204843</v>
      </c>
      <c r="C129" s="41">
        <v>0.35981590000000002</v>
      </c>
    </row>
    <row r="130" spans="1:3">
      <c r="A130" s="29" t="s">
        <v>154</v>
      </c>
      <c r="B130" s="41">
        <v>-0.2229353</v>
      </c>
      <c r="C130" s="41">
        <v>-0.1433239</v>
      </c>
    </row>
    <row r="131" spans="1:3">
      <c r="A131" s="29" t="s">
        <v>155</v>
      </c>
      <c r="B131" s="41">
        <v>0</v>
      </c>
      <c r="C131" s="41">
        <v>0</v>
      </c>
    </row>
    <row r="132" spans="1:3">
      <c r="A132" s="29" t="s">
        <v>156</v>
      </c>
      <c r="B132" s="41">
        <v>4.6183399999999999E-2</v>
      </c>
      <c r="C132" s="41">
        <v>0.1038529</v>
      </c>
    </row>
    <row r="133" spans="1:3">
      <c r="A133" s="29" t="s">
        <v>157</v>
      </c>
      <c r="B133" s="41">
        <v>0</v>
      </c>
      <c r="C133" s="41">
        <v>0</v>
      </c>
    </row>
    <row r="134" spans="1:3">
      <c r="A134" s="29" t="s">
        <v>158</v>
      </c>
      <c r="B134" s="41">
        <v>-1.28731E-2</v>
      </c>
      <c r="C134" s="41">
        <v>8.47353E-2</v>
      </c>
    </row>
    <row r="135" spans="1:3">
      <c r="A135" s="29" t="s">
        <v>159</v>
      </c>
      <c r="B135" s="41">
        <v>0.1948242</v>
      </c>
      <c r="C135" s="41">
        <v>0.2826824</v>
      </c>
    </row>
    <row r="136" spans="1:3">
      <c r="A136" s="29" t="s">
        <v>160</v>
      </c>
      <c r="B136" s="41">
        <v>1.4226259999999999</v>
      </c>
      <c r="C136" s="41">
        <v>1.4334549999999999</v>
      </c>
    </row>
    <row r="137" spans="1:3">
      <c r="A137" s="29" t="s">
        <v>161</v>
      </c>
      <c r="B137" s="41">
        <v>-3.2193510000000001</v>
      </c>
      <c r="C137" s="41">
        <v>-3.2502490000000002</v>
      </c>
    </row>
    <row r="138" spans="1:3">
      <c r="A138" s="29" t="s">
        <v>162</v>
      </c>
      <c r="B138" s="41">
        <v>-0.7660382</v>
      </c>
      <c r="C138" s="41">
        <v>-0.79619989999999996</v>
      </c>
    </row>
    <row r="139" spans="1:3">
      <c r="A139" s="29" t="s">
        <v>163</v>
      </c>
      <c r="B139" s="41">
        <v>0</v>
      </c>
      <c r="C139" s="41">
        <v>0</v>
      </c>
    </row>
    <row r="140" spans="1:3">
      <c r="A140" s="29" t="s">
        <v>164</v>
      </c>
      <c r="B140" s="41">
        <v>0.40416540000000001</v>
      </c>
      <c r="C140" s="41">
        <v>0.4034276</v>
      </c>
    </row>
    <row r="141" spans="1:3">
      <c r="A141" s="29" t="s">
        <v>165</v>
      </c>
      <c r="B141" s="41">
        <v>-0.1997063</v>
      </c>
      <c r="C141" s="41">
        <v>-8.7841799999999998E-2</v>
      </c>
    </row>
    <row r="142" spans="1:3">
      <c r="A142" s="29" t="s">
        <v>166</v>
      </c>
      <c r="B142" s="41">
        <v>0.77152529999999997</v>
      </c>
      <c r="C142" s="41">
        <v>0.86276059999999999</v>
      </c>
    </row>
    <row r="143" spans="1:3">
      <c r="A143" s="29" t="s">
        <v>167</v>
      </c>
      <c r="B143" s="41">
        <v>1.2163109999999999</v>
      </c>
      <c r="C143" s="41">
        <v>1.2827059999999999</v>
      </c>
    </row>
    <row r="144" spans="1:3">
      <c r="A144" s="29" t="s">
        <v>168</v>
      </c>
      <c r="B144" s="41">
        <v>1.874843</v>
      </c>
      <c r="C144" s="41">
        <v>1.875421</v>
      </c>
    </row>
    <row r="145" spans="1:3">
      <c r="A145" s="29" t="s">
        <v>169</v>
      </c>
      <c r="B145" s="41">
        <v>-0.63368049999999998</v>
      </c>
      <c r="C145" s="41">
        <v>-0.64430989999999999</v>
      </c>
    </row>
    <row r="146" spans="1:3">
      <c r="A146" s="29" t="s">
        <v>170</v>
      </c>
      <c r="B146" s="41">
        <v>0</v>
      </c>
      <c r="C146" s="41">
        <v>0</v>
      </c>
    </row>
    <row r="147" spans="1:3">
      <c r="A147" s="29" t="s">
        <v>171</v>
      </c>
      <c r="B147" s="41">
        <v>-0.77886580000000005</v>
      </c>
      <c r="C147" s="41">
        <v>-0.74530169999999996</v>
      </c>
    </row>
    <row r="148" spans="1:3">
      <c r="A148" s="29" t="s">
        <v>172</v>
      </c>
      <c r="B148" s="41">
        <v>0.305286</v>
      </c>
      <c r="C148" s="41">
        <v>0.30915510000000002</v>
      </c>
    </row>
    <row r="149" spans="1:3">
      <c r="A149" s="29" t="s">
        <v>173</v>
      </c>
      <c r="B149" s="41">
        <v>0</v>
      </c>
      <c r="C149" s="41">
        <v>0</v>
      </c>
    </row>
    <row r="150" spans="1:3">
      <c r="A150" s="29" t="s">
        <v>174</v>
      </c>
      <c r="B150" s="41">
        <v>1.513077</v>
      </c>
      <c r="C150" s="41">
        <v>1.508348</v>
      </c>
    </row>
    <row r="151" spans="1:3">
      <c r="A151" s="29" t="s">
        <v>175</v>
      </c>
      <c r="B151" s="41">
        <v>0</v>
      </c>
      <c r="C151" s="41">
        <v>0</v>
      </c>
    </row>
    <row r="152" spans="1:3">
      <c r="A152" s="29" t="s">
        <v>176</v>
      </c>
      <c r="B152" s="41">
        <v>-0.61351840000000002</v>
      </c>
      <c r="C152" s="41">
        <v>-0.66479129999999997</v>
      </c>
    </row>
    <row r="153" spans="1:3">
      <c r="A153" s="29" t="s">
        <v>177</v>
      </c>
      <c r="B153" s="41">
        <v>-4.4058399999999998E-2</v>
      </c>
      <c r="C153" s="41">
        <v>-8.0223600000000006E-2</v>
      </c>
    </row>
    <row r="154" spans="1:3">
      <c r="A154" s="29" t="s">
        <v>178</v>
      </c>
      <c r="B154" s="41">
        <v>0</v>
      </c>
      <c r="C154" s="41">
        <v>0</v>
      </c>
    </row>
    <row r="155" spans="1:3">
      <c r="A155" s="29" t="s">
        <v>179</v>
      </c>
      <c r="B155" s="41">
        <v>-0.57318570000000002</v>
      </c>
      <c r="C155" s="41">
        <v>-0.54621699999999995</v>
      </c>
    </row>
    <row r="156" spans="1:3">
      <c r="A156" s="29" t="s">
        <v>180</v>
      </c>
      <c r="B156" s="41">
        <v>-0.35443770000000002</v>
      </c>
      <c r="C156" s="41">
        <v>-0.40944390000000003</v>
      </c>
    </row>
    <row r="157" spans="1:3">
      <c r="A157" s="29" t="s">
        <v>181</v>
      </c>
      <c r="B157" s="41">
        <v>0.10098650000000001</v>
      </c>
      <c r="C157" s="41">
        <v>0.1070532</v>
      </c>
    </row>
    <row r="158" spans="1:3">
      <c r="A158" s="29" t="s">
        <v>182</v>
      </c>
      <c r="B158" s="41">
        <v>0</v>
      </c>
      <c r="C158" s="41">
        <v>0</v>
      </c>
    </row>
    <row r="159" spans="1:3">
      <c r="A159" s="29" t="s">
        <v>183</v>
      </c>
      <c r="B159" s="41">
        <v>1.0198069999999999</v>
      </c>
      <c r="C159" s="41">
        <v>1.0144770000000001</v>
      </c>
    </row>
    <row r="160" spans="1:3">
      <c r="A160" s="29" t="s">
        <v>184</v>
      </c>
      <c r="B160" s="41">
        <v>-0.44020870000000001</v>
      </c>
      <c r="C160" s="41">
        <v>-0.41202620000000001</v>
      </c>
    </row>
    <row r="161" spans="1:3">
      <c r="A161" s="29" t="s">
        <v>185</v>
      </c>
      <c r="B161" s="41">
        <v>0</v>
      </c>
      <c r="C161" s="41">
        <v>0</v>
      </c>
    </row>
    <row r="162" spans="1:3">
      <c r="A162" s="29" t="s">
        <v>186</v>
      </c>
      <c r="B162" s="41">
        <v>-5.9133999999999999E-2</v>
      </c>
      <c r="C162" s="41">
        <v>-9.7880999999999996E-2</v>
      </c>
    </row>
    <row r="163" spans="1:3">
      <c r="A163" s="29" t="s">
        <v>187</v>
      </c>
      <c r="B163" s="41">
        <v>0</v>
      </c>
      <c r="C163" s="41">
        <v>0</v>
      </c>
    </row>
    <row r="164" spans="1:3">
      <c r="A164" s="29" t="s">
        <v>188</v>
      </c>
      <c r="B164" s="41">
        <v>-0.19726399999999999</v>
      </c>
      <c r="C164" s="41">
        <v>-0.1981146</v>
      </c>
    </row>
    <row r="165" spans="1:3">
      <c r="A165" s="29" t="s">
        <v>189</v>
      </c>
      <c r="B165" s="41">
        <v>-0.20963090000000001</v>
      </c>
      <c r="C165" s="41">
        <v>-0.2438593</v>
      </c>
    </row>
    <row r="166" spans="1:3">
      <c r="A166" s="29" t="s">
        <v>190</v>
      </c>
      <c r="B166" s="41">
        <v>0</v>
      </c>
      <c r="C166" s="41">
        <v>0</v>
      </c>
    </row>
    <row r="167" spans="1:3">
      <c r="A167" s="29" t="s">
        <v>191</v>
      </c>
      <c r="B167" s="41">
        <v>-0.240483</v>
      </c>
      <c r="C167" s="41">
        <v>-0.25935229999999998</v>
      </c>
    </row>
    <row r="168" spans="1:3">
      <c r="A168" s="29" t="s">
        <v>192</v>
      </c>
      <c r="B168" s="41">
        <v>0.1267432</v>
      </c>
      <c r="C168" s="41">
        <v>8.9975399999999997E-2</v>
      </c>
    </row>
    <row r="169" spans="1:3">
      <c r="A169" s="29" t="s">
        <v>193</v>
      </c>
      <c r="B169" s="41">
        <v>0.65201629999999999</v>
      </c>
      <c r="C169" s="41">
        <v>0.63151409999999997</v>
      </c>
    </row>
    <row r="170" spans="1:3">
      <c r="A170" s="29" t="s">
        <v>194</v>
      </c>
      <c r="B170" s="41">
        <v>0</v>
      </c>
      <c r="C170" s="41">
        <v>0</v>
      </c>
    </row>
    <row r="171" spans="1:3">
      <c r="A171" s="29" t="s">
        <v>195</v>
      </c>
      <c r="B171" s="41">
        <v>0.18800810000000001</v>
      </c>
      <c r="C171" s="41">
        <v>0.2108304</v>
      </c>
    </row>
    <row r="172" spans="1:3">
      <c r="A172" s="29" t="s">
        <v>196</v>
      </c>
      <c r="B172" s="41">
        <v>0.1455581</v>
      </c>
      <c r="C172" s="41">
        <v>0.13741929999999999</v>
      </c>
    </row>
    <row r="173" spans="1:3">
      <c r="A173" s="29" t="s">
        <v>197</v>
      </c>
      <c r="B173" s="41">
        <v>0</v>
      </c>
      <c r="C173" s="41">
        <v>0</v>
      </c>
    </row>
    <row r="174" spans="1:3">
      <c r="A174" s="29" t="s">
        <v>198</v>
      </c>
      <c r="B174" s="41">
        <v>-2.0174500000000001E-2</v>
      </c>
      <c r="C174" s="41">
        <v>-3.8653100000000003E-2</v>
      </c>
    </row>
    <row r="175" spans="1:3">
      <c r="A175" s="29" t="s">
        <v>199</v>
      </c>
      <c r="B175" s="41">
        <v>0</v>
      </c>
      <c r="C175" s="41">
        <v>0</v>
      </c>
    </row>
    <row r="176" spans="1:3">
      <c r="A176" s="29" t="s">
        <v>200</v>
      </c>
      <c r="B176" s="41">
        <v>-6.7178000000000003E-3</v>
      </c>
      <c r="C176" s="41">
        <v>3.1968799999999999E-2</v>
      </c>
    </row>
    <row r="177" spans="1:3">
      <c r="A177" s="29" t="s">
        <v>201</v>
      </c>
      <c r="B177" s="41">
        <v>-0.2334658</v>
      </c>
      <c r="C177" s="41">
        <v>-0.23930290000000001</v>
      </c>
    </row>
    <row r="178" spans="1:3">
      <c r="A178" s="29" t="s">
        <v>202</v>
      </c>
      <c r="B178" s="41">
        <v>0</v>
      </c>
      <c r="C178" s="41">
        <v>0</v>
      </c>
    </row>
    <row r="179" spans="1:3">
      <c r="A179" s="29" t="s">
        <v>203</v>
      </c>
      <c r="B179" s="41">
        <v>0.28187640000000003</v>
      </c>
      <c r="C179" s="41">
        <v>0.22521540000000001</v>
      </c>
    </row>
    <row r="180" spans="1:3">
      <c r="A180" s="29" t="s">
        <v>204</v>
      </c>
      <c r="B180" s="41">
        <v>-0.17057230000000001</v>
      </c>
      <c r="C180" s="41">
        <v>-0.14890619999999999</v>
      </c>
    </row>
    <row r="181" spans="1:3">
      <c r="A181" s="29" t="s">
        <v>205</v>
      </c>
      <c r="B181" s="41">
        <v>0.2170753</v>
      </c>
      <c r="C181" s="41">
        <v>0.18640909999999999</v>
      </c>
    </row>
    <row r="182" spans="1:3">
      <c r="A182" s="29" t="s">
        <v>206</v>
      </c>
      <c r="B182" s="41">
        <v>0.25825779999999998</v>
      </c>
      <c r="C182" s="41">
        <v>0.21665870000000001</v>
      </c>
    </row>
    <row r="183" spans="1:3">
      <c r="A183" s="29" t="s">
        <v>207</v>
      </c>
      <c r="B183" s="41">
        <v>0</v>
      </c>
      <c r="C183" s="41">
        <v>0</v>
      </c>
    </row>
    <row r="184" spans="1:3">
      <c r="A184" s="29" t="s">
        <v>208</v>
      </c>
      <c r="B184" s="41">
        <v>-0.10198500000000001</v>
      </c>
      <c r="C184" s="41">
        <v>-7.8293100000000004E-2</v>
      </c>
    </row>
    <row r="185" spans="1:3">
      <c r="A185" s="29" t="s">
        <v>209</v>
      </c>
      <c r="B185" s="41">
        <v>0</v>
      </c>
      <c r="C185" s="41">
        <v>0</v>
      </c>
    </row>
    <row r="186" spans="1:3">
      <c r="A186" s="29" t="s">
        <v>210</v>
      </c>
      <c r="B186" s="41">
        <v>0.1711425</v>
      </c>
      <c r="C186" s="41">
        <v>0.12631110000000001</v>
      </c>
    </row>
    <row r="187" spans="1:3">
      <c r="A187" s="29" t="s">
        <v>211</v>
      </c>
      <c r="B187" s="41">
        <v>0</v>
      </c>
      <c r="C187" s="41">
        <v>0</v>
      </c>
    </row>
    <row r="188" spans="1:3">
      <c r="A188" s="29" t="s">
        <v>212</v>
      </c>
      <c r="B188" s="41">
        <v>0.32546510000000001</v>
      </c>
      <c r="C188" s="41">
        <v>0.33500839999999998</v>
      </c>
    </row>
    <row r="189" spans="1:3">
      <c r="A189" s="29" t="s">
        <v>213</v>
      </c>
      <c r="B189" s="41">
        <v>-6.5363099999999993E-2</v>
      </c>
      <c r="C189" s="41">
        <v>-6.5374699999999994E-2</v>
      </c>
    </row>
    <row r="190" spans="1:3">
      <c r="A190" s="29" t="s">
        <v>214</v>
      </c>
      <c r="B190" s="41">
        <v>0</v>
      </c>
      <c r="C190" s="41">
        <v>0</v>
      </c>
    </row>
    <row r="191" spans="1:3">
      <c r="A191" s="29" t="s">
        <v>215</v>
      </c>
      <c r="B191" s="41">
        <v>3.25615E-2</v>
      </c>
      <c r="C191" s="41">
        <v>-1.0341100000000001E-2</v>
      </c>
    </row>
    <row r="192" spans="1:3">
      <c r="A192" s="29" t="s">
        <v>216</v>
      </c>
      <c r="B192" s="41">
        <v>-0.54809929999999996</v>
      </c>
      <c r="C192" s="41">
        <v>-0.5609847</v>
      </c>
    </row>
    <row r="193" spans="1:3">
      <c r="A193" s="29" t="s">
        <v>217</v>
      </c>
      <c r="B193" s="41">
        <v>-0.14402119999999999</v>
      </c>
      <c r="C193" s="41">
        <v>-0.17080100000000001</v>
      </c>
    </row>
    <row r="194" spans="1:3">
      <c r="A194" s="29" t="s">
        <v>218</v>
      </c>
      <c r="B194" s="41">
        <v>0</v>
      </c>
      <c r="C194" s="41">
        <v>0</v>
      </c>
    </row>
    <row r="195" spans="1:3">
      <c r="A195" s="29" t="s">
        <v>219</v>
      </c>
      <c r="B195" s="41">
        <v>-0.15635450000000001</v>
      </c>
      <c r="C195" s="41">
        <v>-0.1213873</v>
      </c>
    </row>
    <row r="196" spans="1:3">
      <c r="A196" s="29" t="s">
        <v>220</v>
      </c>
      <c r="B196" s="41">
        <v>0.19999239999999999</v>
      </c>
      <c r="C196" s="41">
        <v>0.20776069999999999</v>
      </c>
    </row>
    <row r="197" spans="1:3">
      <c r="A197" s="29" t="s">
        <v>221</v>
      </c>
      <c r="B197" s="41">
        <v>0</v>
      </c>
      <c r="C197" s="41">
        <v>0</v>
      </c>
    </row>
    <row r="198" spans="1:3">
      <c r="A198" s="29" t="s">
        <v>222</v>
      </c>
      <c r="B198" s="41">
        <v>-0.1062299</v>
      </c>
      <c r="C198" s="41">
        <v>-0.14646149999999999</v>
      </c>
    </row>
    <row r="199" spans="1:3">
      <c r="A199" s="29" t="s">
        <v>223</v>
      </c>
      <c r="B199" s="41">
        <v>0</v>
      </c>
      <c r="C199" s="41">
        <v>0</v>
      </c>
    </row>
    <row r="200" spans="1:3">
      <c r="A200" s="29" t="s">
        <v>224</v>
      </c>
      <c r="B200" s="41">
        <v>6.0328899999999998E-2</v>
      </c>
      <c r="C200" s="41">
        <v>6.4075999999999994E-2</v>
      </c>
    </row>
    <row r="201" spans="1:3">
      <c r="A201" s="29" t="s">
        <v>225</v>
      </c>
      <c r="B201" s="41">
        <v>0.1855424</v>
      </c>
      <c r="C201" s="41">
        <v>0.1866845</v>
      </c>
    </row>
    <row r="202" spans="1:3">
      <c r="A202" s="29" t="s">
        <v>226</v>
      </c>
      <c r="B202" s="41">
        <v>0</v>
      </c>
      <c r="C202" s="41">
        <v>0</v>
      </c>
    </row>
    <row r="203" spans="1:3">
      <c r="A203" s="29" t="s">
        <v>227</v>
      </c>
      <c r="B203" s="41">
        <v>0.1039282</v>
      </c>
      <c r="C203" s="41">
        <v>0.10639609999999999</v>
      </c>
    </row>
    <row r="204" spans="1:3">
      <c r="A204" s="29" t="s">
        <v>228</v>
      </c>
      <c r="B204" s="41">
        <v>2.1567300000000001E-2</v>
      </c>
      <c r="C204" s="41">
        <v>1.9512700000000001E-2</v>
      </c>
    </row>
    <row r="205" spans="1:3">
      <c r="A205" s="29" t="s">
        <v>229</v>
      </c>
      <c r="B205" s="41">
        <v>-6.7363800000000001E-2</v>
      </c>
      <c r="C205" s="41">
        <v>-5.26709E-2</v>
      </c>
    </row>
    <row r="206" spans="1:3">
      <c r="A206" s="29" t="s">
        <v>230</v>
      </c>
      <c r="B206" s="41">
        <v>0</v>
      </c>
      <c r="C206" s="41">
        <v>0</v>
      </c>
    </row>
    <row r="207" spans="1:3">
      <c r="A207" s="29" t="s">
        <v>231</v>
      </c>
      <c r="B207" s="41">
        <v>-0.10764799999999999</v>
      </c>
      <c r="C207" s="41">
        <v>-9.4936999999999994E-2</v>
      </c>
    </row>
    <row r="208" spans="1:3">
      <c r="A208" s="29" t="s">
        <v>232</v>
      </c>
      <c r="B208" s="41">
        <v>0</v>
      </c>
      <c r="C208" s="41">
        <v>0</v>
      </c>
    </row>
    <row r="209" spans="1:3">
      <c r="A209" s="29" t="s">
        <v>233</v>
      </c>
      <c r="B209" s="41">
        <v>0.2071055</v>
      </c>
      <c r="C209" s="41">
        <v>0.1915616</v>
      </c>
    </row>
    <row r="210" spans="1:3">
      <c r="A210" s="29" t="s">
        <v>234</v>
      </c>
      <c r="B210" s="41">
        <v>7.5211600000000003E-2</v>
      </c>
      <c r="C210" s="41">
        <v>8.5461599999999999E-2</v>
      </c>
    </row>
    <row r="211" spans="1:3">
      <c r="A211" s="29" t="s">
        <v>235</v>
      </c>
      <c r="B211" s="41">
        <v>0</v>
      </c>
      <c r="C211" s="41">
        <v>0</v>
      </c>
    </row>
    <row r="212" spans="1:3">
      <c r="A212" s="29" t="s">
        <v>236</v>
      </c>
      <c r="B212" s="41">
        <v>-0.170209</v>
      </c>
      <c r="C212" s="41">
        <v>-0.18628359999999999</v>
      </c>
    </row>
    <row r="213" spans="1:3">
      <c r="A213" s="29" t="s">
        <v>237</v>
      </c>
      <c r="B213" s="41">
        <v>-0.2331434</v>
      </c>
      <c r="C213" s="41">
        <v>-0.2269864</v>
      </c>
    </row>
    <row r="214" spans="1:3">
      <c r="A214" s="29" t="s">
        <v>238</v>
      </c>
      <c r="B214" s="41">
        <v>1.4770000000000001E-4</v>
      </c>
      <c r="C214" s="41">
        <v>2.29667E-2</v>
      </c>
    </row>
    <row r="215" spans="1:3">
      <c r="A215" s="29" t="s">
        <v>239</v>
      </c>
      <c r="B215" s="41">
        <v>0</v>
      </c>
      <c r="C215" s="41">
        <v>0</v>
      </c>
    </row>
    <row r="216" spans="1:3">
      <c r="A216" s="29" t="s">
        <v>240</v>
      </c>
      <c r="B216" s="41">
        <v>1.8513499999999999E-2</v>
      </c>
      <c r="C216" s="41">
        <v>3.2433400000000001E-2</v>
      </c>
    </row>
    <row r="217" spans="1:3">
      <c r="A217" s="29" t="s">
        <v>241</v>
      </c>
      <c r="B217" s="41">
        <v>-8.1215599999999999E-2</v>
      </c>
      <c r="C217" s="41">
        <v>-4.7249399999999997E-2</v>
      </c>
    </row>
    <row r="218" spans="1:3">
      <c r="A218" s="29" t="s">
        <v>242</v>
      </c>
      <c r="B218" s="41">
        <v>0</v>
      </c>
      <c r="C218" s="41">
        <v>0</v>
      </c>
    </row>
    <row r="219" spans="1:3">
      <c r="A219" s="29" t="s">
        <v>243</v>
      </c>
      <c r="B219" s="41">
        <v>0.17670230000000001</v>
      </c>
      <c r="C219" s="41">
        <v>0.19712769999999999</v>
      </c>
    </row>
    <row r="220" spans="1:3">
      <c r="A220" s="29" t="s">
        <v>244</v>
      </c>
      <c r="B220" s="41">
        <v>0.19309779999999999</v>
      </c>
      <c r="C220" s="41">
        <v>0.24030889999999999</v>
      </c>
    </row>
    <row r="221" spans="1:3">
      <c r="A221" s="29" t="s">
        <v>245</v>
      </c>
      <c r="B221" s="41">
        <v>0</v>
      </c>
      <c r="C221" s="41">
        <v>0</v>
      </c>
    </row>
    <row r="222" spans="1:3">
      <c r="A222" s="29" t="s">
        <v>246</v>
      </c>
      <c r="B222" s="41">
        <v>0.24031430000000001</v>
      </c>
      <c r="C222" s="41">
        <v>0.26128970000000001</v>
      </c>
    </row>
    <row r="223" spans="1:3">
      <c r="A223" s="29" t="s">
        <v>247</v>
      </c>
      <c r="B223" s="41">
        <v>0</v>
      </c>
      <c r="C223" s="41">
        <v>0</v>
      </c>
    </row>
    <row r="224" spans="1:3">
      <c r="A224" s="29" t="s">
        <v>248</v>
      </c>
      <c r="B224" s="41">
        <v>-4.0269699999999999E-2</v>
      </c>
      <c r="C224" s="41">
        <v>-3.2252999999999997E-2</v>
      </c>
    </row>
    <row r="225" spans="1:3">
      <c r="A225" s="29" t="s">
        <v>249</v>
      </c>
      <c r="B225" s="41">
        <v>-2.00234E-2</v>
      </c>
      <c r="C225" s="41">
        <v>-9.3600999999999997E-3</v>
      </c>
    </row>
    <row r="226" spans="1:3">
      <c r="A226" s="29" t="s">
        <v>250</v>
      </c>
      <c r="B226" s="41">
        <v>-0.14717069999999999</v>
      </c>
      <c r="C226" s="41">
        <v>-0.1332063</v>
      </c>
    </row>
    <row r="227" spans="1:3">
      <c r="A227" s="29" t="s">
        <v>251</v>
      </c>
      <c r="B227" s="41">
        <v>0</v>
      </c>
      <c r="C227" s="41">
        <v>0</v>
      </c>
    </row>
    <row r="228" spans="1:3">
      <c r="A228" s="29" t="s">
        <v>252</v>
      </c>
      <c r="B228" s="41">
        <v>-8.4355700000000006E-2</v>
      </c>
      <c r="C228" s="41">
        <v>-5.9647699999999998E-2</v>
      </c>
    </row>
    <row r="229" spans="1:3">
      <c r="A229" s="29" t="s">
        <v>253</v>
      </c>
      <c r="B229" s="41">
        <v>-0.1796372</v>
      </c>
      <c r="C229" s="41">
        <v>-0.1259441</v>
      </c>
    </row>
    <row r="230" spans="1:3">
      <c r="A230" s="29" t="s">
        <v>254</v>
      </c>
      <c r="B230" s="41">
        <v>0</v>
      </c>
      <c r="C230" s="41">
        <v>0</v>
      </c>
    </row>
    <row r="231" spans="1:3">
      <c r="A231" s="29" t="s">
        <v>255</v>
      </c>
      <c r="B231" s="41">
        <v>-0.22348580000000001</v>
      </c>
      <c r="C231" s="41">
        <v>-0.17396619999999999</v>
      </c>
    </row>
    <row r="232" spans="1:3">
      <c r="A232" s="29" t="s">
        <v>256</v>
      </c>
      <c r="B232" s="41">
        <v>1.8744299999999998E-2</v>
      </c>
      <c r="C232" s="41">
        <v>8.6341899999999999E-2</v>
      </c>
    </row>
    <row r="233" spans="1:3">
      <c r="A233" s="29" t="s">
        <v>257</v>
      </c>
      <c r="B233" s="41">
        <v>0</v>
      </c>
      <c r="C233" s="41">
        <v>0</v>
      </c>
    </row>
    <row r="234" spans="1:3">
      <c r="A234" s="29" t="s">
        <v>258</v>
      </c>
      <c r="B234" s="41">
        <v>0.19082969999999999</v>
      </c>
      <c r="C234" s="41">
        <v>0.2279987</v>
      </c>
    </row>
    <row r="235" spans="1:3">
      <c r="A235" s="29" t="s">
        <v>259</v>
      </c>
      <c r="B235" s="41">
        <v>0.31013410000000002</v>
      </c>
      <c r="C235" s="41">
        <v>0.3521378</v>
      </c>
    </row>
    <row r="236" spans="1:3">
      <c r="A236" s="29" t="s">
        <v>260</v>
      </c>
      <c r="B236" s="41">
        <v>0</v>
      </c>
      <c r="C236" s="41">
        <v>0</v>
      </c>
    </row>
    <row r="237" spans="1:3">
      <c r="A237" s="29" t="s">
        <v>261</v>
      </c>
      <c r="B237" s="41">
        <v>-0.1793477</v>
      </c>
      <c r="C237" s="41">
        <v>-0.16206129999999999</v>
      </c>
    </row>
    <row r="238" spans="1:3">
      <c r="A238" s="29" t="s">
        <v>262</v>
      </c>
      <c r="B238" s="41">
        <v>-6.7140699999999998E-2</v>
      </c>
      <c r="C238" s="41">
        <v>-4.8395100000000003E-2</v>
      </c>
    </row>
    <row r="239" spans="1:3">
      <c r="A239" s="29" t="s">
        <v>263</v>
      </c>
      <c r="B239" s="41">
        <v>0</v>
      </c>
      <c r="C239" s="41">
        <v>0</v>
      </c>
    </row>
    <row r="240" spans="1:3">
      <c r="A240" s="29" t="s">
        <v>264</v>
      </c>
      <c r="B240" s="41">
        <v>-1.0430999999999999E-2</v>
      </c>
      <c r="C240" s="41">
        <v>-3.0347900000000001E-2</v>
      </c>
    </row>
    <row r="241" spans="1:3">
      <c r="A241" s="29" t="s">
        <v>265</v>
      </c>
      <c r="B241" s="41">
        <v>0.44180900000000001</v>
      </c>
      <c r="C241" s="41">
        <v>0.44168629999999998</v>
      </c>
    </row>
    <row r="242" spans="1:3">
      <c r="A242" s="29" t="s">
        <v>266</v>
      </c>
      <c r="B242" s="41">
        <v>0</v>
      </c>
      <c r="C242" s="41">
        <v>0</v>
      </c>
    </row>
    <row r="243" spans="1:3">
      <c r="A243" s="29" t="s">
        <v>267</v>
      </c>
      <c r="B243" s="41">
        <v>0.29726229999999998</v>
      </c>
      <c r="C243" s="41">
        <v>0.27000659999999999</v>
      </c>
    </row>
    <row r="244" spans="1:3">
      <c r="A244" s="29" t="s">
        <v>268</v>
      </c>
      <c r="B244" s="41">
        <v>5.8977000000000002E-2</v>
      </c>
      <c r="C244" s="41">
        <v>5.2209800000000001E-2</v>
      </c>
    </row>
    <row r="245" spans="1:3">
      <c r="A245" s="29" t="s">
        <v>269</v>
      </c>
      <c r="B245" s="41">
        <v>0</v>
      </c>
      <c r="C245" s="41">
        <v>0</v>
      </c>
    </row>
    <row r="246" spans="1:3">
      <c r="A246" s="29" t="s">
        <v>270</v>
      </c>
      <c r="B246" s="41">
        <v>0.15246509999999999</v>
      </c>
      <c r="C246" s="41">
        <v>0.14027519999999999</v>
      </c>
    </row>
    <row r="247" spans="1:3">
      <c r="A247" s="29" t="s">
        <v>271</v>
      </c>
      <c r="B247" s="41">
        <v>0</v>
      </c>
      <c r="C247" s="41">
        <v>0</v>
      </c>
    </row>
    <row r="248" spans="1:3">
      <c r="A248" s="29" t="s">
        <v>272</v>
      </c>
      <c r="B248" s="41">
        <v>7.5437100000000007E-2</v>
      </c>
      <c r="C248" s="41">
        <v>5.9045500000000001E-2</v>
      </c>
    </row>
    <row r="249" spans="1:3">
      <c r="A249" s="29" t="s">
        <v>273</v>
      </c>
      <c r="B249" s="41">
        <v>-0.13955680000000001</v>
      </c>
      <c r="C249" s="41">
        <v>-0.1225097</v>
      </c>
    </row>
    <row r="250" spans="1:3">
      <c r="A250" s="29" t="s">
        <v>274</v>
      </c>
      <c r="B250" s="41">
        <v>0</v>
      </c>
      <c r="C250" s="41">
        <v>0</v>
      </c>
    </row>
    <row r="251" spans="1:3">
      <c r="A251" s="29" t="s">
        <v>275</v>
      </c>
      <c r="B251" s="41">
        <v>-8.7923500000000002E-2</v>
      </c>
      <c r="C251" s="41">
        <v>-6.2634999999999996E-2</v>
      </c>
    </row>
    <row r="252" spans="1:3">
      <c r="A252" s="29" t="s">
        <v>276</v>
      </c>
      <c r="B252" s="41">
        <v>0.1066783</v>
      </c>
      <c r="C252" s="41">
        <v>0.1344756</v>
      </c>
    </row>
    <row r="253" spans="1:3">
      <c r="A253" s="29" t="s">
        <v>277</v>
      </c>
      <c r="B253" s="41">
        <v>-6.7450399999999994E-2</v>
      </c>
      <c r="C253" s="41">
        <v>-5.1164599999999998E-2</v>
      </c>
    </row>
    <row r="254" spans="1:3">
      <c r="A254" s="29" t="s">
        <v>278</v>
      </c>
      <c r="B254" s="41">
        <v>0</v>
      </c>
      <c r="C254" s="41">
        <v>0</v>
      </c>
    </row>
    <row r="255" spans="1:3">
      <c r="A255" s="29" t="s">
        <v>279</v>
      </c>
      <c r="B255" s="41">
        <v>0.31180390000000002</v>
      </c>
      <c r="C255" s="41">
        <v>0.31750050000000002</v>
      </c>
    </row>
    <row r="256" spans="1:3">
      <c r="A256" s="29" t="s">
        <v>280</v>
      </c>
      <c r="B256" s="41">
        <v>-9.1973700000000005E-2</v>
      </c>
      <c r="C256" s="41">
        <v>-7.0355000000000001E-2</v>
      </c>
    </row>
    <row r="257" spans="1:3">
      <c r="A257" s="29" t="s">
        <v>281</v>
      </c>
      <c r="B257" s="41">
        <v>0</v>
      </c>
      <c r="C257" s="41">
        <v>0</v>
      </c>
    </row>
    <row r="258" spans="1:3">
      <c r="A258" s="29" t="s">
        <v>282</v>
      </c>
      <c r="B258" s="41">
        <v>4.4384600000000003E-2</v>
      </c>
      <c r="C258" s="41">
        <v>4.1160299999999997E-2</v>
      </c>
    </row>
    <row r="259" spans="1:3">
      <c r="A259" s="29" t="s">
        <v>283</v>
      </c>
      <c r="B259" s="41">
        <v>0</v>
      </c>
      <c r="C259" s="41">
        <v>0</v>
      </c>
    </row>
    <row r="260" spans="1:3">
      <c r="A260" s="29" t="s">
        <v>284</v>
      </c>
      <c r="B260" s="41">
        <v>-6.6204899999999997E-2</v>
      </c>
      <c r="C260" s="41">
        <v>-9.7354300000000005E-2</v>
      </c>
    </row>
    <row r="261" spans="1:3">
      <c r="A261" s="29" t="s">
        <v>285</v>
      </c>
      <c r="B261" s="41">
        <v>0.1508273</v>
      </c>
      <c r="C261" s="41">
        <v>0.1683711</v>
      </c>
    </row>
    <row r="262" spans="1:3">
      <c r="A262" s="29" t="s">
        <v>286</v>
      </c>
      <c r="B262" s="41">
        <v>0</v>
      </c>
      <c r="C262" s="41">
        <v>0</v>
      </c>
    </row>
    <row r="263" spans="1:3">
      <c r="A263" s="29" t="s">
        <v>287</v>
      </c>
      <c r="B263" s="41">
        <v>-0.1193772</v>
      </c>
      <c r="C263" s="41">
        <v>-9.4208299999999995E-2</v>
      </c>
    </row>
    <row r="264" spans="1:3">
      <c r="A264" s="29" t="s">
        <v>288</v>
      </c>
      <c r="B264" s="41">
        <v>-1.5990500000000001E-2</v>
      </c>
      <c r="C264" s="41">
        <v>5.3754999999999997E-2</v>
      </c>
    </row>
    <row r="265" spans="1:3">
      <c r="A265" s="29" t="s">
        <v>289</v>
      </c>
      <c r="B265" s="41">
        <v>-0.1557183</v>
      </c>
      <c r="C265" s="41">
        <v>-8.2722699999999996E-2</v>
      </c>
    </row>
    <row r="266" spans="1:3">
      <c r="A266" s="29" t="s">
        <v>290</v>
      </c>
      <c r="B266" s="41">
        <v>0</v>
      </c>
      <c r="C266" s="41">
        <v>0</v>
      </c>
    </row>
    <row r="267" spans="1:3">
      <c r="A267" s="29" t="s">
        <v>291</v>
      </c>
      <c r="B267" s="41">
        <v>-0.25084899999999999</v>
      </c>
      <c r="C267" s="41">
        <v>-0.22677410000000001</v>
      </c>
    </row>
    <row r="268" spans="1:3">
      <c r="A268" s="29" t="s">
        <v>292</v>
      </c>
      <c r="B268" s="41">
        <v>0.2286349</v>
      </c>
      <c r="C268" s="41">
        <v>0.25943080000000002</v>
      </c>
    </row>
    <row r="269" spans="1:3">
      <c r="A269" s="29" t="s">
        <v>293</v>
      </c>
      <c r="B269" s="41">
        <v>0</v>
      </c>
      <c r="C269" s="41">
        <v>0</v>
      </c>
    </row>
    <row r="270" spans="1:3">
      <c r="A270" s="29" t="s">
        <v>294</v>
      </c>
      <c r="B270" s="41">
        <v>0.25881670000000001</v>
      </c>
      <c r="C270" s="41">
        <v>0.2320168</v>
      </c>
    </row>
    <row r="271" spans="1:3">
      <c r="A271" s="29" t="s">
        <v>295</v>
      </c>
      <c r="B271" s="41">
        <v>0</v>
      </c>
      <c r="C271" s="41">
        <v>0</v>
      </c>
    </row>
    <row r="272" spans="1:3">
      <c r="A272" s="29" t="s">
        <v>296</v>
      </c>
      <c r="B272" s="41">
        <v>-7.7223200000000006E-2</v>
      </c>
      <c r="C272" s="41">
        <v>-5.9438199999999997E-2</v>
      </c>
    </row>
    <row r="273" spans="1:3">
      <c r="A273" s="29" t="s">
        <v>297</v>
      </c>
      <c r="B273" s="41">
        <v>0.13680020000000001</v>
      </c>
      <c r="C273" s="41">
        <v>0.1195838</v>
      </c>
    </row>
    <row r="274" spans="1:3">
      <c r="A274" s="29" t="s">
        <v>298</v>
      </c>
      <c r="B274" s="41">
        <v>0</v>
      </c>
      <c r="C274" s="41">
        <v>0</v>
      </c>
    </row>
    <row r="275" spans="1:3">
      <c r="A275" s="29" t="s">
        <v>299</v>
      </c>
      <c r="B275" s="41">
        <v>-3.6360900000000002E-2</v>
      </c>
      <c r="C275" s="41">
        <v>-7.2306999999999996E-3</v>
      </c>
    </row>
    <row r="276" spans="1:3">
      <c r="A276" s="29" t="s">
        <v>300</v>
      </c>
      <c r="B276" s="41">
        <v>0</v>
      </c>
      <c r="C276" s="41">
        <v>0</v>
      </c>
    </row>
    <row r="277" spans="1:3">
      <c r="A277" s="29" t="s">
        <v>301</v>
      </c>
      <c r="B277" s="41">
        <v>0</v>
      </c>
      <c r="C277" s="41">
        <v>0</v>
      </c>
    </row>
    <row r="278" spans="1:3">
      <c r="A278" s="29" t="s">
        <v>302</v>
      </c>
      <c r="B278" s="41">
        <v>0</v>
      </c>
      <c r="C278" s="41">
        <v>0</v>
      </c>
    </row>
    <row r="279" spans="1:3">
      <c r="A279" s="29" t="s">
        <v>303</v>
      </c>
      <c r="B279" s="41">
        <v>2.2000000000000001E-4</v>
      </c>
      <c r="C279" s="41">
        <v>4.9705399999999997E-2</v>
      </c>
    </row>
    <row r="280" spans="1:3">
      <c r="A280" s="29" t="s">
        <v>304</v>
      </c>
      <c r="B280" s="41">
        <v>-0.1249584</v>
      </c>
      <c r="C280" s="41">
        <v>-6.0960199999999999E-2</v>
      </c>
    </row>
    <row r="281" spans="1:3">
      <c r="A281" s="29" t="s">
        <v>305</v>
      </c>
      <c r="B281" s="41">
        <v>0</v>
      </c>
      <c r="C281" s="41">
        <v>0</v>
      </c>
    </row>
    <row r="282" spans="1:3">
      <c r="A282" s="29" t="s">
        <v>306</v>
      </c>
      <c r="B282" s="41">
        <v>0.14935860000000001</v>
      </c>
      <c r="C282" s="41">
        <v>0.15652759999999999</v>
      </c>
    </row>
    <row r="283" spans="1:3">
      <c r="A283" s="29" t="s">
        <v>307</v>
      </c>
      <c r="B283" s="41">
        <v>0</v>
      </c>
      <c r="C283" s="41">
        <v>0</v>
      </c>
    </row>
    <row r="284" spans="1:3">
      <c r="A284" s="29" t="s">
        <v>308</v>
      </c>
      <c r="B284" s="41">
        <v>-8.17137E-2</v>
      </c>
      <c r="C284" s="41">
        <v>-4.5701600000000002E-2</v>
      </c>
    </row>
    <row r="285" spans="1:3">
      <c r="A285" s="29" t="s">
        <v>309</v>
      </c>
      <c r="B285" s="41">
        <v>-2.3135999999999999E-3</v>
      </c>
      <c r="C285" s="41">
        <v>1.1607299999999999E-2</v>
      </c>
    </row>
    <row r="286" spans="1:3">
      <c r="A286" s="29" t="s">
        <v>310</v>
      </c>
      <c r="B286" s="41">
        <v>0</v>
      </c>
      <c r="C286" s="41">
        <v>0</v>
      </c>
    </row>
    <row r="287" spans="1:3">
      <c r="A287" s="29" t="s">
        <v>311</v>
      </c>
      <c r="B287" s="41">
        <v>-0.17222850000000001</v>
      </c>
      <c r="C287" s="41">
        <v>-0.1153874</v>
      </c>
    </row>
    <row r="288" spans="1:3">
      <c r="A288" s="29" t="s">
        <v>312</v>
      </c>
      <c r="B288" s="41">
        <v>-2.5106900000000001E-2</v>
      </c>
      <c r="C288" s="41">
        <v>3.2760900000000003E-2</v>
      </c>
    </row>
    <row r="289" spans="1:3">
      <c r="A289" s="29" t="s">
        <v>313</v>
      </c>
      <c r="B289" s="41">
        <v>-0.23255590000000001</v>
      </c>
      <c r="C289" s="41">
        <v>-0.17899329999999999</v>
      </c>
    </row>
    <row r="290" spans="1:3">
      <c r="A290" s="29" t="s">
        <v>314</v>
      </c>
      <c r="B290" s="41">
        <v>0</v>
      </c>
      <c r="C290" s="41">
        <v>0</v>
      </c>
    </row>
    <row r="291" spans="1:3">
      <c r="A291" s="29" t="s">
        <v>315</v>
      </c>
      <c r="B291" s="41">
        <v>2.9968700000000001E-2</v>
      </c>
      <c r="C291" s="41">
        <v>3.5227000000000001E-2</v>
      </c>
    </row>
    <row r="292" spans="1:3">
      <c r="A292" s="29" t="s">
        <v>316</v>
      </c>
      <c r="B292" s="41">
        <v>-5.9929499999999997E-2</v>
      </c>
      <c r="C292" s="41">
        <v>-3.8532299999999998E-2</v>
      </c>
    </row>
    <row r="293" spans="1:3">
      <c r="A293" s="29" t="s">
        <v>317</v>
      </c>
      <c r="B293" s="41">
        <v>0</v>
      </c>
      <c r="C293" s="41">
        <v>0</v>
      </c>
    </row>
    <row r="294" spans="1:3">
      <c r="A294" s="29" t="s">
        <v>318</v>
      </c>
      <c r="B294" s="41">
        <v>0.3360282</v>
      </c>
      <c r="C294" s="41">
        <v>0.33065349999999999</v>
      </c>
    </row>
    <row r="295" spans="1:3">
      <c r="A295" s="29" t="s">
        <v>319</v>
      </c>
      <c r="B295" s="41">
        <v>0</v>
      </c>
      <c r="C295" s="41">
        <v>0</v>
      </c>
    </row>
    <row r="296" spans="1:3">
      <c r="A296" s="29" t="s">
        <v>320</v>
      </c>
      <c r="B296" s="41">
        <v>1.27052E-2</v>
      </c>
      <c r="C296" s="41">
        <v>3.5270599999999999E-2</v>
      </c>
    </row>
    <row r="297" spans="1:3">
      <c r="A297" s="29" t="s">
        <v>321</v>
      </c>
      <c r="B297" s="41">
        <v>4.71619E-2</v>
      </c>
      <c r="C297" s="41">
        <v>6.8245700000000006E-2</v>
      </c>
    </row>
    <row r="298" spans="1:3">
      <c r="A298" s="29" t="s">
        <v>322</v>
      </c>
      <c r="B298" s="41">
        <v>0.15861159999999999</v>
      </c>
      <c r="C298" s="41">
        <v>0.1846016</v>
      </c>
    </row>
    <row r="299" spans="1:3">
      <c r="A299" s="29" t="s">
        <v>323</v>
      </c>
      <c r="B299" s="41">
        <v>0</v>
      </c>
      <c r="C299" s="41">
        <v>0</v>
      </c>
    </row>
    <row r="300" spans="1:3">
      <c r="A300" s="29" t="s">
        <v>324</v>
      </c>
      <c r="B300" s="41">
        <v>-8.40722E-2</v>
      </c>
      <c r="C300" s="41">
        <v>-4.5006299999999999E-2</v>
      </c>
    </row>
    <row r="301" spans="1:3">
      <c r="A301" s="29" t="s">
        <v>325</v>
      </c>
      <c r="B301" s="41">
        <v>-0.16237119999999999</v>
      </c>
      <c r="C301" s="41">
        <v>-0.13331119999999999</v>
      </c>
    </row>
    <row r="302" spans="1:3">
      <c r="A302" s="29" t="s">
        <v>326</v>
      </c>
      <c r="B302" s="41">
        <v>0</v>
      </c>
      <c r="C302" s="41">
        <v>0</v>
      </c>
    </row>
    <row r="303" spans="1:3">
      <c r="A303" s="29" t="s">
        <v>327</v>
      </c>
      <c r="B303" s="41">
        <v>0.2273029</v>
      </c>
      <c r="C303" s="41">
        <v>0.26184449999999998</v>
      </c>
    </row>
    <row r="304" spans="1:3">
      <c r="A304" s="29" t="s">
        <v>328</v>
      </c>
      <c r="B304" s="41">
        <v>0.31459019999999999</v>
      </c>
      <c r="C304" s="41">
        <v>0.33554929999999999</v>
      </c>
    </row>
    <row r="305" spans="1:3">
      <c r="A305" s="29" t="s">
        <v>329</v>
      </c>
      <c r="B305" s="41">
        <v>0</v>
      </c>
      <c r="C305" s="41">
        <v>0</v>
      </c>
    </row>
    <row r="306" spans="1:3">
      <c r="A306" s="29" t="s">
        <v>330</v>
      </c>
      <c r="B306" s="41">
        <v>0.28871340000000001</v>
      </c>
      <c r="C306" s="41">
        <v>0.32162099999999999</v>
      </c>
    </row>
    <row r="307" spans="1:3">
      <c r="A307" s="29" t="s">
        <v>331</v>
      </c>
      <c r="B307" s="41">
        <v>0</v>
      </c>
      <c r="C307" s="41">
        <v>0</v>
      </c>
    </row>
    <row r="308" spans="1:3">
      <c r="A308" s="29" t="s">
        <v>332</v>
      </c>
      <c r="B308" s="41">
        <v>7.1732099999999993E-2</v>
      </c>
      <c r="C308" s="41">
        <v>7.9991199999999998E-2</v>
      </c>
    </row>
    <row r="309" spans="1:3">
      <c r="A309" s="29" t="s">
        <v>333</v>
      </c>
      <c r="B309" s="41">
        <v>0.41627550000000002</v>
      </c>
      <c r="C309" s="41">
        <v>0.43144569999999999</v>
      </c>
    </row>
    <row r="310" spans="1:3">
      <c r="A310" s="29" t="s">
        <v>334</v>
      </c>
      <c r="B310" s="41">
        <v>4.2078299999999999E-2</v>
      </c>
      <c r="C310" s="41">
        <v>6.9489999999999996E-2</v>
      </c>
    </row>
    <row r="311" spans="1:3">
      <c r="A311" s="29" t="s">
        <v>335</v>
      </c>
      <c r="B311" s="41">
        <v>0</v>
      </c>
      <c r="C311" s="41">
        <v>0</v>
      </c>
    </row>
    <row r="312" spans="1:3">
      <c r="A312" s="29" t="s">
        <v>336</v>
      </c>
      <c r="B312" s="41">
        <v>0.54947429999999997</v>
      </c>
      <c r="C312" s="41">
        <v>0.60612829999999995</v>
      </c>
    </row>
    <row r="313" spans="1:3">
      <c r="A313" s="29" t="s">
        <v>337</v>
      </c>
      <c r="B313" s="41">
        <v>-0.2483707</v>
      </c>
      <c r="C313" s="41">
        <v>-0.21635309999999999</v>
      </c>
    </row>
    <row r="314" spans="1:3">
      <c r="A314" s="29" t="s">
        <v>338</v>
      </c>
      <c r="B314" s="41">
        <v>0</v>
      </c>
      <c r="C314" s="41">
        <v>0</v>
      </c>
    </row>
    <row r="315" spans="1:3">
      <c r="A315" s="29" t="s">
        <v>339</v>
      </c>
      <c r="B315" s="41">
        <v>0.50213350000000001</v>
      </c>
      <c r="C315" s="41">
        <v>0.51598120000000003</v>
      </c>
    </row>
    <row r="316" spans="1:3">
      <c r="A316" s="29" t="s">
        <v>340</v>
      </c>
      <c r="B316" s="41">
        <v>0.2437047</v>
      </c>
      <c r="C316" s="41">
        <v>0.24220469999999999</v>
      </c>
    </row>
    <row r="317" spans="1:3">
      <c r="A317" s="29" t="s">
        <v>341</v>
      </c>
      <c r="B317" s="41">
        <v>0</v>
      </c>
      <c r="C317" s="41">
        <v>0</v>
      </c>
    </row>
    <row r="318" spans="1:3">
      <c r="A318" s="29" t="s">
        <v>342</v>
      </c>
      <c r="B318" s="41">
        <v>0.2122387</v>
      </c>
      <c r="C318" s="41">
        <v>0.2246379</v>
      </c>
    </row>
    <row r="319" spans="1:3">
      <c r="A319" s="29" t="s">
        <v>343</v>
      </c>
      <c r="B319" s="41">
        <v>0</v>
      </c>
      <c r="C319" s="41">
        <v>0</v>
      </c>
    </row>
    <row r="320" spans="1:3">
      <c r="A320" s="29" t="s">
        <v>344</v>
      </c>
      <c r="B320" s="41">
        <v>-4.6509000000000003E-3</v>
      </c>
      <c r="C320" s="41">
        <v>1.93463E-2</v>
      </c>
    </row>
    <row r="321" spans="1:3">
      <c r="A321" s="29" t="s">
        <v>345</v>
      </c>
      <c r="B321" s="41">
        <v>-8.9076199999999994E-2</v>
      </c>
      <c r="C321" s="41">
        <v>-4.90342E-2</v>
      </c>
    </row>
    <row r="322" spans="1:3">
      <c r="A322" s="29" t="s">
        <v>346</v>
      </c>
      <c r="B322" s="41">
        <v>2.5919899999999999E-2</v>
      </c>
      <c r="C322" s="41">
        <v>6.1397899999999998E-2</v>
      </c>
    </row>
    <row r="323" spans="1:3">
      <c r="A323" s="29" t="s">
        <v>347</v>
      </c>
      <c r="B323" s="41">
        <v>0</v>
      </c>
      <c r="C323" s="41">
        <v>0</v>
      </c>
    </row>
    <row r="324" spans="1:3">
      <c r="A324" s="29" t="s">
        <v>348</v>
      </c>
      <c r="B324" s="41">
        <v>5.3783200000000003E-2</v>
      </c>
      <c r="C324" s="41">
        <v>0.1075207</v>
      </c>
    </row>
    <row r="325" spans="1:3">
      <c r="A325" s="29" t="s">
        <v>349</v>
      </c>
      <c r="B325" s="41">
        <v>-0.17034289999999999</v>
      </c>
      <c r="C325" s="41">
        <v>-0.1249469</v>
      </c>
    </row>
    <row r="326" spans="1:3">
      <c r="A326" s="29" t="s">
        <v>350</v>
      </c>
      <c r="B326" s="41">
        <v>7.4708200000000002E-2</v>
      </c>
      <c r="C326" s="41">
        <v>7.3092000000000004E-2</v>
      </c>
    </row>
    <row r="327" spans="1:3">
      <c r="A327" s="29" t="s">
        <v>351</v>
      </c>
      <c r="B327" s="41">
        <v>0</v>
      </c>
      <c r="C327" s="41">
        <v>0</v>
      </c>
    </row>
    <row r="328" spans="1:3">
      <c r="A328" s="29" t="s">
        <v>352</v>
      </c>
      <c r="B328" s="41">
        <v>5.6780400000000002E-2</v>
      </c>
      <c r="C328" s="41">
        <v>6.5497E-2</v>
      </c>
    </row>
    <row r="329" spans="1:3">
      <c r="A329" s="29" t="s">
        <v>353</v>
      </c>
      <c r="B329" s="41">
        <v>0</v>
      </c>
      <c r="C329" s="41">
        <v>0</v>
      </c>
    </row>
    <row r="330" spans="1:3">
      <c r="A330" s="29" t="s">
        <v>354</v>
      </c>
      <c r="B330" s="41">
        <v>-2.6192300000000002E-2</v>
      </c>
      <c r="C330" s="41">
        <v>6.3027999999999999E-3</v>
      </c>
    </row>
    <row r="331" spans="1:3">
      <c r="A331" s="29" t="s">
        <v>355</v>
      </c>
      <c r="B331" s="41">
        <v>0</v>
      </c>
      <c r="C331" s="41">
        <v>0</v>
      </c>
    </row>
    <row r="332" spans="1:3">
      <c r="A332" s="29" t="s">
        <v>356</v>
      </c>
      <c r="B332" s="41">
        <v>-4.0547699999999999E-2</v>
      </c>
      <c r="C332" s="41">
        <v>-1.0540300000000001E-2</v>
      </c>
    </row>
    <row r="333" spans="1:3">
      <c r="A333" s="29" t="s">
        <v>357</v>
      </c>
      <c r="B333" s="41">
        <v>-6.4380699999999999E-2</v>
      </c>
      <c r="C333" s="41">
        <v>-2.3885400000000001E-2</v>
      </c>
    </row>
    <row r="334" spans="1:3">
      <c r="A334" s="29" t="s">
        <v>358</v>
      </c>
      <c r="B334" s="41">
        <v>-4.23112E-2</v>
      </c>
      <c r="C334" s="41">
        <v>1.37985E-2</v>
      </c>
    </row>
    <row r="335" spans="1:3">
      <c r="A335" s="29" t="s">
        <v>359</v>
      </c>
      <c r="B335" s="41">
        <v>0</v>
      </c>
      <c r="C335" s="41">
        <v>0</v>
      </c>
    </row>
    <row r="336" spans="1:3">
      <c r="A336" s="29" t="s">
        <v>360</v>
      </c>
      <c r="B336" s="41">
        <v>4.7882599999999997E-2</v>
      </c>
      <c r="C336" s="41">
        <v>7.3000399999999993E-2</v>
      </c>
    </row>
    <row r="337" spans="1:3">
      <c r="A337" s="29" t="s">
        <v>361</v>
      </c>
      <c r="B337" s="41">
        <v>-2.68942E-2</v>
      </c>
      <c r="C337" s="41">
        <v>1.6142199999999999E-2</v>
      </c>
    </row>
    <row r="338" spans="1:3">
      <c r="A338" s="29" t="s">
        <v>362</v>
      </c>
      <c r="B338" s="41">
        <v>0</v>
      </c>
      <c r="C338" s="41">
        <v>0</v>
      </c>
    </row>
    <row r="339" spans="1:3">
      <c r="A339" s="29" t="s">
        <v>363</v>
      </c>
      <c r="B339" s="41">
        <v>2.7609000000000002E-3</v>
      </c>
      <c r="C339" s="41">
        <v>1.9776700000000001E-2</v>
      </c>
    </row>
    <row r="340" spans="1:3">
      <c r="A340" s="29" t="s">
        <v>364</v>
      </c>
      <c r="B340" s="41">
        <v>5.1194400000000001E-2</v>
      </c>
      <c r="C340" s="41">
        <v>0.102688</v>
      </c>
    </row>
    <row r="341" spans="1:3">
      <c r="A341" s="29" t="s">
        <v>365</v>
      </c>
      <c r="B341" s="41">
        <v>0</v>
      </c>
      <c r="C341" s="41">
        <v>0</v>
      </c>
    </row>
    <row r="342" spans="1:3">
      <c r="A342" s="29" t="s">
        <v>366</v>
      </c>
      <c r="B342" s="41">
        <v>6.91103E-2</v>
      </c>
      <c r="C342" s="41">
        <v>9.8442500000000002E-2</v>
      </c>
    </row>
    <row r="343" spans="1:3">
      <c r="A343" s="29" t="s">
        <v>367</v>
      </c>
      <c r="B343" s="41">
        <v>0</v>
      </c>
      <c r="C343" s="41">
        <v>0</v>
      </c>
    </row>
    <row r="344" spans="1:3">
      <c r="A344" s="29" t="s">
        <v>368</v>
      </c>
      <c r="B344" s="41">
        <v>-8.5217899999999999E-2</v>
      </c>
      <c r="C344" s="41">
        <v>-4.9381800000000003E-2</v>
      </c>
    </row>
    <row r="345" spans="1:3">
      <c r="A345" s="29" t="s">
        <v>369</v>
      </c>
      <c r="B345" s="41">
        <v>9.0132100000000007E-2</v>
      </c>
      <c r="C345" s="41">
        <v>0.1114467</v>
      </c>
    </row>
    <row r="346" spans="1:3">
      <c r="A346" s="29" t="s">
        <v>370</v>
      </c>
      <c r="B346" s="41">
        <v>-0.2114502</v>
      </c>
      <c r="C346" s="41">
        <v>-0.1585259</v>
      </c>
    </row>
    <row r="347" spans="1:3">
      <c r="A347" s="29" t="s">
        <v>371</v>
      </c>
      <c r="B347" s="41">
        <v>0</v>
      </c>
      <c r="C347" s="41">
        <v>0</v>
      </c>
    </row>
    <row r="348" spans="1:3">
      <c r="A348" s="29" t="s">
        <v>372</v>
      </c>
      <c r="B348" s="41">
        <v>-0.11049829999999999</v>
      </c>
      <c r="C348" s="41">
        <v>-7.2062500000000002E-2</v>
      </c>
    </row>
    <row r="349" spans="1:3">
      <c r="A349" s="29" t="s">
        <v>373</v>
      </c>
      <c r="B349" s="41">
        <v>-2.1753999999999999E-2</v>
      </c>
      <c r="C349" s="41">
        <v>4.3289000000000001E-3</v>
      </c>
    </row>
    <row r="350" spans="1:3">
      <c r="A350" s="29" t="s">
        <v>374</v>
      </c>
      <c r="B350" s="41">
        <v>0</v>
      </c>
      <c r="C350" s="41">
        <v>0</v>
      </c>
    </row>
    <row r="351" spans="1:3">
      <c r="A351" s="29" t="s">
        <v>375</v>
      </c>
      <c r="B351" s="41">
        <v>-5.8321900000000003E-2</v>
      </c>
      <c r="C351" s="41">
        <v>-2.4786699999999998E-2</v>
      </c>
    </row>
    <row r="352" spans="1:3">
      <c r="A352" s="29" t="s">
        <v>376</v>
      </c>
      <c r="B352" s="41">
        <v>-6.2967800000000004E-2</v>
      </c>
      <c r="C352" s="41">
        <v>-2.6395999999999999E-2</v>
      </c>
    </row>
    <row r="353" spans="1:3">
      <c r="A353" s="29" t="s">
        <v>377</v>
      </c>
      <c r="B353" s="41">
        <v>0</v>
      </c>
      <c r="C353" s="41">
        <v>0</v>
      </c>
    </row>
    <row r="354" spans="1:3">
      <c r="A354" s="29" t="s">
        <v>378</v>
      </c>
      <c r="B354" s="41">
        <v>-0.13017919999999999</v>
      </c>
      <c r="C354" s="41">
        <v>-6.6774899999999998E-2</v>
      </c>
    </row>
    <row r="355" spans="1:3">
      <c r="A355" s="29" t="s">
        <v>379</v>
      </c>
      <c r="B355" s="41">
        <v>0</v>
      </c>
      <c r="C355" s="41">
        <v>0</v>
      </c>
    </row>
    <row r="356" spans="1:3">
      <c r="A356" s="29" t="s">
        <v>380</v>
      </c>
      <c r="B356" s="41">
        <v>1.263E-3</v>
      </c>
      <c r="C356" s="41">
        <v>3.2857400000000002E-2</v>
      </c>
    </row>
    <row r="357" spans="1:3">
      <c r="A357" s="29" t="s">
        <v>381</v>
      </c>
      <c r="B357" s="41">
        <v>7.1844400000000003E-2</v>
      </c>
      <c r="C357" s="41">
        <v>9.9412E-2</v>
      </c>
    </row>
    <row r="358" spans="1:3">
      <c r="A358" s="29" t="s">
        <v>382</v>
      </c>
      <c r="B358" s="41">
        <v>-0.2761709</v>
      </c>
      <c r="C358" s="41">
        <v>-0.2392213</v>
      </c>
    </row>
    <row r="359" spans="1:3">
      <c r="A359" s="29" t="s">
        <v>383</v>
      </c>
      <c r="B359" s="41">
        <v>0</v>
      </c>
      <c r="C359" s="41">
        <v>0</v>
      </c>
    </row>
    <row r="360" spans="1:3">
      <c r="A360" s="29" t="s">
        <v>384</v>
      </c>
      <c r="B360" s="41">
        <v>-0.18232180000000001</v>
      </c>
      <c r="C360" s="41">
        <v>-0.14021639999999999</v>
      </c>
    </row>
    <row r="361" spans="1:3">
      <c r="A361" s="29" t="s">
        <v>385</v>
      </c>
      <c r="B361" s="41">
        <v>-0.21694160000000001</v>
      </c>
      <c r="C361" s="41">
        <v>-0.1692948</v>
      </c>
    </row>
    <row r="362" spans="1:3">
      <c r="A362" s="29" t="s">
        <v>386</v>
      </c>
      <c r="B362" s="41">
        <v>0</v>
      </c>
      <c r="C362" s="41">
        <v>0</v>
      </c>
    </row>
    <row r="363" spans="1:3">
      <c r="A363" s="29" t="s">
        <v>387</v>
      </c>
      <c r="B363" s="41">
        <v>-0.15946460000000001</v>
      </c>
      <c r="C363" s="41">
        <v>-0.10983519999999999</v>
      </c>
    </row>
    <row r="364" spans="1:3">
      <c r="A364" s="29" t="s">
        <v>388</v>
      </c>
      <c r="B364" s="41">
        <v>-0.20140230000000001</v>
      </c>
      <c r="C364" s="41">
        <v>-0.15775439999999999</v>
      </c>
    </row>
    <row r="365" spans="1:3">
      <c r="A365" s="29" t="s">
        <v>389</v>
      </c>
      <c r="B365" s="41">
        <v>0</v>
      </c>
      <c r="C365" s="41">
        <v>0</v>
      </c>
    </row>
    <row r="366" spans="1:3">
      <c r="A366" s="29" t="s">
        <v>390</v>
      </c>
      <c r="B366" s="41">
        <v>-0.15712400000000001</v>
      </c>
      <c r="C366" s="41">
        <v>-0.11190219999999999</v>
      </c>
    </row>
    <row r="367" spans="1:3">
      <c r="A367" s="29" t="s">
        <v>391</v>
      </c>
      <c r="B367" s="41">
        <v>0.2236649</v>
      </c>
      <c r="C367" s="41">
        <v>0.25867869999999998</v>
      </c>
    </row>
    <row r="368" spans="1:3">
      <c r="A368" s="29" t="s">
        <v>392</v>
      </c>
      <c r="B368" s="41">
        <v>0</v>
      </c>
      <c r="C368" s="41">
        <v>0</v>
      </c>
    </row>
    <row r="369" spans="1:3">
      <c r="A369" s="29" t="s">
        <v>393</v>
      </c>
      <c r="B369" s="41">
        <v>0.26418720000000001</v>
      </c>
      <c r="C369" s="41">
        <v>0.24062040000000001</v>
      </c>
    </row>
    <row r="370" spans="1:3">
      <c r="A370" s="29" t="s">
        <v>394</v>
      </c>
      <c r="B370" s="41">
        <v>0</v>
      </c>
      <c r="C370" s="41">
        <v>0</v>
      </c>
    </row>
    <row r="371" spans="1:3">
      <c r="A371" s="29" t="s">
        <v>395</v>
      </c>
      <c r="B371" s="41">
        <v>-0.1859856</v>
      </c>
      <c r="C371" s="41">
        <v>-9.68276E-2</v>
      </c>
    </row>
    <row r="372" spans="1:3">
      <c r="A372" s="29" t="s">
        <v>396</v>
      </c>
      <c r="B372" s="41">
        <v>0.15844849999999999</v>
      </c>
      <c r="C372" s="41">
        <v>0.2367022</v>
      </c>
    </row>
    <row r="373" spans="1:3">
      <c r="A373" s="29" t="s">
        <v>397</v>
      </c>
      <c r="B373" s="41">
        <v>-0.25146869999999999</v>
      </c>
      <c r="C373" s="41">
        <v>-0.18190120000000001</v>
      </c>
    </row>
    <row r="374" spans="1:3">
      <c r="A374" s="29" t="s">
        <v>398</v>
      </c>
      <c r="B374" s="41">
        <v>0</v>
      </c>
      <c r="C374" s="41">
        <v>0</v>
      </c>
    </row>
    <row r="375" spans="1:3">
      <c r="A375" s="29" t="s">
        <v>399</v>
      </c>
      <c r="B375" s="41">
        <v>1.5037699999999999E-2</v>
      </c>
      <c r="C375" s="41">
        <v>4.5138699999999997E-2</v>
      </c>
    </row>
    <row r="376" spans="1:3">
      <c r="A376" s="29" t="s">
        <v>400</v>
      </c>
      <c r="B376" s="41">
        <v>-5.4220200000000003E-2</v>
      </c>
      <c r="C376" s="41">
        <v>-3.9546100000000001E-2</v>
      </c>
    </row>
    <row r="377" spans="1:3">
      <c r="A377" s="29" t="s">
        <v>401</v>
      </c>
      <c r="B377" s="41">
        <v>0</v>
      </c>
      <c r="C377" s="41">
        <v>0</v>
      </c>
    </row>
    <row r="378" spans="1:3">
      <c r="A378" s="29" t="s">
        <v>402</v>
      </c>
      <c r="B378" s="41">
        <v>0.31099349999999998</v>
      </c>
      <c r="C378" s="41">
        <v>0.31209310000000001</v>
      </c>
    </row>
    <row r="379" spans="1:3">
      <c r="A379" s="29" t="s">
        <v>403</v>
      </c>
      <c r="B379" s="41">
        <v>6.3679399999999997E-2</v>
      </c>
      <c r="C379" s="41">
        <v>4.2940899999999997E-2</v>
      </c>
    </row>
    <row r="380" spans="1:3">
      <c r="A380" s="29" t="s">
        <v>404</v>
      </c>
      <c r="B380" s="41">
        <v>0</v>
      </c>
      <c r="C380" s="41">
        <v>0</v>
      </c>
    </row>
    <row r="381" spans="1:3">
      <c r="A381" s="29" t="s">
        <v>405</v>
      </c>
      <c r="B381" s="41">
        <v>-7.8288999999999997E-2</v>
      </c>
      <c r="C381" s="41">
        <v>-6.7214999999999997E-2</v>
      </c>
    </row>
    <row r="382" spans="1:3">
      <c r="A382" s="29" t="s">
        <v>406</v>
      </c>
      <c r="B382" s="41">
        <v>0</v>
      </c>
      <c r="C382" s="41">
        <v>0</v>
      </c>
    </row>
    <row r="383" spans="1:3">
      <c r="A383" s="29" t="s">
        <v>407</v>
      </c>
      <c r="B383" s="41">
        <v>-4.9631500000000002E-2</v>
      </c>
      <c r="C383" s="41">
        <v>-2.9677700000000001E-2</v>
      </c>
    </row>
    <row r="384" spans="1:3">
      <c r="A384" s="29" t="s">
        <v>408</v>
      </c>
      <c r="B384" s="41">
        <v>8.3082999999999994E-3</v>
      </c>
      <c r="C384" s="41">
        <v>2.4629999999999999E-2</v>
      </c>
    </row>
    <row r="385" spans="1:3">
      <c r="A385" s="29" t="s">
        <v>409</v>
      </c>
      <c r="B385" s="41">
        <v>0.1968732</v>
      </c>
      <c r="C385" s="41">
        <v>0.20349239999999999</v>
      </c>
    </row>
    <row r="386" spans="1:3">
      <c r="A386" s="29" t="s">
        <v>410</v>
      </c>
      <c r="B386" s="41">
        <v>6.1577399999999997E-2</v>
      </c>
      <c r="C386" s="41">
        <v>5.0705E-2</v>
      </c>
    </row>
    <row r="387" spans="1:3">
      <c r="A387" s="29" t="s">
        <v>411</v>
      </c>
      <c r="B387" s="41">
        <v>0</v>
      </c>
      <c r="C387" s="41">
        <v>0</v>
      </c>
    </row>
    <row r="388" spans="1:3">
      <c r="A388" s="29" t="s">
        <v>412</v>
      </c>
      <c r="B388" s="41">
        <v>-0.53844449999999999</v>
      </c>
      <c r="C388" s="41">
        <v>-0.48659829999999998</v>
      </c>
    </row>
    <row r="389" spans="1:3">
      <c r="A389" s="29" t="s">
        <v>413</v>
      </c>
      <c r="B389" s="41">
        <v>0</v>
      </c>
      <c r="C389" s="41">
        <v>0</v>
      </c>
    </row>
    <row r="390" spans="1:3">
      <c r="A390" s="29" t="s">
        <v>414</v>
      </c>
      <c r="B390" s="41">
        <v>-0.44383840000000002</v>
      </c>
      <c r="C390" s="41">
        <v>-0.40858650000000002</v>
      </c>
    </row>
    <row r="391" spans="1:3">
      <c r="A391" s="29" t="s">
        <v>415</v>
      </c>
      <c r="B391" s="41">
        <v>-0.1571012</v>
      </c>
      <c r="C391" s="41">
        <v>-0.13663239999999999</v>
      </c>
    </row>
    <row r="392" spans="1:3">
      <c r="A392" s="29" t="s">
        <v>416</v>
      </c>
      <c r="B392" s="41">
        <v>0</v>
      </c>
      <c r="C392" s="41">
        <v>0</v>
      </c>
    </row>
    <row r="393" spans="1:3">
      <c r="A393" s="29" t="s">
        <v>417</v>
      </c>
      <c r="B393" s="41">
        <v>-0.15942319999999999</v>
      </c>
      <c r="C393" s="41">
        <v>-0.12755150000000001</v>
      </c>
    </row>
    <row r="394" spans="1:3">
      <c r="A394" s="29" t="s">
        <v>418</v>
      </c>
      <c r="B394" s="41">
        <v>0</v>
      </c>
      <c r="C394" s="41">
        <v>0</v>
      </c>
    </row>
    <row r="395" spans="1:3">
      <c r="A395" s="29" t="s">
        <v>419</v>
      </c>
      <c r="B395" s="41">
        <v>-0.17084460000000001</v>
      </c>
      <c r="C395" s="41">
        <v>-0.16000739999999999</v>
      </c>
    </row>
    <row r="396" spans="1:3">
      <c r="A396" s="29" t="s">
        <v>420</v>
      </c>
      <c r="B396" s="41">
        <v>-0.22671810000000001</v>
      </c>
      <c r="C396" s="41">
        <v>-0.17163329999999999</v>
      </c>
    </row>
    <row r="397" spans="1:3">
      <c r="A397" s="29" t="s">
        <v>421</v>
      </c>
      <c r="B397" s="41">
        <v>-0.33657809999999999</v>
      </c>
      <c r="C397" s="41">
        <v>-0.22693730000000001</v>
      </c>
    </row>
    <row r="398" spans="1:3">
      <c r="A398" s="29" t="s">
        <v>422</v>
      </c>
      <c r="B398" s="41">
        <v>-0.26653850000000001</v>
      </c>
      <c r="C398" s="41">
        <v>-0.15401110000000001</v>
      </c>
    </row>
    <row r="399" spans="1:3">
      <c r="A399" s="29" t="s">
        <v>423</v>
      </c>
      <c r="B399" s="41">
        <v>0</v>
      </c>
      <c r="C399" s="41">
        <v>0</v>
      </c>
    </row>
    <row r="400" spans="1:3">
      <c r="A400" s="29" t="s">
        <v>424</v>
      </c>
      <c r="B400" s="41">
        <v>-0.45937260000000002</v>
      </c>
      <c r="C400" s="41">
        <v>-0.35770659999999999</v>
      </c>
    </row>
    <row r="401" spans="1:3">
      <c r="A401" s="29" t="s">
        <v>425</v>
      </c>
      <c r="B401" s="41">
        <v>0</v>
      </c>
      <c r="C401" s="41">
        <v>0</v>
      </c>
    </row>
    <row r="402" spans="1:3">
      <c r="A402" s="29" t="s">
        <v>426</v>
      </c>
      <c r="B402" s="41">
        <v>0.1470359</v>
      </c>
      <c r="C402" s="41">
        <v>0.17835509999999999</v>
      </c>
    </row>
    <row r="403" spans="1:3">
      <c r="A403" s="29" t="s">
        <v>427</v>
      </c>
      <c r="B403" s="41">
        <v>-5.4589999999999999E-4</v>
      </c>
      <c r="C403" s="41">
        <v>3.8953399999999999E-2</v>
      </c>
    </row>
    <row r="404" spans="1:3">
      <c r="A404" s="29" t="s">
        <v>428</v>
      </c>
      <c r="B404" s="41">
        <v>0</v>
      </c>
      <c r="C404" s="41">
        <v>0</v>
      </c>
    </row>
    <row r="405" spans="1:3">
      <c r="A405" s="29" t="s">
        <v>429</v>
      </c>
      <c r="B405" s="41">
        <v>0.1351271</v>
      </c>
      <c r="C405" s="41">
        <v>0.17032639999999999</v>
      </c>
    </row>
    <row r="406" spans="1:3">
      <c r="A406" s="29" t="s">
        <v>430</v>
      </c>
      <c r="B406" s="41">
        <v>-0.1112633</v>
      </c>
      <c r="C406" s="41">
        <v>-4.46106E-2</v>
      </c>
    </row>
    <row r="407" spans="1:3">
      <c r="A407" s="29" t="s">
        <v>431</v>
      </c>
      <c r="B407" s="41">
        <v>0</v>
      </c>
      <c r="C407" s="41">
        <v>0</v>
      </c>
    </row>
    <row r="408" spans="1:3">
      <c r="A408" s="29" t="s">
        <v>432</v>
      </c>
      <c r="B408" s="41">
        <v>-0.30360619999999999</v>
      </c>
      <c r="C408" s="41">
        <v>-0.2700224</v>
      </c>
    </row>
    <row r="409" spans="1:3">
      <c r="A409" s="29" t="s">
        <v>433</v>
      </c>
      <c r="B409" s="41">
        <v>-5.1147400000000003E-2</v>
      </c>
      <c r="C409" s="41">
        <v>4.2556E-3</v>
      </c>
    </row>
    <row r="410" spans="1:3">
      <c r="A410" s="29" t="s">
        <v>434</v>
      </c>
      <c r="B410" s="41">
        <v>-3.6145400000000001E-2</v>
      </c>
      <c r="C410" s="41">
        <v>-2.0990000000000001E-4</v>
      </c>
    </row>
    <row r="411" spans="1:3">
      <c r="A411" s="29" t="s">
        <v>435</v>
      </c>
      <c r="B411" s="41">
        <v>0</v>
      </c>
      <c r="C411" s="41">
        <v>0</v>
      </c>
    </row>
    <row r="412" spans="1:3">
      <c r="A412" s="29" t="s">
        <v>436</v>
      </c>
      <c r="B412" s="41">
        <v>-9.6428999999999994E-3</v>
      </c>
      <c r="C412" s="41">
        <v>3.8384000000000001E-2</v>
      </c>
    </row>
    <row r="413" spans="1:3">
      <c r="A413" s="29" t="s">
        <v>437</v>
      </c>
      <c r="B413" s="41">
        <v>0</v>
      </c>
      <c r="C413" s="41">
        <v>0</v>
      </c>
    </row>
    <row r="414" spans="1:3">
      <c r="A414" s="29" t="s">
        <v>438</v>
      </c>
      <c r="B414" s="41">
        <v>-3.0580199999999998E-2</v>
      </c>
      <c r="C414" s="41">
        <v>-8.2459999999999999E-3</v>
      </c>
    </row>
    <row r="415" spans="1:3">
      <c r="A415" s="29" t="s">
        <v>439</v>
      </c>
      <c r="B415" s="41">
        <v>-0.2463043</v>
      </c>
      <c r="C415" s="41">
        <v>-0.2121577</v>
      </c>
    </row>
    <row r="416" spans="1:3">
      <c r="A416" s="29" t="s">
        <v>440</v>
      </c>
      <c r="B416" s="41">
        <v>0</v>
      </c>
      <c r="C416" s="41">
        <v>0</v>
      </c>
    </row>
    <row r="417" spans="1:3">
      <c r="A417" s="29" t="s">
        <v>441</v>
      </c>
      <c r="B417" s="41">
        <v>-0.11007550000000001</v>
      </c>
      <c r="C417" s="41">
        <v>-5.9003699999999999E-2</v>
      </c>
    </row>
    <row r="418" spans="1:3">
      <c r="A418" s="29" t="s">
        <v>442</v>
      </c>
      <c r="B418" s="41">
        <v>-0.2517298</v>
      </c>
      <c r="C418" s="41">
        <v>-0.20556859999999999</v>
      </c>
    </row>
    <row r="419" spans="1:3">
      <c r="A419" s="29" t="s">
        <v>443</v>
      </c>
      <c r="B419" s="41">
        <v>-0.2273995</v>
      </c>
      <c r="C419" s="41">
        <v>-0.1934256</v>
      </c>
    </row>
    <row r="420" spans="1:3">
      <c r="A420" s="29" t="s">
        <v>444</v>
      </c>
      <c r="B420" s="41">
        <v>0</v>
      </c>
      <c r="C420" s="41">
        <v>0</v>
      </c>
    </row>
    <row r="421" spans="1:3">
      <c r="A421" s="29" t="s">
        <v>445</v>
      </c>
      <c r="B421" s="41">
        <v>-0.2661192</v>
      </c>
      <c r="C421" s="41">
        <v>-0.23147980000000001</v>
      </c>
    </row>
    <row r="422" spans="1:3">
      <c r="A422" s="29" t="s">
        <v>446</v>
      </c>
      <c r="B422" s="41">
        <v>-0.10860690000000001</v>
      </c>
      <c r="C422" s="41">
        <v>-0.1027214</v>
      </c>
    </row>
    <row r="423" spans="1:3">
      <c r="A423" s="29" t="s">
        <v>447</v>
      </c>
      <c r="B423" s="41">
        <v>0</v>
      </c>
      <c r="C423" s="41">
        <v>0</v>
      </c>
    </row>
    <row r="424" spans="1:3">
      <c r="A424" s="29" t="s">
        <v>448</v>
      </c>
      <c r="B424" s="41">
        <v>8.8731699999999997E-2</v>
      </c>
      <c r="C424" s="41">
        <v>7.3171E-2</v>
      </c>
    </row>
    <row r="425" spans="1:3">
      <c r="A425" s="29" t="s">
        <v>449</v>
      </c>
      <c r="B425" s="41">
        <v>0</v>
      </c>
      <c r="C425" s="41">
        <v>0</v>
      </c>
    </row>
    <row r="426" spans="1:3">
      <c r="A426" s="29" t="s">
        <v>450</v>
      </c>
      <c r="B426" s="41">
        <v>-0.12149069999999999</v>
      </c>
      <c r="C426" s="41">
        <v>-0.1168102</v>
      </c>
    </row>
    <row r="427" spans="1:3">
      <c r="A427" s="29" t="s">
        <v>451</v>
      </c>
      <c r="B427" s="41">
        <v>0.17036180000000001</v>
      </c>
      <c r="C427" s="41">
        <v>0.1512154</v>
      </c>
    </row>
    <row r="428" spans="1:3">
      <c r="A428" s="29" t="s">
        <v>452</v>
      </c>
      <c r="B428" s="41">
        <v>0</v>
      </c>
      <c r="C428" s="41">
        <v>0</v>
      </c>
    </row>
    <row r="429" spans="1:3">
      <c r="A429" s="29" t="s">
        <v>453</v>
      </c>
      <c r="B429" s="41">
        <v>0.32252779999999998</v>
      </c>
      <c r="C429" s="41">
        <v>0.28112890000000001</v>
      </c>
    </row>
    <row r="430" spans="1:3">
      <c r="A430" s="29" t="s">
        <v>454</v>
      </c>
      <c r="B430" s="41">
        <v>0.1375854</v>
      </c>
      <c r="C430" s="41">
        <v>0.14964079999999999</v>
      </c>
    </row>
    <row r="431" spans="1:3">
      <c r="A431" s="29" t="s">
        <v>455</v>
      </c>
      <c r="B431" s="41">
        <v>0</v>
      </c>
      <c r="C431" s="41">
        <v>0</v>
      </c>
    </row>
    <row r="432" spans="1:3">
      <c r="A432" s="29" t="s">
        <v>456</v>
      </c>
      <c r="B432" s="41">
        <v>0.28957349999999998</v>
      </c>
      <c r="C432" s="41">
        <v>0.31822139999999999</v>
      </c>
    </row>
    <row r="433" spans="1:3">
      <c r="A433" s="29" t="s">
        <v>457</v>
      </c>
      <c r="B433" s="41">
        <v>0.1209717</v>
      </c>
      <c r="C433" s="41">
        <v>0.16138449999999999</v>
      </c>
    </row>
    <row r="434" spans="1:3">
      <c r="A434" s="29" t="s">
        <v>458</v>
      </c>
      <c r="B434" s="41">
        <v>0</v>
      </c>
      <c r="C434" s="41">
        <v>0</v>
      </c>
    </row>
    <row r="435" spans="1:3">
      <c r="A435" s="29" t="s">
        <v>459</v>
      </c>
      <c r="B435" s="41">
        <v>9.6595E-2</v>
      </c>
      <c r="C435" s="41">
        <v>0.1223306</v>
      </c>
    </row>
    <row r="436" spans="1:3">
      <c r="A436" s="29" t="s">
        <v>460</v>
      </c>
      <c r="B436" s="41">
        <v>3.6773399999999998E-2</v>
      </c>
      <c r="C436" s="41">
        <v>5.5443600000000003E-2</v>
      </c>
    </row>
    <row r="437" spans="1:3">
      <c r="A437" s="29" t="s">
        <v>461</v>
      </c>
      <c r="B437" s="41">
        <v>0</v>
      </c>
      <c r="C437" s="41">
        <v>0</v>
      </c>
    </row>
    <row r="438" spans="1:3">
      <c r="A438" s="29" t="s">
        <v>462</v>
      </c>
      <c r="B438" s="41">
        <v>0.32118910000000001</v>
      </c>
      <c r="C438" s="41">
        <v>0.30341570000000001</v>
      </c>
    </row>
    <row r="439" spans="1:3">
      <c r="A439" s="29" t="s">
        <v>463</v>
      </c>
      <c r="B439" s="41">
        <v>0.23886289999999999</v>
      </c>
      <c r="C439" s="41">
        <v>0.2362667</v>
      </c>
    </row>
    <row r="440" spans="1:3">
      <c r="A440" s="29" t="s">
        <v>464</v>
      </c>
      <c r="B440" s="41">
        <v>0</v>
      </c>
      <c r="C440" s="41">
        <v>0</v>
      </c>
    </row>
    <row r="441" spans="1:3">
      <c r="A441" s="29" t="s">
        <v>465</v>
      </c>
      <c r="B441" s="41">
        <v>3.3993099999999998E-2</v>
      </c>
      <c r="C441" s="41">
        <v>6.1947200000000001E-2</v>
      </c>
    </row>
    <row r="442" spans="1:3">
      <c r="A442" s="29" t="s">
        <v>466</v>
      </c>
      <c r="B442" s="41">
        <v>0.27881790000000001</v>
      </c>
      <c r="C442" s="41">
        <v>0.24896989999999999</v>
      </c>
    </row>
    <row r="443" spans="1:3">
      <c r="A443" s="29" t="s">
        <v>467</v>
      </c>
      <c r="B443" s="41">
        <v>0</v>
      </c>
      <c r="C443" s="41">
        <v>0</v>
      </c>
    </row>
    <row r="444" spans="1:3">
      <c r="A444" s="29" t="s">
        <v>468</v>
      </c>
      <c r="B444" s="41">
        <v>0.2251282</v>
      </c>
      <c r="C444" s="41">
        <v>0.22275490000000001</v>
      </c>
    </row>
    <row r="445" spans="1:3">
      <c r="A445" s="29" t="s">
        <v>469</v>
      </c>
      <c r="B445" s="41">
        <v>4.3396799999999999E-2</v>
      </c>
      <c r="C445" s="41">
        <v>4.8736799999999997E-2</v>
      </c>
    </row>
    <row r="446" spans="1:3">
      <c r="A446" s="29" t="s">
        <v>470</v>
      </c>
      <c r="B446" s="41">
        <v>0.1125617</v>
      </c>
      <c r="C446" s="41">
        <v>0.1203751</v>
      </c>
    </row>
    <row r="447" spans="1:3">
      <c r="A447" s="29" t="s">
        <v>471</v>
      </c>
      <c r="B447" s="41">
        <v>0</v>
      </c>
      <c r="C447" s="41">
        <v>0</v>
      </c>
    </row>
    <row r="448" spans="1:3">
      <c r="A448" s="29" t="s">
        <v>472</v>
      </c>
      <c r="B448" s="41">
        <v>9.9543000000000006E-2</v>
      </c>
      <c r="C448" s="41">
        <v>0.1017777</v>
      </c>
    </row>
    <row r="449" spans="1:3">
      <c r="A449" s="29" t="s">
        <v>473</v>
      </c>
      <c r="B449" s="41">
        <v>0</v>
      </c>
      <c r="C449" s="41">
        <v>0</v>
      </c>
    </row>
    <row r="450" spans="1:3">
      <c r="A450" s="29" t="s">
        <v>474</v>
      </c>
      <c r="B450" s="41">
        <v>0.1634854</v>
      </c>
      <c r="C450" s="41">
        <v>0.17008309999999999</v>
      </c>
    </row>
    <row r="451" spans="1:3">
      <c r="A451" s="29" t="s">
        <v>475</v>
      </c>
      <c r="B451" s="41">
        <v>0.4816993</v>
      </c>
      <c r="C451" s="41">
        <v>0.44131140000000002</v>
      </c>
    </row>
    <row r="452" spans="1:3">
      <c r="A452" s="29" t="s">
        <v>476</v>
      </c>
      <c r="B452" s="41">
        <v>0</v>
      </c>
      <c r="C452" s="41">
        <v>0</v>
      </c>
    </row>
    <row r="453" spans="1:3">
      <c r="A453" s="29" t="s">
        <v>477</v>
      </c>
      <c r="B453" s="41">
        <v>5.9233899999999999E-2</v>
      </c>
      <c r="C453" s="41">
        <v>6.11265E-2</v>
      </c>
    </row>
    <row r="454" spans="1:3">
      <c r="A454" s="29" t="s">
        <v>478</v>
      </c>
      <c r="B454" s="41">
        <v>5.5803400000000003E-2</v>
      </c>
      <c r="C454" s="41">
        <v>6.1020499999999998E-2</v>
      </c>
    </row>
    <row r="455" spans="1:3">
      <c r="A455" s="29" t="s">
        <v>479</v>
      </c>
      <c r="B455" s="41">
        <v>-0.10360270000000001</v>
      </c>
      <c r="C455" s="41">
        <v>-6.5343899999999996E-2</v>
      </c>
    </row>
    <row r="456" spans="1:3">
      <c r="A456" s="29" t="s">
        <v>480</v>
      </c>
      <c r="B456" s="41">
        <v>0</v>
      </c>
      <c r="C456" s="41">
        <v>0</v>
      </c>
    </row>
    <row r="457" spans="1:3">
      <c r="A457" s="29" t="s">
        <v>481</v>
      </c>
      <c r="B457" s="41">
        <v>1.40083E-2</v>
      </c>
      <c r="C457" s="41">
        <v>5.0971099999999998E-2</v>
      </c>
    </row>
    <row r="458" spans="1:3">
      <c r="A458" s="29" t="s">
        <v>482</v>
      </c>
      <c r="B458" s="41">
        <v>-0.1081148</v>
      </c>
      <c r="C458" s="41">
        <v>-6.7077200000000003E-2</v>
      </c>
    </row>
    <row r="459" spans="1:3">
      <c r="A459" s="29" t="s">
        <v>483</v>
      </c>
      <c r="B459" s="41">
        <v>0</v>
      </c>
      <c r="C459" s="41">
        <v>0</v>
      </c>
    </row>
    <row r="460" spans="1:3">
      <c r="A460" s="29" t="s">
        <v>484</v>
      </c>
      <c r="B460" s="41">
        <v>0.1595492</v>
      </c>
      <c r="C460" s="41">
        <v>0.15645319999999999</v>
      </c>
    </row>
    <row r="461" spans="1:3">
      <c r="A461" s="29" t="s">
        <v>485</v>
      </c>
      <c r="B461" s="41">
        <v>0</v>
      </c>
      <c r="C461" s="41">
        <v>0</v>
      </c>
    </row>
    <row r="462" spans="1:3">
      <c r="A462" s="29" t="s">
        <v>486</v>
      </c>
      <c r="B462" s="41">
        <v>-2.0547900000000001E-2</v>
      </c>
      <c r="C462" s="41">
        <v>-1.25519E-2</v>
      </c>
    </row>
    <row r="463" spans="1:3">
      <c r="A463" s="29" t="s">
        <v>487</v>
      </c>
      <c r="B463" s="41">
        <v>-7.1187E-2</v>
      </c>
      <c r="C463" s="41">
        <v>-7.20803E-2</v>
      </c>
    </row>
    <row r="464" spans="1:3">
      <c r="A464" s="29" t="s">
        <v>488</v>
      </c>
      <c r="B464" s="41">
        <v>0</v>
      </c>
      <c r="C464" s="41">
        <v>0</v>
      </c>
    </row>
    <row r="465" spans="1:3">
      <c r="A465" s="29" t="s">
        <v>489</v>
      </c>
      <c r="B465" s="41">
        <v>-5.7873000000000004E-3</v>
      </c>
      <c r="C465" s="41">
        <v>2.4510400000000002E-2</v>
      </c>
    </row>
    <row r="466" spans="1:3">
      <c r="A466" s="29" t="s">
        <v>490</v>
      </c>
      <c r="B466" s="41">
        <v>-0.63904289999999997</v>
      </c>
      <c r="C466" s="41">
        <v>-0.59515879999999999</v>
      </c>
    </row>
    <row r="467" spans="1:3">
      <c r="A467" s="29" t="s">
        <v>491</v>
      </c>
      <c r="B467" s="41">
        <v>-0.3872949</v>
      </c>
      <c r="C467" s="41">
        <v>-0.32200030000000002</v>
      </c>
    </row>
    <row r="468" spans="1:3">
      <c r="A468" s="29" t="s">
        <v>492</v>
      </c>
      <c r="B468" s="41">
        <v>0</v>
      </c>
      <c r="C468" s="41">
        <v>0</v>
      </c>
    </row>
    <row r="469" spans="1:3">
      <c r="A469" s="29" t="s">
        <v>493</v>
      </c>
      <c r="B469" s="41">
        <v>-0.13238900000000001</v>
      </c>
      <c r="C469" s="41">
        <v>-5.9216199999999997E-2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7"/>
  <sheetViews>
    <sheetView topLeftCell="A440" workbookViewId="0">
      <selection activeCell="G474" sqref="G474"/>
    </sheetView>
  </sheetViews>
  <sheetFormatPr defaultRowHeight="12.75"/>
  <cols>
    <col min="1" max="2" width="9.140625" style="29"/>
    <col min="3" max="3" width="15.5703125" style="29" customWidth="1"/>
  </cols>
  <sheetData>
    <row r="1" spans="1:7">
      <c r="A1" s="29" t="s">
        <v>649</v>
      </c>
      <c r="B1" s="29" t="s">
        <v>650</v>
      </c>
      <c r="C1" s="29" t="s">
        <v>651</v>
      </c>
    </row>
    <row r="2" spans="1:7">
      <c r="A2" s="29" t="s">
        <v>27</v>
      </c>
      <c r="B2" s="29">
        <v>0</v>
      </c>
      <c r="C2" s="29">
        <v>0</v>
      </c>
    </row>
    <row r="3" spans="1:7">
      <c r="A3" s="29" t="s">
        <v>28</v>
      </c>
      <c r="B3" s="29">
        <v>0</v>
      </c>
      <c r="C3" s="29">
        <v>0</v>
      </c>
      <c r="G3" t="s">
        <v>671</v>
      </c>
    </row>
    <row r="4" spans="1:7">
      <c r="A4" s="29" t="s">
        <v>29</v>
      </c>
      <c r="B4" s="29">
        <v>0</v>
      </c>
      <c r="C4" s="29">
        <v>0</v>
      </c>
      <c r="G4" t="s">
        <v>672</v>
      </c>
    </row>
    <row r="5" spans="1:7">
      <c r="A5" s="29" t="s">
        <v>30</v>
      </c>
      <c r="B5" s="29">
        <v>0</v>
      </c>
      <c r="C5" s="29">
        <v>0</v>
      </c>
      <c r="G5" t="s">
        <v>673</v>
      </c>
    </row>
    <row r="6" spans="1:7">
      <c r="A6" s="29" t="s">
        <v>31</v>
      </c>
      <c r="B6" s="29">
        <v>0</v>
      </c>
      <c r="C6" s="29">
        <v>0</v>
      </c>
    </row>
    <row r="7" spans="1:7">
      <c r="A7" s="29" t="s">
        <v>32</v>
      </c>
      <c r="B7" s="29">
        <v>0</v>
      </c>
      <c r="C7" s="29">
        <v>0</v>
      </c>
      <c r="G7" t="s">
        <v>674</v>
      </c>
    </row>
    <row r="8" spans="1:7">
      <c r="A8" s="29" t="s">
        <v>33</v>
      </c>
      <c r="B8" s="29">
        <v>0</v>
      </c>
      <c r="C8" s="29">
        <v>0</v>
      </c>
    </row>
    <row r="9" spans="1:7">
      <c r="A9" s="29" t="s">
        <v>34</v>
      </c>
      <c r="B9" s="29">
        <v>0</v>
      </c>
      <c r="C9" s="29">
        <v>0</v>
      </c>
    </row>
    <row r="10" spans="1:7">
      <c r="A10" s="29" t="s">
        <v>35</v>
      </c>
      <c r="B10" s="29">
        <v>0</v>
      </c>
      <c r="C10" s="29">
        <v>0</v>
      </c>
    </row>
    <row r="11" spans="1:7">
      <c r="A11" s="29" t="s">
        <v>36</v>
      </c>
      <c r="B11" s="29">
        <v>0</v>
      </c>
      <c r="C11" s="29">
        <v>0</v>
      </c>
    </row>
    <row r="12" spans="1:7">
      <c r="A12" s="29" t="s">
        <v>37</v>
      </c>
      <c r="B12" s="29">
        <v>0</v>
      </c>
      <c r="C12" s="29">
        <v>0</v>
      </c>
    </row>
    <row r="13" spans="1:7">
      <c r="A13" s="29" t="s">
        <v>38</v>
      </c>
      <c r="B13" s="29">
        <v>0</v>
      </c>
      <c r="C13" s="29">
        <v>0</v>
      </c>
    </row>
    <row r="14" spans="1:7">
      <c r="A14" s="29" t="s">
        <v>39</v>
      </c>
      <c r="B14" s="29">
        <v>0</v>
      </c>
      <c r="C14" s="29">
        <v>0</v>
      </c>
    </row>
    <row r="15" spans="1:7">
      <c r="A15" s="29" t="s">
        <v>40</v>
      </c>
      <c r="B15" s="29">
        <v>0</v>
      </c>
      <c r="C15" s="29">
        <v>0</v>
      </c>
    </row>
    <row r="16" spans="1:7">
      <c r="A16" s="29" t="s">
        <v>41</v>
      </c>
      <c r="B16" s="29">
        <v>0</v>
      </c>
      <c r="C16" s="29">
        <v>0</v>
      </c>
    </row>
    <row r="17" spans="1:3">
      <c r="A17" s="29" t="s">
        <v>42</v>
      </c>
      <c r="B17" s="29">
        <v>0</v>
      </c>
      <c r="C17" s="29">
        <v>0</v>
      </c>
    </row>
    <row r="18" spans="1:3">
      <c r="A18" s="29" t="s">
        <v>43</v>
      </c>
      <c r="B18" s="29">
        <v>0</v>
      </c>
      <c r="C18" s="29">
        <v>0</v>
      </c>
    </row>
    <row r="19" spans="1:3">
      <c r="A19" s="29" t="s">
        <v>44</v>
      </c>
      <c r="B19" s="29">
        <v>0</v>
      </c>
      <c r="C19" s="29">
        <v>0</v>
      </c>
    </row>
    <row r="20" spans="1:3">
      <c r="A20" s="29" t="s">
        <v>45</v>
      </c>
      <c r="B20" s="29">
        <v>0</v>
      </c>
      <c r="C20" s="29">
        <v>0</v>
      </c>
    </row>
    <row r="21" spans="1:3">
      <c r="A21" s="29" t="s">
        <v>46</v>
      </c>
      <c r="B21" s="29">
        <v>0</v>
      </c>
      <c r="C21" s="29">
        <v>0</v>
      </c>
    </row>
    <row r="22" spans="1:3">
      <c r="A22" s="29" t="s">
        <v>47</v>
      </c>
      <c r="B22" s="29">
        <v>0</v>
      </c>
      <c r="C22" s="29">
        <v>0</v>
      </c>
    </row>
    <row r="23" spans="1:3">
      <c r="A23" s="29" t="s">
        <v>48</v>
      </c>
      <c r="B23" s="29">
        <v>0</v>
      </c>
      <c r="C23" s="29">
        <v>0</v>
      </c>
    </row>
    <row r="24" spans="1:3">
      <c r="A24" s="29" t="s">
        <v>49</v>
      </c>
      <c r="B24" s="29">
        <v>0</v>
      </c>
      <c r="C24" s="29">
        <v>0</v>
      </c>
    </row>
    <row r="25" spans="1:3">
      <c r="A25" s="29" t="s">
        <v>50</v>
      </c>
      <c r="B25" s="29">
        <v>0</v>
      </c>
      <c r="C25" s="29">
        <v>0</v>
      </c>
    </row>
    <row r="26" spans="1:3">
      <c r="A26" s="29" t="s">
        <v>51</v>
      </c>
      <c r="B26" s="29">
        <v>0</v>
      </c>
      <c r="C26" s="29">
        <v>0</v>
      </c>
    </row>
    <row r="27" spans="1:3">
      <c r="A27" s="29" t="s">
        <v>52</v>
      </c>
      <c r="B27" s="29">
        <v>0</v>
      </c>
      <c r="C27" s="29">
        <v>0</v>
      </c>
    </row>
    <row r="28" spans="1:3">
      <c r="A28" s="29" t="s">
        <v>53</v>
      </c>
      <c r="B28" s="29">
        <v>0</v>
      </c>
      <c r="C28" s="29">
        <v>0</v>
      </c>
    </row>
    <row r="29" spans="1:3">
      <c r="A29" s="29" t="s">
        <v>54</v>
      </c>
      <c r="B29" s="29">
        <v>0</v>
      </c>
      <c r="C29" s="29">
        <v>0</v>
      </c>
    </row>
    <row r="30" spans="1:3">
      <c r="A30" s="29" t="s">
        <v>55</v>
      </c>
      <c r="B30" s="29">
        <v>0</v>
      </c>
      <c r="C30" s="29">
        <v>0</v>
      </c>
    </row>
    <row r="31" spans="1:3">
      <c r="A31" s="29" t="s">
        <v>56</v>
      </c>
      <c r="B31" s="29">
        <v>0</v>
      </c>
      <c r="C31" s="29">
        <v>0</v>
      </c>
    </row>
    <row r="32" spans="1:3">
      <c r="A32" s="29" t="s">
        <v>57</v>
      </c>
      <c r="B32" s="29">
        <v>0</v>
      </c>
      <c r="C32" s="29">
        <v>0</v>
      </c>
    </row>
    <row r="33" spans="1:3">
      <c r="A33" s="29" t="s">
        <v>58</v>
      </c>
      <c r="B33" s="29">
        <v>0</v>
      </c>
      <c r="C33" s="29">
        <v>0</v>
      </c>
    </row>
    <row r="34" spans="1:3">
      <c r="A34" s="29" t="s">
        <v>59</v>
      </c>
      <c r="B34" s="29">
        <v>0</v>
      </c>
      <c r="C34" s="29">
        <v>0</v>
      </c>
    </row>
    <row r="35" spans="1:3">
      <c r="A35" s="29" t="s">
        <v>60</v>
      </c>
      <c r="B35" s="29">
        <v>0</v>
      </c>
      <c r="C35" s="29">
        <v>0</v>
      </c>
    </row>
    <row r="36" spans="1:3">
      <c r="A36" s="29" t="s">
        <v>61</v>
      </c>
      <c r="B36" s="29">
        <v>0</v>
      </c>
      <c r="C36" s="29">
        <v>0</v>
      </c>
    </row>
    <row r="37" spans="1:3">
      <c r="A37" s="29" t="s">
        <v>62</v>
      </c>
      <c r="B37" s="29">
        <v>0</v>
      </c>
      <c r="C37" s="29">
        <v>0</v>
      </c>
    </row>
    <row r="38" spans="1:3">
      <c r="A38" s="29" t="s">
        <v>63</v>
      </c>
      <c r="B38" s="29">
        <v>0</v>
      </c>
      <c r="C38" s="29">
        <v>0</v>
      </c>
    </row>
    <row r="39" spans="1:3">
      <c r="A39" s="29" t="s">
        <v>64</v>
      </c>
      <c r="B39" s="29">
        <v>0</v>
      </c>
      <c r="C39" s="29">
        <v>0</v>
      </c>
    </row>
    <row r="40" spans="1:3">
      <c r="A40" s="29" t="s">
        <v>65</v>
      </c>
      <c r="B40" s="29">
        <v>0</v>
      </c>
      <c r="C40" s="29">
        <v>0</v>
      </c>
    </row>
    <row r="41" spans="1:3">
      <c r="A41" s="29" t="s">
        <v>66</v>
      </c>
      <c r="B41" s="29">
        <v>0</v>
      </c>
      <c r="C41" s="29">
        <v>0</v>
      </c>
    </row>
    <row r="42" spans="1:3">
      <c r="A42" s="29" t="s">
        <v>67</v>
      </c>
      <c r="B42" s="29">
        <v>0</v>
      </c>
      <c r="C42" s="29">
        <v>0</v>
      </c>
    </row>
    <row r="43" spans="1:3">
      <c r="A43" s="29" t="s">
        <v>68</v>
      </c>
      <c r="B43" s="29">
        <v>0</v>
      </c>
      <c r="C43" s="29">
        <v>0</v>
      </c>
    </row>
    <row r="44" spans="1:3">
      <c r="A44" s="29" t="s">
        <v>69</v>
      </c>
      <c r="B44" s="29">
        <v>0</v>
      </c>
      <c r="C44" s="29">
        <v>0</v>
      </c>
    </row>
    <row r="45" spans="1:3">
      <c r="A45" s="29" t="s">
        <v>70</v>
      </c>
      <c r="B45" s="29">
        <v>0</v>
      </c>
      <c r="C45" s="29">
        <v>0</v>
      </c>
    </row>
    <row r="46" spans="1:3">
      <c r="A46" s="29" t="s">
        <v>71</v>
      </c>
      <c r="B46" s="29">
        <v>0</v>
      </c>
      <c r="C46" s="29">
        <v>0</v>
      </c>
    </row>
    <row r="47" spans="1:3">
      <c r="A47" s="29" t="s">
        <v>72</v>
      </c>
      <c r="B47" s="29">
        <v>0</v>
      </c>
      <c r="C47" s="29">
        <v>0</v>
      </c>
    </row>
    <row r="48" spans="1:3">
      <c r="A48" s="29" t="s">
        <v>73</v>
      </c>
      <c r="B48" s="29">
        <v>0</v>
      </c>
      <c r="C48" s="29">
        <v>0</v>
      </c>
    </row>
    <row r="49" spans="1:3">
      <c r="A49" s="29" t="s">
        <v>74</v>
      </c>
      <c r="B49" s="29">
        <v>0</v>
      </c>
      <c r="C49" s="29">
        <v>0</v>
      </c>
    </row>
    <row r="50" spans="1:3">
      <c r="A50" s="29" t="s">
        <v>75</v>
      </c>
      <c r="B50" s="29">
        <v>0</v>
      </c>
      <c r="C50" s="29">
        <v>0</v>
      </c>
    </row>
    <row r="51" spans="1:3">
      <c r="A51" s="29" t="s">
        <v>76</v>
      </c>
      <c r="B51" s="29">
        <v>0</v>
      </c>
      <c r="C51" s="29">
        <v>0</v>
      </c>
    </row>
    <row r="52" spans="1:3">
      <c r="A52" s="29" t="s">
        <v>77</v>
      </c>
      <c r="B52" s="29">
        <v>0</v>
      </c>
      <c r="C52" s="29">
        <v>0</v>
      </c>
    </row>
    <row r="53" spans="1:3">
      <c r="A53" s="29" t="s">
        <v>78</v>
      </c>
      <c r="B53" s="29">
        <v>0</v>
      </c>
      <c r="C53" s="29">
        <v>0</v>
      </c>
    </row>
    <row r="54" spans="1:3">
      <c r="A54" s="29" t="s">
        <v>79</v>
      </c>
      <c r="B54" s="29">
        <v>0</v>
      </c>
      <c r="C54" s="29">
        <v>0</v>
      </c>
    </row>
    <row r="55" spans="1:3">
      <c r="A55" s="29" t="s">
        <v>80</v>
      </c>
      <c r="B55" s="29">
        <v>0</v>
      </c>
      <c r="C55" s="29">
        <v>0</v>
      </c>
    </row>
    <row r="56" spans="1:3">
      <c r="A56" s="29" t="s">
        <v>81</v>
      </c>
      <c r="B56" s="29">
        <v>0</v>
      </c>
      <c r="C56" s="29">
        <v>0</v>
      </c>
    </row>
    <row r="57" spans="1:3">
      <c r="A57" s="29" t="s">
        <v>82</v>
      </c>
      <c r="B57" s="29">
        <v>0</v>
      </c>
      <c r="C57" s="29">
        <v>0</v>
      </c>
    </row>
    <row r="58" spans="1:3">
      <c r="A58" s="29" t="s">
        <v>83</v>
      </c>
      <c r="B58" s="29">
        <v>0</v>
      </c>
      <c r="C58" s="29">
        <v>0</v>
      </c>
    </row>
    <row r="59" spans="1:3">
      <c r="A59" s="29" t="s">
        <v>84</v>
      </c>
      <c r="B59" s="29">
        <v>0</v>
      </c>
      <c r="C59" s="29">
        <v>0</v>
      </c>
    </row>
    <row r="60" spans="1:3">
      <c r="A60" s="29" t="s">
        <v>85</v>
      </c>
      <c r="B60" s="29">
        <v>0</v>
      </c>
      <c r="C60" s="29">
        <v>0</v>
      </c>
    </row>
    <row r="61" spans="1:3">
      <c r="A61" s="29" t="s">
        <v>86</v>
      </c>
      <c r="B61" s="29">
        <v>0</v>
      </c>
      <c r="C61" s="29">
        <v>0</v>
      </c>
    </row>
    <row r="62" spans="1:3">
      <c r="A62" s="29" t="s">
        <v>87</v>
      </c>
      <c r="B62" s="29">
        <v>0</v>
      </c>
      <c r="C62" s="29">
        <v>0</v>
      </c>
    </row>
    <row r="63" spans="1:3">
      <c r="A63" s="29" t="s">
        <v>88</v>
      </c>
      <c r="B63" s="29">
        <v>0</v>
      </c>
      <c r="C63" s="29">
        <v>0</v>
      </c>
    </row>
    <row r="64" spans="1:3">
      <c r="A64" s="29" t="s">
        <v>89</v>
      </c>
      <c r="B64" s="29">
        <v>0</v>
      </c>
      <c r="C64" s="29">
        <v>0</v>
      </c>
    </row>
    <row r="65" spans="1:3">
      <c r="A65" s="29" t="s">
        <v>90</v>
      </c>
      <c r="B65" s="29">
        <v>0</v>
      </c>
      <c r="C65" s="29">
        <v>0</v>
      </c>
    </row>
    <row r="66" spans="1:3">
      <c r="A66" s="29" t="s">
        <v>91</v>
      </c>
      <c r="B66" s="29">
        <v>0</v>
      </c>
      <c r="C66" s="29">
        <v>0</v>
      </c>
    </row>
    <row r="67" spans="1:3">
      <c r="A67" s="29" t="s">
        <v>92</v>
      </c>
      <c r="B67" s="29">
        <v>0</v>
      </c>
      <c r="C67" s="29">
        <v>0</v>
      </c>
    </row>
    <row r="68" spans="1:3">
      <c r="A68" s="29" t="s">
        <v>93</v>
      </c>
      <c r="B68" s="29">
        <v>0</v>
      </c>
      <c r="C68" s="29">
        <v>0</v>
      </c>
    </row>
    <row r="69" spans="1:3">
      <c r="A69" s="29" t="s">
        <v>94</v>
      </c>
      <c r="B69" s="29">
        <v>0</v>
      </c>
      <c r="C69" s="29">
        <v>0</v>
      </c>
    </row>
    <row r="70" spans="1:3">
      <c r="A70" s="29" t="s">
        <v>95</v>
      </c>
      <c r="B70" s="29">
        <v>0</v>
      </c>
      <c r="C70" s="29">
        <v>0</v>
      </c>
    </row>
    <row r="71" spans="1:3">
      <c r="A71" s="29" t="s">
        <v>96</v>
      </c>
      <c r="B71" s="29">
        <v>0</v>
      </c>
      <c r="C71" s="29">
        <v>0</v>
      </c>
    </row>
    <row r="72" spans="1:3">
      <c r="A72" s="29" t="s">
        <v>97</v>
      </c>
      <c r="B72" s="29">
        <v>0</v>
      </c>
      <c r="C72" s="29">
        <v>0</v>
      </c>
    </row>
    <row r="73" spans="1:3">
      <c r="A73" s="29" t="s">
        <v>98</v>
      </c>
      <c r="B73" s="29">
        <v>0</v>
      </c>
      <c r="C73" s="29">
        <v>0</v>
      </c>
    </row>
    <row r="74" spans="1:3">
      <c r="A74" s="29" t="s">
        <v>99</v>
      </c>
      <c r="B74" s="29">
        <v>0</v>
      </c>
      <c r="C74" s="29">
        <v>0</v>
      </c>
    </row>
    <row r="75" spans="1:3">
      <c r="A75" s="29" t="s">
        <v>100</v>
      </c>
      <c r="B75" s="29">
        <v>0</v>
      </c>
      <c r="C75" s="29">
        <v>0</v>
      </c>
    </row>
    <row r="76" spans="1:3">
      <c r="A76" s="29" t="s">
        <v>101</v>
      </c>
      <c r="B76" s="29">
        <v>0</v>
      </c>
      <c r="C76" s="29">
        <v>0</v>
      </c>
    </row>
    <row r="77" spans="1:3">
      <c r="A77" s="29" t="s">
        <v>102</v>
      </c>
      <c r="B77" s="29">
        <v>0</v>
      </c>
      <c r="C77" s="29">
        <v>0</v>
      </c>
    </row>
    <row r="78" spans="1:3">
      <c r="A78" s="29" t="s">
        <v>103</v>
      </c>
      <c r="B78" s="29">
        <v>0</v>
      </c>
      <c r="C78" s="29">
        <v>0</v>
      </c>
    </row>
    <row r="79" spans="1:3">
      <c r="A79" s="29" t="s">
        <v>104</v>
      </c>
      <c r="B79" s="29">
        <v>0</v>
      </c>
      <c r="C79" s="29">
        <v>0</v>
      </c>
    </row>
    <row r="80" spans="1:3">
      <c r="A80" s="29" t="s">
        <v>105</v>
      </c>
      <c r="B80" s="29">
        <v>0</v>
      </c>
      <c r="C80" s="29">
        <v>0</v>
      </c>
    </row>
    <row r="81" spans="1:3">
      <c r="A81" s="29" t="s">
        <v>106</v>
      </c>
      <c r="B81" s="29">
        <v>0</v>
      </c>
      <c r="C81" s="29">
        <v>0</v>
      </c>
    </row>
    <row r="82" spans="1:3">
      <c r="A82" s="29" t="s">
        <v>107</v>
      </c>
      <c r="B82" s="29">
        <v>0</v>
      </c>
      <c r="C82" s="29">
        <v>0</v>
      </c>
    </row>
    <row r="83" spans="1:3">
      <c r="A83" s="29" t="s">
        <v>108</v>
      </c>
      <c r="B83" s="29">
        <v>0</v>
      </c>
      <c r="C83" s="29">
        <v>0</v>
      </c>
    </row>
    <row r="84" spans="1:3">
      <c r="A84" s="29" t="s">
        <v>109</v>
      </c>
      <c r="B84" s="29">
        <v>0</v>
      </c>
      <c r="C84" s="29">
        <v>0</v>
      </c>
    </row>
    <row r="85" spans="1:3">
      <c r="A85" s="29" t="s">
        <v>110</v>
      </c>
      <c r="B85" s="29">
        <v>0</v>
      </c>
      <c r="C85" s="29">
        <v>0</v>
      </c>
    </row>
    <row r="86" spans="1:3">
      <c r="A86" s="29" t="s">
        <v>111</v>
      </c>
      <c r="B86" s="29">
        <v>0</v>
      </c>
      <c r="C86" s="29">
        <v>0</v>
      </c>
    </row>
    <row r="87" spans="1:3">
      <c r="A87" s="29" t="s">
        <v>112</v>
      </c>
      <c r="B87" s="29">
        <v>0</v>
      </c>
      <c r="C87" s="29">
        <v>0</v>
      </c>
    </row>
    <row r="88" spans="1:3">
      <c r="A88" s="29" t="s">
        <v>113</v>
      </c>
      <c r="B88" s="29">
        <v>0</v>
      </c>
      <c r="C88" s="29">
        <v>0</v>
      </c>
    </row>
    <row r="89" spans="1:3">
      <c r="A89" s="29" t="s">
        <v>114</v>
      </c>
      <c r="B89" s="29">
        <v>0</v>
      </c>
      <c r="C89" s="29">
        <v>0</v>
      </c>
    </row>
    <row r="90" spans="1:3">
      <c r="A90" s="29" t="s">
        <v>115</v>
      </c>
      <c r="B90" s="29">
        <v>0</v>
      </c>
      <c r="C90" s="29">
        <v>0</v>
      </c>
    </row>
    <row r="91" spans="1:3">
      <c r="A91" s="29" t="s">
        <v>116</v>
      </c>
      <c r="B91" s="29">
        <v>0</v>
      </c>
      <c r="C91" s="29">
        <v>0</v>
      </c>
    </row>
    <row r="92" spans="1:3">
      <c r="A92" s="29" t="s">
        <v>117</v>
      </c>
      <c r="B92" s="29">
        <v>0</v>
      </c>
      <c r="C92" s="29">
        <v>0</v>
      </c>
    </row>
    <row r="93" spans="1:3">
      <c r="A93" s="29" t="s">
        <v>118</v>
      </c>
      <c r="B93" s="29">
        <v>0</v>
      </c>
      <c r="C93" s="29">
        <v>0</v>
      </c>
    </row>
    <row r="94" spans="1:3">
      <c r="A94" s="29" t="s">
        <v>119</v>
      </c>
      <c r="B94" s="29">
        <v>0</v>
      </c>
      <c r="C94" s="29">
        <v>0</v>
      </c>
    </row>
    <row r="95" spans="1:3">
      <c r="A95" s="29" t="s">
        <v>120</v>
      </c>
      <c r="B95" s="29">
        <v>0</v>
      </c>
      <c r="C95" s="29">
        <v>0</v>
      </c>
    </row>
    <row r="96" spans="1:3">
      <c r="A96" s="29" t="s">
        <v>121</v>
      </c>
      <c r="B96" s="29">
        <v>0</v>
      </c>
      <c r="C96" s="29">
        <v>0</v>
      </c>
    </row>
    <row r="97" spans="1:3">
      <c r="A97" s="29" t="s">
        <v>122</v>
      </c>
      <c r="B97" s="29">
        <v>0</v>
      </c>
      <c r="C97" s="29">
        <v>0</v>
      </c>
    </row>
    <row r="98" spans="1:3">
      <c r="A98" s="29" t="s">
        <v>123</v>
      </c>
      <c r="B98" s="29">
        <v>0</v>
      </c>
      <c r="C98" s="29">
        <v>0</v>
      </c>
    </row>
    <row r="99" spans="1:3">
      <c r="A99" s="29" t="s">
        <v>124</v>
      </c>
      <c r="B99" s="29">
        <v>0</v>
      </c>
      <c r="C99" s="29">
        <v>0</v>
      </c>
    </row>
    <row r="100" spans="1:3">
      <c r="A100" s="29" t="s">
        <v>125</v>
      </c>
      <c r="B100" s="29">
        <v>0</v>
      </c>
      <c r="C100" s="29">
        <v>0</v>
      </c>
    </row>
    <row r="101" spans="1:3">
      <c r="A101" s="29" t="s">
        <v>126</v>
      </c>
      <c r="B101" s="29">
        <v>0</v>
      </c>
      <c r="C101" s="29">
        <v>0</v>
      </c>
    </row>
    <row r="102" spans="1:3">
      <c r="A102" s="29" t="s">
        <v>127</v>
      </c>
      <c r="B102" s="29">
        <v>0</v>
      </c>
      <c r="C102" s="29">
        <v>0</v>
      </c>
    </row>
    <row r="103" spans="1:3">
      <c r="A103" s="29" t="s">
        <v>128</v>
      </c>
      <c r="B103" s="29">
        <v>0</v>
      </c>
      <c r="C103" s="29">
        <v>0</v>
      </c>
    </row>
    <row r="104" spans="1:3">
      <c r="A104" s="29" t="s">
        <v>129</v>
      </c>
      <c r="B104" s="29">
        <v>0</v>
      </c>
      <c r="C104" s="29">
        <v>0</v>
      </c>
    </row>
    <row r="105" spans="1:3">
      <c r="A105" s="29" t="s">
        <v>130</v>
      </c>
      <c r="B105" s="29">
        <v>0</v>
      </c>
      <c r="C105" s="29">
        <v>0</v>
      </c>
    </row>
    <row r="106" spans="1:3">
      <c r="A106" s="29" t="s">
        <v>131</v>
      </c>
      <c r="B106" s="29">
        <v>0</v>
      </c>
      <c r="C106" s="29">
        <v>0</v>
      </c>
    </row>
    <row r="107" spans="1:3">
      <c r="A107" s="29" t="s">
        <v>132</v>
      </c>
      <c r="B107" s="29">
        <v>0</v>
      </c>
      <c r="C107" s="29">
        <v>0</v>
      </c>
    </row>
    <row r="108" spans="1:3">
      <c r="A108" s="29" t="s">
        <v>133</v>
      </c>
      <c r="B108" s="29">
        <v>0</v>
      </c>
      <c r="C108" s="29">
        <v>0</v>
      </c>
    </row>
    <row r="109" spans="1:3">
      <c r="A109" s="29" t="s">
        <v>134</v>
      </c>
      <c r="B109" s="29">
        <v>0</v>
      </c>
      <c r="C109" s="29">
        <v>0</v>
      </c>
    </row>
    <row r="110" spans="1:3">
      <c r="A110" s="29" t="s">
        <v>135</v>
      </c>
      <c r="B110" s="29">
        <v>0</v>
      </c>
      <c r="C110" s="29">
        <v>0</v>
      </c>
    </row>
    <row r="111" spans="1:3">
      <c r="A111" s="29" t="s">
        <v>136</v>
      </c>
      <c r="B111" s="29">
        <v>0</v>
      </c>
      <c r="C111" s="29">
        <v>0</v>
      </c>
    </row>
    <row r="112" spans="1:3">
      <c r="A112" s="29" t="s">
        <v>137</v>
      </c>
      <c r="B112" s="29">
        <v>0</v>
      </c>
      <c r="C112" s="29">
        <v>0</v>
      </c>
    </row>
    <row r="113" spans="1:3">
      <c r="A113" s="29" t="s">
        <v>138</v>
      </c>
      <c r="B113" s="29">
        <v>0</v>
      </c>
      <c r="C113" s="29">
        <v>0</v>
      </c>
    </row>
    <row r="114" spans="1:3">
      <c r="A114" s="29" t="s">
        <v>139</v>
      </c>
      <c r="B114" s="29">
        <v>0</v>
      </c>
      <c r="C114" s="29">
        <v>0</v>
      </c>
    </row>
    <row r="115" spans="1:3">
      <c r="A115" s="29" t="s">
        <v>140</v>
      </c>
      <c r="B115" s="29">
        <v>0</v>
      </c>
      <c r="C115" s="29">
        <v>0</v>
      </c>
    </row>
    <row r="116" spans="1:3">
      <c r="A116" s="29" t="s">
        <v>141</v>
      </c>
      <c r="B116" s="29">
        <v>0</v>
      </c>
      <c r="C116" s="29">
        <v>0</v>
      </c>
    </row>
    <row r="117" spans="1:3">
      <c r="A117" s="29" t="s">
        <v>142</v>
      </c>
      <c r="B117" s="29">
        <v>0</v>
      </c>
      <c r="C117" s="29">
        <v>0</v>
      </c>
    </row>
    <row r="118" spans="1:3">
      <c r="A118" s="29" t="s">
        <v>143</v>
      </c>
      <c r="B118" s="29">
        <v>0</v>
      </c>
      <c r="C118" s="29">
        <v>0</v>
      </c>
    </row>
    <row r="119" spans="1:3">
      <c r="A119" s="29" t="s">
        <v>144</v>
      </c>
      <c r="B119" s="29">
        <v>0</v>
      </c>
      <c r="C119" s="29">
        <v>0</v>
      </c>
    </row>
    <row r="120" spans="1:3">
      <c r="A120" s="29" t="s">
        <v>145</v>
      </c>
      <c r="B120" s="29">
        <v>0</v>
      </c>
      <c r="C120" s="29">
        <v>0</v>
      </c>
    </row>
    <row r="121" spans="1:3">
      <c r="A121" s="29" t="s">
        <v>146</v>
      </c>
      <c r="B121" s="29">
        <v>0</v>
      </c>
      <c r="C121" s="29">
        <v>0</v>
      </c>
    </row>
    <row r="122" spans="1:3">
      <c r="A122" s="29" t="s">
        <v>147</v>
      </c>
      <c r="B122" s="29">
        <v>0</v>
      </c>
      <c r="C122" s="29">
        <v>0</v>
      </c>
    </row>
    <row r="123" spans="1:3">
      <c r="A123" s="29" t="s">
        <v>148</v>
      </c>
      <c r="B123" s="29">
        <v>0</v>
      </c>
      <c r="C123" s="29">
        <v>0</v>
      </c>
    </row>
    <row r="124" spans="1:3">
      <c r="A124" s="29" t="s">
        <v>149</v>
      </c>
      <c r="B124" s="29">
        <v>0</v>
      </c>
      <c r="C124" s="29">
        <v>0</v>
      </c>
    </row>
    <row r="125" spans="1:3">
      <c r="A125" s="29" t="s">
        <v>150</v>
      </c>
      <c r="B125" s="29">
        <v>0</v>
      </c>
      <c r="C125" s="29">
        <v>0</v>
      </c>
    </row>
    <row r="126" spans="1:3">
      <c r="A126" s="29" t="s">
        <v>151</v>
      </c>
      <c r="B126" s="29">
        <v>0</v>
      </c>
      <c r="C126" s="29">
        <v>0</v>
      </c>
    </row>
    <row r="127" spans="1:3">
      <c r="A127" s="29" t="s">
        <v>152</v>
      </c>
      <c r="B127" s="29">
        <v>0</v>
      </c>
      <c r="C127" s="29">
        <v>0</v>
      </c>
    </row>
    <row r="128" spans="1:3">
      <c r="A128" s="29" t="s">
        <v>153</v>
      </c>
      <c r="B128" s="29">
        <v>0</v>
      </c>
      <c r="C128" s="29">
        <v>0</v>
      </c>
    </row>
    <row r="129" spans="1:3">
      <c r="A129" s="29" t="s">
        <v>154</v>
      </c>
      <c r="B129" s="29">
        <v>0</v>
      </c>
      <c r="C129" s="29">
        <v>0</v>
      </c>
    </row>
    <row r="130" spans="1:3">
      <c r="A130" s="29" t="s">
        <v>155</v>
      </c>
      <c r="B130" s="29">
        <v>0</v>
      </c>
      <c r="C130" s="29">
        <v>0</v>
      </c>
    </row>
    <row r="131" spans="1:3">
      <c r="A131" s="29" t="s">
        <v>156</v>
      </c>
      <c r="B131" s="29">
        <v>0</v>
      </c>
      <c r="C131" s="29">
        <v>0</v>
      </c>
    </row>
    <row r="132" spans="1:3">
      <c r="A132" s="29" t="s">
        <v>157</v>
      </c>
      <c r="B132" s="29">
        <v>0</v>
      </c>
      <c r="C132" s="29">
        <v>0</v>
      </c>
    </row>
    <row r="133" spans="1:3">
      <c r="A133" s="29" t="s">
        <v>158</v>
      </c>
      <c r="B133" s="29">
        <v>0</v>
      </c>
      <c r="C133" s="29">
        <v>0</v>
      </c>
    </row>
    <row r="134" spans="1:3">
      <c r="A134" s="29" t="s">
        <v>159</v>
      </c>
      <c r="B134" s="29">
        <v>0</v>
      </c>
      <c r="C134" s="29">
        <v>0</v>
      </c>
    </row>
    <row r="135" spans="1:3">
      <c r="A135" s="29" t="s">
        <v>160</v>
      </c>
      <c r="B135" s="29">
        <v>0</v>
      </c>
      <c r="C135" s="29">
        <v>0</v>
      </c>
    </row>
    <row r="136" spans="1:3">
      <c r="A136" s="29" t="s">
        <v>161</v>
      </c>
      <c r="B136" s="29">
        <v>0</v>
      </c>
      <c r="C136" s="29">
        <v>0</v>
      </c>
    </row>
    <row r="137" spans="1:3">
      <c r="A137" s="29" t="s">
        <v>162</v>
      </c>
      <c r="B137" s="29">
        <v>0</v>
      </c>
      <c r="C137" s="29">
        <v>0</v>
      </c>
    </row>
    <row r="138" spans="1:3">
      <c r="A138" s="29" t="s">
        <v>163</v>
      </c>
      <c r="B138" s="29">
        <v>0</v>
      </c>
      <c r="C138" s="29">
        <v>0</v>
      </c>
    </row>
    <row r="139" spans="1:3">
      <c r="A139" s="29" t="s">
        <v>164</v>
      </c>
      <c r="B139" s="29">
        <v>0</v>
      </c>
      <c r="C139" s="29">
        <v>0</v>
      </c>
    </row>
    <row r="140" spans="1:3">
      <c r="A140" s="29" t="s">
        <v>165</v>
      </c>
      <c r="B140" s="29">
        <v>0</v>
      </c>
      <c r="C140" s="29">
        <v>0</v>
      </c>
    </row>
    <row r="141" spans="1:3">
      <c r="A141" s="29" t="s">
        <v>166</v>
      </c>
      <c r="B141" s="29">
        <v>0</v>
      </c>
      <c r="C141" s="29">
        <v>0</v>
      </c>
    </row>
    <row r="142" spans="1:3">
      <c r="A142" s="29" t="s">
        <v>167</v>
      </c>
      <c r="B142" s="29">
        <v>0</v>
      </c>
      <c r="C142" s="29">
        <v>0</v>
      </c>
    </row>
    <row r="143" spans="1:3">
      <c r="A143" s="29" t="s">
        <v>168</v>
      </c>
      <c r="B143" s="29">
        <v>0</v>
      </c>
      <c r="C143" s="29">
        <v>0</v>
      </c>
    </row>
    <row r="144" spans="1:3">
      <c r="A144" s="29" t="s">
        <v>169</v>
      </c>
      <c r="B144" s="29">
        <v>0</v>
      </c>
      <c r="C144" s="29">
        <v>0</v>
      </c>
    </row>
    <row r="145" spans="1:3">
      <c r="A145" s="29" t="s">
        <v>170</v>
      </c>
      <c r="B145" s="29">
        <v>0</v>
      </c>
      <c r="C145" s="29">
        <v>0</v>
      </c>
    </row>
    <row r="146" spans="1:3">
      <c r="A146" s="29" t="s">
        <v>171</v>
      </c>
      <c r="B146" s="29">
        <v>0</v>
      </c>
      <c r="C146" s="29">
        <v>0</v>
      </c>
    </row>
    <row r="147" spans="1:3">
      <c r="A147" s="29" t="s">
        <v>172</v>
      </c>
      <c r="B147" s="29">
        <v>0</v>
      </c>
      <c r="C147" s="29">
        <v>0</v>
      </c>
    </row>
    <row r="148" spans="1:3">
      <c r="A148" s="29" t="s">
        <v>173</v>
      </c>
      <c r="B148" s="29">
        <v>0</v>
      </c>
      <c r="C148" s="29">
        <v>0</v>
      </c>
    </row>
    <row r="149" spans="1:3">
      <c r="A149" s="29" t="s">
        <v>174</v>
      </c>
      <c r="B149" s="29">
        <v>0</v>
      </c>
      <c r="C149" s="29">
        <v>0</v>
      </c>
    </row>
    <row r="150" spans="1:3">
      <c r="A150" s="29" t="s">
        <v>175</v>
      </c>
      <c r="B150" s="29">
        <v>0</v>
      </c>
      <c r="C150" s="29">
        <v>0</v>
      </c>
    </row>
    <row r="151" spans="1:3">
      <c r="A151" s="29" t="s">
        <v>176</v>
      </c>
      <c r="B151" s="29">
        <v>0</v>
      </c>
      <c r="C151" s="29">
        <v>0</v>
      </c>
    </row>
    <row r="152" spans="1:3">
      <c r="A152" s="29" t="s">
        <v>177</v>
      </c>
      <c r="B152" s="29">
        <v>0</v>
      </c>
      <c r="C152" s="29">
        <v>0</v>
      </c>
    </row>
    <row r="153" spans="1:3">
      <c r="A153" s="29" t="s">
        <v>178</v>
      </c>
      <c r="B153" s="29">
        <v>0</v>
      </c>
      <c r="C153" s="29">
        <v>0</v>
      </c>
    </row>
    <row r="154" spans="1:3">
      <c r="A154" s="29" t="s">
        <v>179</v>
      </c>
      <c r="B154" s="29">
        <v>0</v>
      </c>
      <c r="C154" s="29">
        <v>0</v>
      </c>
    </row>
    <row r="155" spans="1:3">
      <c r="A155" s="29" t="s">
        <v>180</v>
      </c>
      <c r="B155" s="29">
        <v>0</v>
      </c>
      <c r="C155" s="29">
        <v>0</v>
      </c>
    </row>
    <row r="156" spans="1:3">
      <c r="A156" s="29" t="s">
        <v>181</v>
      </c>
      <c r="B156" s="29">
        <v>0</v>
      </c>
      <c r="C156" s="29">
        <v>0</v>
      </c>
    </row>
    <row r="157" spans="1:3">
      <c r="A157" s="29" t="s">
        <v>182</v>
      </c>
      <c r="B157" s="29">
        <v>0</v>
      </c>
      <c r="C157" s="29">
        <v>0</v>
      </c>
    </row>
    <row r="158" spans="1:3">
      <c r="A158" s="29" t="s">
        <v>183</v>
      </c>
      <c r="B158" s="29">
        <v>0</v>
      </c>
      <c r="C158" s="29">
        <v>0</v>
      </c>
    </row>
    <row r="159" spans="1:3">
      <c r="A159" s="29" t="s">
        <v>184</v>
      </c>
      <c r="B159" s="29">
        <v>0</v>
      </c>
      <c r="C159" s="29">
        <v>0</v>
      </c>
    </row>
    <row r="160" spans="1:3">
      <c r="A160" s="29" t="s">
        <v>185</v>
      </c>
      <c r="B160" s="29">
        <v>0</v>
      </c>
      <c r="C160" s="29">
        <v>0</v>
      </c>
    </row>
    <row r="161" spans="1:3">
      <c r="A161" s="29" t="s">
        <v>186</v>
      </c>
      <c r="B161" s="29">
        <v>0</v>
      </c>
      <c r="C161" s="29">
        <v>0</v>
      </c>
    </row>
    <row r="162" spans="1:3">
      <c r="A162" s="29" t="s">
        <v>187</v>
      </c>
      <c r="B162" s="29">
        <v>0</v>
      </c>
      <c r="C162" s="29">
        <v>0</v>
      </c>
    </row>
    <row r="163" spans="1:3">
      <c r="A163" s="29" t="s">
        <v>188</v>
      </c>
      <c r="B163" s="29">
        <v>0</v>
      </c>
      <c r="C163" s="29">
        <v>0</v>
      </c>
    </row>
    <row r="164" spans="1:3">
      <c r="A164" s="29" t="s">
        <v>189</v>
      </c>
      <c r="B164" s="29">
        <v>0</v>
      </c>
      <c r="C164" s="29">
        <v>0</v>
      </c>
    </row>
    <row r="165" spans="1:3">
      <c r="A165" s="29" t="s">
        <v>190</v>
      </c>
      <c r="B165" s="29">
        <v>0</v>
      </c>
      <c r="C165" s="29">
        <v>0</v>
      </c>
    </row>
    <row r="166" spans="1:3">
      <c r="A166" s="29" t="s">
        <v>191</v>
      </c>
      <c r="B166" s="29">
        <v>0</v>
      </c>
      <c r="C166" s="29">
        <v>0</v>
      </c>
    </row>
    <row r="167" spans="1:3">
      <c r="A167" s="29" t="s">
        <v>192</v>
      </c>
      <c r="B167" s="29">
        <v>0</v>
      </c>
      <c r="C167" s="29">
        <v>0</v>
      </c>
    </row>
    <row r="168" spans="1:3">
      <c r="A168" s="29" t="s">
        <v>193</v>
      </c>
      <c r="B168" s="29">
        <v>0</v>
      </c>
      <c r="C168" s="29">
        <v>0</v>
      </c>
    </row>
    <row r="169" spans="1:3">
      <c r="A169" s="29" t="s">
        <v>194</v>
      </c>
      <c r="B169" s="29">
        <v>0</v>
      </c>
      <c r="C169" s="29">
        <v>0</v>
      </c>
    </row>
    <row r="170" spans="1:3">
      <c r="A170" s="29" t="s">
        <v>195</v>
      </c>
      <c r="B170" s="29">
        <v>0</v>
      </c>
      <c r="C170" s="29">
        <v>0</v>
      </c>
    </row>
    <row r="171" spans="1:3">
      <c r="A171" s="29" t="s">
        <v>196</v>
      </c>
      <c r="B171" s="29">
        <v>0</v>
      </c>
      <c r="C171" s="29">
        <v>0</v>
      </c>
    </row>
    <row r="172" spans="1:3">
      <c r="A172" s="29" t="s">
        <v>197</v>
      </c>
      <c r="B172" s="29">
        <v>0</v>
      </c>
      <c r="C172" s="29">
        <v>0</v>
      </c>
    </row>
    <row r="173" spans="1:3">
      <c r="A173" s="29" t="s">
        <v>198</v>
      </c>
      <c r="B173" s="29">
        <v>0</v>
      </c>
      <c r="C173" s="29">
        <v>0</v>
      </c>
    </row>
    <row r="174" spans="1:3">
      <c r="A174" s="29" t="s">
        <v>199</v>
      </c>
      <c r="B174" s="29">
        <v>0</v>
      </c>
      <c r="C174" s="29">
        <v>0</v>
      </c>
    </row>
    <row r="175" spans="1:3">
      <c r="A175" s="29" t="s">
        <v>200</v>
      </c>
      <c r="B175" s="29">
        <v>0</v>
      </c>
      <c r="C175" s="29">
        <v>0</v>
      </c>
    </row>
    <row r="176" spans="1:3">
      <c r="A176" s="29" t="s">
        <v>201</v>
      </c>
      <c r="B176" s="29">
        <v>0</v>
      </c>
      <c r="C176" s="29">
        <v>0</v>
      </c>
    </row>
    <row r="177" spans="1:3">
      <c r="A177" s="29" t="s">
        <v>202</v>
      </c>
      <c r="B177" s="29">
        <v>0</v>
      </c>
      <c r="C177" s="29">
        <v>0</v>
      </c>
    </row>
    <row r="178" spans="1:3">
      <c r="A178" s="29" t="s">
        <v>203</v>
      </c>
      <c r="B178" s="29">
        <v>0</v>
      </c>
      <c r="C178" s="29">
        <v>0</v>
      </c>
    </row>
    <row r="179" spans="1:3">
      <c r="A179" s="29" t="s">
        <v>204</v>
      </c>
      <c r="B179" s="29">
        <v>0</v>
      </c>
      <c r="C179" s="29">
        <v>0</v>
      </c>
    </row>
    <row r="180" spans="1:3">
      <c r="A180" s="29" t="s">
        <v>205</v>
      </c>
      <c r="B180" s="29">
        <v>0</v>
      </c>
      <c r="C180" s="29">
        <v>0</v>
      </c>
    </row>
    <row r="181" spans="1:3">
      <c r="A181" s="29" t="s">
        <v>206</v>
      </c>
      <c r="B181" s="29">
        <v>0</v>
      </c>
      <c r="C181" s="29">
        <v>0</v>
      </c>
    </row>
    <row r="182" spans="1:3">
      <c r="A182" s="29" t="s">
        <v>207</v>
      </c>
      <c r="B182" s="29">
        <v>0</v>
      </c>
      <c r="C182" s="29">
        <v>0</v>
      </c>
    </row>
    <row r="183" spans="1:3">
      <c r="A183" s="29" t="s">
        <v>208</v>
      </c>
      <c r="B183" s="29">
        <v>0</v>
      </c>
      <c r="C183" s="29">
        <v>0</v>
      </c>
    </row>
    <row r="184" spans="1:3">
      <c r="A184" s="29" t="s">
        <v>209</v>
      </c>
      <c r="B184" s="29">
        <v>0</v>
      </c>
      <c r="C184" s="29">
        <v>0</v>
      </c>
    </row>
    <row r="185" spans="1:3">
      <c r="A185" s="29" t="s">
        <v>210</v>
      </c>
      <c r="B185" s="29">
        <v>0</v>
      </c>
      <c r="C185" s="29">
        <v>0</v>
      </c>
    </row>
    <row r="186" spans="1:3">
      <c r="A186" s="29" t="s">
        <v>211</v>
      </c>
      <c r="B186" s="29">
        <v>0</v>
      </c>
      <c r="C186" s="29">
        <v>0</v>
      </c>
    </row>
    <row r="187" spans="1:3">
      <c r="A187" s="29" t="s">
        <v>212</v>
      </c>
      <c r="B187" s="29">
        <v>0</v>
      </c>
      <c r="C187" s="29">
        <v>0</v>
      </c>
    </row>
    <row r="188" spans="1:3">
      <c r="A188" s="29" t="s">
        <v>213</v>
      </c>
      <c r="B188" s="29">
        <v>0</v>
      </c>
      <c r="C188" s="29">
        <v>0</v>
      </c>
    </row>
    <row r="189" spans="1:3">
      <c r="A189" s="29" t="s">
        <v>214</v>
      </c>
      <c r="B189" s="29">
        <v>0</v>
      </c>
      <c r="C189" s="29">
        <v>0</v>
      </c>
    </row>
    <row r="190" spans="1:3">
      <c r="A190" s="29" t="s">
        <v>215</v>
      </c>
      <c r="B190" s="29">
        <v>0</v>
      </c>
      <c r="C190" s="29">
        <v>0</v>
      </c>
    </row>
    <row r="191" spans="1:3">
      <c r="A191" s="29" t="s">
        <v>216</v>
      </c>
      <c r="B191" s="29">
        <v>0</v>
      </c>
      <c r="C191" s="29">
        <v>0</v>
      </c>
    </row>
    <row r="192" spans="1:3">
      <c r="A192" s="29" t="s">
        <v>217</v>
      </c>
      <c r="B192" s="29">
        <v>0</v>
      </c>
      <c r="C192" s="29">
        <v>0</v>
      </c>
    </row>
    <row r="193" spans="1:3">
      <c r="A193" s="29" t="s">
        <v>218</v>
      </c>
      <c r="B193" s="29">
        <v>0</v>
      </c>
      <c r="C193" s="29">
        <v>0</v>
      </c>
    </row>
    <row r="194" spans="1:3">
      <c r="A194" s="29" t="s">
        <v>219</v>
      </c>
      <c r="B194" s="29">
        <v>0</v>
      </c>
      <c r="C194" s="29">
        <v>0</v>
      </c>
    </row>
    <row r="195" spans="1:3">
      <c r="A195" s="29" t="s">
        <v>220</v>
      </c>
      <c r="B195" s="29">
        <v>0</v>
      </c>
      <c r="C195" s="29">
        <v>0</v>
      </c>
    </row>
    <row r="196" spans="1:3">
      <c r="A196" s="29" t="s">
        <v>221</v>
      </c>
      <c r="B196" s="29">
        <v>0</v>
      </c>
      <c r="C196" s="29">
        <v>0</v>
      </c>
    </row>
    <row r="197" spans="1:3">
      <c r="A197" s="29" t="s">
        <v>222</v>
      </c>
      <c r="B197" s="29">
        <v>0</v>
      </c>
      <c r="C197" s="29">
        <v>0</v>
      </c>
    </row>
    <row r="198" spans="1:3">
      <c r="A198" s="29" t="s">
        <v>223</v>
      </c>
      <c r="B198" s="29">
        <v>0</v>
      </c>
      <c r="C198" s="29">
        <v>0</v>
      </c>
    </row>
    <row r="199" spans="1:3">
      <c r="A199" s="29" t="s">
        <v>224</v>
      </c>
      <c r="B199" s="29">
        <v>0</v>
      </c>
      <c r="C199" s="29">
        <v>0</v>
      </c>
    </row>
    <row r="200" spans="1:3">
      <c r="A200" s="29" t="s">
        <v>225</v>
      </c>
      <c r="B200" s="29">
        <v>0</v>
      </c>
      <c r="C200" s="29">
        <v>0</v>
      </c>
    </row>
    <row r="201" spans="1:3">
      <c r="A201" s="29" t="s">
        <v>226</v>
      </c>
      <c r="B201" s="29">
        <v>0</v>
      </c>
      <c r="C201" s="29">
        <v>0</v>
      </c>
    </row>
    <row r="202" spans="1:3">
      <c r="A202" s="29" t="s">
        <v>227</v>
      </c>
      <c r="B202" s="29">
        <v>0</v>
      </c>
      <c r="C202" s="29">
        <v>0</v>
      </c>
    </row>
    <row r="203" spans="1:3">
      <c r="A203" s="29" t="s">
        <v>228</v>
      </c>
      <c r="B203" s="29">
        <v>0</v>
      </c>
      <c r="C203" s="29">
        <v>0</v>
      </c>
    </row>
    <row r="204" spans="1:3">
      <c r="A204" s="29" t="s">
        <v>229</v>
      </c>
      <c r="B204" s="29">
        <v>0</v>
      </c>
      <c r="C204" s="29">
        <v>0</v>
      </c>
    </row>
    <row r="205" spans="1:3">
      <c r="A205" s="29" t="s">
        <v>230</v>
      </c>
      <c r="B205" s="29">
        <v>0</v>
      </c>
      <c r="C205" s="29">
        <v>0</v>
      </c>
    </row>
    <row r="206" spans="1:3">
      <c r="A206" s="29" t="s">
        <v>231</v>
      </c>
      <c r="B206" s="29">
        <v>0</v>
      </c>
      <c r="C206" s="29">
        <v>0</v>
      </c>
    </row>
    <row r="207" spans="1:3">
      <c r="A207" s="29" t="s">
        <v>232</v>
      </c>
      <c r="B207" s="29">
        <v>0</v>
      </c>
      <c r="C207" s="29">
        <v>0</v>
      </c>
    </row>
    <row r="208" spans="1:3">
      <c r="A208" s="29" t="s">
        <v>233</v>
      </c>
      <c r="B208" s="29">
        <v>0</v>
      </c>
      <c r="C208" s="29">
        <v>0</v>
      </c>
    </row>
    <row r="209" spans="1:3">
      <c r="A209" s="29" t="s">
        <v>234</v>
      </c>
      <c r="B209" s="29">
        <v>0</v>
      </c>
      <c r="C209" s="29">
        <v>0</v>
      </c>
    </row>
    <row r="210" spans="1:3">
      <c r="A210" s="29" t="s">
        <v>235</v>
      </c>
      <c r="B210" s="29">
        <v>0</v>
      </c>
      <c r="C210" s="29">
        <v>0</v>
      </c>
    </row>
    <row r="211" spans="1:3">
      <c r="A211" s="29" t="s">
        <v>236</v>
      </c>
      <c r="B211" s="29">
        <v>0</v>
      </c>
      <c r="C211" s="29">
        <v>0</v>
      </c>
    </row>
    <row r="212" spans="1:3">
      <c r="A212" s="29" t="s">
        <v>237</v>
      </c>
      <c r="B212" s="29">
        <v>0</v>
      </c>
      <c r="C212" s="29">
        <v>0</v>
      </c>
    </row>
    <row r="213" spans="1:3">
      <c r="A213" s="29" t="s">
        <v>238</v>
      </c>
      <c r="B213" s="29">
        <v>0</v>
      </c>
      <c r="C213" s="29">
        <v>0</v>
      </c>
    </row>
    <row r="214" spans="1:3">
      <c r="A214" s="29" t="s">
        <v>239</v>
      </c>
      <c r="B214" s="29">
        <v>0</v>
      </c>
      <c r="C214" s="29">
        <v>0</v>
      </c>
    </row>
    <row r="215" spans="1:3">
      <c r="A215" s="29" t="s">
        <v>240</v>
      </c>
      <c r="B215" s="29">
        <v>0</v>
      </c>
      <c r="C215" s="29">
        <v>0</v>
      </c>
    </row>
    <row r="216" spans="1:3">
      <c r="A216" s="29" t="s">
        <v>241</v>
      </c>
      <c r="B216" s="29">
        <v>0</v>
      </c>
      <c r="C216" s="29">
        <v>0</v>
      </c>
    </row>
    <row r="217" spans="1:3">
      <c r="A217" s="29" t="s">
        <v>242</v>
      </c>
      <c r="B217" s="29">
        <v>0</v>
      </c>
      <c r="C217" s="29">
        <v>0</v>
      </c>
    </row>
    <row r="218" spans="1:3">
      <c r="A218" s="29" t="s">
        <v>243</v>
      </c>
      <c r="B218" s="29">
        <v>0</v>
      </c>
      <c r="C218" s="29">
        <v>0</v>
      </c>
    </row>
    <row r="219" spans="1:3">
      <c r="A219" s="29" t="s">
        <v>244</v>
      </c>
      <c r="B219" s="29">
        <v>0</v>
      </c>
      <c r="C219" s="29">
        <v>0</v>
      </c>
    </row>
    <row r="220" spans="1:3">
      <c r="A220" s="29" t="s">
        <v>245</v>
      </c>
      <c r="B220" s="29">
        <v>0</v>
      </c>
      <c r="C220" s="29">
        <v>0</v>
      </c>
    </row>
    <row r="221" spans="1:3">
      <c r="A221" s="29" t="s">
        <v>246</v>
      </c>
      <c r="B221" s="29">
        <v>0</v>
      </c>
      <c r="C221" s="29">
        <v>0</v>
      </c>
    </row>
    <row r="222" spans="1:3">
      <c r="A222" s="29" t="s">
        <v>247</v>
      </c>
      <c r="B222" s="29">
        <v>0</v>
      </c>
      <c r="C222" s="29">
        <v>0</v>
      </c>
    </row>
    <row r="223" spans="1:3">
      <c r="A223" s="29" t="s">
        <v>248</v>
      </c>
      <c r="B223" s="29">
        <v>0</v>
      </c>
      <c r="C223" s="29">
        <v>0</v>
      </c>
    </row>
    <row r="224" spans="1:3">
      <c r="A224" s="29" t="s">
        <v>249</v>
      </c>
      <c r="B224" s="29">
        <v>0</v>
      </c>
      <c r="C224" s="29">
        <v>0</v>
      </c>
    </row>
    <row r="225" spans="1:3">
      <c r="A225" s="29" t="s">
        <v>250</v>
      </c>
      <c r="B225" s="29">
        <v>0</v>
      </c>
      <c r="C225" s="29">
        <v>0</v>
      </c>
    </row>
    <row r="226" spans="1:3">
      <c r="A226" s="29" t="s">
        <v>251</v>
      </c>
      <c r="B226" s="29">
        <v>0</v>
      </c>
      <c r="C226" s="29">
        <v>0</v>
      </c>
    </row>
    <row r="227" spans="1:3">
      <c r="A227" s="29" t="s">
        <v>252</v>
      </c>
      <c r="B227" s="29">
        <v>0</v>
      </c>
      <c r="C227" s="29">
        <v>0</v>
      </c>
    </row>
    <row r="228" spans="1:3">
      <c r="A228" s="29" t="s">
        <v>253</v>
      </c>
      <c r="B228" s="29">
        <v>0</v>
      </c>
      <c r="C228" s="29">
        <v>0</v>
      </c>
    </row>
    <row r="229" spans="1:3">
      <c r="A229" s="29" t="s">
        <v>254</v>
      </c>
      <c r="B229" s="29">
        <v>0</v>
      </c>
      <c r="C229" s="29">
        <v>0</v>
      </c>
    </row>
    <row r="230" spans="1:3">
      <c r="A230" s="29" t="s">
        <v>255</v>
      </c>
      <c r="B230" s="29">
        <v>0</v>
      </c>
      <c r="C230" s="29">
        <v>0</v>
      </c>
    </row>
    <row r="231" spans="1:3">
      <c r="A231" s="29" t="s">
        <v>256</v>
      </c>
      <c r="B231" s="29">
        <v>0</v>
      </c>
      <c r="C231" s="29">
        <v>0</v>
      </c>
    </row>
    <row r="232" spans="1:3">
      <c r="A232" s="29" t="s">
        <v>257</v>
      </c>
      <c r="B232" s="29">
        <v>0</v>
      </c>
      <c r="C232" s="29">
        <v>0</v>
      </c>
    </row>
    <row r="233" spans="1:3">
      <c r="A233" s="29" t="s">
        <v>258</v>
      </c>
      <c r="B233" s="29">
        <v>0</v>
      </c>
      <c r="C233" s="29">
        <v>0</v>
      </c>
    </row>
    <row r="234" spans="1:3">
      <c r="A234" s="29" t="s">
        <v>259</v>
      </c>
      <c r="B234" s="29">
        <v>0</v>
      </c>
      <c r="C234" s="29">
        <v>0</v>
      </c>
    </row>
    <row r="235" spans="1:3">
      <c r="A235" s="29" t="s">
        <v>260</v>
      </c>
      <c r="B235" s="29">
        <v>0</v>
      </c>
      <c r="C235" s="29">
        <v>0</v>
      </c>
    </row>
    <row r="236" spans="1:3">
      <c r="A236" s="29" t="s">
        <v>261</v>
      </c>
      <c r="B236" s="29">
        <v>0</v>
      </c>
      <c r="C236" s="29">
        <v>0</v>
      </c>
    </row>
    <row r="237" spans="1:3">
      <c r="A237" s="29" t="s">
        <v>262</v>
      </c>
      <c r="B237" s="29">
        <v>0</v>
      </c>
      <c r="C237" s="29">
        <v>0</v>
      </c>
    </row>
    <row r="238" spans="1:3">
      <c r="A238" s="29" t="s">
        <v>263</v>
      </c>
      <c r="B238" s="29">
        <v>0</v>
      </c>
      <c r="C238" s="29">
        <v>0</v>
      </c>
    </row>
    <row r="239" spans="1:3">
      <c r="A239" s="29" t="s">
        <v>264</v>
      </c>
      <c r="B239" s="29">
        <v>0</v>
      </c>
      <c r="C239" s="29">
        <v>0</v>
      </c>
    </row>
    <row r="240" spans="1:3">
      <c r="A240" s="29" t="s">
        <v>265</v>
      </c>
      <c r="B240" s="29">
        <v>2.9336769999999999</v>
      </c>
      <c r="C240" s="29">
        <v>2.9336769999999999</v>
      </c>
    </row>
    <row r="241" spans="1:3">
      <c r="A241" s="29" t="s">
        <v>266</v>
      </c>
      <c r="B241" s="29">
        <v>0</v>
      </c>
      <c r="C241" s="29">
        <v>2.9336769999999999</v>
      </c>
    </row>
    <row r="242" spans="1:3">
      <c r="A242" s="29" t="s">
        <v>267</v>
      </c>
      <c r="B242" s="29">
        <v>0.3894842</v>
      </c>
      <c r="C242" s="29">
        <v>3.3231609999999998</v>
      </c>
    </row>
    <row r="243" spans="1:3">
      <c r="A243" s="29" t="s">
        <v>268</v>
      </c>
      <c r="B243" s="29">
        <v>-1.3811789999999999</v>
      </c>
      <c r="C243" s="29">
        <v>1.9419820000000001</v>
      </c>
    </row>
    <row r="244" spans="1:3">
      <c r="A244" s="29" t="s">
        <v>269</v>
      </c>
      <c r="B244" s="29">
        <v>0</v>
      </c>
      <c r="C244" s="29">
        <v>1.9419820000000001</v>
      </c>
    </row>
    <row r="245" spans="1:3">
      <c r="A245" s="29" t="s">
        <v>270</v>
      </c>
      <c r="B245" s="29">
        <v>-0.2211234</v>
      </c>
      <c r="C245" s="29">
        <v>1.7208589999999999</v>
      </c>
    </row>
    <row r="246" spans="1:3">
      <c r="A246" s="29" t="s">
        <v>271</v>
      </c>
      <c r="B246" s="29">
        <v>0</v>
      </c>
      <c r="C246" s="29">
        <v>1.7208589999999999</v>
      </c>
    </row>
    <row r="247" spans="1:3">
      <c r="A247" s="29" t="s">
        <v>272</v>
      </c>
      <c r="B247" s="29">
        <v>-0.55277469999999995</v>
      </c>
      <c r="C247" s="29">
        <v>1.1680839999999999</v>
      </c>
    </row>
    <row r="248" spans="1:3">
      <c r="A248" s="29" t="s">
        <v>273</v>
      </c>
      <c r="B248" s="29">
        <v>-0.61311510000000002</v>
      </c>
      <c r="C248" s="29">
        <v>0.55496880000000004</v>
      </c>
    </row>
    <row r="249" spans="1:3">
      <c r="A249" s="29" t="s">
        <v>274</v>
      </c>
      <c r="B249" s="29">
        <v>0</v>
      </c>
      <c r="C249" s="29">
        <v>0.55496880000000004</v>
      </c>
    </row>
    <row r="250" spans="1:3">
      <c r="A250" s="29" t="s">
        <v>275</v>
      </c>
      <c r="B250" s="29">
        <v>0.22217400000000001</v>
      </c>
      <c r="C250" s="29">
        <v>0.77714280000000002</v>
      </c>
    </row>
    <row r="251" spans="1:3">
      <c r="A251" s="29" t="s">
        <v>276</v>
      </c>
      <c r="B251" s="29">
        <v>-0.20887510000000001</v>
      </c>
      <c r="C251" s="29">
        <v>0.56826770000000004</v>
      </c>
    </row>
    <row r="252" spans="1:3">
      <c r="A252" s="29" t="s">
        <v>277</v>
      </c>
      <c r="B252" s="29">
        <v>-0.87765470000000001</v>
      </c>
      <c r="C252" s="29">
        <v>-0.30938700000000002</v>
      </c>
    </row>
    <row r="253" spans="1:3">
      <c r="A253" s="29" t="s">
        <v>278</v>
      </c>
      <c r="B253" s="29">
        <v>0</v>
      </c>
      <c r="C253" s="29">
        <v>-0.30938700000000002</v>
      </c>
    </row>
    <row r="254" spans="1:3">
      <c r="A254" s="29" t="s">
        <v>279</v>
      </c>
      <c r="B254" s="29">
        <v>-8.0684800000000001E-2</v>
      </c>
      <c r="C254" s="29">
        <v>-0.39007170000000002</v>
      </c>
    </row>
    <row r="255" spans="1:3">
      <c r="A255" s="29" t="s">
        <v>280</v>
      </c>
      <c r="B255" s="29">
        <v>-3.8194199999999998E-2</v>
      </c>
      <c r="C255" s="29">
        <v>-0.42826599999999998</v>
      </c>
    </row>
    <row r="256" spans="1:3">
      <c r="A256" s="29" t="s">
        <v>281</v>
      </c>
      <c r="B256" s="29">
        <v>0</v>
      </c>
      <c r="C256" s="29">
        <v>-0.42826599999999998</v>
      </c>
    </row>
    <row r="257" spans="1:3">
      <c r="A257" s="29" t="s">
        <v>282</v>
      </c>
      <c r="B257" s="29">
        <v>0.18592410000000001</v>
      </c>
      <c r="C257" s="29">
        <v>-0.2423418</v>
      </c>
    </row>
    <row r="258" spans="1:3">
      <c r="A258" s="29" t="s">
        <v>283</v>
      </c>
      <c r="B258" s="29">
        <v>0</v>
      </c>
      <c r="C258" s="29">
        <v>-0.2423418</v>
      </c>
    </row>
    <row r="259" spans="1:3">
      <c r="A259" s="29" t="s">
        <v>284</v>
      </c>
      <c r="B259" s="29">
        <v>0.15653529999999999</v>
      </c>
      <c r="C259" s="29">
        <v>-8.5806499999999994E-2</v>
      </c>
    </row>
    <row r="260" spans="1:3">
      <c r="A260" s="29" t="s">
        <v>285</v>
      </c>
      <c r="B260" s="29">
        <v>0.87763769999999997</v>
      </c>
      <c r="C260" s="29">
        <v>0.79183110000000001</v>
      </c>
    </row>
    <row r="261" spans="1:3">
      <c r="A261" s="29" t="s">
        <v>286</v>
      </c>
      <c r="B261" s="29">
        <v>0</v>
      </c>
      <c r="C261" s="29">
        <v>0.79183110000000001</v>
      </c>
    </row>
    <row r="262" spans="1:3">
      <c r="A262" s="29" t="s">
        <v>287</v>
      </c>
      <c r="B262" s="29">
        <v>-0.1096345</v>
      </c>
      <c r="C262" s="29">
        <v>0.68219660000000004</v>
      </c>
    </row>
    <row r="263" spans="1:3">
      <c r="A263" s="29" t="s">
        <v>288</v>
      </c>
      <c r="B263" s="29">
        <v>0.2390524</v>
      </c>
      <c r="C263" s="29">
        <v>0.92124899999999998</v>
      </c>
    </row>
    <row r="264" spans="1:3">
      <c r="A264" s="29" t="s">
        <v>289</v>
      </c>
      <c r="B264" s="29">
        <v>-2.4163060000000001</v>
      </c>
      <c r="C264" s="29">
        <v>-1.4950570000000001</v>
      </c>
    </row>
    <row r="265" spans="1:3">
      <c r="A265" s="29" t="s">
        <v>290</v>
      </c>
      <c r="B265" s="29">
        <v>0</v>
      </c>
      <c r="C265" s="29">
        <v>-1.4950570000000001</v>
      </c>
    </row>
    <row r="266" spans="1:3">
      <c r="A266" s="29" t="s">
        <v>291</v>
      </c>
      <c r="B266" s="29">
        <v>-0.12728800000000001</v>
      </c>
      <c r="C266" s="29">
        <v>-1.6223449999999999</v>
      </c>
    </row>
    <row r="267" spans="1:3">
      <c r="A267" s="29" t="s">
        <v>292</v>
      </c>
      <c r="B267" s="29">
        <v>-0.55667529999999998</v>
      </c>
      <c r="C267" s="29">
        <v>-2.17902</v>
      </c>
    </row>
    <row r="268" spans="1:3">
      <c r="A268" s="29" t="s">
        <v>293</v>
      </c>
      <c r="B268" s="29">
        <v>0</v>
      </c>
      <c r="C268" s="29">
        <v>-2.17902</v>
      </c>
    </row>
    <row r="269" spans="1:3">
      <c r="A269" s="29" t="s">
        <v>294</v>
      </c>
      <c r="B269" s="29">
        <v>6.0473600000000002E-2</v>
      </c>
      <c r="C269" s="29">
        <v>-2.118547</v>
      </c>
    </row>
    <row r="270" spans="1:3">
      <c r="A270" s="29" t="s">
        <v>295</v>
      </c>
      <c r="B270" s="29">
        <v>0</v>
      </c>
      <c r="C270" s="29">
        <v>-2.118547</v>
      </c>
    </row>
    <row r="271" spans="1:3">
      <c r="A271" s="29" t="s">
        <v>296</v>
      </c>
      <c r="B271" s="29">
        <v>0.15653529999999999</v>
      </c>
      <c r="C271" s="29">
        <v>-1.9620109999999999</v>
      </c>
    </row>
    <row r="272" spans="1:3">
      <c r="A272" s="29" t="s">
        <v>297</v>
      </c>
      <c r="B272" s="29">
        <v>0.83135840000000005</v>
      </c>
      <c r="C272" s="29">
        <v>-1.1306529999999999</v>
      </c>
    </row>
    <row r="273" spans="1:3">
      <c r="A273" s="29" t="s">
        <v>298</v>
      </c>
      <c r="B273" s="29">
        <v>0</v>
      </c>
      <c r="C273" s="29">
        <v>-1.1306529999999999</v>
      </c>
    </row>
    <row r="274" spans="1:3">
      <c r="A274" s="29" t="s">
        <v>299</v>
      </c>
      <c r="B274" s="29">
        <v>0.1815766</v>
      </c>
      <c r="C274" s="29">
        <v>-0.94907640000000004</v>
      </c>
    </row>
    <row r="275" spans="1:3">
      <c r="A275" s="29" t="s">
        <v>300</v>
      </c>
      <c r="B275" s="29">
        <v>-2.0316890000000001</v>
      </c>
      <c r="C275" s="29">
        <v>-2.980766</v>
      </c>
    </row>
    <row r="276" spans="1:3">
      <c r="A276" s="29" t="s">
        <v>301</v>
      </c>
      <c r="B276" s="29">
        <v>1.2794810000000001</v>
      </c>
      <c r="C276" s="29">
        <v>-1.7012849999999999</v>
      </c>
    </row>
    <row r="277" spans="1:3">
      <c r="A277" s="29" t="s">
        <v>302</v>
      </c>
      <c r="B277" s="29">
        <v>0</v>
      </c>
      <c r="C277" s="29">
        <v>-1.7012849999999999</v>
      </c>
    </row>
    <row r="278" spans="1:3">
      <c r="A278" s="29" t="s">
        <v>303</v>
      </c>
      <c r="B278" s="29">
        <v>5.19576E-2</v>
      </c>
      <c r="C278" s="29">
        <v>-1.649327</v>
      </c>
    </row>
    <row r="279" spans="1:3">
      <c r="A279" s="29" t="s">
        <v>304</v>
      </c>
      <c r="B279" s="29">
        <v>-0.32216939999999999</v>
      </c>
      <c r="C279" s="29">
        <v>-1.9714970000000001</v>
      </c>
    </row>
    <row r="280" spans="1:3">
      <c r="A280" s="29" t="s">
        <v>305</v>
      </c>
      <c r="B280" s="29">
        <v>0</v>
      </c>
      <c r="C280" s="29">
        <v>-1.9714970000000001</v>
      </c>
    </row>
    <row r="281" spans="1:3">
      <c r="A281" s="29" t="s">
        <v>306</v>
      </c>
      <c r="B281" s="29">
        <v>1.0783499999999999</v>
      </c>
      <c r="C281" s="29">
        <v>-0.89314640000000001</v>
      </c>
    </row>
    <row r="282" spans="1:3">
      <c r="A282" s="29" t="s">
        <v>307</v>
      </c>
      <c r="B282" s="29">
        <v>0</v>
      </c>
      <c r="C282" s="29">
        <v>-0.89314640000000001</v>
      </c>
    </row>
    <row r="283" spans="1:3">
      <c r="A283" s="29" t="s">
        <v>308</v>
      </c>
      <c r="B283" s="29">
        <v>-5.5399240000000001</v>
      </c>
      <c r="C283" s="29">
        <v>-6.4330699999999998</v>
      </c>
    </row>
    <row r="284" spans="1:3">
      <c r="A284" s="29" t="s">
        <v>309</v>
      </c>
      <c r="B284" s="29">
        <v>0.3809592</v>
      </c>
      <c r="C284" s="29">
        <v>-6.052111</v>
      </c>
    </row>
    <row r="285" spans="1:3">
      <c r="A285" s="29" t="s">
        <v>310</v>
      </c>
      <c r="B285" s="29">
        <v>0</v>
      </c>
      <c r="C285" s="29">
        <v>-6.052111</v>
      </c>
    </row>
    <row r="286" spans="1:3">
      <c r="A286" s="29" t="s">
        <v>311</v>
      </c>
      <c r="B286" s="29">
        <v>1.4744699999999999</v>
      </c>
      <c r="C286" s="29">
        <v>-4.5776409999999998</v>
      </c>
    </row>
    <row r="287" spans="1:3">
      <c r="A287" s="29" t="s">
        <v>312</v>
      </c>
      <c r="B287" s="29">
        <v>-0.95156399999999997</v>
      </c>
      <c r="C287" s="29">
        <v>-5.5292050000000001</v>
      </c>
    </row>
    <row r="288" spans="1:3">
      <c r="A288" s="29" t="s">
        <v>313</v>
      </c>
      <c r="B288" s="29">
        <v>-0.1870231</v>
      </c>
      <c r="C288" s="29">
        <v>-5.7162280000000001</v>
      </c>
    </row>
    <row r="289" spans="1:3">
      <c r="A289" s="29" t="s">
        <v>314</v>
      </c>
      <c r="B289" s="29">
        <v>0</v>
      </c>
      <c r="C289" s="29">
        <v>-5.7162280000000001</v>
      </c>
    </row>
    <row r="290" spans="1:3">
      <c r="A290" s="29" t="s">
        <v>315</v>
      </c>
      <c r="B290" s="29">
        <v>-0.35615010000000002</v>
      </c>
      <c r="C290" s="29">
        <v>-6.0723779999999996</v>
      </c>
    </row>
    <row r="291" spans="1:3">
      <c r="A291" s="29" t="s">
        <v>316</v>
      </c>
      <c r="B291" s="29">
        <v>0.28128760000000003</v>
      </c>
      <c r="C291" s="29">
        <v>-5.7910899999999996</v>
      </c>
    </row>
    <row r="292" spans="1:3">
      <c r="A292" s="29" t="s">
        <v>317</v>
      </c>
      <c r="B292" s="29">
        <v>0</v>
      </c>
      <c r="C292" s="29">
        <v>-5.7910899999999996</v>
      </c>
    </row>
    <row r="293" spans="1:3">
      <c r="A293" s="29" t="s">
        <v>318</v>
      </c>
      <c r="B293" s="29">
        <v>-0.51487110000000003</v>
      </c>
      <c r="C293" s="29">
        <v>-6.3059620000000001</v>
      </c>
    </row>
    <row r="294" spans="1:3">
      <c r="A294" s="29" t="s">
        <v>319</v>
      </c>
      <c r="B294" s="29">
        <v>0</v>
      </c>
      <c r="C294" s="29">
        <v>-6.3059620000000001</v>
      </c>
    </row>
    <row r="295" spans="1:3">
      <c r="A295" s="29" t="s">
        <v>320</v>
      </c>
      <c r="B295" s="29">
        <v>9.6494999999999997E-2</v>
      </c>
      <c r="C295" s="29">
        <v>-6.2094659999999999</v>
      </c>
    </row>
    <row r="296" spans="1:3">
      <c r="A296" s="29" t="s">
        <v>321</v>
      </c>
      <c r="B296" s="29">
        <v>0.17742050000000001</v>
      </c>
      <c r="C296" s="29">
        <v>-6.0320460000000002</v>
      </c>
    </row>
    <row r="297" spans="1:3">
      <c r="A297" s="29" t="s">
        <v>322</v>
      </c>
      <c r="B297" s="29">
        <v>9.4637100000000002E-2</v>
      </c>
      <c r="C297" s="29">
        <v>-5.9374089999999997</v>
      </c>
    </row>
    <row r="298" spans="1:3">
      <c r="A298" s="29" t="s">
        <v>323</v>
      </c>
      <c r="B298" s="29">
        <v>0</v>
      </c>
      <c r="C298" s="29">
        <v>-5.9374089999999997</v>
      </c>
    </row>
    <row r="299" spans="1:3">
      <c r="A299" s="29" t="s">
        <v>324</v>
      </c>
      <c r="B299" s="29">
        <v>4.4044100000000003E-2</v>
      </c>
      <c r="C299" s="29">
        <v>-5.8933650000000002</v>
      </c>
    </row>
    <row r="300" spans="1:3">
      <c r="A300" s="29" t="s">
        <v>325</v>
      </c>
      <c r="B300" s="29">
        <v>0.1056618</v>
      </c>
      <c r="C300" s="29">
        <v>-5.7877029999999996</v>
      </c>
    </row>
    <row r="301" spans="1:3">
      <c r="A301" s="29" t="s">
        <v>326</v>
      </c>
      <c r="B301" s="29">
        <v>0</v>
      </c>
      <c r="C301" s="29">
        <v>-5.7877029999999996</v>
      </c>
    </row>
    <row r="302" spans="1:3">
      <c r="A302" s="29" t="s">
        <v>327</v>
      </c>
      <c r="B302" s="29">
        <v>1.650469</v>
      </c>
      <c r="C302" s="29">
        <v>-4.1372340000000003</v>
      </c>
    </row>
    <row r="303" spans="1:3">
      <c r="A303" s="29" t="s">
        <v>328</v>
      </c>
      <c r="B303" s="29">
        <v>-0.44397809999999999</v>
      </c>
      <c r="C303" s="29">
        <v>-4.581213</v>
      </c>
    </row>
    <row r="304" spans="1:3">
      <c r="A304" s="29" t="s">
        <v>329</v>
      </c>
      <c r="B304" s="29">
        <v>0</v>
      </c>
      <c r="C304" s="29">
        <v>-4.581213</v>
      </c>
    </row>
    <row r="305" spans="1:3">
      <c r="A305" s="29" t="s">
        <v>330</v>
      </c>
      <c r="B305" s="29">
        <v>-1.0938509999999999</v>
      </c>
      <c r="C305" s="29">
        <v>-5.6750639999999999</v>
      </c>
    </row>
    <row r="306" spans="1:3">
      <c r="A306" s="29" t="s">
        <v>331</v>
      </c>
      <c r="B306" s="29">
        <v>0</v>
      </c>
      <c r="C306" s="29">
        <v>-5.6750639999999999</v>
      </c>
    </row>
    <row r="307" spans="1:3">
      <c r="A307" s="29" t="s">
        <v>332</v>
      </c>
      <c r="B307" s="29">
        <v>2.6715599999999999E-2</v>
      </c>
      <c r="C307" s="29">
        <v>-5.6483480000000004</v>
      </c>
    </row>
    <row r="308" spans="1:3">
      <c r="A308" s="29" t="s">
        <v>333</v>
      </c>
      <c r="B308" s="29">
        <v>0.52684330000000001</v>
      </c>
      <c r="C308" s="29">
        <v>-5.121505</v>
      </c>
    </row>
    <row r="309" spans="1:3">
      <c r="A309" s="29" t="s">
        <v>334</v>
      </c>
      <c r="B309" s="29">
        <v>-0.18210499999999999</v>
      </c>
      <c r="C309" s="29">
        <v>-5.3036099999999999</v>
      </c>
    </row>
    <row r="310" spans="1:3">
      <c r="A310" s="29" t="s">
        <v>335</v>
      </c>
      <c r="B310" s="29">
        <v>0</v>
      </c>
      <c r="C310" s="29">
        <v>-5.3036099999999999</v>
      </c>
    </row>
    <row r="311" spans="1:3">
      <c r="A311" s="29" t="s">
        <v>336</v>
      </c>
      <c r="B311" s="29">
        <v>1.2590380000000001</v>
      </c>
      <c r="C311" s="29">
        <v>-4.0445719999999996</v>
      </c>
    </row>
    <row r="312" spans="1:3">
      <c r="A312" s="29" t="s">
        <v>337</v>
      </c>
      <c r="B312" s="29">
        <v>-0.79857920000000004</v>
      </c>
      <c r="C312" s="29">
        <v>-4.8431509999999998</v>
      </c>
    </row>
    <row r="313" spans="1:3">
      <c r="A313" s="29" t="s">
        <v>338</v>
      </c>
      <c r="B313" s="29">
        <v>0</v>
      </c>
      <c r="C313" s="29">
        <v>-4.8431509999999998</v>
      </c>
    </row>
    <row r="314" spans="1:3">
      <c r="A314" s="29" t="s">
        <v>339</v>
      </c>
      <c r="B314" s="29">
        <v>0.73424330000000004</v>
      </c>
      <c r="C314" s="29">
        <v>-4.1089079999999996</v>
      </c>
    </row>
    <row r="315" spans="1:3">
      <c r="A315" s="29" t="s">
        <v>340</v>
      </c>
      <c r="B315" s="29">
        <v>1.065744</v>
      </c>
      <c r="C315" s="29">
        <v>-3.043164</v>
      </c>
    </row>
    <row r="316" spans="1:3">
      <c r="A316" s="29" t="s">
        <v>341</v>
      </c>
      <c r="B316" s="29">
        <v>0</v>
      </c>
      <c r="C316" s="29">
        <v>-3.043164</v>
      </c>
    </row>
    <row r="317" spans="1:3">
      <c r="A317" s="29" t="s">
        <v>342</v>
      </c>
      <c r="B317" s="29">
        <v>-0.26358009999999998</v>
      </c>
      <c r="C317" s="29">
        <v>-3.3067440000000001</v>
      </c>
    </row>
    <row r="318" spans="1:3">
      <c r="A318" s="29" t="s">
        <v>343</v>
      </c>
      <c r="B318" s="29">
        <v>0</v>
      </c>
      <c r="C318" s="29">
        <v>-3.3067440000000001</v>
      </c>
    </row>
    <row r="319" spans="1:3">
      <c r="A319" s="29" t="s">
        <v>344</v>
      </c>
      <c r="B319" s="29">
        <v>-1.861424</v>
      </c>
      <c r="C319" s="29">
        <v>-5.1681679999999997</v>
      </c>
    </row>
    <row r="320" spans="1:3">
      <c r="A320" s="29" t="s">
        <v>345</v>
      </c>
      <c r="B320" s="29">
        <v>0.33828439999999999</v>
      </c>
      <c r="C320" s="29">
        <v>-4.8298839999999998</v>
      </c>
    </row>
    <row r="321" spans="1:3">
      <c r="A321" s="29" t="s">
        <v>346</v>
      </c>
      <c r="B321" s="29">
        <v>0.67204019999999998</v>
      </c>
      <c r="C321" s="29">
        <v>-4.1578439999999999</v>
      </c>
    </row>
    <row r="322" spans="1:3">
      <c r="A322" s="29" t="s">
        <v>347</v>
      </c>
      <c r="B322" s="29">
        <v>0</v>
      </c>
      <c r="C322" s="29">
        <v>-4.1578439999999999</v>
      </c>
    </row>
    <row r="323" spans="1:3">
      <c r="A323" s="29" t="s">
        <v>348</v>
      </c>
      <c r="B323" s="29">
        <v>0.5877289</v>
      </c>
      <c r="C323" s="29">
        <v>-3.5701149999999999</v>
      </c>
    </row>
    <row r="324" spans="1:3">
      <c r="A324" s="29" t="s">
        <v>349</v>
      </c>
      <c r="B324" s="29">
        <v>-1.4427239999999999</v>
      </c>
      <c r="C324" s="29">
        <v>-5.0128380000000003</v>
      </c>
    </row>
    <row r="325" spans="1:3">
      <c r="A325" s="29" t="s">
        <v>350</v>
      </c>
      <c r="B325" s="29">
        <v>-1.078066</v>
      </c>
      <c r="C325" s="29">
        <v>-6.0909040000000001</v>
      </c>
    </row>
    <row r="326" spans="1:3">
      <c r="A326" s="29" t="s">
        <v>351</v>
      </c>
      <c r="B326" s="29">
        <v>0</v>
      </c>
      <c r="C326" s="29">
        <v>-6.0909040000000001</v>
      </c>
    </row>
    <row r="327" spans="1:3">
      <c r="A327" s="29" t="s">
        <v>352</v>
      </c>
      <c r="B327" s="29">
        <v>-8.6669999999999998E-4</v>
      </c>
      <c r="C327" s="29">
        <v>-6.0917709999999996</v>
      </c>
    </row>
    <row r="328" spans="1:3">
      <c r="A328" s="29" t="s">
        <v>353</v>
      </c>
      <c r="B328" s="29">
        <v>0</v>
      </c>
      <c r="C328" s="29">
        <v>-6.0917709999999996</v>
      </c>
    </row>
    <row r="329" spans="1:3">
      <c r="A329" s="29" t="s">
        <v>354</v>
      </c>
      <c r="B329" s="29">
        <v>0.45165529999999998</v>
      </c>
      <c r="C329" s="29">
        <v>-5.6401159999999999</v>
      </c>
    </row>
    <row r="330" spans="1:3">
      <c r="A330" s="29" t="s">
        <v>355</v>
      </c>
      <c r="B330" s="29">
        <v>0</v>
      </c>
      <c r="C330" s="29">
        <v>-5.6401159999999999</v>
      </c>
    </row>
    <row r="331" spans="1:3">
      <c r="A331" s="29" t="s">
        <v>356</v>
      </c>
      <c r="B331" s="29">
        <v>-0.36684909999999998</v>
      </c>
      <c r="C331" s="29">
        <v>-6.0069650000000001</v>
      </c>
    </row>
    <row r="332" spans="1:3">
      <c r="A332" s="29" t="s">
        <v>357</v>
      </c>
      <c r="B332" s="29">
        <v>0.109957</v>
      </c>
      <c r="C332" s="29">
        <v>-5.8970070000000003</v>
      </c>
    </row>
    <row r="333" spans="1:3">
      <c r="A333" s="29" t="s">
        <v>358</v>
      </c>
      <c r="B333" s="29">
        <v>-1.9894639999999999</v>
      </c>
      <c r="C333" s="29">
        <v>-7.8864710000000002</v>
      </c>
    </row>
    <row r="334" spans="1:3">
      <c r="A334" s="29" t="s">
        <v>359</v>
      </c>
      <c r="B334" s="29">
        <v>0</v>
      </c>
      <c r="C334" s="29">
        <v>-7.8864710000000002</v>
      </c>
    </row>
    <row r="335" spans="1:3">
      <c r="A335" s="29" t="s">
        <v>360</v>
      </c>
      <c r="B335" s="29">
        <v>0.32868439999999999</v>
      </c>
      <c r="C335" s="29">
        <v>-7.5577870000000003</v>
      </c>
    </row>
    <row r="336" spans="1:3">
      <c r="A336" s="29" t="s">
        <v>361</v>
      </c>
      <c r="B336" s="29">
        <v>0.39568500000000001</v>
      </c>
      <c r="C336" s="29">
        <v>-7.162102</v>
      </c>
    </row>
    <row r="337" spans="1:3">
      <c r="A337" s="29" t="s">
        <v>362</v>
      </c>
      <c r="B337" s="29">
        <v>0</v>
      </c>
      <c r="C337" s="29">
        <v>-7.162102</v>
      </c>
    </row>
    <row r="338" spans="1:3">
      <c r="A338" s="29" t="s">
        <v>363</v>
      </c>
      <c r="B338" s="29">
        <v>0.15748100000000001</v>
      </c>
      <c r="C338" s="29">
        <v>-7.0046210000000002</v>
      </c>
    </row>
    <row r="339" spans="1:3">
      <c r="A339" s="29" t="s">
        <v>364</v>
      </c>
      <c r="B339" s="29">
        <v>0.9079431</v>
      </c>
      <c r="C339" s="29">
        <v>-6.0966769999999997</v>
      </c>
    </row>
    <row r="340" spans="1:3">
      <c r="A340" s="29" t="s">
        <v>365</v>
      </c>
      <c r="B340" s="29">
        <v>0</v>
      </c>
      <c r="C340" s="29">
        <v>-6.0966769999999997</v>
      </c>
    </row>
    <row r="341" spans="1:3">
      <c r="A341" s="29" t="s">
        <v>366</v>
      </c>
      <c r="B341" s="29">
        <v>-1.153122</v>
      </c>
      <c r="C341" s="29">
        <v>-7.2497990000000003</v>
      </c>
    </row>
    <row r="342" spans="1:3">
      <c r="A342" s="29" t="s">
        <v>367</v>
      </c>
      <c r="B342" s="29">
        <v>0</v>
      </c>
      <c r="C342" s="29">
        <v>-7.2497990000000003</v>
      </c>
    </row>
    <row r="343" spans="1:3">
      <c r="A343" s="29" t="s">
        <v>368</v>
      </c>
      <c r="B343" s="29">
        <v>-0.25677939999999999</v>
      </c>
      <c r="C343" s="29">
        <v>-7.5065780000000002</v>
      </c>
    </row>
    <row r="344" spans="1:3">
      <c r="A344" s="29" t="s">
        <v>369</v>
      </c>
      <c r="B344" s="29">
        <v>0.41531760000000001</v>
      </c>
      <c r="C344" s="29">
        <v>-7.0912600000000001</v>
      </c>
    </row>
    <row r="345" spans="1:3">
      <c r="A345" s="29" t="s">
        <v>370</v>
      </c>
      <c r="B345" s="29">
        <v>0.1356504</v>
      </c>
      <c r="C345" s="29">
        <v>-6.9556100000000001</v>
      </c>
    </row>
    <row r="346" spans="1:3">
      <c r="A346" s="29" t="s">
        <v>371</v>
      </c>
      <c r="B346" s="29">
        <v>0</v>
      </c>
      <c r="C346" s="29">
        <v>-6.9556100000000001</v>
      </c>
    </row>
    <row r="347" spans="1:3">
      <c r="A347" s="29" t="s">
        <v>372</v>
      </c>
      <c r="B347" s="29">
        <v>6.1026200000000003E-2</v>
      </c>
      <c r="C347" s="29">
        <v>-6.894584</v>
      </c>
    </row>
    <row r="348" spans="1:3">
      <c r="A348" s="29" t="s">
        <v>373</v>
      </c>
      <c r="B348" s="29">
        <v>0.10315589999999999</v>
      </c>
      <c r="C348" s="29">
        <v>-6.7914279999999998</v>
      </c>
    </row>
    <row r="349" spans="1:3">
      <c r="A349" s="29" t="s">
        <v>374</v>
      </c>
      <c r="B349" s="29">
        <v>0</v>
      </c>
      <c r="C349" s="29">
        <v>-6.7914279999999998</v>
      </c>
    </row>
    <row r="350" spans="1:3">
      <c r="A350" s="29" t="s">
        <v>375</v>
      </c>
      <c r="B350" s="29">
        <v>9.4037999999999997E-2</v>
      </c>
      <c r="C350" s="29">
        <v>-6.6973900000000004</v>
      </c>
    </row>
    <row r="351" spans="1:3">
      <c r="A351" s="29" t="s">
        <v>376</v>
      </c>
      <c r="B351" s="29">
        <v>0.10566200000000001</v>
      </c>
      <c r="C351" s="29">
        <v>-6.5917279999999998</v>
      </c>
    </row>
    <row r="352" spans="1:3">
      <c r="A352" s="29" t="s">
        <v>377</v>
      </c>
      <c r="B352" s="29">
        <v>0</v>
      </c>
      <c r="C352" s="29">
        <v>-6.5917279999999998</v>
      </c>
    </row>
    <row r="353" spans="1:3">
      <c r="A353" s="29" t="s">
        <v>378</v>
      </c>
      <c r="B353" s="29">
        <v>-0.10638060000000001</v>
      </c>
      <c r="C353" s="29">
        <v>-6.6981089999999996</v>
      </c>
    </row>
    <row r="354" spans="1:3">
      <c r="A354" s="29" t="s">
        <v>379</v>
      </c>
      <c r="B354" s="29">
        <v>0</v>
      </c>
      <c r="C354" s="29">
        <v>-6.6981089999999996</v>
      </c>
    </row>
    <row r="355" spans="1:3">
      <c r="A355" s="29" t="s">
        <v>380</v>
      </c>
      <c r="B355" s="29">
        <v>-0.2325718</v>
      </c>
      <c r="C355" s="29">
        <v>-6.9306799999999997</v>
      </c>
    </row>
    <row r="356" spans="1:3">
      <c r="A356" s="29" t="s">
        <v>381</v>
      </c>
      <c r="B356" s="29">
        <v>0.35441739999999999</v>
      </c>
      <c r="C356" s="29">
        <v>-6.576263</v>
      </c>
    </row>
    <row r="357" spans="1:3">
      <c r="A357" s="29" t="s">
        <v>382</v>
      </c>
      <c r="B357" s="29">
        <v>1.019852</v>
      </c>
      <c r="C357" s="29">
        <v>-5.5564109999999998</v>
      </c>
    </row>
    <row r="358" spans="1:3">
      <c r="A358" s="29" t="s">
        <v>383</v>
      </c>
      <c r="B358" s="29">
        <v>0</v>
      </c>
      <c r="C358" s="29">
        <v>-5.5564109999999998</v>
      </c>
    </row>
    <row r="359" spans="1:3">
      <c r="A359" s="29" t="s">
        <v>384</v>
      </c>
      <c r="B359" s="29">
        <v>-0.64428479999999999</v>
      </c>
      <c r="C359" s="29">
        <v>-6.2006959999999998</v>
      </c>
    </row>
    <row r="360" spans="1:3">
      <c r="A360" s="29" t="s">
        <v>385</v>
      </c>
      <c r="B360" s="29">
        <v>0.29229129999999998</v>
      </c>
      <c r="C360" s="29">
        <v>-5.9084050000000001</v>
      </c>
    </row>
    <row r="361" spans="1:3">
      <c r="A361" s="29" t="s">
        <v>386</v>
      </c>
      <c r="B361" s="29">
        <v>0</v>
      </c>
      <c r="C361" s="29">
        <v>-5.9084050000000001</v>
      </c>
    </row>
    <row r="362" spans="1:3">
      <c r="A362" s="29" t="s">
        <v>387</v>
      </c>
      <c r="B362" s="29">
        <v>0.26990740000000002</v>
      </c>
      <c r="C362" s="29">
        <v>-5.6384970000000001</v>
      </c>
    </row>
    <row r="363" spans="1:3">
      <c r="A363" s="29" t="s">
        <v>388</v>
      </c>
      <c r="B363" s="29">
        <v>1.37749E-2</v>
      </c>
      <c r="C363" s="29">
        <v>-5.6247220000000002</v>
      </c>
    </row>
    <row r="364" spans="1:3">
      <c r="A364" s="29" t="s">
        <v>389</v>
      </c>
      <c r="B364" s="29">
        <v>0</v>
      </c>
      <c r="C364" s="29">
        <v>-5.6247220000000002</v>
      </c>
    </row>
    <row r="365" spans="1:3">
      <c r="A365" s="29" t="s">
        <v>390</v>
      </c>
      <c r="B365" s="29">
        <v>0.93951110000000004</v>
      </c>
      <c r="C365" s="29">
        <v>-4.6852109999999998</v>
      </c>
    </row>
    <row r="366" spans="1:3">
      <c r="A366" s="29" t="s">
        <v>391</v>
      </c>
      <c r="B366" s="29">
        <v>-1.028913</v>
      </c>
      <c r="C366" s="29">
        <v>-5.7141250000000001</v>
      </c>
    </row>
    <row r="367" spans="1:3">
      <c r="A367" s="29" t="s">
        <v>392</v>
      </c>
      <c r="B367" s="29">
        <v>0</v>
      </c>
      <c r="C367" s="29">
        <v>-5.7141250000000001</v>
      </c>
    </row>
    <row r="368" spans="1:3">
      <c r="A368" s="29" t="s">
        <v>393</v>
      </c>
      <c r="B368" s="29">
        <v>0.53922510000000001</v>
      </c>
      <c r="C368" s="29">
        <v>-5.1749000000000001</v>
      </c>
    </row>
    <row r="369" spans="1:3">
      <c r="A369" s="29" t="s">
        <v>394</v>
      </c>
      <c r="B369" s="29">
        <v>0</v>
      </c>
      <c r="C369" s="29">
        <v>-5.1749000000000001</v>
      </c>
    </row>
    <row r="370" spans="1:3">
      <c r="A370" s="29" t="s">
        <v>395</v>
      </c>
      <c r="B370" s="29">
        <v>0.82920499999999997</v>
      </c>
      <c r="C370" s="29">
        <v>-4.3456950000000001</v>
      </c>
    </row>
    <row r="371" spans="1:3">
      <c r="A371" s="29" t="s">
        <v>396</v>
      </c>
      <c r="B371" s="29">
        <v>1.3108850000000001</v>
      </c>
      <c r="C371" s="29">
        <v>-3.0348099999999998</v>
      </c>
    </row>
    <row r="372" spans="1:3">
      <c r="A372" s="29" t="s">
        <v>397</v>
      </c>
      <c r="B372" s="29">
        <v>0.25472509999999998</v>
      </c>
      <c r="C372" s="29">
        <v>-2.780084</v>
      </c>
    </row>
    <row r="373" spans="1:3">
      <c r="A373" s="29" t="s">
        <v>398</v>
      </c>
      <c r="B373" s="29">
        <v>0</v>
      </c>
      <c r="C373" s="29">
        <v>-2.780084</v>
      </c>
    </row>
    <row r="374" spans="1:3">
      <c r="A374" s="29" t="s">
        <v>399</v>
      </c>
      <c r="B374" s="29">
        <v>0.36966539999999998</v>
      </c>
      <c r="C374" s="29">
        <v>-2.4104190000000001</v>
      </c>
    </row>
    <row r="375" spans="1:3">
      <c r="A375" s="29" t="s">
        <v>400</v>
      </c>
      <c r="B375" s="29">
        <v>4.4173200000000003E-2</v>
      </c>
      <c r="C375" s="29">
        <v>-2.3662459999999998</v>
      </c>
    </row>
    <row r="376" spans="1:3">
      <c r="A376" s="29" t="s">
        <v>401</v>
      </c>
      <c r="B376" s="29">
        <v>0</v>
      </c>
      <c r="C376" s="29">
        <v>-2.3662459999999998</v>
      </c>
    </row>
    <row r="377" spans="1:3">
      <c r="A377" s="29" t="s">
        <v>402</v>
      </c>
      <c r="B377" s="29">
        <v>0.85004820000000003</v>
      </c>
      <c r="C377" s="29">
        <v>-1.516197</v>
      </c>
    </row>
    <row r="378" spans="1:3">
      <c r="A378" s="29" t="s">
        <v>403</v>
      </c>
      <c r="B378" s="29">
        <v>-0.1958944</v>
      </c>
      <c r="C378" s="29">
        <v>-1.7120919999999999</v>
      </c>
    </row>
    <row r="379" spans="1:3">
      <c r="A379" s="29" t="s">
        <v>404</v>
      </c>
      <c r="B379" s="29">
        <v>0</v>
      </c>
      <c r="C379" s="29">
        <v>-1.7120919999999999</v>
      </c>
    </row>
    <row r="380" spans="1:3">
      <c r="A380" s="29" t="s">
        <v>405</v>
      </c>
      <c r="B380" s="29">
        <v>0.20646490000000001</v>
      </c>
      <c r="C380" s="29">
        <v>-1.505627</v>
      </c>
    </row>
    <row r="381" spans="1:3">
      <c r="A381" s="29" t="s">
        <v>406</v>
      </c>
      <c r="B381" s="29">
        <v>0</v>
      </c>
      <c r="C381" s="29">
        <v>-1.505627</v>
      </c>
    </row>
    <row r="382" spans="1:3">
      <c r="A382" s="29" t="s">
        <v>407</v>
      </c>
      <c r="B382" s="29">
        <v>0.46248869999999997</v>
      </c>
      <c r="C382" s="29">
        <v>-1.0431379999999999</v>
      </c>
    </row>
    <row r="383" spans="1:3">
      <c r="A383" s="29" t="s">
        <v>408</v>
      </c>
      <c r="B383" s="29">
        <v>0.15653529999999999</v>
      </c>
      <c r="C383" s="29">
        <v>-0.88660289999999997</v>
      </c>
    </row>
    <row r="384" spans="1:3">
      <c r="A384" s="29" t="s">
        <v>409</v>
      </c>
      <c r="B384" s="29">
        <v>0.59833890000000001</v>
      </c>
      <c r="C384" s="29">
        <v>-0.28826400000000002</v>
      </c>
    </row>
    <row r="385" spans="1:3">
      <c r="A385" s="29" t="s">
        <v>410</v>
      </c>
      <c r="B385" s="29">
        <v>-0.4302975</v>
      </c>
      <c r="C385" s="29">
        <v>-0.71856149999999996</v>
      </c>
    </row>
    <row r="386" spans="1:3">
      <c r="A386" s="29" t="s">
        <v>411</v>
      </c>
      <c r="B386" s="29">
        <v>0</v>
      </c>
      <c r="C386" s="29">
        <v>-0.71856149999999996</v>
      </c>
    </row>
    <row r="387" spans="1:3">
      <c r="A387" s="29" t="s">
        <v>412</v>
      </c>
      <c r="B387" s="29">
        <v>-0.98319219999999996</v>
      </c>
      <c r="C387" s="29">
        <v>-1.701754</v>
      </c>
    </row>
    <row r="388" spans="1:3">
      <c r="A388" s="29" t="s">
        <v>413</v>
      </c>
      <c r="B388" s="29">
        <v>0</v>
      </c>
      <c r="C388" s="29">
        <v>-1.701754</v>
      </c>
    </row>
    <row r="389" spans="1:3">
      <c r="A389" s="29" t="s">
        <v>414</v>
      </c>
      <c r="B389" s="29">
        <v>-1.6484920000000001</v>
      </c>
      <c r="C389" s="29">
        <v>-3.3502450000000001</v>
      </c>
    </row>
    <row r="390" spans="1:3">
      <c r="A390" s="29" t="s">
        <v>415</v>
      </c>
      <c r="B390" s="29">
        <v>1.7749299999999999</v>
      </c>
      <c r="C390" s="29">
        <v>-1.575315</v>
      </c>
    </row>
    <row r="391" spans="1:3">
      <c r="A391" s="29" t="s">
        <v>416</v>
      </c>
      <c r="B391" s="29">
        <v>0</v>
      </c>
      <c r="C391" s="29">
        <v>-1.575315</v>
      </c>
    </row>
    <row r="392" spans="1:3">
      <c r="A392" s="29" t="s">
        <v>417</v>
      </c>
      <c r="B392" s="29">
        <v>-0.48249239999999999</v>
      </c>
      <c r="C392" s="29">
        <v>-2.0578080000000001</v>
      </c>
    </row>
    <row r="393" spans="1:3">
      <c r="A393" s="29" t="s">
        <v>418</v>
      </c>
      <c r="B393" s="29">
        <v>0</v>
      </c>
      <c r="C393" s="29">
        <v>-2.0578080000000001</v>
      </c>
    </row>
    <row r="394" spans="1:3">
      <c r="A394" s="29" t="s">
        <v>419</v>
      </c>
      <c r="B394" s="29">
        <v>-1.887707</v>
      </c>
      <c r="C394" s="29">
        <v>-3.9455149999999999</v>
      </c>
    </row>
    <row r="395" spans="1:3">
      <c r="A395" s="29" t="s">
        <v>420</v>
      </c>
      <c r="B395" s="29">
        <v>-2.0394109999999999</v>
      </c>
      <c r="C395" s="29">
        <v>-5.9849259999999997</v>
      </c>
    </row>
    <row r="396" spans="1:3">
      <c r="A396" s="29" t="s">
        <v>421</v>
      </c>
      <c r="B396" s="29">
        <v>-0.3210616</v>
      </c>
      <c r="C396" s="29">
        <v>-6.305987</v>
      </c>
    </row>
    <row r="397" spans="1:3">
      <c r="A397" s="29" t="s">
        <v>422</v>
      </c>
      <c r="B397" s="29">
        <v>0.53393420000000003</v>
      </c>
      <c r="C397" s="29">
        <v>-5.7720529999999997</v>
      </c>
    </row>
    <row r="398" spans="1:3">
      <c r="A398" s="29" t="s">
        <v>423</v>
      </c>
      <c r="B398" s="29">
        <v>0</v>
      </c>
      <c r="C398" s="29">
        <v>-5.7720529999999997</v>
      </c>
    </row>
    <row r="399" spans="1:3">
      <c r="A399" s="29" t="s">
        <v>424</v>
      </c>
      <c r="B399" s="29">
        <v>-0.3864206</v>
      </c>
      <c r="C399" s="29">
        <v>-6.158474</v>
      </c>
    </row>
    <row r="400" spans="1:3">
      <c r="A400" s="29" t="s">
        <v>425</v>
      </c>
      <c r="B400" s="29">
        <v>0</v>
      </c>
      <c r="C400" s="29">
        <v>-6.158474</v>
      </c>
    </row>
    <row r="401" spans="1:3">
      <c r="A401" s="29" t="s">
        <v>426</v>
      </c>
      <c r="B401" s="29">
        <v>-0.7130322</v>
      </c>
      <c r="C401" s="29">
        <v>-6.8715060000000001</v>
      </c>
    </row>
    <row r="402" spans="1:3">
      <c r="A402" s="29" t="s">
        <v>427</v>
      </c>
      <c r="B402" s="29">
        <v>-0.99112089999999997</v>
      </c>
      <c r="C402" s="29">
        <v>-7.8626269999999998</v>
      </c>
    </row>
    <row r="403" spans="1:3">
      <c r="A403" s="29" t="s">
        <v>428</v>
      </c>
      <c r="B403" s="29">
        <v>0</v>
      </c>
      <c r="C403" s="29">
        <v>-7.8626269999999998</v>
      </c>
    </row>
    <row r="404" spans="1:3">
      <c r="A404" s="29" t="s">
        <v>429</v>
      </c>
      <c r="B404" s="29">
        <v>-0.41520879999999999</v>
      </c>
      <c r="C404" s="29">
        <v>-8.2778360000000006</v>
      </c>
    </row>
    <row r="405" spans="1:3">
      <c r="A405" s="29" t="s">
        <v>430</v>
      </c>
      <c r="B405" s="29">
        <v>-0.1487782</v>
      </c>
      <c r="C405" s="29">
        <v>-8.4266140000000007</v>
      </c>
    </row>
    <row r="406" spans="1:3">
      <c r="A406" s="29" t="s">
        <v>431</v>
      </c>
      <c r="B406" s="29">
        <v>0</v>
      </c>
      <c r="C406" s="29">
        <v>-8.4266140000000007</v>
      </c>
    </row>
    <row r="407" spans="1:3">
      <c r="A407" s="29" t="s">
        <v>432</v>
      </c>
      <c r="B407" s="29">
        <v>-1.884871</v>
      </c>
      <c r="C407" s="29">
        <v>-10.311489999999999</v>
      </c>
    </row>
    <row r="408" spans="1:3">
      <c r="A408" s="29" t="s">
        <v>433</v>
      </c>
      <c r="B408" s="29">
        <v>0.1210354</v>
      </c>
      <c r="C408" s="29">
        <v>-10.19045</v>
      </c>
    </row>
    <row r="409" spans="1:3">
      <c r="A409" s="29" t="s">
        <v>434</v>
      </c>
      <c r="B409" s="29">
        <v>0.38795099999999999</v>
      </c>
      <c r="C409" s="29">
        <v>-9.8024989999999992</v>
      </c>
    </row>
    <row r="410" spans="1:3">
      <c r="A410" s="29" t="s">
        <v>435</v>
      </c>
      <c r="B410" s="29">
        <v>0</v>
      </c>
      <c r="C410" s="29">
        <v>-9.8024989999999992</v>
      </c>
    </row>
    <row r="411" spans="1:3">
      <c r="A411" s="29" t="s">
        <v>436</v>
      </c>
      <c r="B411" s="29">
        <v>0.40660629999999998</v>
      </c>
      <c r="C411" s="29">
        <v>-9.3958919999999999</v>
      </c>
    </row>
    <row r="412" spans="1:3">
      <c r="A412" s="29" t="s">
        <v>437</v>
      </c>
      <c r="B412" s="29">
        <v>0</v>
      </c>
      <c r="C412" s="29">
        <v>-9.3958919999999999</v>
      </c>
    </row>
    <row r="413" spans="1:3">
      <c r="A413" s="29" t="s">
        <v>438</v>
      </c>
      <c r="B413" s="29">
        <v>-0.38322899999999999</v>
      </c>
      <c r="C413" s="29">
        <v>-9.779121</v>
      </c>
    </row>
    <row r="414" spans="1:3">
      <c r="A414" s="29" t="s">
        <v>439</v>
      </c>
      <c r="B414" s="29">
        <v>2.2209780000000001</v>
      </c>
      <c r="C414" s="29">
        <v>-7.5581440000000004</v>
      </c>
    </row>
    <row r="415" spans="1:3">
      <c r="A415" s="29" t="s">
        <v>440</v>
      </c>
      <c r="B415" s="29">
        <v>0</v>
      </c>
      <c r="C415" s="29">
        <v>-7.5581440000000004</v>
      </c>
    </row>
    <row r="416" spans="1:3">
      <c r="A416" s="29" t="s">
        <v>441</v>
      </c>
      <c r="B416" s="29">
        <v>6.4649600000000002E-2</v>
      </c>
      <c r="C416" s="29">
        <v>-7.4934940000000001</v>
      </c>
    </row>
    <row r="417" spans="1:3">
      <c r="A417" s="29" t="s">
        <v>442</v>
      </c>
      <c r="B417" s="29">
        <v>0.15653529999999999</v>
      </c>
      <c r="C417" s="29">
        <v>-7.3369590000000002</v>
      </c>
    </row>
    <row r="418" spans="1:3">
      <c r="A418" s="29" t="s">
        <v>443</v>
      </c>
      <c r="B418" s="29">
        <v>3.3320900000000001E-2</v>
      </c>
      <c r="C418" s="29">
        <v>-7.3036380000000003</v>
      </c>
    </row>
    <row r="419" spans="1:3">
      <c r="A419" s="29" t="s">
        <v>444</v>
      </c>
      <c r="B419" s="29">
        <v>0</v>
      </c>
      <c r="C419" s="29">
        <v>-7.3036380000000003</v>
      </c>
    </row>
    <row r="420" spans="1:3">
      <c r="A420" s="29" t="s">
        <v>445</v>
      </c>
      <c r="B420" s="29">
        <v>0.2952921</v>
      </c>
      <c r="C420" s="29">
        <v>-7.0083460000000004</v>
      </c>
    </row>
    <row r="421" spans="1:3">
      <c r="A421" s="29" t="s">
        <v>446</v>
      </c>
      <c r="B421" s="29">
        <v>0.51494320000000005</v>
      </c>
      <c r="C421" s="29">
        <v>-6.4934029999999998</v>
      </c>
    </row>
    <row r="422" spans="1:3">
      <c r="A422" s="29" t="s">
        <v>447</v>
      </c>
      <c r="B422" s="29">
        <v>0</v>
      </c>
      <c r="C422" s="29">
        <v>-6.4934029999999998</v>
      </c>
    </row>
    <row r="423" spans="1:3">
      <c r="A423" s="29" t="s">
        <v>448</v>
      </c>
      <c r="B423" s="29">
        <v>5.4207499999999999E-2</v>
      </c>
      <c r="C423" s="29">
        <v>-6.4391959999999999</v>
      </c>
    </row>
    <row r="424" spans="1:3">
      <c r="A424" s="29" t="s">
        <v>449</v>
      </c>
      <c r="B424" s="29">
        <v>0</v>
      </c>
      <c r="C424" s="29">
        <v>-6.4391959999999999</v>
      </c>
    </row>
    <row r="425" spans="1:3">
      <c r="A425" s="29" t="s">
        <v>450</v>
      </c>
      <c r="B425" s="29">
        <v>0.21652830000000001</v>
      </c>
      <c r="C425" s="29">
        <v>-6.2226670000000004</v>
      </c>
    </row>
    <row r="426" spans="1:3">
      <c r="A426" s="29" t="s">
        <v>451</v>
      </c>
      <c r="B426" s="29">
        <v>-0.85826429999999998</v>
      </c>
      <c r="C426" s="29">
        <v>-7.0809319999999998</v>
      </c>
    </row>
    <row r="427" spans="1:3">
      <c r="A427" s="29" t="s">
        <v>452</v>
      </c>
      <c r="B427" s="29">
        <v>0</v>
      </c>
      <c r="C427" s="29">
        <v>-7.0809319999999998</v>
      </c>
    </row>
    <row r="428" spans="1:3">
      <c r="A428" s="29" t="s">
        <v>453</v>
      </c>
      <c r="B428" s="29">
        <v>0.90333289999999999</v>
      </c>
      <c r="C428" s="29">
        <v>-6.1775989999999998</v>
      </c>
    </row>
    <row r="429" spans="1:3">
      <c r="A429" s="29" t="s">
        <v>454</v>
      </c>
      <c r="B429" s="29">
        <v>0.53592600000000001</v>
      </c>
      <c r="C429" s="29">
        <v>-5.6416729999999999</v>
      </c>
    </row>
    <row r="430" spans="1:3">
      <c r="A430" s="29" t="s">
        <v>455</v>
      </c>
      <c r="B430" s="29">
        <v>0</v>
      </c>
      <c r="C430" s="29">
        <v>-5.6416729999999999</v>
      </c>
    </row>
    <row r="431" spans="1:3">
      <c r="A431" s="29" t="s">
        <v>456</v>
      </c>
      <c r="B431" s="29">
        <v>0.29954320000000001</v>
      </c>
      <c r="C431" s="29">
        <v>-5.34213</v>
      </c>
    </row>
    <row r="432" spans="1:3">
      <c r="A432" s="29" t="s">
        <v>457</v>
      </c>
      <c r="B432" s="29">
        <v>0.19203600000000001</v>
      </c>
      <c r="C432" s="29">
        <v>-5.1500940000000002</v>
      </c>
    </row>
    <row r="433" spans="1:3">
      <c r="A433" s="29" t="s">
        <v>458</v>
      </c>
      <c r="B433" s="29">
        <v>0</v>
      </c>
      <c r="C433" s="29">
        <v>-5.1500940000000002</v>
      </c>
    </row>
    <row r="434" spans="1:3">
      <c r="A434" s="29" t="s">
        <v>459</v>
      </c>
      <c r="B434" s="29">
        <v>0.29529139999999998</v>
      </c>
      <c r="C434" s="29">
        <v>-4.8548020000000003</v>
      </c>
    </row>
    <row r="435" spans="1:3">
      <c r="A435" s="29" t="s">
        <v>460</v>
      </c>
      <c r="B435" s="29">
        <v>0.56033929999999998</v>
      </c>
      <c r="C435" s="29">
        <v>-4.2944630000000004</v>
      </c>
    </row>
    <row r="436" spans="1:3">
      <c r="A436" s="29" t="s">
        <v>461</v>
      </c>
      <c r="B436" s="29">
        <v>0</v>
      </c>
      <c r="C436" s="29">
        <v>-4.2944630000000004</v>
      </c>
    </row>
    <row r="437" spans="1:3">
      <c r="A437" s="29" t="s">
        <v>462</v>
      </c>
      <c r="B437" s="29">
        <v>0.44230419999999998</v>
      </c>
      <c r="C437" s="29">
        <v>-3.8521589999999999</v>
      </c>
    </row>
    <row r="438" spans="1:3">
      <c r="A438" s="29" t="s">
        <v>463</v>
      </c>
      <c r="B438" s="29">
        <v>0.4072732</v>
      </c>
      <c r="C438" s="29">
        <v>-3.4448850000000002</v>
      </c>
    </row>
    <row r="439" spans="1:3">
      <c r="A439" s="29" t="s">
        <v>464</v>
      </c>
      <c r="B439" s="29">
        <v>0</v>
      </c>
      <c r="C439" s="29">
        <v>-3.4448850000000002</v>
      </c>
    </row>
    <row r="440" spans="1:3">
      <c r="A440" s="29" t="s">
        <v>465</v>
      </c>
      <c r="B440" s="29">
        <v>0.1105931</v>
      </c>
      <c r="C440" s="29">
        <v>-3.334292</v>
      </c>
    </row>
    <row r="441" spans="1:3">
      <c r="A441" s="29" t="s">
        <v>466</v>
      </c>
      <c r="B441" s="29">
        <v>1.321917</v>
      </c>
      <c r="C441" s="29">
        <v>-2.012375</v>
      </c>
    </row>
    <row r="442" spans="1:3">
      <c r="A442" s="29" t="s">
        <v>467</v>
      </c>
      <c r="B442" s="29">
        <v>0</v>
      </c>
      <c r="C442" s="29">
        <v>-2.012375</v>
      </c>
    </row>
    <row r="443" spans="1:3">
      <c r="A443" s="29" t="s">
        <v>468</v>
      </c>
      <c r="B443" s="29">
        <v>0.25924180000000002</v>
      </c>
      <c r="C443" s="29">
        <v>-1.753134</v>
      </c>
    </row>
    <row r="444" spans="1:3">
      <c r="A444" s="29" t="s">
        <v>469</v>
      </c>
      <c r="B444" s="29">
        <v>0.1001499</v>
      </c>
      <c r="C444" s="29">
        <v>-1.652984</v>
      </c>
    </row>
    <row r="445" spans="1:3">
      <c r="A445" s="29" t="s">
        <v>470</v>
      </c>
      <c r="B445" s="29">
        <v>0.24842059999999999</v>
      </c>
      <c r="C445" s="29">
        <v>-1.404563</v>
      </c>
    </row>
    <row r="446" spans="1:3">
      <c r="A446" s="29" t="s">
        <v>471</v>
      </c>
      <c r="B446" s="29">
        <v>0</v>
      </c>
      <c r="C446" s="29">
        <v>-1.404563</v>
      </c>
    </row>
    <row r="447" spans="1:3">
      <c r="A447" s="29" t="s">
        <v>472</v>
      </c>
      <c r="B447" s="29">
        <v>0.83690640000000005</v>
      </c>
      <c r="C447" s="29">
        <v>-0.56765670000000001</v>
      </c>
    </row>
    <row r="448" spans="1:3">
      <c r="A448" s="29" t="s">
        <v>473</v>
      </c>
      <c r="B448" s="29">
        <v>0</v>
      </c>
      <c r="C448" s="29">
        <v>-0.56765670000000001</v>
      </c>
    </row>
    <row r="449" spans="1:3">
      <c r="A449" s="29" t="s">
        <v>474</v>
      </c>
      <c r="B449" s="29">
        <v>0.23535590000000001</v>
      </c>
      <c r="C449" s="29">
        <v>-0.33230080000000001</v>
      </c>
    </row>
    <row r="450" spans="1:3">
      <c r="A450" s="29" t="s">
        <v>475</v>
      </c>
      <c r="B450" s="29">
        <v>-0.71049379999999995</v>
      </c>
      <c r="C450" s="29">
        <v>-1.0427949999999999</v>
      </c>
    </row>
    <row r="451" spans="1:3">
      <c r="A451" s="29" t="s">
        <v>476</v>
      </c>
      <c r="B451" s="29">
        <v>0</v>
      </c>
      <c r="C451" s="29">
        <v>-1.0427949999999999</v>
      </c>
    </row>
    <row r="452" spans="1:3">
      <c r="A452" s="29" t="s">
        <v>477</v>
      </c>
      <c r="B452" s="29">
        <v>-0.3696913</v>
      </c>
      <c r="C452" s="29">
        <v>-1.4124859999999999</v>
      </c>
    </row>
    <row r="453" spans="1:3">
      <c r="A453" s="29" t="s">
        <v>478</v>
      </c>
      <c r="B453" s="29">
        <v>0.15653529999999999</v>
      </c>
      <c r="C453" s="29">
        <v>-1.255951</v>
      </c>
    </row>
    <row r="454" spans="1:3">
      <c r="A454" s="29" t="s">
        <v>479</v>
      </c>
      <c r="B454" s="29">
        <v>-1.2378999999999999E-2</v>
      </c>
      <c r="C454" s="29">
        <v>-1.26833</v>
      </c>
    </row>
    <row r="455" spans="1:3">
      <c r="A455" s="29" t="s">
        <v>480</v>
      </c>
      <c r="B455" s="29">
        <v>0</v>
      </c>
      <c r="C455" s="29">
        <v>-1.26833</v>
      </c>
    </row>
    <row r="456" spans="1:3">
      <c r="A456" s="29" t="s">
        <v>481</v>
      </c>
      <c r="B456" s="29">
        <v>7.41647E-2</v>
      </c>
      <c r="C456" s="29">
        <v>-1.1941649999999999</v>
      </c>
    </row>
    <row r="457" spans="1:3">
      <c r="A457" s="29" t="s">
        <v>482</v>
      </c>
      <c r="B457" s="29">
        <v>0.15653529999999999</v>
      </c>
      <c r="C457" s="29">
        <v>-1.0376300000000001</v>
      </c>
    </row>
    <row r="458" spans="1:3">
      <c r="A458" s="29" t="s">
        <v>483</v>
      </c>
      <c r="B458" s="29">
        <v>0</v>
      </c>
      <c r="C458" s="29">
        <v>-1.0376300000000001</v>
      </c>
    </row>
    <row r="459" spans="1:3">
      <c r="A459" s="29" t="s">
        <v>484</v>
      </c>
      <c r="B459" s="29">
        <v>-0.24209549999999999</v>
      </c>
      <c r="C459" s="29">
        <v>-1.279725</v>
      </c>
    </row>
    <row r="460" spans="1:3">
      <c r="A460" s="29" t="s">
        <v>485</v>
      </c>
      <c r="B460" s="29">
        <v>0</v>
      </c>
      <c r="C460" s="29">
        <v>-1.279725</v>
      </c>
    </row>
    <row r="461" spans="1:3">
      <c r="A461" s="29" t="s">
        <v>486</v>
      </c>
      <c r="B461" s="29">
        <v>0.28910029999999998</v>
      </c>
      <c r="C461" s="29">
        <v>-0.99062490000000003</v>
      </c>
    </row>
    <row r="462" spans="1:3">
      <c r="A462" s="29" t="s">
        <v>487</v>
      </c>
      <c r="B462" s="29">
        <v>0.346335</v>
      </c>
      <c r="C462" s="29">
        <v>-0.64429000000000003</v>
      </c>
    </row>
    <row r="463" spans="1:3">
      <c r="A463" s="29" t="s">
        <v>488</v>
      </c>
      <c r="B463" s="29">
        <v>0</v>
      </c>
      <c r="C463" s="29">
        <v>-0.64429000000000003</v>
      </c>
    </row>
    <row r="464" spans="1:3">
      <c r="A464" s="29" t="s">
        <v>489</v>
      </c>
      <c r="B464" s="29">
        <v>1.341016</v>
      </c>
      <c r="C464" s="29">
        <v>0.69672619999999996</v>
      </c>
    </row>
    <row r="465" spans="1:3">
      <c r="A465" s="29" t="s">
        <v>490</v>
      </c>
      <c r="B465" s="29">
        <v>-2.931006</v>
      </c>
      <c r="C465" s="29">
        <v>-2.23428</v>
      </c>
    </row>
    <row r="466" spans="1:3">
      <c r="A466" s="29" t="s">
        <v>491</v>
      </c>
      <c r="B466" s="29">
        <v>1.1777150000000001</v>
      </c>
      <c r="C466" s="29">
        <v>-1.056565</v>
      </c>
    </row>
    <row r="467" spans="1:3">
      <c r="A467" s="29" t="s">
        <v>492</v>
      </c>
      <c r="B467" s="29">
        <v>0</v>
      </c>
      <c r="C467" s="29">
        <v>-1.056565</v>
      </c>
    </row>
    <row r="468" spans="1:3">
      <c r="A468" s="29" t="s">
        <v>493</v>
      </c>
      <c r="B468" s="29">
        <v>-1.14091E-2</v>
      </c>
      <c r="C468" s="29">
        <v>-1.067974</v>
      </c>
    </row>
    <row r="469" spans="1:3">
      <c r="A469" s="29" t="s">
        <v>652</v>
      </c>
      <c r="B469" s="29">
        <v>-1.511857</v>
      </c>
      <c r="C469" s="29">
        <v>-2.579831</v>
      </c>
    </row>
    <row r="470" spans="1:3">
      <c r="A470" s="29" t="s">
        <v>653</v>
      </c>
      <c r="B470" s="29">
        <v>0</v>
      </c>
      <c r="C470" s="29">
        <v>-2.579831</v>
      </c>
    </row>
    <row r="471" spans="1:3">
      <c r="A471" s="29" t="s">
        <v>654</v>
      </c>
      <c r="B471" s="29">
        <v>3.8305959999999999</v>
      </c>
      <c r="C471" s="29">
        <v>1.250766</v>
      </c>
    </row>
    <row r="472" spans="1:3">
      <c r="A472" s="29" t="s">
        <v>655</v>
      </c>
      <c r="B472" s="29">
        <v>-0.90011719999999995</v>
      </c>
      <c r="C472" s="29">
        <v>0.35064859999999998</v>
      </c>
    </row>
    <row r="473" spans="1:3">
      <c r="A473" s="29" t="s">
        <v>656</v>
      </c>
      <c r="B473" s="29">
        <v>0</v>
      </c>
      <c r="C473" s="29">
        <v>0.35064859999999998</v>
      </c>
    </row>
    <row r="474" spans="1:3">
      <c r="A474" s="29" t="s">
        <v>657</v>
      </c>
      <c r="B474" s="29">
        <v>-0.3506476</v>
      </c>
      <c r="C474" s="30">
        <v>1.04E-6</v>
      </c>
    </row>
    <row r="475" spans="1:3">
      <c r="A475" s="29" t="s">
        <v>658</v>
      </c>
      <c r="B475" s="48"/>
      <c r="C475" s="48"/>
    </row>
    <row r="476" spans="1:3">
      <c r="A476" s="29" t="s">
        <v>659</v>
      </c>
      <c r="B476" s="48"/>
      <c r="C476" s="48"/>
    </row>
    <row r="477" spans="1:3">
      <c r="A477" s="29" t="s">
        <v>660</v>
      </c>
      <c r="B477" s="48"/>
      <c r="C477" s="48"/>
    </row>
    <row r="478" spans="1:3">
      <c r="A478" s="29" t="s">
        <v>661</v>
      </c>
      <c r="B478" s="48"/>
      <c r="C478" s="48"/>
    </row>
    <row r="479" spans="1:3">
      <c r="A479" s="29" t="s">
        <v>662</v>
      </c>
      <c r="B479" s="48"/>
      <c r="C479" s="48"/>
    </row>
    <row r="480" spans="1:3">
      <c r="A480" s="29" t="s">
        <v>663</v>
      </c>
      <c r="B480" s="48"/>
      <c r="C480" s="48"/>
    </row>
    <row r="481" spans="1:1">
      <c r="A481" s="29" t="s">
        <v>664</v>
      </c>
    </row>
    <row r="482" spans="1:1">
      <c r="A482" s="29" t="s">
        <v>665</v>
      </c>
    </row>
    <row r="483" spans="1:1">
      <c r="A483" s="29" t="s">
        <v>666</v>
      </c>
    </row>
    <row r="484" spans="1:1">
      <c r="A484" s="29" t="s">
        <v>667</v>
      </c>
    </row>
    <row r="485" spans="1:1">
      <c r="A485" s="29" t="s">
        <v>668</v>
      </c>
    </row>
    <row r="486" spans="1:1">
      <c r="A486" s="29" t="s">
        <v>669</v>
      </c>
    </row>
    <row r="487" spans="1:1">
      <c r="A487" s="29" t="s">
        <v>670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7"/>
  <sheetViews>
    <sheetView workbookViewId="0">
      <selection activeCell="J9" sqref="J9"/>
    </sheetView>
  </sheetViews>
  <sheetFormatPr defaultRowHeight="12.75"/>
  <cols>
    <col min="1" max="16384" width="9.140625" style="29"/>
  </cols>
  <sheetData>
    <row r="1" spans="1:11">
      <c r="A1" s="29" t="s">
        <v>677</v>
      </c>
      <c r="B1" s="29" t="s">
        <v>678</v>
      </c>
      <c r="C1" s="29" t="s">
        <v>679</v>
      </c>
      <c r="D1" s="29" t="s">
        <v>680</v>
      </c>
      <c r="E1" s="29" t="s">
        <v>681</v>
      </c>
      <c r="F1" s="29" t="s">
        <v>682</v>
      </c>
      <c r="G1" s="29" t="s">
        <v>683</v>
      </c>
    </row>
    <row r="2" spans="1:11">
      <c r="A2" s="29">
        <v>1979</v>
      </c>
      <c r="B2" s="29">
        <v>7</v>
      </c>
    </row>
    <row r="3" spans="1:11">
      <c r="A3" s="29">
        <v>1979</v>
      </c>
      <c r="B3" s="29">
        <v>8</v>
      </c>
    </row>
    <row r="4" spans="1:11">
      <c r="A4" s="29">
        <v>1979</v>
      </c>
      <c r="B4" s="29">
        <v>9</v>
      </c>
      <c r="K4" s="29" t="s">
        <v>684</v>
      </c>
    </row>
    <row r="5" spans="1:11">
      <c r="A5" s="29">
        <v>1979</v>
      </c>
      <c r="B5" s="29">
        <v>10</v>
      </c>
    </row>
    <row r="6" spans="1:11">
      <c r="A6" s="29">
        <v>1979</v>
      </c>
      <c r="B6" s="29">
        <v>11</v>
      </c>
    </row>
    <row r="7" spans="1:11">
      <c r="A7" s="29">
        <v>1979</v>
      </c>
      <c r="B7" s="29">
        <v>12</v>
      </c>
    </row>
    <row r="8" spans="1:11">
      <c r="A8" s="29">
        <v>1980</v>
      </c>
      <c r="B8" s="29">
        <v>1</v>
      </c>
    </row>
    <row r="9" spans="1:11">
      <c r="A9" s="29">
        <v>1980</v>
      </c>
      <c r="B9" s="29">
        <v>2</v>
      </c>
    </row>
    <row r="10" spans="1:11">
      <c r="A10" s="29">
        <v>1980</v>
      </c>
      <c r="B10" s="29">
        <v>3</v>
      </c>
    </row>
    <row r="11" spans="1:11">
      <c r="A11" s="29">
        <v>1980</v>
      </c>
      <c r="B11" s="29">
        <v>4</v>
      </c>
    </row>
    <row r="12" spans="1:11">
      <c r="A12" s="29">
        <v>1980</v>
      </c>
      <c r="B12" s="29">
        <v>5</v>
      </c>
    </row>
    <row r="13" spans="1:11">
      <c r="A13" s="29">
        <v>1980</v>
      </c>
      <c r="B13" s="29">
        <v>6</v>
      </c>
    </row>
    <row r="14" spans="1:11">
      <c r="A14" s="29">
        <v>1980</v>
      </c>
      <c r="B14" s="29">
        <v>7</v>
      </c>
    </row>
    <row r="15" spans="1:11">
      <c r="A15" s="29">
        <v>1980</v>
      </c>
      <c r="B15" s="29">
        <v>8</v>
      </c>
    </row>
    <row r="16" spans="1:11">
      <c r="A16" s="29">
        <v>1980</v>
      </c>
      <c r="B16" s="29">
        <v>9</v>
      </c>
    </row>
    <row r="17" spans="1:2">
      <c r="A17" s="29">
        <v>1980</v>
      </c>
      <c r="B17" s="29">
        <v>10</v>
      </c>
    </row>
    <row r="18" spans="1:2">
      <c r="A18" s="29">
        <v>1980</v>
      </c>
      <c r="B18" s="29">
        <v>11</v>
      </c>
    </row>
    <row r="19" spans="1:2">
      <c r="A19" s="29">
        <v>1980</v>
      </c>
      <c r="B19" s="29">
        <v>12</v>
      </c>
    </row>
    <row r="20" spans="1:2">
      <c r="A20" s="29">
        <v>1981</v>
      </c>
      <c r="B20" s="29">
        <v>1</v>
      </c>
    </row>
    <row r="21" spans="1:2">
      <c r="A21" s="29">
        <v>1981</v>
      </c>
      <c r="B21" s="29">
        <v>2</v>
      </c>
    </row>
    <row r="22" spans="1:2">
      <c r="A22" s="29">
        <v>1981</v>
      </c>
      <c r="B22" s="29">
        <v>3</v>
      </c>
    </row>
    <row r="23" spans="1:2">
      <c r="A23" s="29">
        <v>1981</v>
      </c>
      <c r="B23" s="29">
        <v>4</v>
      </c>
    </row>
    <row r="24" spans="1:2">
      <c r="A24" s="29">
        <v>1981</v>
      </c>
      <c r="B24" s="29">
        <v>5</v>
      </c>
    </row>
    <row r="25" spans="1:2">
      <c r="A25" s="29">
        <v>1981</v>
      </c>
      <c r="B25" s="29">
        <v>6</v>
      </c>
    </row>
    <row r="26" spans="1:2">
      <c r="A26" s="29">
        <v>1981</v>
      </c>
      <c r="B26" s="29">
        <v>7</v>
      </c>
    </row>
    <row r="27" spans="1:2">
      <c r="A27" s="29">
        <v>1981</v>
      </c>
      <c r="B27" s="29">
        <v>8</v>
      </c>
    </row>
    <row r="28" spans="1:2">
      <c r="A28" s="29">
        <v>1981</v>
      </c>
      <c r="B28" s="29">
        <v>9</v>
      </c>
    </row>
    <row r="29" spans="1:2">
      <c r="A29" s="29">
        <v>1981</v>
      </c>
      <c r="B29" s="29">
        <v>10</v>
      </c>
    </row>
    <row r="30" spans="1:2">
      <c r="A30" s="29">
        <v>1981</v>
      </c>
      <c r="B30" s="29">
        <v>11</v>
      </c>
    </row>
    <row r="31" spans="1:2">
      <c r="A31" s="29">
        <v>1981</v>
      </c>
      <c r="B31" s="29">
        <v>12</v>
      </c>
    </row>
    <row r="32" spans="1:2">
      <c r="A32" s="29">
        <v>1982</v>
      </c>
      <c r="B32" s="29">
        <v>1</v>
      </c>
    </row>
    <row r="33" spans="1:2">
      <c r="A33" s="29">
        <v>1982</v>
      </c>
      <c r="B33" s="29">
        <v>2</v>
      </c>
    </row>
    <row r="34" spans="1:2">
      <c r="A34" s="29">
        <v>1982</v>
      </c>
      <c r="B34" s="29">
        <v>3</v>
      </c>
    </row>
    <row r="35" spans="1:2">
      <c r="A35" s="29">
        <v>1982</v>
      </c>
      <c r="B35" s="29">
        <v>4</v>
      </c>
    </row>
    <row r="36" spans="1:2">
      <c r="A36" s="29">
        <v>1982</v>
      </c>
      <c r="B36" s="29">
        <v>5</v>
      </c>
    </row>
    <row r="37" spans="1:2">
      <c r="A37" s="29">
        <v>1982</v>
      </c>
      <c r="B37" s="29">
        <v>6</v>
      </c>
    </row>
    <row r="38" spans="1:2">
      <c r="A38" s="29">
        <v>1982</v>
      </c>
      <c r="B38" s="29">
        <v>7</v>
      </c>
    </row>
    <row r="39" spans="1:2">
      <c r="A39" s="29">
        <v>1982</v>
      </c>
      <c r="B39" s="29">
        <v>8</v>
      </c>
    </row>
    <row r="40" spans="1:2">
      <c r="A40" s="29">
        <v>1982</v>
      </c>
      <c r="B40" s="29">
        <v>9</v>
      </c>
    </row>
    <row r="41" spans="1:2">
      <c r="A41" s="29">
        <v>1982</v>
      </c>
      <c r="B41" s="29">
        <v>10</v>
      </c>
    </row>
    <row r="42" spans="1:2">
      <c r="A42" s="29">
        <v>1982</v>
      </c>
      <c r="B42" s="29">
        <v>11</v>
      </c>
    </row>
    <row r="43" spans="1:2">
      <c r="A43" s="29">
        <v>1982</v>
      </c>
      <c r="B43" s="29">
        <v>12</v>
      </c>
    </row>
    <row r="44" spans="1:2">
      <c r="A44" s="29">
        <v>1983</v>
      </c>
      <c r="B44" s="29">
        <v>1</v>
      </c>
    </row>
    <row r="45" spans="1:2">
      <c r="A45" s="29">
        <v>1983</v>
      </c>
      <c r="B45" s="29">
        <v>2</v>
      </c>
    </row>
    <row r="46" spans="1:2">
      <c r="A46" s="29">
        <v>1983</v>
      </c>
      <c r="B46" s="29">
        <v>3</v>
      </c>
    </row>
    <row r="47" spans="1:2">
      <c r="A47" s="29">
        <v>1983</v>
      </c>
      <c r="B47" s="29">
        <v>4</v>
      </c>
    </row>
    <row r="48" spans="1:2">
      <c r="A48" s="29">
        <v>1983</v>
      </c>
      <c r="B48" s="29">
        <v>5</v>
      </c>
    </row>
    <row r="49" spans="1:7">
      <c r="A49" s="29">
        <v>1983</v>
      </c>
      <c r="B49" s="29">
        <v>6</v>
      </c>
    </row>
    <row r="50" spans="1:7">
      <c r="A50" s="29">
        <v>1983</v>
      </c>
      <c r="B50" s="29">
        <v>7</v>
      </c>
    </row>
    <row r="51" spans="1:7">
      <c r="A51" s="29">
        <v>1983</v>
      </c>
      <c r="B51" s="29">
        <v>8</v>
      </c>
    </row>
    <row r="52" spans="1:7">
      <c r="A52" s="29">
        <v>1983</v>
      </c>
      <c r="B52" s="29">
        <v>9</v>
      </c>
    </row>
    <row r="53" spans="1:7">
      <c r="A53" s="29">
        <v>1983</v>
      </c>
      <c r="B53" s="29">
        <v>10</v>
      </c>
    </row>
    <row r="54" spans="1:7">
      <c r="A54" s="29">
        <v>1983</v>
      </c>
      <c r="B54" s="29">
        <v>11</v>
      </c>
    </row>
    <row r="55" spans="1:7">
      <c r="A55" s="29">
        <v>1983</v>
      </c>
      <c r="B55" s="29">
        <v>12</v>
      </c>
    </row>
    <row r="56" spans="1:7">
      <c r="A56" s="29">
        <v>1984</v>
      </c>
      <c r="B56" s="29">
        <v>1</v>
      </c>
      <c r="E56" s="29">
        <v>0</v>
      </c>
      <c r="F56" s="29">
        <v>0</v>
      </c>
      <c r="G56" s="29">
        <v>0</v>
      </c>
    </row>
    <row r="57" spans="1:7">
      <c r="A57" s="29">
        <v>1984</v>
      </c>
      <c r="B57" s="29">
        <v>2</v>
      </c>
      <c r="E57" s="29">
        <v>0.01</v>
      </c>
      <c r="F57" s="29">
        <v>0</v>
      </c>
      <c r="G57" s="29">
        <v>-0.01</v>
      </c>
    </row>
    <row r="58" spans="1:7">
      <c r="A58" s="29">
        <v>1984</v>
      </c>
      <c r="B58" s="29">
        <v>3</v>
      </c>
      <c r="E58" s="29">
        <v>0</v>
      </c>
      <c r="F58" s="29">
        <v>0</v>
      </c>
      <c r="G58" s="29">
        <v>-1.2903000000000001E-3</v>
      </c>
    </row>
    <row r="59" spans="1:7">
      <c r="A59" s="29">
        <v>1984</v>
      </c>
      <c r="B59" s="29">
        <v>4</v>
      </c>
      <c r="E59" s="29">
        <v>0</v>
      </c>
      <c r="F59" s="29">
        <v>0</v>
      </c>
      <c r="G59" s="29">
        <v>-8.7097000000000008E-3</v>
      </c>
    </row>
    <row r="60" spans="1:7">
      <c r="A60" s="29">
        <v>1984</v>
      </c>
      <c r="B60" s="29">
        <v>5</v>
      </c>
      <c r="E60" s="29">
        <v>8.7097000000000008E-3</v>
      </c>
      <c r="F60" s="29">
        <v>1.1612900000000001E-2</v>
      </c>
      <c r="G60" s="29">
        <v>8.7097000000000008E-3</v>
      </c>
    </row>
    <row r="61" spans="1:7">
      <c r="A61" s="29">
        <v>1984</v>
      </c>
      <c r="B61" s="29">
        <v>6</v>
      </c>
      <c r="E61" s="29">
        <v>2.1290300000000002E-2</v>
      </c>
      <c r="F61" s="29">
        <v>2.8387099999999998E-2</v>
      </c>
      <c r="G61" s="29">
        <v>2.1290300000000002E-2</v>
      </c>
    </row>
    <row r="62" spans="1:7">
      <c r="A62" s="29">
        <v>1984</v>
      </c>
      <c r="B62" s="29">
        <v>7</v>
      </c>
      <c r="E62" s="29">
        <v>9.0323000000000001E-3</v>
      </c>
      <c r="F62" s="29">
        <v>4.5161000000000003E-3</v>
      </c>
      <c r="G62" s="29">
        <v>0</v>
      </c>
    </row>
    <row r="63" spans="1:7">
      <c r="A63" s="29">
        <v>1984</v>
      </c>
      <c r="B63" s="29">
        <v>8</v>
      </c>
      <c r="E63" s="29">
        <v>4.5161000000000003E-3</v>
      </c>
      <c r="F63" s="29">
        <v>2.2580999999999999E-3</v>
      </c>
      <c r="G63" s="29">
        <v>0</v>
      </c>
    </row>
    <row r="64" spans="1:7">
      <c r="A64" s="29">
        <v>1984</v>
      </c>
      <c r="B64" s="29">
        <v>9</v>
      </c>
      <c r="E64" s="29">
        <v>-1.35484E-2</v>
      </c>
      <c r="F64" s="29">
        <v>-6.7742000000000002E-3</v>
      </c>
      <c r="G64" s="29">
        <v>0</v>
      </c>
    </row>
    <row r="65" spans="1:7">
      <c r="A65" s="29">
        <v>1984</v>
      </c>
      <c r="B65" s="29">
        <v>10</v>
      </c>
      <c r="E65" s="29">
        <v>9.3547999999999999E-3</v>
      </c>
      <c r="F65" s="29">
        <v>0</v>
      </c>
      <c r="G65" s="29">
        <v>9.3547999999999999E-3</v>
      </c>
    </row>
    <row r="66" spans="1:7">
      <c r="A66" s="29">
        <v>1984</v>
      </c>
      <c r="B66" s="29">
        <v>11</v>
      </c>
      <c r="E66" s="29">
        <v>3.1311800000000001E-2</v>
      </c>
      <c r="F66" s="29">
        <v>1.5333299999999999E-2</v>
      </c>
      <c r="G66" s="29">
        <v>1.59785E-2</v>
      </c>
    </row>
    <row r="67" spans="1:7">
      <c r="A67" s="29">
        <v>1984</v>
      </c>
      <c r="B67" s="29">
        <v>12</v>
      </c>
      <c r="E67" s="29">
        <v>-0.25131179999999997</v>
      </c>
      <c r="F67" s="29">
        <v>-0.23468820000000001</v>
      </c>
      <c r="G67" s="29">
        <v>-0.21404300000000001</v>
      </c>
    </row>
    <row r="68" spans="1:7">
      <c r="A68" s="29">
        <v>1985</v>
      </c>
      <c r="B68" s="29">
        <v>1</v>
      </c>
      <c r="E68" s="29">
        <v>-0.45935480000000001</v>
      </c>
      <c r="F68" s="29">
        <v>-0.42064509999999999</v>
      </c>
      <c r="G68" s="29">
        <v>-0.38129030000000003</v>
      </c>
    </row>
    <row r="69" spans="1:7">
      <c r="A69" s="29">
        <v>1985</v>
      </c>
      <c r="B69" s="29">
        <v>2</v>
      </c>
      <c r="E69" s="29">
        <v>-1.28571E-2</v>
      </c>
      <c r="F69" s="29">
        <v>-1.28571E-2</v>
      </c>
      <c r="G69" s="29">
        <v>-1.28571E-2</v>
      </c>
    </row>
    <row r="70" spans="1:7">
      <c r="A70" s="29">
        <v>1985</v>
      </c>
      <c r="B70" s="29">
        <v>3</v>
      </c>
      <c r="E70" s="29">
        <v>1.2442E-3</v>
      </c>
      <c r="F70" s="29">
        <v>-3.6870000000000002E-4</v>
      </c>
      <c r="G70" s="29">
        <v>-6.8202999999999996E-3</v>
      </c>
    </row>
    <row r="71" spans="1:7">
      <c r="A71" s="29">
        <v>1985</v>
      </c>
      <c r="B71" s="29">
        <v>4</v>
      </c>
      <c r="E71" s="29">
        <v>-2.1387099999999999E-2</v>
      </c>
      <c r="F71" s="29">
        <v>-2.9774200000000001E-2</v>
      </c>
      <c r="G71" s="29">
        <v>-4.5989299999999997E-2</v>
      </c>
    </row>
    <row r="72" spans="1:7">
      <c r="A72" s="29">
        <v>1985</v>
      </c>
      <c r="B72" s="29">
        <v>5</v>
      </c>
      <c r="E72" s="29">
        <v>-0.17667740000000001</v>
      </c>
      <c r="F72" s="29">
        <v>-0.19119349999999999</v>
      </c>
      <c r="G72" s="29">
        <v>-0.18465590000000001</v>
      </c>
    </row>
    <row r="73" spans="1:7">
      <c r="A73" s="29">
        <v>1985</v>
      </c>
      <c r="B73" s="29">
        <v>6</v>
      </c>
      <c r="E73" s="29">
        <v>-0.17032259999999999</v>
      </c>
      <c r="F73" s="29">
        <v>-0.18580650000000001</v>
      </c>
      <c r="G73" s="29">
        <v>-0.1996774</v>
      </c>
    </row>
    <row r="74" spans="1:7">
      <c r="A74" s="29">
        <v>1985</v>
      </c>
      <c r="B74" s="29">
        <v>7</v>
      </c>
      <c r="E74" s="29">
        <v>0</v>
      </c>
      <c r="F74" s="29">
        <v>0</v>
      </c>
      <c r="G74" s="29">
        <v>0</v>
      </c>
    </row>
    <row r="75" spans="1:7">
      <c r="A75" s="29">
        <v>1985</v>
      </c>
      <c r="B75" s="29">
        <v>8</v>
      </c>
      <c r="E75" s="29">
        <v>1.9354799999999998E-2</v>
      </c>
      <c r="F75" s="29">
        <v>-4.4193499999999997E-2</v>
      </c>
      <c r="G75" s="29">
        <v>-4.1935000000000002E-3</v>
      </c>
    </row>
    <row r="76" spans="1:7">
      <c r="A76" s="29">
        <v>1985</v>
      </c>
      <c r="B76" s="29">
        <v>9</v>
      </c>
      <c r="E76" s="29">
        <v>-2.6882E-3</v>
      </c>
      <c r="F76" s="29">
        <v>7.5269000000000004E-3</v>
      </c>
      <c r="G76" s="29">
        <v>-8.0650000000000003E-4</v>
      </c>
    </row>
    <row r="77" spans="1:7">
      <c r="A77" s="29">
        <v>1985</v>
      </c>
      <c r="B77" s="29">
        <v>10</v>
      </c>
      <c r="E77" s="29">
        <v>-6.3441000000000001E-3</v>
      </c>
      <c r="F77" s="29">
        <v>6.6667000000000002E-3</v>
      </c>
      <c r="G77" s="29">
        <v>1.46774E-2</v>
      </c>
    </row>
    <row r="78" spans="1:7">
      <c r="A78" s="29">
        <v>1985</v>
      </c>
      <c r="B78" s="29">
        <v>11</v>
      </c>
      <c r="E78" s="29">
        <v>8.0107000000000008E-3</v>
      </c>
      <c r="F78" s="29">
        <v>8.3333000000000001E-3</v>
      </c>
      <c r="G78" s="29">
        <v>3.2259999999999998E-4</v>
      </c>
    </row>
    <row r="79" spans="1:7">
      <c r="A79" s="29">
        <v>1985</v>
      </c>
      <c r="B79" s="29">
        <v>12</v>
      </c>
      <c r="E79" s="29">
        <v>-2.8495E-3</v>
      </c>
      <c r="F79" s="29">
        <v>1.6666999999999999E-3</v>
      </c>
      <c r="G79" s="29">
        <v>0</v>
      </c>
    </row>
    <row r="80" spans="1:7">
      <c r="A80" s="29">
        <v>1986</v>
      </c>
      <c r="B80" s="29">
        <v>1</v>
      </c>
      <c r="E80" s="29">
        <v>-5.4838999999999999E-3</v>
      </c>
      <c r="F80" s="29">
        <v>0</v>
      </c>
      <c r="G80" s="29">
        <v>0</v>
      </c>
    </row>
    <row r="81" spans="1:7">
      <c r="A81" s="29">
        <v>1986</v>
      </c>
      <c r="B81" s="29">
        <v>2</v>
      </c>
      <c r="E81" s="29">
        <v>5.7143000000000003E-3</v>
      </c>
      <c r="F81" s="29">
        <v>5.7143000000000003E-3</v>
      </c>
      <c r="G81" s="29">
        <v>-5.7143000000000003E-3</v>
      </c>
    </row>
    <row r="82" spans="1:7">
      <c r="A82" s="29">
        <v>1986</v>
      </c>
      <c r="B82" s="29">
        <v>3</v>
      </c>
      <c r="E82" s="29">
        <v>2.0414700000000001E-2</v>
      </c>
      <c r="F82" s="29">
        <v>2.0414700000000001E-2</v>
      </c>
      <c r="G82" s="29">
        <v>3.6036899999999997E-2</v>
      </c>
    </row>
    <row r="83" spans="1:7">
      <c r="A83" s="29">
        <v>1986</v>
      </c>
      <c r="B83" s="29">
        <v>4</v>
      </c>
      <c r="E83" s="29">
        <v>-2.4623000000000002E-3</v>
      </c>
      <c r="F83" s="29">
        <v>2.1204299999999999E-2</v>
      </c>
      <c r="G83" s="29">
        <v>2.7010699999999999E-2</v>
      </c>
    </row>
    <row r="84" spans="1:7">
      <c r="A84" s="29">
        <v>1986</v>
      </c>
      <c r="B84" s="29">
        <v>5</v>
      </c>
      <c r="E84" s="29">
        <v>9.2365999999999993E-3</v>
      </c>
      <c r="F84" s="29">
        <v>2.2666700000000001E-2</v>
      </c>
      <c r="G84" s="29">
        <v>2.6214999999999999E-2</v>
      </c>
    </row>
    <row r="85" spans="1:7">
      <c r="A85" s="29">
        <v>1986</v>
      </c>
      <c r="B85" s="29">
        <v>6</v>
      </c>
      <c r="E85" s="29">
        <v>-2.1569899999999999E-2</v>
      </c>
      <c r="F85" s="29">
        <v>-8.6666999999999994E-3</v>
      </c>
      <c r="G85" s="29">
        <v>-1.0881699999999999E-2</v>
      </c>
    </row>
    <row r="86" spans="1:7">
      <c r="A86" s="29">
        <v>1986</v>
      </c>
      <c r="B86" s="29">
        <v>7</v>
      </c>
      <c r="E86" s="29">
        <v>1.9956999999999999E-2</v>
      </c>
      <c r="F86" s="29">
        <v>1.9956999999999999E-2</v>
      </c>
      <c r="G86" s="29">
        <v>1.15269E-2</v>
      </c>
    </row>
    <row r="87" spans="1:7">
      <c r="A87" s="29">
        <v>1986</v>
      </c>
      <c r="B87" s="29">
        <v>8</v>
      </c>
      <c r="E87" s="29">
        <v>-6.7742000000000002E-3</v>
      </c>
      <c r="F87" s="29">
        <v>-6.7742000000000002E-3</v>
      </c>
      <c r="G87" s="29">
        <v>-1.35484E-2</v>
      </c>
    </row>
    <row r="88" spans="1:7">
      <c r="A88" s="29">
        <v>1986</v>
      </c>
      <c r="B88" s="29">
        <v>9</v>
      </c>
      <c r="E88" s="29">
        <v>-3.9182799999999997E-2</v>
      </c>
      <c r="F88" s="29">
        <v>-4.15161E-2</v>
      </c>
      <c r="G88" s="29">
        <v>-4.2978500000000003E-2</v>
      </c>
    </row>
    <row r="89" spans="1:7">
      <c r="A89" s="29">
        <v>1986</v>
      </c>
      <c r="B89" s="29">
        <v>10</v>
      </c>
      <c r="E89" s="29">
        <v>-1.5333299999999999E-2</v>
      </c>
      <c r="F89" s="29">
        <v>-2.3E-2</v>
      </c>
      <c r="G89" s="29">
        <v>-7.6666E-3</v>
      </c>
    </row>
    <row r="90" spans="1:7">
      <c r="A90" s="29">
        <v>1986</v>
      </c>
      <c r="B90" s="29">
        <v>11</v>
      </c>
      <c r="E90" s="29">
        <v>0</v>
      </c>
      <c r="F90" s="29">
        <v>0</v>
      </c>
      <c r="G90" s="29">
        <v>0</v>
      </c>
    </row>
    <row r="91" spans="1:7">
      <c r="A91" s="29">
        <v>1986</v>
      </c>
      <c r="B91" s="29">
        <v>12</v>
      </c>
      <c r="E91" s="29">
        <v>0</v>
      </c>
      <c r="F91" s="29">
        <v>-4.8386999999999996E-3</v>
      </c>
      <c r="G91" s="29">
        <v>0</v>
      </c>
    </row>
    <row r="92" spans="1:7">
      <c r="A92" s="29">
        <v>1987</v>
      </c>
      <c r="B92" s="29">
        <v>1</v>
      </c>
      <c r="E92" s="29">
        <v>5.4838999999999999E-3</v>
      </c>
      <c r="F92" s="29">
        <v>-5.1612999999999997E-3</v>
      </c>
      <c r="G92" s="29">
        <v>-5.4838999999999999E-3</v>
      </c>
    </row>
    <row r="93" spans="1:7">
      <c r="A93" s="29">
        <v>1987</v>
      </c>
      <c r="B93" s="29">
        <v>2</v>
      </c>
      <c r="E93" s="29">
        <v>-1.5552999999999999E-3</v>
      </c>
      <c r="F93" s="29">
        <v>0</v>
      </c>
      <c r="G93" s="29">
        <v>1.5552999999999999E-3</v>
      </c>
    </row>
    <row r="94" spans="1:7">
      <c r="A94" s="29">
        <v>1987</v>
      </c>
      <c r="B94" s="29">
        <v>3</v>
      </c>
      <c r="E94" s="29">
        <v>-3.9284999999999997E-3</v>
      </c>
      <c r="F94" s="29">
        <v>0</v>
      </c>
      <c r="G94" s="29">
        <v>3.9284999999999997E-3</v>
      </c>
    </row>
    <row r="95" spans="1:7">
      <c r="A95" s="29">
        <v>1987</v>
      </c>
      <c r="B95" s="29">
        <v>4</v>
      </c>
      <c r="E95" s="29">
        <v>1.76667E-2</v>
      </c>
      <c r="F95" s="29">
        <v>1.7333299999999999E-2</v>
      </c>
      <c r="G95" s="29">
        <v>-2.3333E-3</v>
      </c>
    </row>
    <row r="96" spans="1:7">
      <c r="A96" s="29">
        <v>1987</v>
      </c>
      <c r="B96" s="29">
        <v>5</v>
      </c>
      <c r="E96" s="29">
        <v>-6.37958E-2</v>
      </c>
      <c r="F96" s="29">
        <v>-7.3462399999999997E-2</v>
      </c>
      <c r="G96" s="29">
        <v>-8.3150399999999999E-2</v>
      </c>
    </row>
    <row r="97" spans="1:7">
      <c r="A97" s="29">
        <v>1987</v>
      </c>
      <c r="B97" s="29">
        <v>6</v>
      </c>
      <c r="E97" s="29">
        <v>6.1289999999999999E-3</v>
      </c>
      <c r="F97" s="29">
        <v>6.1289999999999999E-3</v>
      </c>
      <c r="G97" s="29">
        <v>-2.4516199999999998E-2</v>
      </c>
    </row>
    <row r="98" spans="1:7">
      <c r="A98" s="29">
        <v>1987</v>
      </c>
      <c r="B98" s="29">
        <v>7</v>
      </c>
      <c r="E98" s="29">
        <v>-2.3225800000000001E-2</v>
      </c>
      <c r="F98" s="29">
        <v>-1.54839E-2</v>
      </c>
      <c r="G98" s="29">
        <v>7.7419000000000003E-3</v>
      </c>
    </row>
    <row r="99" spans="1:7">
      <c r="A99" s="29">
        <v>1987</v>
      </c>
      <c r="B99" s="29">
        <v>8</v>
      </c>
      <c r="E99" s="29">
        <v>-6.7742000000000002E-3</v>
      </c>
      <c r="F99" s="29">
        <v>2.06451E-2</v>
      </c>
      <c r="G99" s="29">
        <v>2.7419300000000001E-2</v>
      </c>
    </row>
    <row r="100" spans="1:7">
      <c r="A100" s="29">
        <v>1987</v>
      </c>
      <c r="B100" s="29">
        <v>9</v>
      </c>
      <c r="E100" s="29">
        <v>0.15933330000000001</v>
      </c>
      <c r="F100" s="29">
        <v>0.17883879999999999</v>
      </c>
      <c r="G100" s="29">
        <v>0.14183879999999999</v>
      </c>
    </row>
    <row r="101" spans="1:7">
      <c r="A101" s="29">
        <v>1987</v>
      </c>
      <c r="B101" s="29">
        <v>10</v>
      </c>
      <c r="E101" s="29">
        <v>3.8408600000000001E-2</v>
      </c>
      <c r="F101" s="29">
        <v>0.1127741</v>
      </c>
      <c r="G101" s="29">
        <v>0.13170970000000001</v>
      </c>
    </row>
    <row r="102" spans="1:7">
      <c r="A102" s="29">
        <v>1987</v>
      </c>
      <c r="B102" s="29">
        <v>11</v>
      </c>
      <c r="E102" s="29">
        <v>-6.7419000000000003E-3</v>
      </c>
      <c r="F102" s="29">
        <v>0.1272258</v>
      </c>
      <c r="G102" s="29">
        <v>0.18429029999999999</v>
      </c>
    </row>
    <row r="103" spans="1:7">
      <c r="A103" s="29">
        <v>1987</v>
      </c>
      <c r="B103" s="29">
        <v>12</v>
      </c>
      <c r="E103" s="29">
        <v>3.8387E-3</v>
      </c>
      <c r="F103" s="29">
        <v>-4.3226000000000002E-3</v>
      </c>
      <c r="G103" s="29">
        <v>1.60322E-2</v>
      </c>
    </row>
    <row r="104" spans="1:7">
      <c r="A104" s="29">
        <v>1988</v>
      </c>
      <c r="B104" s="29">
        <v>1</v>
      </c>
      <c r="E104" s="29">
        <v>2.5807E-3</v>
      </c>
      <c r="F104" s="29">
        <v>9.0322000000000006E-3</v>
      </c>
      <c r="G104" s="29">
        <v>3.0967700000000001E-2</v>
      </c>
    </row>
    <row r="105" spans="1:7">
      <c r="A105" s="29">
        <v>1988</v>
      </c>
      <c r="B105" s="29">
        <v>2</v>
      </c>
      <c r="E105" s="29">
        <v>-1.7419400000000002E-2</v>
      </c>
      <c r="F105" s="29">
        <v>-8.7097000000000008E-3</v>
      </c>
      <c r="G105" s="29">
        <v>-6.5516999999999997E-3</v>
      </c>
    </row>
    <row r="106" spans="1:7">
      <c r="A106" s="29">
        <v>1988</v>
      </c>
      <c r="B106" s="29">
        <v>3</v>
      </c>
      <c r="E106" s="29">
        <v>-6.4519999999999996E-4</v>
      </c>
      <c r="F106" s="29">
        <v>6.4519999999999996E-4</v>
      </c>
      <c r="G106" s="29">
        <v>-2.8031000000000002E-3</v>
      </c>
    </row>
    <row r="107" spans="1:7">
      <c r="A107" s="29">
        <v>1988</v>
      </c>
      <c r="B107" s="29">
        <v>4</v>
      </c>
      <c r="E107" s="29">
        <v>-9.3547999999999999E-3</v>
      </c>
      <c r="F107" s="29">
        <v>9.3547999999999999E-3</v>
      </c>
      <c r="G107" s="29">
        <v>9.3547999999999999E-3</v>
      </c>
    </row>
    <row r="108" spans="1:7">
      <c r="A108" s="29">
        <v>1988</v>
      </c>
      <c r="B108" s="29">
        <v>5</v>
      </c>
      <c r="E108" s="29">
        <v>2.5483800000000001E-2</v>
      </c>
      <c r="F108" s="29">
        <v>3.1290400000000003E-2</v>
      </c>
      <c r="G108" s="29">
        <v>2.3871E-2</v>
      </c>
    </row>
    <row r="109" spans="1:7">
      <c r="A109" s="29">
        <v>1988</v>
      </c>
      <c r="B109" s="29">
        <v>6</v>
      </c>
      <c r="E109" s="29">
        <v>4.7516200000000001E-2</v>
      </c>
      <c r="F109" s="29">
        <v>3.7709699999999999E-2</v>
      </c>
      <c r="G109" s="29">
        <v>2.6128999999999999E-2</v>
      </c>
    </row>
    <row r="110" spans="1:7">
      <c r="A110" s="29">
        <v>1988</v>
      </c>
      <c r="B110" s="29">
        <v>7</v>
      </c>
      <c r="E110" s="29">
        <v>1.95806E-2</v>
      </c>
      <c r="F110" s="29">
        <v>5.3580599999999999E-2</v>
      </c>
      <c r="G110" s="29">
        <v>1.83871E-2</v>
      </c>
    </row>
    <row r="111" spans="1:7">
      <c r="A111" s="29">
        <v>1988</v>
      </c>
      <c r="B111" s="29">
        <v>8</v>
      </c>
      <c r="E111" s="29">
        <v>0.10870970000000001</v>
      </c>
      <c r="F111" s="29">
        <v>0.1209677</v>
      </c>
      <c r="G111" s="29">
        <v>0.11516129999999999</v>
      </c>
    </row>
    <row r="112" spans="1:7">
      <c r="A112" s="29">
        <v>1988</v>
      </c>
      <c r="B112" s="29">
        <v>9</v>
      </c>
      <c r="E112" s="29">
        <v>3.5376400000000002E-2</v>
      </c>
      <c r="F112" s="29">
        <v>4.3118299999999998E-2</v>
      </c>
      <c r="G112" s="29">
        <v>4.3118299999999998E-2</v>
      </c>
    </row>
    <row r="113" spans="1:7">
      <c r="A113" s="29">
        <v>1988</v>
      </c>
      <c r="B113" s="29">
        <v>10</v>
      </c>
      <c r="E113" s="29">
        <v>-6.6667000000000002E-3</v>
      </c>
      <c r="F113" s="29">
        <v>-6.6667000000000002E-3</v>
      </c>
      <c r="G113" s="29">
        <v>-6.6667000000000002E-3</v>
      </c>
    </row>
    <row r="114" spans="1:7">
      <c r="A114" s="29">
        <v>1988</v>
      </c>
      <c r="B114" s="29">
        <v>11</v>
      </c>
      <c r="C114" s="29">
        <v>4.2318700000000001E-2</v>
      </c>
      <c r="E114" s="29">
        <v>-9.6667000000000003E-3</v>
      </c>
      <c r="F114" s="29">
        <v>1.9666699999999999E-2</v>
      </c>
      <c r="G114" s="29">
        <v>1.26666E-2</v>
      </c>
    </row>
    <row r="115" spans="1:7">
      <c r="A115" s="29">
        <v>1988</v>
      </c>
      <c r="B115" s="29">
        <v>12</v>
      </c>
      <c r="C115" s="29">
        <v>3.7943600000000001E-2</v>
      </c>
      <c r="E115" s="29">
        <v>3.8053799999999999E-2</v>
      </c>
      <c r="F115" s="29">
        <v>3.22688E-2</v>
      </c>
      <c r="G115" s="29">
        <v>2.3785000000000001E-2</v>
      </c>
    </row>
    <row r="116" spans="1:7">
      <c r="A116" s="29">
        <v>1989</v>
      </c>
      <c r="B116" s="29">
        <v>1</v>
      </c>
      <c r="C116" s="29">
        <v>-1.20248E-2</v>
      </c>
      <c r="E116" s="29">
        <v>1.41935E-2</v>
      </c>
      <c r="F116" s="29">
        <v>1.8064500000000001E-2</v>
      </c>
      <c r="G116" s="29">
        <v>1.35484E-2</v>
      </c>
    </row>
    <row r="117" spans="1:7">
      <c r="A117" s="29">
        <v>1989</v>
      </c>
      <c r="B117" s="29">
        <v>2</v>
      </c>
      <c r="C117" s="29">
        <v>3.2636900000000003E-2</v>
      </c>
      <c r="E117" s="29">
        <v>2.7764999999999999E-3</v>
      </c>
      <c r="F117" s="29">
        <v>7.1428000000000004E-3</v>
      </c>
      <c r="G117" s="29">
        <v>2.6785699999999999E-2</v>
      </c>
    </row>
    <row r="118" spans="1:7">
      <c r="A118" s="29">
        <v>1989</v>
      </c>
      <c r="B118" s="29">
        <v>3</v>
      </c>
      <c r="C118" s="29">
        <v>0.1175115</v>
      </c>
      <c r="E118" s="29">
        <v>4.3675100000000001E-2</v>
      </c>
      <c r="F118" s="29">
        <v>6.0921700000000002E-2</v>
      </c>
      <c r="G118" s="29">
        <v>6.1278800000000001E-2</v>
      </c>
    </row>
    <row r="119" spans="1:7">
      <c r="A119" s="29">
        <v>1989</v>
      </c>
      <c r="B119" s="29">
        <v>4</v>
      </c>
      <c r="C119" s="29">
        <v>-6.3225799999999999E-2</v>
      </c>
      <c r="E119" s="29">
        <v>-9.0322000000000006E-3</v>
      </c>
      <c r="F119" s="29">
        <v>-1.8064500000000001E-2</v>
      </c>
      <c r="G119" s="29">
        <v>-1.8064500000000001E-2</v>
      </c>
    </row>
    <row r="120" spans="1:7">
      <c r="A120" s="29">
        <v>1989</v>
      </c>
      <c r="B120" s="29">
        <v>5</v>
      </c>
      <c r="C120" s="29">
        <v>-1.0712899999999999E-2</v>
      </c>
      <c r="E120" s="29">
        <v>-4.8386999999999996E-3</v>
      </c>
      <c r="F120" s="29">
        <v>0</v>
      </c>
      <c r="G120" s="29">
        <v>-4.8386999999999996E-3</v>
      </c>
    </row>
    <row r="121" spans="1:7">
      <c r="A121" s="29">
        <v>1989</v>
      </c>
      <c r="B121" s="29">
        <v>6</v>
      </c>
      <c r="C121" s="29">
        <v>-2.18438E-2</v>
      </c>
      <c r="E121" s="29">
        <v>-5.5161300000000003E-2</v>
      </c>
      <c r="F121" s="29">
        <v>-0.05</v>
      </c>
      <c r="G121" s="29">
        <v>-3.8494599999999997E-2</v>
      </c>
    </row>
    <row r="122" spans="1:7">
      <c r="A122" s="29">
        <v>1989</v>
      </c>
      <c r="B122" s="29">
        <v>7</v>
      </c>
      <c r="C122" s="29">
        <v>-2.48495E-2</v>
      </c>
      <c r="E122" s="29">
        <v>-3.6129099999999997E-2</v>
      </c>
      <c r="F122" s="29">
        <v>-3.8064500000000001E-2</v>
      </c>
      <c r="G122" s="29">
        <v>-4.8924700000000002E-2</v>
      </c>
    </row>
    <row r="123" spans="1:7">
      <c r="A123" s="29">
        <v>1989</v>
      </c>
      <c r="B123" s="29">
        <v>8</v>
      </c>
      <c r="C123" s="29">
        <v>-1.30639E-2</v>
      </c>
      <c r="E123" s="29">
        <v>-1.9677400000000001E-2</v>
      </c>
      <c r="F123" s="29">
        <v>-2.4838699999999998E-2</v>
      </c>
      <c r="G123" s="29">
        <v>-2.06451E-2</v>
      </c>
    </row>
    <row r="124" spans="1:7">
      <c r="A124" s="29">
        <v>1989</v>
      </c>
      <c r="B124" s="29">
        <v>9</v>
      </c>
      <c r="C124" s="29">
        <v>0</v>
      </c>
      <c r="E124" s="29">
        <v>-1.41935E-2</v>
      </c>
      <c r="F124" s="29">
        <v>-7.0968000000000003E-3</v>
      </c>
      <c r="G124" s="29">
        <v>-7.0968000000000003E-3</v>
      </c>
    </row>
    <row r="125" spans="1:7">
      <c r="A125" s="29">
        <v>1989</v>
      </c>
      <c r="B125" s="29">
        <v>10</v>
      </c>
      <c r="C125" s="29">
        <v>-7.5561299999999998E-2</v>
      </c>
      <c r="E125" s="29">
        <v>1.29032E-2</v>
      </c>
      <c r="F125" s="29">
        <v>9.0323000000000001E-3</v>
      </c>
      <c r="G125" s="29">
        <v>6.4516E-3</v>
      </c>
    </row>
    <row r="126" spans="1:7">
      <c r="A126" s="29">
        <v>1989</v>
      </c>
      <c r="B126" s="29">
        <v>11</v>
      </c>
      <c r="C126" s="29">
        <v>-0.1908154</v>
      </c>
      <c r="E126" s="29">
        <v>-4.5569900000000003E-2</v>
      </c>
      <c r="F126" s="29">
        <v>-4.1698899999999997E-2</v>
      </c>
      <c r="G126" s="29">
        <v>-2.11183E-2</v>
      </c>
    </row>
    <row r="127" spans="1:7">
      <c r="A127" s="29">
        <v>1989</v>
      </c>
      <c r="B127" s="29">
        <v>12</v>
      </c>
      <c r="C127" s="29">
        <v>-9.5657500000000006E-2</v>
      </c>
      <c r="E127" s="29">
        <v>-1.89462E-2</v>
      </c>
      <c r="F127" s="29">
        <v>-1.50753E-2</v>
      </c>
      <c r="G127" s="29">
        <v>-1.30753E-2</v>
      </c>
    </row>
    <row r="128" spans="1:7">
      <c r="A128" s="29">
        <v>1990</v>
      </c>
      <c r="B128" s="29">
        <v>1</v>
      </c>
      <c r="C128" s="29">
        <v>-0.1036358</v>
      </c>
      <c r="D128" s="29">
        <v>0</v>
      </c>
      <c r="E128" s="29">
        <v>-1.83871E-2</v>
      </c>
      <c r="F128" s="29">
        <v>-1.2258099999999999E-2</v>
      </c>
      <c r="G128" s="29">
        <v>-1.2258099999999999E-2</v>
      </c>
    </row>
    <row r="129" spans="1:7">
      <c r="A129" s="29">
        <v>1990</v>
      </c>
      <c r="B129" s="29">
        <v>2</v>
      </c>
      <c r="C129" s="29">
        <v>-1.0500000000000001E-2</v>
      </c>
      <c r="D129" s="29">
        <v>-1.4999999999999999E-2</v>
      </c>
      <c r="E129" s="29">
        <v>1.4999999999999999E-2</v>
      </c>
      <c r="F129" s="29">
        <v>7.4999999999999997E-3</v>
      </c>
      <c r="G129" s="29">
        <v>7.4999999999999997E-3</v>
      </c>
    </row>
    <row r="130" spans="1:7">
      <c r="A130" s="29">
        <v>1990</v>
      </c>
      <c r="B130" s="29">
        <v>3</v>
      </c>
      <c r="C130" s="29">
        <v>-3.5000000000000001E-3</v>
      </c>
      <c r="D130" s="29">
        <v>-7.5805999999999998E-3</v>
      </c>
      <c r="E130" s="29">
        <v>2.4193999999999999E-3</v>
      </c>
      <c r="F130" s="29">
        <v>-8.0599999999999994E-5</v>
      </c>
      <c r="G130" s="29">
        <v>-1.371E-3</v>
      </c>
    </row>
    <row r="131" spans="1:7">
      <c r="A131" s="29">
        <v>1990</v>
      </c>
      <c r="B131" s="29">
        <v>4</v>
      </c>
      <c r="C131" s="29">
        <v>0</v>
      </c>
      <c r="D131" s="29">
        <v>-1.7419400000000002E-2</v>
      </c>
      <c r="E131" s="29">
        <v>-1.7419299999999999E-2</v>
      </c>
      <c r="F131" s="29">
        <v>-1.7419400000000002E-2</v>
      </c>
      <c r="G131" s="29">
        <v>-2.6128999999999999E-2</v>
      </c>
    </row>
    <row r="132" spans="1:7">
      <c r="A132" s="29">
        <v>1990</v>
      </c>
      <c r="B132" s="29">
        <v>5</v>
      </c>
      <c r="C132" s="29">
        <v>0</v>
      </c>
      <c r="D132" s="29">
        <v>0</v>
      </c>
      <c r="E132" s="29">
        <v>-1.0322599999999999E-2</v>
      </c>
      <c r="F132" s="29">
        <v>-1.0322599999999999E-2</v>
      </c>
      <c r="G132" s="29">
        <v>-1.0322599999999999E-2</v>
      </c>
    </row>
    <row r="133" spans="1:7">
      <c r="A133" s="29">
        <v>1990</v>
      </c>
      <c r="B133" s="29">
        <v>6</v>
      </c>
      <c r="C133" s="29">
        <v>0</v>
      </c>
      <c r="D133" s="29">
        <v>0</v>
      </c>
      <c r="E133" s="29">
        <v>-9.6773999999999992E-3</v>
      </c>
      <c r="F133" s="29">
        <v>-9.6773999999999992E-3</v>
      </c>
      <c r="G133" s="29">
        <v>-9.6773999999999992E-3</v>
      </c>
    </row>
    <row r="134" spans="1:7">
      <c r="A134" s="29">
        <v>1990</v>
      </c>
      <c r="B134" s="29">
        <v>7</v>
      </c>
      <c r="C134" s="29">
        <v>-8.4439700000000006E-2</v>
      </c>
      <c r="D134" s="29">
        <v>-6.64516E-2</v>
      </c>
      <c r="E134" s="29">
        <v>-1.5806500000000001E-2</v>
      </c>
      <c r="F134" s="29">
        <v>-9.6773999999999992E-3</v>
      </c>
      <c r="G134" s="29">
        <v>-1.83871E-2</v>
      </c>
    </row>
    <row r="135" spans="1:7">
      <c r="A135" s="29">
        <v>1990</v>
      </c>
      <c r="B135" s="29">
        <v>8</v>
      </c>
      <c r="C135" s="29">
        <v>-5.3330299999999997E-2</v>
      </c>
      <c r="D135" s="29">
        <v>-3.3548399999999999E-2</v>
      </c>
      <c r="E135" s="29">
        <v>-1.41935E-2</v>
      </c>
      <c r="F135" s="29">
        <v>-1.0322599999999999E-2</v>
      </c>
      <c r="G135" s="29">
        <v>-1.1612900000000001E-2</v>
      </c>
    </row>
    <row r="136" spans="1:7">
      <c r="A136" s="29">
        <v>1990</v>
      </c>
      <c r="B136" s="29">
        <v>9</v>
      </c>
      <c r="C136" s="29">
        <v>0</v>
      </c>
      <c r="D136" s="29">
        <v>0</v>
      </c>
      <c r="E136" s="29">
        <v>0</v>
      </c>
      <c r="F136" s="29">
        <v>0</v>
      </c>
      <c r="G136" s="29">
        <v>0</v>
      </c>
    </row>
    <row r="137" spans="1:7">
      <c r="A137" s="29">
        <v>1990</v>
      </c>
      <c r="B137" s="29">
        <v>10</v>
      </c>
      <c r="C137" s="29">
        <v>7.4526000000000002E-3</v>
      </c>
      <c r="D137" s="29">
        <v>-1.1280999999999999E-2</v>
      </c>
      <c r="E137" s="29">
        <v>-1.67742E-2</v>
      </c>
      <c r="F137" s="29">
        <v>0</v>
      </c>
      <c r="G137" s="29">
        <v>-1.0322599999999999E-2</v>
      </c>
    </row>
    <row r="138" spans="1:7">
      <c r="A138" s="29">
        <v>1990</v>
      </c>
      <c r="B138" s="29">
        <v>11</v>
      </c>
      <c r="C138" s="29">
        <v>-1.57576E-2</v>
      </c>
      <c r="D138" s="29">
        <v>-1.3042399999999999E-2</v>
      </c>
      <c r="E138" s="29">
        <v>2.24409E-2</v>
      </c>
      <c r="F138" s="29">
        <v>0</v>
      </c>
      <c r="G138" s="29">
        <v>-4.0106999999999999E-3</v>
      </c>
    </row>
    <row r="139" spans="1:7">
      <c r="A139" s="29">
        <v>1990</v>
      </c>
      <c r="B139" s="29">
        <v>12</v>
      </c>
      <c r="C139" s="29">
        <v>-0.16171949999999999</v>
      </c>
      <c r="D139" s="29">
        <v>-9.5666699999999993E-2</v>
      </c>
      <c r="E139" s="29">
        <v>-6.5989300000000001E-2</v>
      </c>
      <c r="F139" s="29">
        <v>-5.2258100000000002E-2</v>
      </c>
      <c r="G139" s="29">
        <v>-1.0828000000000001E-2</v>
      </c>
    </row>
    <row r="140" spans="1:7">
      <c r="A140" s="29">
        <v>1991</v>
      </c>
      <c r="B140" s="29">
        <v>1</v>
      </c>
      <c r="C140" s="29">
        <v>-0.23954130000000001</v>
      </c>
      <c r="D140" s="29">
        <v>-0.16741929999999999</v>
      </c>
      <c r="E140" s="29">
        <v>-0.17806449999999999</v>
      </c>
      <c r="F140" s="29">
        <v>-0.1251613</v>
      </c>
      <c r="G140" s="29">
        <v>-7.2258100000000006E-2</v>
      </c>
    </row>
    <row r="141" spans="1:7">
      <c r="A141" s="29">
        <v>1991</v>
      </c>
      <c r="B141" s="29">
        <v>2</v>
      </c>
      <c r="C141" s="29">
        <v>-0.10302409999999999</v>
      </c>
      <c r="D141" s="29">
        <v>-0.2304378</v>
      </c>
      <c r="E141" s="29">
        <v>-8.9469999999999994E-2</v>
      </c>
      <c r="F141" s="29">
        <v>-9.0437799999999999E-2</v>
      </c>
      <c r="G141" s="29">
        <v>-6.0437699999999997E-2</v>
      </c>
    </row>
    <row r="142" spans="1:7">
      <c r="A142" s="29">
        <v>1991</v>
      </c>
      <c r="B142" s="29">
        <v>3</v>
      </c>
      <c r="C142" s="29">
        <v>-2.4090299999999999E-2</v>
      </c>
      <c r="D142" s="29">
        <v>-3.6336399999999998E-2</v>
      </c>
      <c r="E142" s="29">
        <v>-6.5691200000000005E-2</v>
      </c>
      <c r="F142" s="29">
        <v>-4.4078399999999997E-2</v>
      </c>
      <c r="G142" s="29">
        <v>-4.7626700000000001E-2</v>
      </c>
    </row>
    <row r="143" spans="1:7">
      <c r="A143" s="29">
        <v>1991</v>
      </c>
      <c r="B143" s="29">
        <v>4</v>
      </c>
      <c r="C143" s="29">
        <v>-2.8859900000000001E-2</v>
      </c>
      <c r="D143" s="29">
        <v>-3.2139800000000003E-2</v>
      </c>
      <c r="E143" s="29">
        <v>-3.3451599999999998E-2</v>
      </c>
      <c r="F143" s="29">
        <v>-3.4397799999999999E-2</v>
      </c>
      <c r="G143" s="29">
        <v>-8.9516200000000004E-2</v>
      </c>
    </row>
    <row r="144" spans="1:7">
      <c r="A144" s="29">
        <v>1991</v>
      </c>
      <c r="B144" s="29">
        <v>5</v>
      </c>
      <c r="C144" s="29">
        <v>-0.1633722</v>
      </c>
      <c r="D144" s="29">
        <v>-0.19463440000000001</v>
      </c>
      <c r="E144" s="29">
        <v>-0.20300009999999999</v>
      </c>
      <c r="F144" s="29">
        <v>-0.1781828</v>
      </c>
      <c r="G144" s="29">
        <v>-0.13403219999999999</v>
      </c>
    </row>
    <row r="145" spans="1:7">
      <c r="A145" s="29">
        <v>1991</v>
      </c>
      <c r="B145" s="29">
        <v>6</v>
      </c>
      <c r="C145" s="29">
        <v>8.7521999999999999E-3</v>
      </c>
      <c r="D145" s="29">
        <v>-9.0322000000000006E-3</v>
      </c>
      <c r="E145" s="29">
        <v>0</v>
      </c>
      <c r="F145" s="29">
        <v>4.5161000000000003E-3</v>
      </c>
      <c r="G145" s="29">
        <v>9.0322000000000006E-3</v>
      </c>
    </row>
    <row r="146" spans="1:7">
      <c r="A146" s="29">
        <v>1991</v>
      </c>
      <c r="B146" s="29">
        <v>7</v>
      </c>
      <c r="C146" s="29">
        <v>0</v>
      </c>
      <c r="D146" s="29">
        <v>8.7097000000000008E-3</v>
      </c>
      <c r="E146" s="29">
        <v>1.7419299999999999E-2</v>
      </c>
      <c r="F146" s="29">
        <v>1.7419299999999999E-2</v>
      </c>
      <c r="G146" s="29">
        <v>8.7097000000000008E-3</v>
      </c>
    </row>
    <row r="147" spans="1:7">
      <c r="A147" s="29">
        <v>1991</v>
      </c>
      <c r="B147" s="29">
        <v>8</v>
      </c>
      <c r="C147" s="29">
        <v>-0.112</v>
      </c>
      <c r="D147" s="29">
        <v>-8.0322599999999994E-2</v>
      </c>
      <c r="E147" s="29">
        <v>-9.9354899999999996E-2</v>
      </c>
      <c r="F147" s="29">
        <v>-7.90323E-2</v>
      </c>
      <c r="G147" s="29">
        <v>-6.7096799999999998E-2</v>
      </c>
    </row>
    <row r="148" spans="1:7">
      <c r="A148" s="29">
        <v>1991</v>
      </c>
      <c r="B148" s="29">
        <v>9</v>
      </c>
      <c r="C148" s="29">
        <v>1.8235899999999999E-2</v>
      </c>
      <c r="D148" s="29">
        <v>1.6129E-3</v>
      </c>
      <c r="E148" s="29">
        <v>-8.0645000000000005E-3</v>
      </c>
      <c r="F148" s="29">
        <v>1.3613E-2</v>
      </c>
      <c r="G148" s="29">
        <v>-1.6129E-3</v>
      </c>
    </row>
    <row r="149" spans="1:7">
      <c r="A149" s="29">
        <v>1991</v>
      </c>
      <c r="B149" s="29">
        <v>10</v>
      </c>
      <c r="C149" s="29">
        <v>-3.3457300000000002E-2</v>
      </c>
      <c r="D149" s="29">
        <v>-2.5806000000000002E-3</v>
      </c>
      <c r="E149" s="29">
        <v>-1.09677E-2</v>
      </c>
      <c r="F149" s="29">
        <v>1.7677399999999999E-2</v>
      </c>
      <c r="G149" s="29">
        <v>9.6773999999999992E-3</v>
      </c>
    </row>
    <row r="150" spans="1:7">
      <c r="A150" s="29">
        <v>1991</v>
      </c>
      <c r="B150" s="29">
        <v>11</v>
      </c>
      <c r="C150" s="29">
        <v>-0.111752</v>
      </c>
      <c r="D150" s="29">
        <v>-0.13741929999999999</v>
      </c>
      <c r="E150" s="29">
        <v>-9.4032299999999999E-2</v>
      </c>
      <c r="F150" s="29">
        <v>-7.4677499999999994E-2</v>
      </c>
      <c r="G150" s="29">
        <v>-7.4677400000000005E-2</v>
      </c>
    </row>
    <row r="151" spans="1:7">
      <c r="A151" s="29">
        <v>1991</v>
      </c>
      <c r="B151" s="29">
        <v>12</v>
      </c>
      <c r="C151" s="29">
        <v>-0.13694210000000001</v>
      </c>
      <c r="D151" s="29">
        <v>-0.12064519999999999</v>
      </c>
      <c r="E151" s="29">
        <v>-0.1227419</v>
      </c>
      <c r="F151" s="29">
        <v>-0.11435480000000001</v>
      </c>
      <c r="G151" s="29">
        <v>-6.4032199999999997E-2</v>
      </c>
    </row>
    <row r="152" spans="1:7">
      <c r="A152" s="29">
        <v>1992</v>
      </c>
      <c r="B152" s="29">
        <v>1</v>
      </c>
      <c r="C152" s="29">
        <v>-0.19838439999999999</v>
      </c>
      <c r="D152" s="29">
        <v>-0.14935480000000001</v>
      </c>
      <c r="E152" s="29">
        <v>-0.17225799999999999</v>
      </c>
      <c r="F152" s="29">
        <v>-0.17064509999999999</v>
      </c>
      <c r="G152" s="29">
        <v>-0.1009678</v>
      </c>
    </row>
    <row r="153" spans="1:7">
      <c r="A153" s="29">
        <v>1992</v>
      </c>
      <c r="B153" s="29">
        <v>2</v>
      </c>
      <c r="C153" s="29">
        <v>1.04358E-2</v>
      </c>
      <c r="D153" s="29">
        <v>0</v>
      </c>
      <c r="E153" s="29">
        <v>-8.2758999999999992E-3</v>
      </c>
      <c r="F153" s="29">
        <v>8.2758999999999992E-3</v>
      </c>
      <c r="G153" s="29">
        <v>-8.2758999999999992E-3</v>
      </c>
    </row>
    <row r="154" spans="1:7">
      <c r="A154" s="29">
        <v>1992</v>
      </c>
      <c r="B154" s="29">
        <v>3</v>
      </c>
      <c r="C154" s="29">
        <v>2.1741E-3</v>
      </c>
      <c r="D154" s="29">
        <v>0</v>
      </c>
      <c r="E154" s="29">
        <v>-1.7240999999999999E-3</v>
      </c>
      <c r="F154" s="29">
        <v>1.7240999999999999E-3</v>
      </c>
      <c r="G154" s="29">
        <v>-1.7240999999999999E-3</v>
      </c>
    </row>
    <row r="155" spans="1:7">
      <c r="A155" s="29">
        <v>1992</v>
      </c>
      <c r="B155" s="29">
        <v>4</v>
      </c>
      <c r="C155" s="29">
        <v>-0.14679600000000001</v>
      </c>
      <c r="D155" s="29">
        <v>-0.14933340000000001</v>
      </c>
      <c r="E155" s="29">
        <v>-0.18333340000000001</v>
      </c>
      <c r="F155" s="29">
        <v>-0.15866669999999999</v>
      </c>
      <c r="G155" s="29">
        <v>-0.1733333</v>
      </c>
    </row>
    <row r="156" spans="1:7">
      <c r="A156" s="29">
        <v>1992</v>
      </c>
      <c r="B156" s="29">
        <v>5</v>
      </c>
      <c r="C156" s="29">
        <v>-5.7143899999999997E-2</v>
      </c>
      <c r="D156" s="29">
        <v>-4.67997E-2</v>
      </c>
      <c r="E156" s="29">
        <v>-5.8924700000000003E-2</v>
      </c>
      <c r="F156" s="29">
        <v>-5.7462300000000001E-2</v>
      </c>
      <c r="G156" s="29">
        <v>-6.2795799999999999E-2</v>
      </c>
    </row>
    <row r="157" spans="1:7">
      <c r="A157" s="29">
        <v>1992</v>
      </c>
      <c r="B157" s="29">
        <v>6</v>
      </c>
      <c r="C157" s="29">
        <v>0</v>
      </c>
      <c r="D157" s="29">
        <v>6.1228999999999997E-3</v>
      </c>
      <c r="E157" s="29">
        <v>1.2258099999999999E-2</v>
      </c>
      <c r="F157" s="29">
        <v>6.1289999999999999E-3</v>
      </c>
      <c r="G157" s="29">
        <v>6.1289999999999999E-3</v>
      </c>
    </row>
    <row r="158" spans="1:7">
      <c r="A158" s="29">
        <v>1992</v>
      </c>
      <c r="B158" s="29">
        <v>7</v>
      </c>
      <c r="C158" s="29">
        <v>-8.2761299999999996E-2</v>
      </c>
      <c r="D158" s="29">
        <v>-0.29032249999999998</v>
      </c>
      <c r="E158" s="29">
        <v>0</v>
      </c>
      <c r="F158" s="29">
        <v>3.8709599999999997E-2</v>
      </c>
      <c r="G158" s="29">
        <v>3.8709599999999997E-2</v>
      </c>
    </row>
    <row r="159" spans="1:7">
      <c r="A159" s="29">
        <v>1992</v>
      </c>
      <c r="B159" s="29">
        <v>8</v>
      </c>
      <c r="C159" s="29">
        <v>8.0730999999999997E-3</v>
      </c>
      <c r="D159" s="29">
        <v>-5.4838999999999999E-3</v>
      </c>
      <c r="E159" s="29">
        <v>4.1935000000000002E-3</v>
      </c>
      <c r="F159" s="29">
        <v>-2.9031999999999999E-3</v>
      </c>
      <c r="G159" s="29">
        <v>5.4838999999999999E-3</v>
      </c>
    </row>
    <row r="160" spans="1:7">
      <c r="A160" s="29">
        <v>1992</v>
      </c>
      <c r="B160" s="29">
        <v>9</v>
      </c>
      <c r="C160" s="29">
        <v>1.49982E-2</v>
      </c>
      <c r="D160" s="29">
        <v>1.4806400000000001E-2</v>
      </c>
      <c r="E160" s="29">
        <v>-3.1936E-3</v>
      </c>
      <c r="F160" s="29">
        <v>-1.4806400000000001E-2</v>
      </c>
      <c r="G160" s="29">
        <v>-1.2193600000000001E-2</v>
      </c>
    </row>
    <row r="161" spans="1:7">
      <c r="A161" s="29">
        <v>1992</v>
      </c>
      <c r="B161" s="29">
        <v>10</v>
      </c>
      <c r="C161" s="29">
        <v>0</v>
      </c>
      <c r="D161" s="29">
        <v>9.0646000000000008E-3</v>
      </c>
      <c r="E161" s="29">
        <v>7.0645999999999999E-3</v>
      </c>
      <c r="F161" s="29">
        <v>-1E-3</v>
      </c>
      <c r="G161" s="29">
        <v>-2E-3</v>
      </c>
    </row>
    <row r="162" spans="1:7">
      <c r="A162" s="29">
        <v>1992</v>
      </c>
      <c r="B162" s="29">
        <v>11</v>
      </c>
      <c r="C162" s="29">
        <v>-2.1662500000000001E-2</v>
      </c>
      <c r="D162" s="29">
        <v>1.9354999999999999E-3</v>
      </c>
      <c r="E162" s="29">
        <v>1.9354999999999999E-3</v>
      </c>
      <c r="F162" s="29">
        <v>4.3334000000000003E-3</v>
      </c>
      <c r="G162" s="29">
        <v>4.3334000000000003E-3</v>
      </c>
    </row>
    <row r="163" spans="1:7">
      <c r="A163" s="29">
        <v>1992</v>
      </c>
      <c r="B163" s="29">
        <v>12</v>
      </c>
      <c r="C163" s="29">
        <v>-1.7083399999999999E-2</v>
      </c>
      <c r="D163" s="29">
        <v>-2.9031999999999999E-3</v>
      </c>
      <c r="E163" s="29">
        <v>-2.9031999999999999E-3</v>
      </c>
      <c r="F163" s="29">
        <v>2.7634000000000001E-3</v>
      </c>
      <c r="G163" s="29">
        <v>-5.9462999999999998E-3</v>
      </c>
    </row>
    <row r="164" spans="1:7">
      <c r="A164" s="29">
        <v>1993</v>
      </c>
      <c r="B164" s="29">
        <v>1</v>
      </c>
      <c r="C164" s="29">
        <v>2.7485800000000001E-2</v>
      </c>
      <c r="D164" s="29">
        <v>-7.0968000000000003E-3</v>
      </c>
      <c r="E164" s="29">
        <v>-7.0968000000000003E-3</v>
      </c>
      <c r="F164" s="29">
        <v>-7.0968000000000003E-3</v>
      </c>
      <c r="G164" s="29">
        <v>-2.8387099999999998E-2</v>
      </c>
    </row>
    <row r="165" spans="1:7">
      <c r="A165" s="29">
        <v>1993</v>
      </c>
      <c r="B165" s="29">
        <v>2</v>
      </c>
      <c r="C165" s="29">
        <v>0</v>
      </c>
      <c r="D165" s="29">
        <v>-1.7857100000000001E-2</v>
      </c>
      <c r="E165" s="29">
        <v>0</v>
      </c>
      <c r="F165" s="29">
        <v>8.9285000000000007E-3</v>
      </c>
      <c r="G165" s="29">
        <v>0</v>
      </c>
    </row>
    <row r="166" spans="1:7">
      <c r="A166" s="29">
        <v>1993</v>
      </c>
      <c r="B166" s="29">
        <v>3</v>
      </c>
      <c r="C166" s="29">
        <v>0</v>
      </c>
      <c r="D166" s="29">
        <v>-2.1429000000000001E-3</v>
      </c>
      <c r="E166" s="29">
        <v>0</v>
      </c>
      <c r="F166" s="29">
        <v>1.0715E-3</v>
      </c>
      <c r="G166" s="29">
        <v>1.0322599999999999E-2</v>
      </c>
    </row>
    <row r="167" spans="1:7">
      <c r="A167" s="29">
        <v>1993</v>
      </c>
      <c r="B167" s="29">
        <v>4</v>
      </c>
      <c r="C167" s="29">
        <v>0</v>
      </c>
      <c r="D167" s="29">
        <v>0</v>
      </c>
      <c r="E167" s="29">
        <v>0</v>
      </c>
      <c r="F167" s="29">
        <v>0</v>
      </c>
      <c r="G167" s="29">
        <v>2.96774E-2</v>
      </c>
    </row>
    <row r="168" spans="1:7">
      <c r="A168" s="29">
        <v>1993</v>
      </c>
      <c r="B168" s="29">
        <v>5</v>
      </c>
      <c r="C168" s="29">
        <v>-1.0831800000000001E-2</v>
      </c>
      <c r="D168" s="29">
        <v>-8.3870999999999998E-3</v>
      </c>
      <c r="E168" s="29">
        <v>-8.3870999999999998E-3</v>
      </c>
      <c r="F168" s="29">
        <v>-8.3870999999999998E-3</v>
      </c>
      <c r="G168" s="29">
        <v>-1.2580600000000001E-2</v>
      </c>
    </row>
    <row r="169" spans="1:7">
      <c r="A169" s="29">
        <v>1993</v>
      </c>
      <c r="B169" s="29">
        <v>6</v>
      </c>
      <c r="C169" s="29">
        <v>-1.49982E-2</v>
      </c>
      <c r="D169" s="29">
        <v>-1.1612900000000001E-2</v>
      </c>
      <c r="E169" s="29">
        <v>-1.1612900000000001E-2</v>
      </c>
      <c r="F169" s="29">
        <v>-1.1612900000000001E-2</v>
      </c>
      <c r="G169" s="29">
        <v>-1.7419299999999999E-2</v>
      </c>
    </row>
    <row r="170" spans="1:7">
      <c r="A170" s="29">
        <v>1993</v>
      </c>
      <c r="B170" s="29">
        <v>7</v>
      </c>
      <c r="C170" s="29">
        <v>2.0872100000000001E-2</v>
      </c>
      <c r="D170" s="29">
        <v>0</v>
      </c>
      <c r="E170" s="29">
        <v>-7.7419000000000003E-3</v>
      </c>
      <c r="F170" s="29">
        <v>0</v>
      </c>
      <c r="G170" s="29">
        <v>0</v>
      </c>
    </row>
    <row r="171" spans="1:7">
      <c r="A171" s="29">
        <v>1993</v>
      </c>
      <c r="B171" s="29">
        <v>8</v>
      </c>
      <c r="C171" s="29">
        <v>6.0878E-3</v>
      </c>
      <c r="D171" s="29">
        <v>4.5161000000000003E-3</v>
      </c>
      <c r="E171" s="29">
        <v>6.7742000000000002E-3</v>
      </c>
      <c r="F171" s="29">
        <v>0</v>
      </c>
      <c r="G171" s="29">
        <v>9.0322000000000006E-3</v>
      </c>
    </row>
    <row r="172" spans="1:7">
      <c r="A172" s="29">
        <v>1993</v>
      </c>
      <c r="B172" s="29">
        <v>9</v>
      </c>
      <c r="C172" s="29">
        <v>0</v>
      </c>
      <c r="D172" s="29">
        <v>8.4839000000000008E-3</v>
      </c>
      <c r="E172" s="29">
        <v>1.09677E-2</v>
      </c>
      <c r="F172" s="29">
        <v>-3.0000000000000001E-3</v>
      </c>
      <c r="G172" s="29">
        <v>4.9677000000000002E-3</v>
      </c>
    </row>
    <row r="173" spans="1:7">
      <c r="A173" s="29">
        <v>1993</v>
      </c>
      <c r="B173" s="29">
        <v>10</v>
      </c>
      <c r="C173" s="29">
        <v>0</v>
      </c>
      <c r="D173" s="29">
        <v>7.0000000000000001E-3</v>
      </c>
      <c r="E173" s="29">
        <v>0</v>
      </c>
      <c r="F173" s="29">
        <v>-7.0000000000000001E-3</v>
      </c>
      <c r="G173" s="29">
        <v>-1.3999899999999999E-2</v>
      </c>
    </row>
    <row r="174" spans="1:7">
      <c r="A174" s="29">
        <v>1993</v>
      </c>
      <c r="B174" s="29">
        <v>11</v>
      </c>
      <c r="C174" s="29">
        <v>1.0770800000000001E-2</v>
      </c>
      <c r="D174" s="29">
        <v>0</v>
      </c>
      <c r="E174" s="29">
        <v>0</v>
      </c>
      <c r="F174" s="29">
        <v>0</v>
      </c>
      <c r="G174" s="29">
        <v>0</v>
      </c>
    </row>
    <row r="175" spans="1:7">
      <c r="A175" s="29">
        <v>1993</v>
      </c>
      <c r="B175" s="29">
        <v>12</v>
      </c>
      <c r="C175" s="29">
        <v>1.23093E-2</v>
      </c>
      <c r="D175" s="29">
        <v>-3.2258E-3</v>
      </c>
      <c r="E175" s="29">
        <v>0</v>
      </c>
      <c r="F175" s="29">
        <v>0</v>
      </c>
      <c r="G175" s="29">
        <v>-2.58064E-2</v>
      </c>
    </row>
    <row r="176" spans="1:7">
      <c r="A176" s="29">
        <v>1994</v>
      </c>
      <c r="B176" s="29">
        <v>1</v>
      </c>
      <c r="C176" s="29">
        <v>0</v>
      </c>
      <c r="D176" s="29">
        <v>-6.7742000000000002E-3</v>
      </c>
      <c r="E176" s="29">
        <v>0</v>
      </c>
      <c r="F176" s="29">
        <v>0</v>
      </c>
      <c r="G176" s="29">
        <v>-5.4193600000000001E-2</v>
      </c>
    </row>
    <row r="177" spans="1:7">
      <c r="A177" s="29">
        <v>1994</v>
      </c>
      <c r="B177" s="29">
        <v>2</v>
      </c>
      <c r="C177" s="29">
        <v>0.1458303</v>
      </c>
      <c r="D177" s="29">
        <v>0</v>
      </c>
      <c r="E177" s="29">
        <v>0.13392850000000001</v>
      </c>
      <c r="F177" s="29">
        <v>0.125</v>
      </c>
      <c r="G177" s="29">
        <v>0.14285709999999999</v>
      </c>
    </row>
    <row r="178" spans="1:7">
      <c r="A178" s="29">
        <v>1994</v>
      </c>
      <c r="B178" s="29">
        <v>3</v>
      </c>
      <c r="C178" s="29">
        <v>1.7496500000000002E-2</v>
      </c>
      <c r="D178" s="29">
        <v>0</v>
      </c>
      <c r="E178" s="29">
        <v>-5.7500000000000002E-5</v>
      </c>
      <c r="F178" s="29">
        <v>-1.129E-3</v>
      </c>
      <c r="G178" s="29">
        <v>1.0139000000000001E-3</v>
      </c>
    </row>
    <row r="179" spans="1:7">
      <c r="A179" s="29">
        <v>1994</v>
      </c>
      <c r="B179" s="29">
        <v>4</v>
      </c>
      <c r="C179" s="29">
        <v>6.4997600000000003E-2</v>
      </c>
      <c r="D179" s="29">
        <v>5.1999999999999998E-2</v>
      </c>
      <c r="E179" s="29">
        <v>7.9560000000000004E-4</v>
      </c>
      <c r="F179" s="29">
        <v>5.1291000000000002E-3</v>
      </c>
      <c r="G179" s="29">
        <v>5.1291000000000002E-3</v>
      </c>
    </row>
    <row r="180" spans="1:7">
      <c r="A180" s="29">
        <v>1994</v>
      </c>
      <c r="B180" s="29">
        <v>5</v>
      </c>
      <c r="C180" s="29">
        <v>0.1385798</v>
      </c>
      <c r="D180" s="29">
        <v>9.2193499999999998E-2</v>
      </c>
      <c r="E180" s="29">
        <v>1.14625E-2</v>
      </c>
      <c r="F180" s="29">
        <v>1.7129100000000001E-2</v>
      </c>
      <c r="G180" s="29">
        <v>1.7129100000000001E-2</v>
      </c>
    </row>
    <row r="181" spans="1:7">
      <c r="A181" s="29">
        <v>1994</v>
      </c>
      <c r="B181" s="29">
        <v>6</v>
      </c>
      <c r="C181" s="29">
        <v>5.7145799999999997E-2</v>
      </c>
      <c r="D181" s="29">
        <v>2.58064E-2</v>
      </c>
      <c r="E181" s="29">
        <v>-3.6129000000000001E-2</v>
      </c>
      <c r="F181" s="29">
        <v>-3.6129099999999997E-2</v>
      </c>
      <c r="G181" s="29">
        <v>-3.6129099999999997E-2</v>
      </c>
    </row>
    <row r="182" spans="1:7">
      <c r="A182" s="29">
        <v>1994</v>
      </c>
      <c r="B182" s="29">
        <v>7</v>
      </c>
      <c r="C182" s="29">
        <v>-4.1599999999999998E-2</v>
      </c>
      <c r="D182" s="29">
        <v>0</v>
      </c>
      <c r="E182" s="29">
        <v>0</v>
      </c>
      <c r="F182" s="29">
        <v>8.3870999999999998E-3</v>
      </c>
      <c r="G182" s="29">
        <v>8.3870999999999998E-3</v>
      </c>
    </row>
    <row r="183" spans="1:7">
      <c r="A183" s="29">
        <v>1994</v>
      </c>
      <c r="B183" s="29">
        <v>8</v>
      </c>
      <c r="C183" s="29">
        <v>5.59949E-2</v>
      </c>
      <c r="D183" s="29">
        <v>0</v>
      </c>
      <c r="E183" s="29">
        <v>1.54839E-2</v>
      </c>
      <c r="F183" s="29">
        <v>6.7742000000000002E-3</v>
      </c>
      <c r="G183" s="29">
        <v>1.6129E-3</v>
      </c>
    </row>
    <row r="184" spans="1:7">
      <c r="A184" s="29">
        <v>1994</v>
      </c>
      <c r="B184" s="29">
        <v>9</v>
      </c>
      <c r="C184" s="29">
        <v>4.7995200000000002E-2</v>
      </c>
      <c r="D184" s="29">
        <v>-3.9998999999999998E-3</v>
      </c>
      <c r="E184" s="29">
        <v>1.18494E-2</v>
      </c>
      <c r="F184" s="29">
        <v>3.5052999999999998E-3</v>
      </c>
      <c r="G184" s="29">
        <v>0</v>
      </c>
    </row>
    <row r="185" spans="1:7">
      <c r="A185" s="29">
        <v>1994</v>
      </c>
      <c r="B185" s="29">
        <v>10</v>
      </c>
      <c r="C185" s="29">
        <v>-7.8000100000000003E-2</v>
      </c>
      <c r="D185" s="29">
        <v>-2.5999999999999999E-2</v>
      </c>
      <c r="E185" s="29">
        <v>-1.7333299999999999E-2</v>
      </c>
      <c r="F185" s="29">
        <v>-8.6666E-3</v>
      </c>
      <c r="G185" s="29">
        <v>0</v>
      </c>
    </row>
    <row r="186" spans="1:7">
      <c r="A186" s="29">
        <v>1994</v>
      </c>
      <c r="B186" s="29">
        <v>11</v>
      </c>
      <c r="C186" s="29">
        <v>6.4000000000000001E-2</v>
      </c>
      <c r="D186" s="29">
        <v>4.2666700000000002E-2</v>
      </c>
      <c r="E186" s="29">
        <v>2.13332E-2</v>
      </c>
      <c r="F186" s="29">
        <v>1.6E-2</v>
      </c>
      <c r="G186" s="29">
        <v>1.6E-2</v>
      </c>
    </row>
    <row r="187" spans="1:7">
      <c r="A187" s="29">
        <v>1994</v>
      </c>
      <c r="B187" s="29">
        <v>12</v>
      </c>
      <c r="C187" s="29">
        <v>-3.1274900000000001E-2</v>
      </c>
      <c r="D187" s="29">
        <v>1.7978399999999999E-2</v>
      </c>
      <c r="E187" s="29">
        <v>2.2537700000000001E-2</v>
      </c>
      <c r="F187" s="29">
        <v>1.7870899999999999E-2</v>
      </c>
      <c r="G187" s="29">
        <v>2.1742000000000001E-2</v>
      </c>
    </row>
    <row r="188" spans="1:7">
      <c r="A188" s="29">
        <v>1995</v>
      </c>
      <c r="B188" s="29">
        <v>1</v>
      </c>
      <c r="C188" s="29">
        <v>-0.13818510000000001</v>
      </c>
      <c r="D188" s="29">
        <v>-3.0645100000000002E-2</v>
      </c>
      <c r="E188" s="29">
        <v>6.1289999999999999E-3</v>
      </c>
      <c r="F188" s="29">
        <v>6.1289999999999999E-3</v>
      </c>
      <c r="G188" s="29">
        <v>1.2258099999999999E-2</v>
      </c>
    </row>
    <row r="189" spans="1:7">
      <c r="A189" s="29">
        <v>1995</v>
      </c>
      <c r="B189" s="29">
        <v>2</v>
      </c>
      <c r="C189" s="29">
        <v>6.2230000000000001E-2</v>
      </c>
      <c r="D189" s="29">
        <v>0</v>
      </c>
      <c r="E189" s="29">
        <v>0.05</v>
      </c>
      <c r="F189" s="29">
        <v>6.0000100000000001E-2</v>
      </c>
      <c r="G189" s="29">
        <v>5.9999900000000002E-2</v>
      </c>
    </row>
    <row r="190" spans="1:7">
      <c r="A190" s="29">
        <v>1995</v>
      </c>
      <c r="B190" s="29">
        <v>3</v>
      </c>
      <c r="C190" s="29">
        <v>-1.2903000000000001E-3</v>
      </c>
      <c r="D190" s="29">
        <v>2.5806000000000002E-3</v>
      </c>
      <c r="E190" s="29">
        <v>2.5806000000000002E-3</v>
      </c>
      <c r="F190" s="29">
        <v>2.5806000000000002E-3</v>
      </c>
      <c r="G190" s="29">
        <v>2.5806000000000002E-3</v>
      </c>
    </row>
    <row r="191" spans="1:7">
      <c r="A191" s="29">
        <v>1995</v>
      </c>
      <c r="B191" s="29">
        <v>4</v>
      </c>
      <c r="C191" s="29">
        <v>-8.7097000000000008E-3</v>
      </c>
      <c r="D191" s="29">
        <v>1.7419299999999999E-2</v>
      </c>
      <c r="E191" s="29">
        <v>1.7419299999999999E-2</v>
      </c>
      <c r="F191" s="29">
        <v>1.7419299999999999E-2</v>
      </c>
      <c r="G191" s="29">
        <v>1.7419299999999999E-2</v>
      </c>
    </row>
    <row r="192" spans="1:7">
      <c r="A192" s="29">
        <v>1995</v>
      </c>
      <c r="B192" s="29">
        <v>5</v>
      </c>
      <c r="C192" s="30">
        <v>2.8600000000000001E-6</v>
      </c>
      <c r="D192" s="29">
        <v>0</v>
      </c>
      <c r="E192" s="29">
        <v>-2.9031999999999999E-3</v>
      </c>
      <c r="F192" s="29">
        <v>-2.9031999999999999E-3</v>
      </c>
      <c r="G192" s="29">
        <v>0</v>
      </c>
    </row>
    <row r="193" spans="1:7">
      <c r="A193" s="29">
        <v>1995</v>
      </c>
      <c r="B193" s="29">
        <v>6</v>
      </c>
      <c r="C193" s="30">
        <v>7.1500000000000002E-6</v>
      </c>
      <c r="D193" s="29">
        <v>0</v>
      </c>
      <c r="E193" s="29">
        <v>-7.0968000000000003E-3</v>
      </c>
      <c r="F193" s="29">
        <v>-7.0968000000000003E-3</v>
      </c>
      <c r="G193" s="29">
        <v>0</v>
      </c>
    </row>
    <row r="194" spans="1:7">
      <c r="A194" s="29">
        <v>1995</v>
      </c>
      <c r="B194" s="29">
        <v>7</v>
      </c>
      <c r="C194" s="29">
        <v>-9.3600000000000003E-2</v>
      </c>
      <c r="D194" s="29">
        <v>-0.12580649999999999</v>
      </c>
      <c r="E194" s="29">
        <v>-0.2264516</v>
      </c>
      <c r="F194" s="29">
        <v>-0.21806449999999999</v>
      </c>
      <c r="G194" s="29">
        <v>-0.20967749999999999</v>
      </c>
    </row>
    <row r="195" spans="1:7">
      <c r="A195" s="29">
        <v>1995</v>
      </c>
      <c r="B195" s="29">
        <v>8</v>
      </c>
      <c r="C195" s="29">
        <v>-6.8935000000000003E-3</v>
      </c>
      <c r="D195" s="29">
        <v>-2.41935E-2</v>
      </c>
      <c r="E195" s="29">
        <v>-2.41935E-2</v>
      </c>
      <c r="F195" s="29">
        <v>-2.2580599999999999E-2</v>
      </c>
      <c r="G195" s="29">
        <v>-2.41935E-2</v>
      </c>
    </row>
    <row r="196" spans="1:7">
      <c r="A196" s="29">
        <v>1995</v>
      </c>
      <c r="B196" s="29">
        <v>9</v>
      </c>
      <c r="C196" s="29">
        <v>2.8325199999999998E-2</v>
      </c>
      <c r="D196" s="29">
        <v>5.0000000000000001E-3</v>
      </c>
      <c r="E196" s="29">
        <v>5.0645099999999998E-2</v>
      </c>
      <c r="F196" s="29">
        <v>5.3978400000000003E-2</v>
      </c>
      <c r="G196" s="29">
        <v>4.2204400000000003E-2</v>
      </c>
    </row>
    <row r="197" spans="1:7">
      <c r="A197" s="29">
        <v>1995</v>
      </c>
      <c r="B197" s="29">
        <v>10</v>
      </c>
      <c r="C197" s="29">
        <v>2.5008300000000001E-2</v>
      </c>
      <c r="D197" s="29">
        <v>2.5000000000000001E-2</v>
      </c>
      <c r="E197" s="29">
        <v>0.05</v>
      </c>
      <c r="F197" s="29">
        <v>6.6666699999999995E-2</v>
      </c>
      <c r="G197" s="29">
        <v>4.1666599999999998E-2</v>
      </c>
    </row>
    <row r="198" spans="1:7">
      <c r="A198" s="29">
        <v>1995</v>
      </c>
      <c r="B198" s="29">
        <v>11</v>
      </c>
      <c r="C198" s="29">
        <v>2.1328099999999999E-2</v>
      </c>
      <c r="D198" s="29">
        <v>0</v>
      </c>
      <c r="E198" s="29">
        <v>1.6E-2</v>
      </c>
      <c r="F198" s="29">
        <v>1.06666E-2</v>
      </c>
      <c r="G198" s="29">
        <v>1.6E-2</v>
      </c>
    </row>
    <row r="199" spans="1:7">
      <c r="A199" s="29">
        <v>1995</v>
      </c>
      <c r="B199" s="29">
        <v>12</v>
      </c>
      <c r="C199" s="29">
        <v>-1.9251899999999999E-2</v>
      </c>
      <c r="D199" s="29">
        <v>-2.0967699999999999E-2</v>
      </c>
      <c r="E199" s="29">
        <v>1.4195E-3</v>
      </c>
      <c r="F199" s="29">
        <v>-3.2472999999999998E-3</v>
      </c>
      <c r="G199" s="29">
        <v>-2.7742000000000001E-3</v>
      </c>
    </row>
    <row r="200" spans="1:7">
      <c r="A200" s="29">
        <v>1996</v>
      </c>
      <c r="B200" s="29">
        <v>1</v>
      </c>
      <c r="C200" s="29">
        <v>-5.3464200000000003E-2</v>
      </c>
      <c r="D200" s="29">
        <v>-2.96774E-2</v>
      </c>
      <c r="E200" s="29">
        <v>-1.80647E-2</v>
      </c>
      <c r="F200" s="29">
        <v>-1.83871E-2</v>
      </c>
      <c r="G200" s="29">
        <v>-2.4516099999999999E-2</v>
      </c>
    </row>
    <row r="201" spans="1:7">
      <c r="A201" s="29">
        <v>1996</v>
      </c>
      <c r="B201" s="29">
        <v>2</v>
      </c>
      <c r="C201" s="29">
        <v>-2.9041899999999999E-2</v>
      </c>
      <c r="D201" s="29">
        <v>-1.9354799999999998E-2</v>
      </c>
      <c r="E201" s="29">
        <v>-1.9354799999999998E-2</v>
      </c>
      <c r="F201" s="29">
        <v>-2.9032200000000001E-2</v>
      </c>
      <c r="G201" s="29">
        <v>-3.8709599999999997E-2</v>
      </c>
    </row>
    <row r="202" spans="1:7">
      <c r="A202" s="29">
        <v>1996</v>
      </c>
      <c r="B202" s="29">
        <v>3</v>
      </c>
      <c r="C202" s="29">
        <v>1.9354999999999999E-3</v>
      </c>
      <c r="D202" s="29">
        <v>1.9335999999999999E-3</v>
      </c>
      <c r="E202" s="29">
        <v>1.9354999999999999E-3</v>
      </c>
      <c r="F202" s="29">
        <v>3.8709999999999999E-3</v>
      </c>
      <c r="G202" s="29">
        <v>1.9354999999999999E-3</v>
      </c>
    </row>
    <row r="203" spans="1:7">
      <c r="A203" s="29">
        <v>1996</v>
      </c>
      <c r="B203" s="29">
        <v>4</v>
      </c>
      <c r="C203" s="29">
        <v>8.0645000000000005E-3</v>
      </c>
      <c r="D203" s="29">
        <v>8.0564E-3</v>
      </c>
      <c r="E203" s="29">
        <v>8.0645000000000005E-3</v>
      </c>
      <c r="F203" s="29">
        <v>1.6129000000000001E-2</v>
      </c>
      <c r="G203" s="29">
        <v>8.0645000000000005E-3</v>
      </c>
    </row>
    <row r="204" spans="1:7">
      <c r="A204" s="29">
        <v>1996</v>
      </c>
      <c r="B204" s="29">
        <v>5</v>
      </c>
      <c r="C204" s="30">
        <v>-3.58E-6</v>
      </c>
      <c r="D204" s="29">
        <v>0</v>
      </c>
      <c r="E204" s="29">
        <v>7.0968000000000003E-3</v>
      </c>
      <c r="F204" s="29">
        <v>3.5484000000000002E-3</v>
      </c>
      <c r="G204" s="29">
        <v>7.0968000000000003E-3</v>
      </c>
    </row>
    <row r="205" spans="1:7">
      <c r="A205" s="29">
        <v>1996</v>
      </c>
      <c r="B205" s="29">
        <v>6</v>
      </c>
      <c r="C205" s="30">
        <v>-6.4400000000000002E-6</v>
      </c>
      <c r="D205" s="29">
        <v>0</v>
      </c>
      <c r="E205" s="29">
        <v>1.29032E-2</v>
      </c>
      <c r="F205" s="29">
        <v>6.4516E-3</v>
      </c>
      <c r="G205" s="29">
        <v>1.29032E-2</v>
      </c>
    </row>
    <row r="206" spans="1:7">
      <c r="A206" s="29">
        <v>1996</v>
      </c>
      <c r="B206" s="29">
        <v>7</v>
      </c>
      <c r="C206" s="29">
        <v>-6.7326800000000006E-2</v>
      </c>
      <c r="D206" s="29">
        <v>-2.8064499999999999E-2</v>
      </c>
      <c r="E206" s="29">
        <v>-1.8709699999999999E-2</v>
      </c>
      <c r="F206" s="29">
        <v>-9.3547999999999999E-3</v>
      </c>
      <c r="G206" s="29">
        <v>-9.3547999999999999E-3</v>
      </c>
    </row>
    <row r="207" spans="1:7">
      <c r="A207" s="29">
        <v>1996</v>
      </c>
      <c r="B207" s="29">
        <v>8</v>
      </c>
      <c r="C207" s="29">
        <v>-1.55555E-2</v>
      </c>
      <c r="D207" s="29">
        <v>-1.9354999999999999E-3</v>
      </c>
      <c r="E207" s="29">
        <v>-1.2903000000000001E-3</v>
      </c>
      <c r="F207" s="29">
        <v>7.0968000000000003E-3</v>
      </c>
      <c r="G207" s="29">
        <v>3.2258E-3</v>
      </c>
    </row>
    <row r="208" spans="1:7">
      <c r="A208" s="29">
        <v>1996</v>
      </c>
      <c r="B208" s="29">
        <v>9</v>
      </c>
      <c r="C208" s="29">
        <v>-4.5277699999999997E-2</v>
      </c>
      <c r="D208" s="29">
        <v>-3.0333300000000001E-2</v>
      </c>
      <c r="E208" s="29">
        <v>-2.0999899999999998E-2</v>
      </c>
      <c r="F208" s="29">
        <v>-4.0752999999999996E-3</v>
      </c>
      <c r="G208" s="29">
        <v>-1.2537599999999999E-2</v>
      </c>
    </row>
    <row r="209" spans="1:7">
      <c r="A209" s="29">
        <v>1996</v>
      </c>
      <c r="B209" s="29">
        <v>10</v>
      </c>
      <c r="C209" s="29">
        <v>-9.2000100000000001E-2</v>
      </c>
      <c r="D209" s="29">
        <v>-9.9666699999999997E-2</v>
      </c>
      <c r="E209" s="29">
        <v>-6.9000000000000006E-2</v>
      </c>
      <c r="F209" s="29">
        <v>-5.3666600000000002E-2</v>
      </c>
      <c r="G209" s="29">
        <v>-6.1333400000000003E-2</v>
      </c>
    </row>
    <row r="210" spans="1:7">
      <c r="A210" s="29">
        <v>1996</v>
      </c>
      <c r="B210" s="29">
        <v>11</v>
      </c>
      <c r="C210" s="29">
        <v>-1.05898E-2</v>
      </c>
      <c r="D210" s="29">
        <v>-6.0000000000000001E-3</v>
      </c>
      <c r="E210" s="29">
        <v>-6.0000000000000001E-3</v>
      </c>
      <c r="F210" s="29">
        <v>-1.20001E-2</v>
      </c>
      <c r="G210" s="29">
        <v>-1.7999999999999999E-2</v>
      </c>
    </row>
    <row r="211" spans="1:7">
      <c r="A211" s="29">
        <v>1996</v>
      </c>
      <c r="B211" s="29">
        <v>12</v>
      </c>
      <c r="C211" s="29">
        <v>-1.7034999999999999E-3</v>
      </c>
      <c r="D211" s="29">
        <v>-8.8386999999999997E-3</v>
      </c>
      <c r="E211" s="29">
        <v>-3.9998999999999998E-3</v>
      </c>
      <c r="F211" s="29">
        <v>-8.0000000000000002E-3</v>
      </c>
      <c r="G211" s="29">
        <v>-1.6838700000000002E-2</v>
      </c>
    </row>
    <row r="212" spans="1:7">
      <c r="A212" s="29">
        <v>1997</v>
      </c>
      <c r="B212" s="29">
        <v>1</v>
      </c>
      <c r="C212" s="29">
        <v>5.7134999999999998E-3</v>
      </c>
      <c r="D212" s="29">
        <v>-5.1612999999999997E-3</v>
      </c>
      <c r="E212" s="29">
        <v>0</v>
      </c>
      <c r="F212" s="29">
        <v>0</v>
      </c>
      <c r="G212" s="29">
        <v>-5.1612999999999997E-3</v>
      </c>
    </row>
    <row r="213" spans="1:7">
      <c r="A213" s="29">
        <v>1997</v>
      </c>
      <c r="B213" s="29">
        <v>2</v>
      </c>
      <c r="C213" s="29">
        <v>-3.1302900000000002E-2</v>
      </c>
      <c r="D213" s="29">
        <v>0</v>
      </c>
      <c r="E213" s="29">
        <v>8.5713999999999999E-3</v>
      </c>
      <c r="F213" s="29">
        <v>1.7142899999999999E-2</v>
      </c>
      <c r="G213" s="29">
        <v>2.5714299999999999E-2</v>
      </c>
    </row>
    <row r="214" spans="1:7">
      <c r="A214" s="29">
        <v>1997</v>
      </c>
      <c r="B214" s="29">
        <v>3</v>
      </c>
      <c r="C214" s="29">
        <v>3.8151999999999999E-3</v>
      </c>
      <c r="D214" s="29">
        <v>9.0322000000000006E-3</v>
      </c>
      <c r="E214" s="29">
        <v>1.6106100000000002E-2</v>
      </c>
      <c r="F214" s="29">
        <v>1.97927E-2</v>
      </c>
      <c r="G214" s="29">
        <v>1.89631E-2</v>
      </c>
    </row>
    <row r="215" spans="1:7">
      <c r="A215" s="29">
        <v>1997</v>
      </c>
      <c r="B215" s="29">
        <v>4</v>
      </c>
      <c r="C215" s="29">
        <v>3.0967700000000001E-2</v>
      </c>
      <c r="D215" s="29">
        <v>3.0967700000000001E-2</v>
      </c>
      <c r="E215" s="29">
        <v>5.0322499999999999E-2</v>
      </c>
      <c r="F215" s="29">
        <v>5.8064499999999998E-2</v>
      </c>
      <c r="G215" s="29">
        <v>5.0322699999999998E-2</v>
      </c>
    </row>
    <row r="216" spans="1:7">
      <c r="A216" s="29">
        <v>1997</v>
      </c>
      <c r="B216" s="29">
        <v>5</v>
      </c>
      <c r="C216" s="29">
        <v>-3.8186999999999999E-2</v>
      </c>
      <c r="D216" s="29">
        <v>-3.48387E-2</v>
      </c>
      <c r="E216" s="29">
        <v>-2.7096700000000001E-2</v>
      </c>
      <c r="F216" s="29">
        <v>-2.1290300000000002E-2</v>
      </c>
      <c r="G216" s="29">
        <v>-1.9354799999999998E-2</v>
      </c>
    </row>
    <row r="217" spans="1:7">
      <c r="A217" s="29">
        <v>1997</v>
      </c>
      <c r="B217" s="29">
        <v>6</v>
      </c>
      <c r="C217" s="29">
        <v>-6.0463000000000003E-2</v>
      </c>
      <c r="D217" s="29">
        <v>-5.5161500000000002E-2</v>
      </c>
      <c r="E217" s="29">
        <v>-4.2903400000000001E-2</v>
      </c>
      <c r="F217" s="29">
        <v>-3.3709599999999999E-2</v>
      </c>
      <c r="G217" s="29">
        <v>-3.06453E-2</v>
      </c>
    </row>
    <row r="218" spans="1:7">
      <c r="A218" s="29">
        <v>1997</v>
      </c>
      <c r="B218" s="29">
        <v>7</v>
      </c>
      <c r="C218" s="29">
        <v>-2.0690199999999999E-2</v>
      </c>
      <c r="D218" s="29">
        <v>-1.9354799999999998E-2</v>
      </c>
      <c r="E218" s="29">
        <v>0</v>
      </c>
      <c r="F218" s="29">
        <v>0</v>
      </c>
      <c r="G218" s="29">
        <v>0</v>
      </c>
    </row>
    <row r="219" spans="1:7">
      <c r="A219" s="29">
        <v>1997</v>
      </c>
      <c r="B219" s="29">
        <v>8</v>
      </c>
      <c r="C219" s="29">
        <v>-6.9399999999999996E-4</v>
      </c>
      <c r="D219" s="29">
        <v>3.5484000000000002E-3</v>
      </c>
      <c r="E219" s="29">
        <v>4.1935000000000002E-3</v>
      </c>
      <c r="F219" s="29">
        <v>6.2903000000000004E-3</v>
      </c>
      <c r="G219" s="29">
        <v>6.2903000000000004E-3</v>
      </c>
    </row>
    <row r="220" spans="1:7">
      <c r="A220" s="29">
        <v>1997</v>
      </c>
      <c r="B220" s="29">
        <v>9</v>
      </c>
      <c r="C220" s="30">
        <v>-5.7200000000000003E-6</v>
      </c>
      <c r="D220" s="29">
        <v>5.8063999999999998E-3</v>
      </c>
      <c r="E220" s="29">
        <v>5.64E-3</v>
      </c>
      <c r="F220" s="29">
        <v>8.5430000000000002E-3</v>
      </c>
      <c r="G220" s="29">
        <v>8.8763999999999996E-3</v>
      </c>
    </row>
    <row r="221" spans="1:7">
      <c r="A221" s="29">
        <v>1997</v>
      </c>
      <c r="B221" s="29">
        <v>10</v>
      </c>
      <c r="C221" s="29">
        <v>0</v>
      </c>
      <c r="D221" s="29">
        <v>0</v>
      </c>
      <c r="E221" s="29">
        <v>-4.8335000000000001E-3</v>
      </c>
      <c r="F221" s="29">
        <v>-4.8332999999999996E-3</v>
      </c>
      <c r="G221" s="29">
        <v>4.8332999999999996E-3</v>
      </c>
    </row>
    <row r="222" spans="1:7">
      <c r="A222" s="29">
        <v>1997</v>
      </c>
      <c r="B222" s="29">
        <v>11</v>
      </c>
      <c r="C222" s="29">
        <v>-2.63848E-2</v>
      </c>
      <c r="D222" s="29">
        <v>0</v>
      </c>
      <c r="E222" s="29">
        <v>-1.9000099999999999E-2</v>
      </c>
      <c r="F222" s="29">
        <v>-1.89999E-2</v>
      </c>
      <c r="G222" s="29">
        <v>-2.2166700000000001E-2</v>
      </c>
    </row>
    <row r="223" spans="1:7">
      <c r="A223" s="29">
        <v>1997</v>
      </c>
      <c r="B223" s="29">
        <v>12</v>
      </c>
      <c r="C223" s="29">
        <v>-1.5275199999999999E-2</v>
      </c>
      <c r="D223" s="29">
        <v>-5.1612999999999997E-3</v>
      </c>
      <c r="E223" s="29">
        <v>-1.35806E-2</v>
      </c>
      <c r="F223" s="29">
        <v>-1.6161399999999999E-2</v>
      </c>
      <c r="G223" s="29">
        <v>-1.7994599999999999E-2</v>
      </c>
    </row>
    <row r="224" spans="1:7">
      <c r="A224" s="29">
        <v>1998</v>
      </c>
      <c r="B224" s="29">
        <v>1</v>
      </c>
      <c r="C224" s="29">
        <v>0</v>
      </c>
      <c r="D224" s="29">
        <v>-4.8386999999999996E-3</v>
      </c>
      <c r="E224" s="29">
        <v>-2.4195000000000002E-3</v>
      </c>
      <c r="F224" s="29">
        <v>-4.8386999999999996E-3</v>
      </c>
      <c r="G224" s="29">
        <v>-4.8386999999999996E-3</v>
      </c>
    </row>
    <row r="225" spans="1:7">
      <c r="A225" s="29">
        <v>1998</v>
      </c>
      <c r="B225" s="29">
        <v>2</v>
      </c>
      <c r="C225" s="29">
        <v>0</v>
      </c>
      <c r="D225" s="29">
        <v>0</v>
      </c>
      <c r="E225" s="29">
        <v>1.3392899999999999E-2</v>
      </c>
      <c r="F225" s="29">
        <v>1.78572E-2</v>
      </c>
      <c r="G225" s="29">
        <v>2.2321500000000001E-2</v>
      </c>
    </row>
    <row r="226" spans="1:7">
      <c r="A226" s="29">
        <v>1998</v>
      </c>
      <c r="B226" s="29">
        <v>3</v>
      </c>
      <c r="C226" s="29">
        <v>-3.2259999999999998E-4</v>
      </c>
      <c r="D226" s="29">
        <v>0</v>
      </c>
      <c r="E226" s="29">
        <v>1.6072E-3</v>
      </c>
      <c r="F226" s="29">
        <v>2.3042000000000002E-3</v>
      </c>
      <c r="G226" s="29">
        <v>2.6784999999999999E-3</v>
      </c>
    </row>
    <row r="227" spans="1:7">
      <c r="A227" s="29">
        <v>1998</v>
      </c>
      <c r="B227" s="29">
        <v>4</v>
      </c>
      <c r="C227" s="29">
        <v>-9.6773999999999992E-3</v>
      </c>
      <c r="D227" s="29">
        <v>0</v>
      </c>
      <c r="E227" s="29">
        <v>0</v>
      </c>
      <c r="F227" s="29">
        <v>4.8386999999999996E-3</v>
      </c>
      <c r="G227" s="29">
        <v>0</v>
      </c>
    </row>
    <row r="228" spans="1:7">
      <c r="A228" s="29">
        <v>1998</v>
      </c>
      <c r="B228" s="29">
        <v>5</v>
      </c>
      <c r="C228" s="29">
        <v>-1.08361E-2</v>
      </c>
      <c r="D228" s="29">
        <v>-4.1935000000000002E-3</v>
      </c>
      <c r="E228" s="29">
        <v>-6.2903999999999998E-3</v>
      </c>
      <c r="F228" s="29">
        <v>-6.2903000000000004E-3</v>
      </c>
      <c r="G228" s="29">
        <v>-6.2903000000000004E-3</v>
      </c>
    </row>
    <row r="229" spans="1:7">
      <c r="A229" s="29">
        <v>1998</v>
      </c>
      <c r="B229" s="29">
        <v>6</v>
      </c>
      <c r="C229" s="29">
        <v>-1.5003900000000001E-2</v>
      </c>
      <c r="D229" s="29">
        <v>-5.8063999999999998E-3</v>
      </c>
      <c r="E229" s="29">
        <v>-8.7097000000000008E-3</v>
      </c>
      <c r="F229" s="29">
        <v>-8.7097000000000008E-3</v>
      </c>
      <c r="G229" s="29">
        <v>-8.7097000000000008E-3</v>
      </c>
    </row>
    <row r="230" spans="1:7">
      <c r="A230" s="29">
        <v>1998</v>
      </c>
      <c r="B230" s="29">
        <v>7</v>
      </c>
      <c r="C230" s="29">
        <v>-5.1599000000000003E-3</v>
      </c>
      <c r="D230" s="29">
        <v>9.9900000000000006E-3</v>
      </c>
      <c r="E230" s="29">
        <v>0</v>
      </c>
      <c r="F230" s="29">
        <v>5.0000000000000001E-3</v>
      </c>
      <c r="G230" s="29">
        <v>5.0000000000000001E-3</v>
      </c>
    </row>
    <row r="231" spans="1:7">
      <c r="A231" s="29">
        <v>1998</v>
      </c>
      <c r="B231" s="29">
        <v>8</v>
      </c>
      <c r="C231" s="29">
        <v>5.3877999999999999E-3</v>
      </c>
      <c r="D231" s="29">
        <v>4.5161000000000003E-3</v>
      </c>
      <c r="E231" s="29">
        <v>-2.2580999999999999E-3</v>
      </c>
      <c r="F231" s="29">
        <v>0</v>
      </c>
      <c r="G231" s="29">
        <v>-2.2580999999999999E-3</v>
      </c>
    </row>
    <row r="232" spans="1:7">
      <c r="A232" s="29">
        <v>1998</v>
      </c>
      <c r="B232" s="29">
        <v>9</v>
      </c>
      <c r="C232" s="29">
        <v>9.8755000000000006E-3</v>
      </c>
      <c r="D232" s="29">
        <v>1.01504E-2</v>
      </c>
      <c r="E232" s="29">
        <v>-2.4085000000000001E-3</v>
      </c>
      <c r="F232" s="29">
        <v>6.6660000000000005E-4</v>
      </c>
      <c r="G232" s="29">
        <v>-1.7419E-3</v>
      </c>
    </row>
    <row r="233" spans="1:7">
      <c r="A233" s="29">
        <v>1998</v>
      </c>
      <c r="B233" s="29">
        <v>10</v>
      </c>
      <c r="C233" s="29">
        <v>-8.6147299999999996E-2</v>
      </c>
      <c r="D233" s="29">
        <v>-7.1763300000000002E-2</v>
      </c>
      <c r="E233" s="29">
        <v>-0.13791419999999999</v>
      </c>
      <c r="F233" s="29">
        <v>-0.14147319999999999</v>
      </c>
      <c r="G233" s="29">
        <v>-0.1368065</v>
      </c>
    </row>
    <row r="234" spans="1:7">
      <c r="A234" s="29">
        <v>1998</v>
      </c>
      <c r="B234" s="29">
        <v>11</v>
      </c>
      <c r="C234" s="29">
        <v>-0.14168330000000001</v>
      </c>
      <c r="D234" s="29">
        <v>-0.11290310000000001</v>
      </c>
      <c r="E234" s="29">
        <v>-0.13141920000000001</v>
      </c>
      <c r="F234" s="29">
        <v>-0.1218603</v>
      </c>
      <c r="G234" s="29">
        <v>-0.12886020000000001</v>
      </c>
    </row>
    <row r="235" spans="1:7">
      <c r="A235" s="29">
        <v>1998</v>
      </c>
      <c r="B235" s="29">
        <v>12</v>
      </c>
      <c r="C235" s="29">
        <v>-3.6922700000000003E-2</v>
      </c>
      <c r="D235" s="29">
        <v>0</v>
      </c>
      <c r="E235" s="29">
        <v>-1.7612900000000001E-2</v>
      </c>
      <c r="F235" s="29">
        <v>1.0537999999999999E-3</v>
      </c>
      <c r="G235" s="29">
        <v>-5.3333E-3</v>
      </c>
    </row>
    <row r="236" spans="1:7">
      <c r="A236" s="29">
        <v>1999</v>
      </c>
      <c r="B236" s="29">
        <v>1</v>
      </c>
      <c r="C236" s="29">
        <v>0</v>
      </c>
      <c r="D236" s="29">
        <v>0</v>
      </c>
      <c r="E236" s="29">
        <v>-3.3869999999999998E-3</v>
      </c>
      <c r="F236" s="29">
        <v>-3.3871000000000001E-3</v>
      </c>
      <c r="G236" s="29">
        <v>0</v>
      </c>
    </row>
    <row r="237" spans="1:7">
      <c r="A237" s="29">
        <v>1999</v>
      </c>
      <c r="B237" s="29">
        <v>2</v>
      </c>
      <c r="C237" s="29">
        <v>5.1999000000000004E-3</v>
      </c>
      <c r="D237" s="29">
        <v>0</v>
      </c>
      <c r="E237" s="29">
        <v>1.3928400000000001E-2</v>
      </c>
      <c r="F237" s="29">
        <v>9.2856999999999992E-3</v>
      </c>
      <c r="G237" s="29">
        <v>4.6427999999999999E-3</v>
      </c>
    </row>
    <row r="238" spans="1:7">
      <c r="A238" s="29">
        <v>1999</v>
      </c>
      <c r="B238" s="29">
        <v>3</v>
      </c>
      <c r="C238" s="29">
        <v>-2.4509999999999999E-4</v>
      </c>
      <c r="D238" s="29">
        <v>-1.2903000000000001E-3</v>
      </c>
      <c r="E238" s="29">
        <v>-5.4140000000000004E-4</v>
      </c>
      <c r="F238" s="29">
        <v>-8.9860000000000005E-4</v>
      </c>
      <c r="G238" s="29">
        <v>-1.9009000000000001E-3</v>
      </c>
    </row>
    <row r="239" spans="1:7">
      <c r="A239" s="29">
        <v>1999</v>
      </c>
      <c r="B239" s="29">
        <v>4</v>
      </c>
      <c r="C239" s="29">
        <v>-9.3547999999999999E-3</v>
      </c>
      <c r="D239" s="29">
        <v>-1.8709699999999999E-2</v>
      </c>
      <c r="E239" s="29">
        <v>-2.3387000000000002E-2</v>
      </c>
      <c r="F239" s="29">
        <v>-2.3387100000000001E-2</v>
      </c>
      <c r="G239" s="29">
        <v>-3.2741899999999997E-2</v>
      </c>
    </row>
    <row r="240" spans="1:7">
      <c r="A240" s="29">
        <v>1999</v>
      </c>
      <c r="B240" s="29">
        <v>5</v>
      </c>
      <c r="C240" s="29">
        <v>-5.3877999999999999E-3</v>
      </c>
      <c r="D240" s="29">
        <v>1.8064500000000001E-2</v>
      </c>
      <c r="E240" s="29">
        <v>5.4193499999999999E-2</v>
      </c>
      <c r="F240" s="29">
        <v>6.5483799999999995E-2</v>
      </c>
      <c r="G240" s="29">
        <v>7.4516100000000002E-2</v>
      </c>
    </row>
    <row r="241" spans="1:7">
      <c r="A241" s="29">
        <v>1999</v>
      </c>
      <c r="B241" s="29">
        <v>6</v>
      </c>
      <c r="C241" s="29">
        <v>-7.5421000000000004E-3</v>
      </c>
      <c r="D241" s="29">
        <v>1.9602100000000001E-2</v>
      </c>
      <c r="E241" s="29">
        <v>6.2639700000000006E-2</v>
      </c>
      <c r="F241" s="29">
        <v>7.6016200000000006E-2</v>
      </c>
      <c r="G241" s="29">
        <v>8.6484000000000005E-2</v>
      </c>
    </row>
    <row r="242" spans="1:7">
      <c r="A242" s="29">
        <v>1999</v>
      </c>
      <c r="B242" s="29">
        <v>7</v>
      </c>
      <c r="C242" s="29">
        <v>-2.9000000000000001E-2</v>
      </c>
      <c r="D242" s="29">
        <v>-6.7666500000000004E-2</v>
      </c>
      <c r="E242" s="29">
        <v>-9.1833399999999996E-2</v>
      </c>
      <c r="F242" s="29">
        <v>-0.1014999</v>
      </c>
      <c r="G242" s="29">
        <v>-0.11600009999999999</v>
      </c>
    </row>
    <row r="243" spans="1:7">
      <c r="A243" s="29">
        <v>1999</v>
      </c>
      <c r="B243" s="29">
        <v>8</v>
      </c>
      <c r="C243" s="29">
        <v>9.0322000000000006E-3</v>
      </c>
      <c r="D243" s="29">
        <v>3.8709999999999999E-3</v>
      </c>
      <c r="E243" s="29">
        <v>0</v>
      </c>
      <c r="F243" s="29">
        <v>-1.2903000000000001E-3</v>
      </c>
      <c r="G243" s="29">
        <v>-6.4516E-3</v>
      </c>
    </row>
    <row r="244" spans="1:7">
      <c r="A244" s="29">
        <v>1999</v>
      </c>
      <c r="B244" s="29">
        <v>9</v>
      </c>
      <c r="C244" s="29">
        <v>2.59676E-2</v>
      </c>
      <c r="D244" s="29">
        <v>1.1128900000000001E-2</v>
      </c>
      <c r="E244" s="29">
        <v>0</v>
      </c>
      <c r="F244" s="29">
        <v>-3.7096999999999998E-3</v>
      </c>
      <c r="G244" s="29">
        <v>-1.85484E-2</v>
      </c>
    </row>
    <row r="245" spans="1:7">
      <c r="A245" s="29">
        <v>1999</v>
      </c>
      <c r="B245" s="29">
        <v>10</v>
      </c>
      <c r="C245" s="29">
        <v>-3.6345500000000003E-2</v>
      </c>
      <c r="D245" s="29">
        <v>3.48387E-2</v>
      </c>
      <c r="E245" s="29">
        <v>6.5322599999999995E-2</v>
      </c>
      <c r="F245" s="29">
        <v>8.7096699999999999E-2</v>
      </c>
      <c r="G245" s="29">
        <v>8.7096800000000002E-2</v>
      </c>
    </row>
    <row r="246" spans="1:7">
      <c r="A246" s="29">
        <v>1999</v>
      </c>
      <c r="B246" s="29">
        <v>11</v>
      </c>
      <c r="C246" s="29">
        <v>3.2120700000000002E-2</v>
      </c>
      <c r="D246" s="29">
        <v>3.5166299999999998E-2</v>
      </c>
      <c r="E246" s="29">
        <v>4.9677399999999997E-2</v>
      </c>
      <c r="F246" s="29">
        <v>5.0403200000000002E-2</v>
      </c>
      <c r="G246" s="29">
        <v>4.2903200000000002E-2</v>
      </c>
    </row>
    <row r="247" spans="1:7">
      <c r="A247" s="29">
        <v>1999</v>
      </c>
      <c r="B247" s="29">
        <v>12</v>
      </c>
      <c r="C247" s="29">
        <v>4.3008299999999999E-2</v>
      </c>
      <c r="D247" s="29">
        <v>2.82309E-2</v>
      </c>
      <c r="E247" s="29">
        <v>5.5967799999999998E-2</v>
      </c>
      <c r="F247" s="29">
        <v>4.9919400000000003E-2</v>
      </c>
      <c r="G247" s="29">
        <v>4.7741899999999997E-2</v>
      </c>
    </row>
    <row r="248" spans="1:7">
      <c r="A248" s="29">
        <v>2000</v>
      </c>
      <c r="B248" s="29">
        <v>1</v>
      </c>
      <c r="C248" s="29">
        <v>1.00064E-2</v>
      </c>
      <c r="D248" s="29">
        <v>-3.2258E-3</v>
      </c>
      <c r="E248" s="29">
        <v>2.9032200000000001E-2</v>
      </c>
      <c r="F248" s="29">
        <v>2.2580599999999999E-2</v>
      </c>
      <c r="G248" s="29">
        <v>3.2258200000000001E-2</v>
      </c>
    </row>
    <row r="249" spans="1:7">
      <c r="A249" s="29">
        <v>2000</v>
      </c>
      <c r="B249" s="29">
        <v>2</v>
      </c>
      <c r="C249" s="29">
        <v>-5.7033100000000003E-2</v>
      </c>
      <c r="D249" s="29">
        <v>4.8275000000000002E-3</v>
      </c>
      <c r="E249" s="29">
        <v>0</v>
      </c>
      <c r="F249" s="29">
        <v>4.8275999999999996E-3</v>
      </c>
      <c r="G249" s="29">
        <v>2.41379E-2</v>
      </c>
    </row>
    <row r="250" spans="1:7">
      <c r="A250" s="29">
        <v>2000</v>
      </c>
      <c r="B250" s="29">
        <v>3</v>
      </c>
      <c r="C250" s="29">
        <v>-1.8536799999999999E-2</v>
      </c>
      <c r="D250" s="29">
        <v>-3.3723999999999998E-3</v>
      </c>
      <c r="E250" s="29">
        <v>-1.7741E-3</v>
      </c>
      <c r="F250" s="29">
        <v>1.9465999999999999E-3</v>
      </c>
      <c r="G250" s="29">
        <v>2.6362999999999998E-3</v>
      </c>
    </row>
    <row r="251" spans="1:7">
      <c r="A251" s="29">
        <v>2000</v>
      </c>
      <c r="B251" s="29">
        <v>4</v>
      </c>
      <c r="C251" s="29">
        <v>-0.03</v>
      </c>
      <c r="D251" s="29">
        <v>-6.4451999999999999E-3</v>
      </c>
      <c r="E251" s="29">
        <v>-3.2258E-3</v>
      </c>
      <c r="F251" s="29">
        <v>3.2258E-3</v>
      </c>
      <c r="G251" s="29">
        <v>3.2258E-3</v>
      </c>
    </row>
    <row r="252" spans="1:7">
      <c r="A252" s="29">
        <v>2000</v>
      </c>
      <c r="B252" s="29">
        <v>5</v>
      </c>
      <c r="C252" s="29">
        <v>2.13315E-2</v>
      </c>
      <c r="D252" s="29">
        <v>3.61292E-2</v>
      </c>
      <c r="E252" s="29">
        <v>2.58064E-2</v>
      </c>
      <c r="F252" s="29">
        <v>2.8387200000000001E-2</v>
      </c>
      <c r="G252" s="29">
        <v>2.3225800000000001E-2</v>
      </c>
    </row>
    <row r="253" spans="1:7">
      <c r="A253" s="29">
        <v>2000</v>
      </c>
      <c r="B253" s="29">
        <v>6</v>
      </c>
      <c r="C253" s="29">
        <v>1.7498300000000001E-2</v>
      </c>
      <c r="D253" s="29">
        <v>3.23699E-2</v>
      </c>
      <c r="E253" s="29">
        <v>2.2193399999999999E-2</v>
      </c>
      <c r="F253" s="29">
        <v>2.3612899999999999E-2</v>
      </c>
      <c r="G253" s="29">
        <v>1.8274200000000001E-2</v>
      </c>
    </row>
    <row r="254" spans="1:7">
      <c r="A254" s="29">
        <v>2000</v>
      </c>
      <c r="B254" s="29">
        <v>7</v>
      </c>
      <c r="C254" s="29">
        <v>-2.24998E-2</v>
      </c>
      <c r="D254" s="29">
        <v>-1.3509E-2</v>
      </c>
      <c r="E254" s="29">
        <v>-1.7999899999999999E-2</v>
      </c>
      <c r="F254" s="29">
        <v>-2.7E-2</v>
      </c>
      <c r="G254" s="29">
        <v>-3.15E-2</v>
      </c>
    </row>
    <row r="255" spans="1:7">
      <c r="A255" s="29">
        <v>2000</v>
      </c>
      <c r="B255" s="29">
        <v>8</v>
      </c>
      <c r="C255" s="29">
        <v>-5.5516000000000003E-3</v>
      </c>
      <c r="D255" s="29">
        <v>1.6129E-3</v>
      </c>
      <c r="E255" s="29">
        <v>4.8386999999999996E-3</v>
      </c>
      <c r="F255" s="29">
        <v>9.6773999999999992E-3</v>
      </c>
      <c r="G255" s="29">
        <v>9.6773999999999992E-3</v>
      </c>
    </row>
    <row r="256" spans="1:7">
      <c r="A256" s="29">
        <v>2000</v>
      </c>
      <c r="B256" s="29">
        <v>9</v>
      </c>
      <c r="C256" s="29">
        <v>-1.1658399999999999E-2</v>
      </c>
      <c r="D256" s="29">
        <v>3.3871999999999999E-3</v>
      </c>
      <c r="E256" s="29">
        <v>1.01612E-2</v>
      </c>
      <c r="F256" s="29">
        <v>2.03226E-2</v>
      </c>
      <c r="G256" s="29">
        <v>2.03226E-2</v>
      </c>
    </row>
    <row r="257" spans="1:7">
      <c r="A257" s="29">
        <v>2000</v>
      </c>
      <c r="B257" s="29">
        <v>10</v>
      </c>
      <c r="C257" s="29">
        <v>0</v>
      </c>
      <c r="D257" s="29">
        <v>2.3387000000000002E-2</v>
      </c>
      <c r="E257" s="29">
        <v>3.7419300000000003E-2</v>
      </c>
      <c r="F257" s="29">
        <v>4.6774099999999999E-2</v>
      </c>
      <c r="G257" s="29">
        <v>6.0806499999999999E-2</v>
      </c>
    </row>
    <row r="258" spans="1:7">
      <c r="A258" s="29">
        <v>2000</v>
      </c>
      <c r="B258" s="29">
        <v>11</v>
      </c>
      <c r="C258" s="29">
        <v>-5.3279E-3</v>
      </c>
      <c r="D258" s="29">
        <v>1.6129E-3</v>
      </c>
      <c r="E258" s="29">
        <v>1.05808E-2</v>
      </c>
      <c r="F258" s="29">
        <v>8.5591E-3</v>
      </c>
      <c r="G258" s="29">
        <v>4.1935000000000002E-3</v>
      </c>
    </row>
    <row r="259" spans="1:7">
      <c r="A259" s="29">
        <v>2000</v>
      </c>
      <c r="B259" s="29">
        <v>12</v>
      </c>
      <c r="C259" s="29">
        <v>2.24199E-2</v>
      </c>
      <c r="D259" s="29">
        <v>-2.0967E-3</v>
      </c>
      <c r="E259" s="29">
        <v>1.5387100000000001E-2</v>
      </c>
      <c r="F259" s="29">
        <v>1.0957E-2</v>
      </c>
      <c r="G259" s="29">
        <v>0</v>
      </c>
    </row>
    <row r="260" spans="1:7">
      <c r="A260" s="29">
        <v>2001</v>
      </c>
      <c r="B260" s="29">
        <v>1</v>
      </c>
      <c r="C260" s="29">
        <v>-0.3290555</v>
      </c>
      <c r="D260" s="29">
        <v>-0.14225789999999999</v>
      </c>
      <c r="E260" s="29">
        <v>-0.1243548</v>
      </c>
      <c r="F260" s="29">
        <v>-8.5967699999999994E-2</v>
      </c>
      <c r="G260" s="29">
        <v>-8.5645200000000005E-2</v>
      </c>
    </row>
    <row r="261" spans="1:7">
      <c r="A261" s="29">
        <v>2001</v>
      </c>
      <c r="B261" s="29">
        <v>2</v>
      </c>
      <c r="C261" s="29">
        <v>8.5135000000000002E-3</v>
      </c>
      <c r="D261" s="29">
        <v>1.9364599999999999E-2</v>
      </c>
      <c r="E261" s="29">
        <v>-1.9032199999999999E-2</v>
      </c>
      <c r="F261" s="29">
        <v>-4.0322700000000003E-2</v>
      </c>
      <c r="G261" s="29">
        <v>-4.9354799999999997E-2</v>
      </c>
    </row>
    <row r="262" spans="1:7">
      <c r="A262" s="29">
        <v>2001</v>
      </c>
      <c r="B262" s="29">
        <v>3</v>
      </c>
      <c r="C262" s="29">
        <v>2.7274799999999998E-2</v>
      </c>
      <c r="D262" s="29">
        <v>-2.9032200000000001E-2</v>
      </c>
      <c r="E262" s="29">
        <v>-2.5161300000000001E-2</v>
      </c>
      <c r="F262" s="29">
        <v>-3.48387E-2</v>
      </c>
      <c r="G262" s="29">
        <v>-3.48387E-2</v>
      </c>
    </row>
    <row r="263" spans="1:7">
      <c r="A263" s="29">
        <v>2001</v>
      </c>
      <c r="B263" s="29">
        <v>4</v>
      </c>
      <c r="C263" s="29">
        <v>-0.14639379999999999</v>
      </c>
      <c r="D263" s="29">
        <v>-0.20630119999999999</v>
      </c>
      <c r="E263" s="29">
        <v>-0.17850540000000001</v>
      </c>
      <c r="F263" s="29">
        <v>-0.2111613</v>
      </c>
      <c r="G263" s="29">
        <v>-0.1786613</v>
      </c>
    </row>
    <row r="264" spans="1:7">
      <c r="A264" s="29">
        <v>2001</v>
      </c>
      <c r="B264" s="29">
        <v>5</v>
      </c>
      <c r="C264" s="29">
        <v>-0.30103869999999999</v>
      </c>
      <c r="D264" s="29">
        <v>-0.2864408</v>
      </c>
      <c r="E264" s="29">
        <v>-0.25536560000000003</v>
      </c>
      <c r="F264" s="29">
        <v>-0.27529039999999999</v>
      </c>
      <c r="G264" s="29">
        <v>-0.25198389999999998</v>
      </c>
    </row>
    <row r="265" spans="1:7">
      <c r="A265" s="29">
        <v>2001</v>
      </c>
      <c r="B265" s="29">
        <v>6</v>
      </c>
      <c r="C265" s="29">
        <v>-2.9752299999999999E-2</v>
      </c>
      <c r="D265" s="29">
        <v>-5.3225799999999997E-2</v>
      </c>
      <c r="E265" s="29">
        <v>-5.2300899999999997E-2</v>
      </c>
      <c r="F265" s="29">
        <v>-4.8709599999999999E-2</v>
      </c>
      <c r="G265" s="29">
        <v>-6.6516199999999998E-2</v>
      </c>
    </row>
    <row r="266" spans="1:7">
      <c r="A266" s="29">
        <v>2001</v>
      </c>
      <c r="B266" s="29">
        <v>7</v>
      </c>
      <c r="C266" s="29">
        <v>9.10001E-2</v>
      </c>
      <c r="D266" s="29">
        <v>6.5000100000000005E-2</v>
      </c>
      <c r="E266" s="29">
        <v>5.6333300000000003E-2</v>
      </c>
      <c r="F266" s="29">
        <v>6.5000100000000005E-2</v>
      </c>
      <c r="G266" s="29">
        <v>5.1999999999999998E-2</v>
      </c>
    </row>
    <row r="267" spans="1:7">
      <c r="A267" s="29">
        <v>2001</v>
      </c>
      <c r="B267" s="29">
        <v>8</v>
      </c>
      <c r="C267" s="29">
        <v>5.4964999999999996E-3</v>
      </c>
      <c r="D267" s="29">
        <v>-7.0968000000000003E-3</v>
      </c>
      <c r="E267" s="29">
        <v>-1.41935E-2</v>
      </c>
      <c r="F267" s="29">
        <v>-1.9516200000000001E-2</v>
      </c>
      <c r="G267" s="29">
        <v>-1.5967800000000001E-2</v>
      </c>
    </row>
    <row r="268" spans="1:7">
      <c r="A268" s="29">
        <v>2001</v>
      </c>
      <c r="B268" s="29">
        <v>9</v>
      </c>
      <c r="C268" s="29">
        <v>9.9933000000000001E-3</v>
      </c>
      <c r="D268" s="29">
        <v>-1.29032E-2</v>
      </c>
      <c r="E268" s="29">
        <v>-2.5806699999999998E-2</v>
      </c>
      <c r="F268" s="29">
        <v>-3.5483800000000003E-2</v>
      </c>
      <c r="G268" s="29">
        <v>-2.9032200000000001E-2</v>
      </c>
    </row>
    <row r="269" spans="1:7">
      <c r="A269" s="29">
        <v>2001</v>
      </c>
      <c r="B269" s="29">
        <v>10</v>
      </c>
      <c r="C269" s="29">
        <v>-3.62127E-2</v>
      </c>
      <c r="D269" s="29">
        <v>-3.8709599999999997E-2</v>
      </c>
      <c r="E269" s="29">
        <v>-5.8064499999999998E-2</v>
      </c>
      <c r="F269" s="29">
        <v>-5.8064499999999998E-2</v>
      </c>
      <c r="G269" s="29">
        <v>-5.8064499999999998E-2</v>
      </c>
    </row>
    <row r="270" spans="1:7">
      <c r="A270" s="29">
        <v>2001</v>
      </c>
      <c r="B270" s="29">
        <v>11</v>
      </c>
      <c r="C270" s="29">
        <v>-0.12620709999999999</v>
      </c>
      <c r="D270" s="29">
        <v>-0.1179571</v>
      </c>
      <c r="E270" s="29">
        <v>-0.13526869999999999</v>
      </c>
      <c r="F270" s="29">
        <v>-0.1561022</v>
      </c>
      <c r="G270" s="29">
        <v>-0.14360210000000001</v>
      </c>
    </row>
    <row r="271" spans="1:7">
      <c r="A271" s="29">
        <v>2001</v>
      </c>
      <c r="B271" s="29">
        <v>12</v>
      </c>
      <c r="C271" s="29">
        <v>-3.0250099999999999E-2</v>
      </c>
      <c r="D271" s="29">
        <v>-4.3655899999999997E-2</v>
      </c>
      <c r="E271" s="29">
        <v>-7.4086200000000005E-2</v>
      </c>
      <c r="F271" s="29">
        <v>-0.1019626</v>
      </c>
      <c r="G271" s="29">
        <v>-9.9462499999999995E-2</v>
      </c>
    </row>
    <row r="272" spans="1:7">
      <c r="A272" s="29">
        <v>2002</v>
      </c>
      <c r="B272" s="29">
        <v>1</v>
      </c>
      <c r="C272" s="29">
        <v>-8.8719999999999999E-4</v>
      </c>
      <c r="D272" s="29">
        <v>-8.3870999999999998E-3</v>
      </c>
      <c r="E272" s="29">
        <v>-2.1290300000000002E-2</v>
      </c>
      <c r="F272" s="29">
        <v>-3.2258000000000002E-2</v>
      </c>
      <c r="G272" s="29">
        <v>-3.1935499999999999E-2</v>
      </c>
    </row>
    <row r="273" spans="1:7">
      <c r="A273" s="29">
        <v>2002</v>
      </c>
      <c r="B273" s="29">
        <v>2</v>
      </c>
      <c r="C273" s="29">
        <v>2.33872E-2</v>
      </c>
      <c r="D273" s="29">
        <v>1.8709699999999999E-2</v>
      </c>
      <c r="E273" s="29">
        <v>1.8709699999999999E-2</v>
      </c>
      <c r="F273" s="29">
        <v>2.33872E-2</v>
      </c>
      <c r="G273" s="29">
        <v>2.8064700000000001E-2</v>
      </c>
    </row>
    <row r="274" spans="1:7">
      <c r="A274" s="29">
        <v>2002</v>
      </c>
      <c r="B274" s="29">
        <v>3</v>
      </c>
      <c r="C274" s="29">
        <v>-1.08361E-2</v>
      </c>
      <c r="D274" s="29">
        <v>-1.88708E-2</v>
      </c>
      <c r="E274" s="29">
        <v>-3.14515E-2</v>
      </c>
      <c r="F274" s="29">
        <v>-3.1451699999999999E-2</v>
      </c>
      <c r="G274" s="29">
        <v>-3.3548399999999999E-2</v>
      </c>
    </row>
    <row r="275" spans="1:7">
      <c r="A275" s="29">
        <v>2002</v>
      </c>
      <c r="B275" s="29">
        <v>4</v>
      </c>
      <c r="C275" s="29">
        <v>-1.5003900000000001E-2</v>
      </c>
      <c r="D275" s="29">
        <v>-2.6128999999999999E-2</v>
      </c>
      <c r="E275" s="29">
        <v>-4.3548299999999998E-2</v>
      </c>
      <c r="F275" s="29">
        <v>-4.3548299999999998E-2</v>
      </c>
      <c r="G275" s="29">
        <v>-4.6451800000000001E-2</v>
      </c>
    </row>
    <row r="276" spans="1:7">
      <c r="A276" s="29">
        <v>2002</v>
      </c>
      <c r="B276" s="29">
        <v>5</v>
      </c>
      <c r="C276" s="29">
        <v>5.2015999999999998E-3</v>
      </c>
      <c r="D276" s="29">
        <v>-1.6129000000000001E-2</v>
      </c>
      <c r="E276" s="29">
        <v>-3.2258299999999997E-2</v>
      </c>
      <c r="F276" s="29">
        <v>-4.4354699999999997E-2</v>
      </c>
      <c r="G276" s="29">
        <v>-4.8387100000000002E-2</v>
      </c>
    </row>
    <row r="277" spans="1:7">
      <c r="A277" s="29">
        <v>2002</v>
      </c>
      <c r="B277" s="29">
        <v>6</v>
      </c>
      <c r="C277" s="29">
        <v>1.2484E-3</v>
      </c>
      <c r="D277" s="29">
        <v>-5.5376999999999996E-3</v>
      </c>
      <c r="E277" s="29">
        <v>-5.2418999999999999E-3</v>
      </c>
      <c r="F277" s="29">
        <v>-9.8119000000000001E-3</v>
      </c>
      <c r="G277" s="29">
        <v>-1.07796E-2</v>
      </c>
    </row>
    <row r="278" spans="1:7">
      <c r="A278" s="29">
        <v>2002</v>
      </c>
      <c r="B278" s="29">
        <v>7</v>
      </c>
      <c r="C278" s="29">
        <v>0</v>
      </c>
      <c r="D278" s="29">
        <v>-8.3333999999999995E-3</v>
      </c>
      <c r="E278" s="29">
        <v>1.2500000000000001E-2</v>
      </c>
      <c r="F278" s="29">
        <v>4.1666000000000003E-3</v>
      </c>
      <c r="G278" s="29">
        <v>4.1666000000000003E-3</v>
      </c>
    </row>
    <row r="279" spans="1:7">
      <c r="A279" s="29">
        <v>2002</v>
      </c>
      <c r="B279" s="29">
        <v>8</v>
      </c>
      <c r="C279" s="29">
        <v>2.6391700000000001E-2</v>
      </c>
      <c r="D279" s="29">
        <v>-2.4516099999999999E-2</v>
      </c>
      <c r="E279" s="29">
        <v>-4.9032199999999998E-2</v>
      </c>
      <c r="F279" s="29">
        <v>-9.8064700000000005E-2</v>
      </c>
      <c r="G279" s="29">
        <v>-0.1195161</v>
      </c>
    </row>
    <row r="280" spans="1:7">
      <c r="A280" s="29">
        <v>2002</v>
      </c>
      <c r="B280" s="29">
        <v>9</v>
      </c>
      <c r="C280" s="29">
        <v>2.13349E-2</v>
      </c>
      <c r="D280" s="29">
        <v>-1.6650399999999999E-2</v>
      </c>
      <c r="E280" s="29">
        <v>-3.33011E-2</v>
      </c>
      <c r="F280" s="29">
        <v>-6.6601999999999995E-2</v>
      </c>
      <c r="G280" s="29">
        <v>-8.2483799999999996E-2</v>
      </c>
    </row>
    <row r="281" spans="1:7">
      <c r="A281" s="29">
        <v>2002</v>
      </c>
      <c r="B281" s="29">
        <v>10</v>
      </c>
      <c r="C281" s="29">
        <v>1.5333400000000001E-2</v>
      </c>
      <c r="D281" s="29">
        <v>-3.8333E-3</v>
      </c>
      <c r="E281" s="29">
        <v>-7.6666E-3</v>
      </c>
      <c r="F281" s="29">
        <v>-1.5333400000000001E-2</v>
      </c>
      <c r="G281" s="29">
        <v>-2.3E-2</v>
      </c>
    </row>
    <row r="282" spans="1:7">
      <c r="A282" s="29">
        <v>2002</v>
      </c>
      <c r="B282" s="29">
        <v>11</v>
      </c>
      <c r="C282" s="29">
        <v>-0.1666667</v>
      </c>
      <c r="D282" s="29">
        <v>-7.0833400000000005E-2</v>
      </c>
      <c r="E282" s="29">
        <v>-5.8333400000000001E-2</v>
      </c>
      <c r="F282" s="29">
        <v>-7.0833199999999999E-2</v>
      </c>
      <c r="G282" s="29">
        <v>-7.4999800000000005E-2</v>
      </c>
    </row>
    <row r="283" spans="1:7">
      <c r="A283" s="29">
        <v>2002</v>
      </c>
      <c r="B283" s="29">
        <v>12</v>
      </c>
      <c r="C283" s="29">
        <v>-3.3333300000000003E-2</v>
      </c>
      <c r="D283" s="29">
        <v>-7.0698000000000002E-3</v>
      </c>
      <c r="E283" s="29">
        <v>-1.0215999999999999E-3</v>
      </c>
      <c r="F283" s="29">
        <v>3.5753E-3</v>
      </c>
      <c r="G283" s="29">
        <v>1.3387E-2</v>
      </c>
    </row>
    <row r="284" spans="1:7">
      <c r="A284" s="29">
        <v>2003</v>
      </c>
      <c r="B284" s="29">
        <v>1</v>
      </c>
      <c r="C284" s="29">
        <v>9.6770000000000005E-4</v>
      </c>
      <c r="D284" s="29">
        <v>5.8063999999999998E-3</v>
      </c>
      <c r="E284" s="29">
        <v>8.7098999999999996E-3</v>
      </c>
      <c r="F284" s="29">
        <v>1.30644E-2</v>
      </c>
      <c r="G284" s="29">
        <v>1.6935599999999999E-2</v>
      </c>
    </row>
    <row r="285" spans="1:7">
      <c r="A285" s="29">
        <v>2003</v>
      </c>
      <c r="B285" s="29">
        <v>2</v>
      </c>
      <c r="C285" s="29">
        <v>9.0322000000000006E-3</v>
      </c>
      <c r="D285" s="29">
        <v>2.7096700000000001E-2</v>
      </c>
      <c r="E285" s="29">
        <v>4.0645100000000003E-2</v>
      </c>
      <c r="F285" s="29">
        <v>5.4193499999999999E-2</v>
      </c>
      <c r="G285" s="29">
        <v>4.9677399999999997E-2</v>
      </c>
    </row>
    <row r="286" spans="1:7">
      <c r="A286" s="29">
        <v>2003</v>
      </c>
      <c r="B286" s="29">
        <v>3</v>
      </c>
      <c r="C286" s="29">
        <v>1.0762000000000001E-2</v>
      </c>
      <c r="D286" s="29">
        <v>-9.0322000000000006E-3</v>
      </c>
      <c r="E286" s="29">
        <v>-6.7742000000000002E-3</v>
      </c>
      <c r="F286" s="29">
        <v>0</v>
      </c>
      <c r="G286" s="29">
        <v>-6.7742000000000002E-3</v>
      </c>
    </row>
    <row r="287" spans="1:7">
      <c r="A287" s="29">
        <v>2003</v>
      </c>
      <c r="B287" s="29">
        <v>4</v>
      </c>
      <c r="C287" s="29">
        <v>1.3068E-2</v>
      </c>
      <c r="D287" s="29">
        <v>-1.09677E-2</v>
      </c>
      <c r="E287" s="29">
        <v>-8.2258999999999995E-3</v>
      </c>
      <c r="F287" s="29">
        <v>0</v>
      </c>
      <c r="G287" s="29">
        <v>-8.2258999999999995E-3</v>
      </c>
    </row>
    <row r="288" spans="1:7">
      <c r="A288" s="29">
        <v>2003</v>
      </c>
      <c r="B288" s="29">
        <v>5</v>
      </c>
      <c r="C288" s="29">
        <v>3.1199899999999999E-2</v>
      </c>
      <c r="D288" s="29">
        <v>-3.3548399999999999E-2</v>
      </c>
      <c r="E288" s="29">
        <v>-6.7096699999999995E-2</v>
      </c>
      <c r="F288" s="29">
        <v>-9.6451499999999996E-2</v>
      </c>
      <c r="G288" s="29">
        <v>-0.12161279999999999</v>
      </c>
    </row>
    <row r="289" spans="1:7">
      <c r="A289" s="29">
        <v>2003</v>
      </c>
      <c r="B289" s="29">
        <v>6</v>
      </c>
      <c r="C289" s="29">
        <v>3.3000000000000002E-2</v>
      </c>
      <c r="D289" s="29">
        <v>1.45483E-2</v>
      </c>
      <c r="E289" s="29">
        <v>7.0968000000000003E-3</v>
      </c>
      <c r="F289" s="29">
        <v>1.04516E-2</v>
      </c>
      <c r="G289" s="29">
        <v>6.1269999999999999E-4</v>
      </c>
    </row>
    <row r="290" spans="1:7">
      <c r="A290" s="29">
        <v>2003</v>
      </c>
      <c r="B290" s="29">
        <v>7</v>
      </c>
      <c r="C290" s="29">
        <v>0.10800029999999999</v>
      </c>
      <c r="D290" s="29">
        <v>8.4000099999999994E-2</v>
      </c>
      <c r="E290" s="29">
        <v>7.9999899999999999E-2</v>
      </c>
      <c r="F290" s="29">
        <v>0.1159999</v>
      </c>
      <c r="G290" s="29">
        <v>9.6000000000000002E-2</v>
      </c>
    </row>
    <row r="291" spans="1:7">
      <c r="A291" s="29">
        <v>2003</v>
      </c>
      <c r="B291" s="29">
        <v>8</v>
      </c>
      <c r="C291" s="29">
        <v>0</v>
      </c>
      <c r="D291" s="29">
        <v>0</v>
      </c>
      <c r="E291" s="29">
        <v>-1.6129000000000001E-2</v>
      </c>
      <c r="F291" s="29">
        <v>-3.2258000000000002E-2</v>
      </c>
      <c r="G291" s="29">
        <v>-5.1612900000000003E-2</v>
      </c>
    </row>
    <row r="292" spans="1:7">
      <c r="A292" s="29">
        <v>2003</v>
      </c>
      <c r="B292" s="29">
        <v>9</v>
      </c>
      <c r="C292" s="29">
        <v>5.3598999999999999E-3</v>
      </c>
      <c r="D292" s="29">
        <v>0</v>
      </c>
      <c r="E292" s="29">
        <v>-1.13709E-2</v>
      </c>
      <c r="F292" s="29">
        <v>-1.5241899999999999E-2</v>
      </c>
      <c r="G292" s="29">
        <v>-3.3386899999999997E-2</v>
      </c>
    </row>
    <row r="293" spans="1:7">
      <c r="A293" s="29">
        <v>2003</v>
      </c>
      <c r="B293" s="29">
        <v>10</v>
      </c>
      <c r="C293" s="29">
        <v>4.7146999999999996E-3</v>
      </c>
      <c r="D293" s="29">
        <v>-1.2903000000000001E-3</v>
      </c>
      <c r="E293" s="29">
        <v>-1.4112899999999999E-2</v>
      </c>
      <c r="F293" s="29">
        <v>-1.23386E-2</v>
      </c>
      <c r="G293" s="29">
        <v>-2.2419499999999998E-2</v>
      </c>
    </row>
    <row r="294" spans="1:7">
      <c r="A294" s="29">
        <v>2003</v>
      </c>
      <c r="B294" s="29">
        <v>11</v>
      </c>
      <c r="C294" s="29">
        <v>-4.3547000000000004E-3</v>
      </c>
      <c r="D294" s="29">
        <v>-8.7097000000000008E-3</v>
      </c>
      <c r="E294" s="29">
        <v>-7.8386999999999998E-2</v>
      </c>
      <c r="F294" s="29">
        <v>-0.10016129999999999</v>
      </c>
      <c r="G294" s="29">
        <v>-0.1175807</v>
      </c>
    </row>
    <row r="295" spans="1:7">
      <c r="A295" s="29">
        <v>2003</v>
      </c>
      <c r="B295" s="29">
        <v>12</v>
      </c>
      <c r="C295" s="29">
        <v>0</v>
      </c>
      <c r="D295" s="29">
        <v>3.7096E-3</v>
      </c>
      <c r="E295" s="29">
        <v>3.7096E-3</v>
      </c>
      <c r="F295" s="29">
        <v>4.0806500000000002E-2</v>
      </c>
      <c r="G295" s="29">
        <v>6.3064599999999998E-2</v>
      </c>
    </row>
    <row r="296" spans="1:7">
      <c r="A296" s="29">
        <v>2004</v>
      </c>
      <c r="B296" s="29">
        <v>1</v>
      </c>
      <c r="C296" s="29">
        <v>6.4519999999999996E-4</v>
      </c>
      <c r="D296" s="29">
        <v>1.9354999999999999E-3</v>
      </c>
      <c r="E296" s="29">
        <v>1.54839E-2</v>
      </c>
      <c r="F296" s="29">
        <v>3.8064500000000001E-2</v>
      </c>
      <c r="G296" s="29">
        <v>5.35483E-2</v>
      </c>
    </row>
    <row r="297" spans="1:7">
      <c r="A297" s="29">
        <v>2004</v>
      </c>
      <c r="B297" s="29">
        <v>2</v>
      </c>
      <c r="C297" s="29">
        <v>4.3547000000000004E-3</v>
      </c>
      <c r="D297" s="29">
        <v>4.3550000000000004E-3</v>
      </c>
      <c r="E297" s="29">
        <v>9.5806600000000006E-2</v>
      </c>
      <c r="F297" s="29">
        <v>0.16112899999999999</v>
      </c>
      <c r="G297" s="29">
        <v>0.21338699999999999</v>
      </c>
    </row>
    <row r="298" spans="1:7">
      <c r="A298" s="29">
        <v>2004</v>
      </c>
      <c r="B298" s="29">
        <v>3</v>
      </c>
      <c r="C298" s="29">
        <v>0</v>
      </c>
      <c r="D298" s="29">
        <v>-2.5806000000000002E-3</v>
      </c>
      <c r="E298" s="29">
        <v>-3.0967999999999999E-2</v>
      </c>
      <c r="F298" s="29">
        <v>-4.1290500000000001E-2</v>
      </c>
      <c r="G298" s="29">
        <v>-5.1612900000000003E-2</v>
      </c>
    </row>
    <row r="299" spans="1:7">
      <c r="A299" s="29">
        <v>2004</v>
      </c>
      <c r="B299" s="29">
        <v>4</v>
      </c>
      <c r="C299" s="29">
        <v>0</v>
      </c>
      <c r="D299" s="29">
        <v>-2.4195000000000002E-3</v>
      </c>
      <c r="E299" s="29">
        <v>-2.9032200000000001E-2</v>
      </c>
      <c r="F299" s="29">
        <v>-3.8709599999999997E-2</v>
      </c>
      <c r="G299" s="29">
        <v>-4.8387100000000002E-2</v>
      </c>
    </row>
    <row r="300" spans="1:7">
      <c r="A300" s="29">
        <v>2004</v>
      </c>
      <c r="B300" s="29">
        <v>5</v>
      </c>
      <c r="C300" s="29">
        <v>-1.0368799999999999E-2</v>
      </c>
      <c r="D300" s="29">
        <v>-4.5161000000000003E-3</v>
      </c>
      <c r="E300" s="29">
        <v>4.5161000000000003E-3</v>
      </c>
      <c r="F300" s="29">
        <v>9.0322000000000006E-3</v>
      </c>
      <c r="G300" s="29">
        <v>1.8064500000000001E-2</v>
      </c>
    </row>
    <row r="301" spans="1:7">
      <c r="A301" s="29">
        <v>2004</v>
      </c>
      <c r="B301" s="29">
        <v>6</v>
      </c>
      <c r="C301" s="29">
        <v>-1.2777000000000001E-3</v>
      </c>
      <c r="D301" s="29">
        <v>-8.1709999999999997E-4</v>
      </c>
      <c r="E301" s="29">
        <v>-5.1590000000000002E-4</v>
      </c>
      <c r="F301" s="29">
        <v>1.3449999999999999E-4</v>
      </c>
      <c r="G301" s="29">
        <v>1.4354999999999999E-3</v>
      </c>
    </row>
    <row r="302" spans="1:7">
      <c r="A302" s="29">
        <v>2004</v>
      </c>
      <c r="B302" s="29">
        <v>7</v>
      </c>
      <c r="C302" s="29">
        <v>-4.8335000000000001E-3</v>
      </c>
      <c r="D302" s="29">
        <v>-9.6667000000000003E-3</v>
      </c>
      <c r="E302" s="29">
        <v>-2.9000000000000001E-2</v>
      </c>
      <c r="F302" s="29">
        <v>-2.41666E-2</v>
      </c>
      <c r="G302" s="29">
        <v>-1.45001E-2</v>
      </c>
    </row>
    <row r="303" spans="1:7">
      <c r="A303" s="29">
        <v>2004</v>
      </c>
      <c r="B303" s="29">
        <v>8</v>
      </c>
      <c r="C303" s="29">
        <v>5.2373000000000003E-3</v>
      </c>
      <c r="D303" s="29">
        <v>2.83799E-2</v>
      </c>
      <c r="E303" s="29">
        <v>3.1935499999999999E-2</v>
      </c>
      <c r="F303" s="29">
        <v>3.1935499999999999E-2</v>
      </c>
      <c r="G303" s="29">
        <v>2.8387300000000001E-2</v>
      </c>
    </row>
    <row r="304" spans="1:7">
      <c r="A304" s="29">
        <v>2004</v>
      </c>
      <c r="B304" s="29">
        <v>9</v>
      </c>
      <c r="C304" s="29">
        <v>2.1427E-3</v>
      </c>
      <c r="D304" s="29">
        <v>8.2766999999999997E-3</v>
      </c>
      <c r="E304" s="29">
        <v>8.0645000000000005E-3</v>
      </c>
      <c r="F304" s="29">
        <v>8.0645000000000005E-3</v>
      </c>
      <c r="G304" s="29">
        <v>4.9462000000000004E-3</v>
      </c>
    </row>
    <row r="305" spans="1:7">
      <c r="A305" s="29">
        <v>2004</v>
      </c>
      <c r="B305" s="29">
        <v>10</v>
      </c>
      <c r="C305" s="29">
        <v>0</v>
      </c>
      <c r="D305" s="29">
        <v>-6.6667000000000002E-3</v>
      </c>
      <c r="E305" s="29">
        <v>-0.01</v>
      </c>
      <c r="F305" s="29">
        <v>-0.01</v>
      </c>
      <c r="G305" s="29">
        <v>-1.3333299999999999E-2</v>
      </c>
    </row>
    <row r="306" spans="1:7">
      <c r="A306" s="29">
        <v>2004</v>
      </c>
      <c r="B306" s="29">
        <v>11</v>
      </c>
      <c r="C306" s="29">
        <v>-5.2500000000000003E-3</v>
      </c>
      <c r="D306" s="29">
        <v>-6.9931000000000004E-3</v>
      </c>
      <c r="E306" s="29">
        <v>-1.3999899999999999E-2</v>
      </c>
      <c r="F306" s="29">
        <v>-2.7999900000000001E-2</v>
      </c>
      <c r="G306" s="29">
        <v>-3.5000099999999999E-2</v>
      </c>
    </row>
    <row r="307" spans="1:7">
      <c r="A307" s="29">
        <v>2004</v>
      </c>
      <c r="B307" s="29">
        <v>12</v>
      </c>
      <c r="C307" s="29">
        <v>-7.5512000000000001E-3</v>
      </c>
      <c r="D307" s="29">
        <v>-5.9001000000000001E-3</v>
      </c>
      <c r="E307" s="29">
        <v>-1.4709699999999999E-2</v>
      </c>
      <c r="F307" s="29">
        <v>-2.07098E-2</v>
      </c>
      <c r="G307" s="29">
        <v>-2.6613000000000001E-2</v>
      </c>
    </row>
    <row r="308" spans="1:7">
      <c r="A308" s="29">
        <v>2005</v>
      </c>
      <c r="B308" s="29">
        <v>1</v>
      </c>
      <c r="C308" s="29">
        <v>-3.8287999999999998E-3</v>
      </c>
      <c r="D308" s="29">
        <v>-2.0969000000000001E-3</v>
      </c>
      <c r="E308" s="29">
        <v>-6.2903999999999998E-3</v>
      </c>
      <c r="F308" s="29">
        <v>-6.2903999999999998E-3</v>
      </c>
      <c r="G308" s="29">
        <v>-8.3870999999999998E-3</v>
      </c>
    </row>
    <row r="309" spans="1:7">
      <c r="A309" s="29">
        <v>2005</v>
      </c>
      <c r="B309" s="29">
        <v>2</v>
      </c>
      <c r="C309" s="29">
        <v>0</v>
      </c>
      <c r="D309" s="29">
        <v>0</v>
      </c>
      <c r="E309" s="29">
        <v>-1.4464100000000001E-2</v>
      </c>
      <c r="F309" s="29">
        <v>-1.9285699999999999E-2</v>
      </c>
      <c r="G309" s="29">
        <v>-1.9285699999999999E-2</v>
      </c>
    </row>
    <row r="310" spans="1:7">
      <c r="A310" s="29">
        <v>2005</v>
      </c>
      <c r="B310" s="29">
        <v>3</v>
      </c>
      <c r="C310" s="29">
        <v>0</v>
      </c>
      <c r="D310" s="29">
        <v>3.2258E-3</v>
      </c>
      <c r="E310" s="29">
        <v>2.2044899999999999E-2</v>
      </c>
      <c r="F310" s="29">
        <v>2.99308E-2</v>
      </c>
      <c r="G310" s="29">
        <v>3.3156600000000001E-2</v>
      </c>
    </row>
    <row r="311" spans="1:7">
      <c r="A311" s="29">
        <v>2005</v>
      </c>
      <c r="B311" s="29">
        <v>4</v>
      </c>
      <c r="C311" s="29">
        <v>0</v>
      </c>
      <c r="D311" s="29">
        <v>6.7742000000000002E-3</v>
      </c>
      <c r="E311" s="29">
        <v>4.7419299999999998E-2</v>
      </c>
      <c r="F311" s="29">
        <v>6.4354900000000007E-2</v>
      </c>
      <c r="G311" s="29">
        <v>7.1129100000000001E-2</v>
      </c>
    </row>
    <row r="312" spans="1:7">
      <c r="A312" s="29">
        <v>2005</v>
      </c>
      <c r="B312" s="29">
        <v>5</v>
      </c>
      <c r="C312" s="29">
        <v>-5.1732000000000002E-3</v>
      </c>
      <c r="D312" s="29">
        <v>9.3547999999999999E-3</v>
      </c>
      <c r="E312" s="29">
        <v>1.40324E-2</v>
      </c>
      <c r="F312" s="29">
        <v>2.33872E-2</v>
      </c>
      <c r="G312" s="29">
        <v>3.2742E-2</v>
      </c>
    </row>
    <row r="313" spans="1:7">
      <c r="A313" s="29">
        <v>2005</v>
      </c>
      <c r="B313" s="29">
        <v>6</v>
      </c>
      <c r="C313" s="29">
        <v>-5.2329999999999998E-4</v>
      </c>
      <c r="D313" s="29">
        <v>1.1451E-3</v>
      </c>
      <c r="E313" s="29">
        <v>2.8011999999999998E-3</v>
      </c>
      <c r="F313" s="29">
        <v>3.2794E-3</v>
      </c>
      <c r="G313" s="29">
        <v>3.7580000000000001E-3</v>
      </c>
    </row>
    <row r="314" spans="1:7">
      <c r="A314" s="29">
        <v>2005</v>
      </c>
      <c r="B314" s="29">
        <v>7</v>
      </c>
      <c r="C314" s="29">
        <v>-4.8335000000000001E-3</v>
      </c>
      <c r="D314" s="29">
        <v>1.45001E-2</v>
      </c>
      <c r="E314" s="29">
        <v>5.3166400000000003E-2</v>
      </c>
      <c r="F314" s="29">
        <v>4.8333399999999999E-2</v>
      </c>
      <c r="G314" s="29">
        <v>4.3499900000000001E-2</v>
      </c>
    </row>
    <row r="315" spans="1:7">
      <c r="A315" s="29">
        <v>2005</v>
      </c>
      <c r="B315" s="29">
        <v>8</v>
      </c>
      <c r="C315" s="29">
        <v>-5.2306999999999996E-3</v>
      </c>
      <c r="D315" s="29">
        <v>-7.4193000000000002E-3</v>
      </c>
      <c r="E315" s="29">
        <v>-1.85483E-2</v>
      </c>
      <c r="F315" s="29">
        <v>-1.8548499999999999E-2</v>
      </c>
      <c r="G315" s="29">
        <v>-2.2258E-2</v>
      </c>
    </row>
    <row r="316" spans="1:7">
      <c r="A316" s="29">
        <v>2005</v>
      </c>
      <c r="B316" s="29">
        <v>9</v>
      </c>
      <c r="C316" s="29">
        <v>1.46806E-2</v>
      </c>
      <c r="D316" s="29">
        <v>8.4192999999999994E-3</v>
      </c>
      <c r="E316" s="29">
        <v>-9.5180000000000004E-4</v>
      </c>
      <c r="F316" s="29">
        <v>-2.7850000000000001E-3</v>
      </c>
      <c r="G316" s="29">
        <v>-4.0752999999999996E-3</v>
      </c>
    </row>
    <row r="317" spans="1:7">
      <c r="A317" s="29">
        <v>2005</v>
      </c>
      <c r="B317" s="29">
        <v>10</v>
      </c>
      <c r="C317" s="29">
        <v>2.85001E-2</v>
      </c>
      <c r="D317" s="29">
        <v>1.9000099999999999E-2</v>
      </c>
      <c r="E317" s="29">
        <v>9.4999999999999998E-3</v>
      </c>
      <c r="F317" s="29">
        <v>6.3334000000000003E-3</v>
      </c>
      <c r="G317" s="29">
        <v>6.3334000000000003E-3</v>
      </c>
    </row>
    <row r="318" spans="1:7">
      <c r="A318" s="29">
        <v>2005</v>
      </c>
      <c r="B318" s="29">
        <v>11</v>
      </c>
      <c r="C318" s="29">
        <v>-5.1801E-3</v>
      </c>
      <c r="D318" s="29">
        <v>0</v>
      </c>
      <c r="E318" s="29">
        <v>0.01</v>
      </c>
      <c r="F318" s="29">
        <v>0.01</v>
      </c>
      <c r="G318" s="29">
        <v>1.5000100000000001E-2</v>
      </c>
    </row>
    <row r="319" spans="1:7">
      <c r="A319" s="29">
        <v>2005</v>
      </c>
      <c r="B319" s="29">
        <v>12</v>
      </c>
      <c r="C319" s="29">
        <v>-5.2772000000000001E-3</v>
      </c>
      <c r="D319" s="29">
        <v>-3.0645999999999998E-3</v>
      </c>
      <c r="E319" s="29">
        <v>-9.1933999999999991E-3</v>
      </c>
      <c r="F319" s="29">
        <v>-1.83871E-2</v>
      </c>
      <c r="G319" s="29">
        <v>-1.83871E-2</v>
      </c>
    </row>
    <row r="320" spans="1:7">
      <c r="A320" s="29">
        <v>2006</v>
      </c>
      <c r="B320" s="29">
        <v>1</v>
      </c>
      <c r="C320" s="29">
        <v>-3.1714E-3</v>
      </c>
      <c r="D320" s="29">
        <v>-1.1289E-3</v>
      </c>
      <c r="E320" s="29">
        <v>-5.0001000000000004E-3</v>
      </c>
      <c r="F320" s="29">
        <v>-1.04837E-2</v>
      </c>
      <c r="G320" s="29">
        <v>-1.0322599999999999E-2</v>
      </c>
    </row>
    <row r="321" spans="1:7">
      <c r="A321" s="29">
        <v>2006</v>
      </c>
      <c r="B321" s="29">
        <v>2</v>
      </c>
      <c r="C321" s="29">
        <v>4.8386999999999996E-3</v>
      </c>
      <c r="D321" s="29">
        <v>2.41935E-2</v>
      </c>
      <c r="E321" s="29">
        <v>2.41935E-2</v>
      </c>
      <c r="F321" s="29">
        <v>3.3870900000000002E-2</v>
      </c>
      <c r="G321" s="29">
        <v>3.8709599999999997E-2</v>
      </c>
    </row>
    <row r="322" spans="1:7">
      <c r="A322" s="29">
        <v>2006</v>
      </c>
      <c r="B322" s="29">
        <v>3</v>
      </c>
      <c r="C322" s="29">
        <v>0</v>
      </c>
      <c r="D322" s="29">
        <v>3.8709999999999999E-3</v>
      </c>
      <c r="E322" s="29">
        <v>7.0968000000000003E-3</v>
      </c>
      <c r="F322" s="29">
        <v>7.7419000000000003E-3</v>
      </c>
      <c r="G322" s="29">
        <v>8.3870999999999998E-3</v>
      </c>
    </row>
    <row r="323" spans="1:7">
      <c r="A323" s="29">
        <v>2006</v>
      </c>
      <c r="B323" s="29">
        <v>4</v>
      </c>
      <c r="C323" s="29">
        <v>0</v>
      </c>
      <c r="D323" s="29">
        <v>2.6128999999999999E-2</v>
      </c>
      <c r="E323" s="29">
        <v>4.7903300000000003E-2</v>
      </c>
      <c r="F323" s="29">
        <v>5.2257999999999999E-2</v>
      </c>
      <c r="G323" s="29">
        <v>5.6612999999999997E-2</v>
      </c>
    </row>
    <row r="324" spans="1:7">
      <c r="A324" s="29">
        <v>2006</v>
      </c>
      <c r="B324" s="29">
        <v>5</v>
      </c>
      <c r="C324" s="29">
        <v>0</v>
      </c>
      <c r="D324" s="29">
        <v>2.4838699999999998E-2</v>
      </c>
      <c r="E324" s="29">
        <v>3.9032200000000003E-2</v>
      </c>
      <c r="F324" s="29">
        <v>4.6129000000000003E-2</v>
      </c>
      <c r="G324" s="29">
        <v>4.6129000000000003E-2</v>
      </c>
    </row>
    <row r="325" spans="1:7">
      <c r="A325" s="29">
        <v>2006</v>
      </c>
      <c r="B325" s="29">
        <v>6</v>
      </c>
      <c r="C325" s="29">
        <v>-9.9989999999999996E-4</v>
      </c>
      <c r="D325" s="29">
        <v>8.4945999999999997E-3</v>
      </c>
      <c r="E325" s="29">
        <v>1.29678E-2</v>
      </c>
      <c r="F325" s="29">
        <v>1.6204400000000001E-2</v>
      </c>
      <c r="G325" s="29">
        <v>1.6204099999999999E-2</v>
      </c>
    </row>
    <row r="326" spans="1:7">
      <c r="A326" s="29">
        <v>2006</v>
      </c>
      <c r="B326" s="29">
        <v>7</v>
      </c>
      <c r="C326" s="29">
        <v>-1.4000200000000001E-2</v>
      </c>
      <c r="D326" s="29">
        <v>-2.3333300000000001E-2</v>
      </c>
      <c r="E326" s="29">
        <v>-4.2000099999999999E-2</v>
      </c>
      <c r="F326" s="29">
        <v>-3.73333E-2</v>
      </c>
      <c r="G326" s="29">
        <v>-3.73333E-2</v>
      </c>
    </row>
    <row r="327" spans="1:7">
      <c r="A327" s="29">
        <v>2006</v>
      </c>
      <c r="B327" s="29">
        <v>8</v>
      </c>
      <c r="C327" s="29">
        <v>-3.6526400000000001E-2</v>
      </c>
      <c r="D327" s="29">
        <v>-2.7096700000000001E-2</v>
      </c>
      <c r="E327" s="29">
        <v>-2.7096700000000001E-2</v>
      </c>
      <c r="F327" s="29">
        <v>-2.3225800000000001E-2</v>
      </c>
      <c r="G327" s="29">
        <v>-2.3225800000000001E-2</v>
      </c>
    </row>
    <row r="328" spans="1:7">
      <c r="A328" s="29">
        <v>2006</v>
      </c>
      <c r="B328" s="29">
        <v>9</v>
      </c>
      <c r="C328" s="29">
        <v>-1.6149799999999999E-2</v>
      </c>
      <c r="D328" s="29">
        <v>-7.9030999999999997E-3</v>
      </c>
      <c r="E328" s="29">
        <v>-5.7010000000000003E-4</v>
      </c>
      <c r="F328" s="29">
        <v>5.5909999999999998E-4</v>
      </c>
      <c r="G328" s="29">
        <v>4.2256999999999998E-3</v>
      </c>
    </row>
    <row r="329" spans="1:7">
      <c r="A329" s="29">
        <v>2006</v>
      </c>
      <c r="B329" s="29">
        <v>10</v>
      </c>
      <c r="C329" s="29">
        <v>-1.0622700000000001E-2</v>
      </c>
      <c r="D329" s="29">
        <v>-1.1291999999999999E-3</v>
      </c>
      <c r="E329" s="29">
        <v>1.1537800000000001E-2</v>
      </c>
      <c r="F329" s="29">
        <v>1.04086E-2</v>
      </c>
      <c r="G329" s="29">
        <v>1.56131E-2</v>
      </c>
    </row>
    <row r="330" spans="1:7">
      <c r="A330" s="29">
        <v>2006</v>
      </c>
      <c r="B330" s="29">
        <v>11</v>
      </c>
      <c r="C330" s="29">
        <v>-3.8709999999999999E-3</v>
      </c>
      <c r="D330" s="29">
        <v>-3.8709999999999999E-3</v>
      </c>
      <c r="E330" s="29">
        <v>-3.8709999999999999E-3</v>
      </c>
      <c r="F330" s="29">
        <v>-7.7419000000000003E-3</v>
      </c>
      <c r="G330" s="29">
        <v>-1.1612900000000001E-2</v>
      </c>
    </row>
    <row r="331" spans="1:7">
      <c r="A331" s="29">
        <v>2006</v>
      </c>
      <c r="B331" s="29">
        <v>12</v>
      </c>
      <c r="C331" s="29">
        <v>0</v>
      </c>
      <c r="D331" s="29">
        <v>-3.2258E-3</v>
      </c>
      <c r="E331" s="29">
        <v>-9.6773999999999992E-3</v>
      </c>
      <c r="F331" s="29">
        <v>-3.5483800000000003E-2</v>
      </c>
      <c r="G331" s="29">
        <v>-3.8709599999999997E-2</v>
      </c>
    </row>
    <row r="332" spans="1:7">
      <c r="A332" s="29">
        <v>2007</v>
      </c>
      <c r="B332" s="29">
        <v>1</v>
      </c>
      <c r="C332" s="29">
        <v>-1.6139999999999999E-4</v>
      </c>
      <c r="D332" s="29">
        <v>-1.9354999999999999E-3</v>
      </c>
      <c r="E332" s="29">
        <v>-5.3226999999999997E-3</v>
      </c>
      <c r="F332" s="29">
        <v>-1.98388E-2</v>
      </c>
      <c r="G332" s="29">
        <v>-2.19355E-2</v>
      </c>
    </row>
    <row r="333" spans="1:7">
      <c r="A333" s="29">
        <v>2007</v>
      </c>
      <c r="B333" s="29">
        <v>2</v>
      </c>
      <c r="C333" s="29">
        <v>-4.8386999999999996E-3</v>
      </c>
      <c r="D333" s="29">
        <v>-4.8386999999999996E-3</v>
      </c>
      <c r="E333" s="29">
        <v>0</v>
      </c>
      <c r="F333" s="29">
        <v>-9.6773999999999992E-3</v>
      </c>
      <c r="G333" s="29">
        <v>-1.93551E-2</v>
      </c>
    </row>
    <row r="334" spans="1:7">
      <c r="A334" s="29">
        <v>2007</v>
      </c>
      <c r="B334" s="29">
        <v>3</v>
      </c>
      <c r="C334" s="29">
        <v>0</v>
      </c>
      <c r="D334" s="29">
        <v>-5.326E-3</v>
      </c>
      <c r="E334" s="29">
        <v>-3.3709500000000003E-2</v>
      </c>
      <c r="F334" s="29">
        <v>-4.0806500000000002E-2</v>
      </c>
      <c r="G334" s="29">
        <v>-4.0806500000000002E-2</v>
      </c>
    </row>
    <row r="335" spans="1:7">
      <c r="A335" s="29">
        <v>2007</v>
      </c>
      <c r="B335" s="29">
        <v>4</v>
      </c>
      <c r="C335" s="29">
        <v>0</v>
      </c>
      <c r="D335" s="29">
        <v>-9.6837999999999994E-3</v>
      </c>
      <c r="E335" s="29">
        <v>-6.1290299999999999E-2</v>
      </c>
      <c r="F335" s="29">
        <v>-7.4193499999999996E-2</v>
      </c>
      <c r="G335" s="29">
        <v>-7.4193499999999996E-2</v>
      </c>
    </row>
    <row r="336" spans="1:7">
      <c r="A336" s="29">
        <v>2007</v>
      </c>
      <c r="B336" s="29">
        <v>5</v>
      </c>
      <c r="C336" s="29">
        <v>-5.2230000000000002E-3</v>
      </c>
      <c r="D336" s="29">
        <v>3.7096E-3</v>
      </c>
      <c r="E336" s="29">
        <v>2.59676E-2</v>
      </c>
      <c r="F336" s="29">
        <v>4.0806500000000002E-2</v>
      </c>
      <c r="G336" s="29">
        <v>4.4516300000000002E-2</v>
      </c>
    </row>
    <row r="337" spans="1:7">
      <c r="A337" s="29">
        <v>2007</v>
      </c>
      <c r="B337" s="29">
        <v>6</v>
      </c>
      <c r="C337" s="29">
        <v>-1.8167000000000001E-3</v>
      </c>
      <c r="D337" s="29">
        <v>1.2903000000000001E-3</v>
      </c>
      <c r="E337" s="29">
        <v>9.5321999999999994E-3</v>
      </c>
      <c r="F337" s="29">
        <v>1.56934E-2</v>
      </c>
      <c r="G337" s="29">
        <v>1.7983900000000001E-2</v>
      </c>
    </row>
    <row r="338" spans="1:7">
      <c r="A338" s="29">
        <v>2007</v>
      </c>
      <c r="B338" s="29">
        <v>7</v>
      </c>
      <c r="C338" s="29">
        <v>0</v>
      </c>
      <c r="D338" s="29">
        <v>0</v>
      </c>
      <c r="E338" s="29">
        <v>4.5002000000000002E-3</v>
      </c>
      <c r="F338" s="29">
        <v>1.35E-2</v>
      </c>
      <c r="G338" s="29">
        <v>2.24998E-2</v>
      </c>
    </row>
    <row r="339" spans="1:7">
      <c r="A339" s="29">
        <v>2007</v>
      </c>
      <c r="B339" s="29">
        <v>8</v>
      </c>
      <c r="C339" s="29">
        <v>5.2097000000000003E-3</v>
      </c>
      <c r="D339" s="29">
        <v>0</v>
      </c>
      <c r="E339" s="29">
        <v>-1.2096900000000001E-2</v>
      </c>
      <c r="F339" s="29">
        <v>-3.2258000000000002E-2</v>
      </c>
      <c r="G339" s="29">
        <v>-4.0322499999999997E-2</v>
      </c>
    </row>
    <row r="340" spans="1:7">
      <c r="A340" s="29">
        <v>2007</v>
      </c>
      <c r="B340" s="29">
        <v>9</v>
      </c>
      <c r="C340" s="29">
        <v>-8.5416300000000001E-2</v>
      </c>
      <c r="D340" s="29">
        <v>-7.3666800000000005E-2</v>
      </c>
      <c r="E340" s="29">
        <v>-8.3069799999999999E-2</v>
      </c>
      <c r="F340" s="29">
        <v>-8.1408700000000001E-2</v>
      </c>
      <c r="G340" s="29">
        <v>-7.6843999999999996E-2</v>
      </c>
    </row>
    <row r="341" spans="1:7">
      <c r="A341" s="29">
        <v>2007</v>
      </c>
      <c r="B341" s="29">
        <v>10</v>
      </c>
      <c r="C341" s="29">
        <v>-0.11413959999999999</v>
      </c>
      <c r="D341" s="29">
        <v>-9.5365500000000006E-2</v>
      </c>
      <c r="E341" s="29">
        <v>-0.10257529999999999</v>
      </c>
      <c r="F341" s="29">
        <v>-9.3429999999999999E-2</v>
      </c>
      <c r="G341" s="29">
        <v>-8.4607600000000005E-2</v>
      </c>
    </row>
    <row r="342" spans="1:7">
      <c r="A342" s="29">
        <v>2007</v>
      </c>
      <c r="B342" s="29">
        <v>11</v>
      </c>
      <c r="C342" s="29">
        <v>-2.4184000000000001E-2</v>
      </c>
      <c r="D342" s="29">
        <v>2.9032200000000001E-2</v>
      </c>
      <c r="E342" s="29">
        <v>6.7741899999999994E-2</v>
      </c>
      <c r="F342" s="29">
        <v>8.7096900000000005E-2</v>
      </c>
      <c r="G342" s="29">
        <v>9.6774100000000002E-2</v>
      </c>
    </row>
    <row r="343" spans="1:7">
      <c r="A343" s="29">
        <v>2007</v>
      </c>
      <c r="B343" s="29">
        <v>12</v>
      </c>
      <c r="C343" s="29">
        <v>2.1006799999999999E-2</v>
      </c>
      <c r="D343" s="29">
        <v>2.0322799999999999E-2</v>
      </c>
      <c r="E343" s="29">
        <v>8.4677500000000003E-2</v>
      </c>
      <c r="F343" s="29">
        <v>1.01612E-2</v>
      </c>
      <c r="G343" s="29">
        <v>-4.0645100000000003E-2</v>
      </c>
    </row>
    <row r="344" spans="1:7">
      <c r="A344" s="29">
        <v>2008</v>
      </c>
      <c r="B344" s="29">
        <v>1</v>
      </c>
      <c r="C344" s="29">
        <v>-0.1474192</v>
      </c>
      <c r="D344" s="29">
        <v>-3.9032200000000003E-2</v>
      </c>
      <c r="E344" s="29">
        <v>6.4519999999999996E-4</v>
      </c>
      <c r="F344" s="29">
        <v>-1.7419299999999999E-2</v>
      </c>
      <c r="G344" s="29">
        <v>-2.9032200000000001E-2</v>
      </c>
    </row>
    <row r="345" spans="1:7">
      <c r="A345" s="29">
        <v>2008</v>
      </c>
      <c r="B345" s="29">
        <v>2</v>
      </c>
      <c r="C345" s="29">
        <v>-0.4225874</v>
      </c>
      <c r="D345" s="29">
        <v>-0.20629049999999999</v>
      </c>
      <c r="E345" s="29">
        <v>-0.17532249999999999</v>
      </c>
      <c r="F345" s="29">
        <v>-0.1227419</v>
      </c>
      <c r="G345" s="29">
        <v>-8.0322500000000005E-2</v>
      </c>
    </row>
    <row r="346" spans="1:7">
      <c r="A346" s="29">
        <v>2008</v>
      </c>
      <c r="B346" s="29">
        <v>3</v>
      </c>
      <c r="C346" s="29">
        <v>4.3079399999999997E-2</v>
      </c>
      <c r="D346" s="29">
        <v>3.3870900000000002E-2</v>
      </c>
      <c r="E346" s="29">
        <v>1.12903E-2</v>
      </c>
      <c r="F346" s="29">
        <v>4.5161000000000003E-3</v>
      </c>
      <c r="G346" s="29">
        <v>2.2580999999999999E-3</v>
      </c>
    </row>
    <row r="347" spans="1:7">
      <c r="A347" s="29">
        <v>2008</v>
      </c>
      <c r="B347" s="29">
        <v>4</v>
      </c>
      <c r="C347" s="29">
        <v>5.0143699999999999E-2</v>
      </c>
      <c r="D347" s="29">
        <v>3.86291E-2</v>
      </c>
      <c r="E347" s="29">
        <v>1.0876200000000001E-2</v>
      </c>
      <c r="F347" s="29">
        <v>2.8172000000000002E-3</v>
      </c>
      <c r="G347" s="29">
        <v>9.0839999999999996E-4</v>
      </c>
    </row>
    <row r="348" spans="1:7">
      <c r="A348" s="29">
        <v>2008</v>
      </c>
      <c r="B348" s="29">
        <v>5</v>
      </c>
      <c r="C348" s="29">
        <v>-6.2833299999999995E-2</v>
      </c>
      <c r="D348" s="29">
        <v>-7.2499999999999995E-2</v>
      </c>
      <c r="E348" s="29">
        <v>-8.2166400000000001E-2</v>
      </c>
      <c r="F348" s="29">
        <v>-7.7333200000000005E-2</v>
      </c>
      <c r="G348" s="29">
        <v>-5.3166400000000003E-2</v>
      </c>
    </row>
    <row r="349" spans="1:7">
      <c r="A349" s="29">
        <v>2008</v>
      </c>
      <c r="B349" s="29">
        <v>6</v>
      </c>
      <c r="C349" s="29">
        <v>-1.9999000000000002E-3</v>
      </c>
      <c r="D349" s="29">
        <v>3.0000000000000001E-3</v>
      </c>
      <c r="E349" s="29">
        <v>-6.0000000000000001E-3</v>
      </c>
      <c r="F349" s="29">
        <v>-3.9998999999999998E-3</v>
      </c>
      <c r="G349" s="29">
        <v>-3.0000000000000001E-3</v>
      </c>
    </row>
    <row r="350" spans="1:7">
      <c r="A350" s="29">
        <v>2008</v>
      </c>
      <c r="B350" s="29">
        <v>7</v>
      </c>
      <c r="C350" s="29">
        <v>-7.9999000000000008E-3</v>
      </c>
      <c r="D350" s="29">
        <v>1.20001E-2</v>
      </c>
      <c r="E350" s="29">
        <v>-2.4000199999999999E-2</v>
      </c>
      <c r="F350" s="29">
        <v>-1.6E-2</v>
      </c>
      <c r="G350" s="29">
        <v>-1.20001E-2</v>
      </c>
    </row>
    <row r="351" spans="1:7">
      <c r="A351" s="29">
        <v>2008</v>
      </c>
      <c r="B351" s="29">
        <v>8</v>
      </c>
      <c r="C351" s="29">
        <v>-2.5958999999999999E-3</v>
      </c>
      <c r="D351" s="29">
        <v>-2.6128999999999999E-2</v>
      </c>
      <c r="E351" s="29">
        <v>-2.1774100000000001E-2</v>
      </c>
      <c r="F351" s="29">
        <v>-2.17743E-2</v>
      </c>
      <c r="G351" s="29">
        <v>-3.0484000000000001E-2</v>
      </c>
    </row>
    <row r="352" spans="1:7">
      <c r="A352" s="29">
        <v>2008</v>
      </c>
      <c r="B352" s="29">
        <v>9</v>
      </c>
      <c r="C352" s="29">
        <v>5.3180699999999997E-2</v>
      </c>
      <c r="D352" s="29">
        <v>5.6128999999999998E-2</v>
      </c>
      <c r="E352" s="29">
        <v>3.9274200000000002E-2</v>
      </c>
      <c r="F352" s="29">
        <v>2.92742E-2</v>
      </c>
      <c r="G352" s="29">
        <v>1.54839E-2</v>
      </c>
    </row>
    <row r="353" spans="1:7">
      <c r="A353" s="29">
        <v>2008</v>
      </c>
      <c r="B353" s="29">
        <v>10</v>
      </c>
      <c r="C353" s="29">
        <v>-4.3731699999999998E-2</v>
      </c>
      <c r="D353" s="29">
        <v>4.7427200000000003E-2</v>
      </c>
      <c r="E353" s="29">
        <v>2.2177499999999999E-2</v>
      </c>
      <c r="F353" s="29">
        <v>1.3145199999999999E-2</v>
      </c>
      <c r="G353" s="29">
        <v>6.9356000000000001E-3</v>
      </c>
    </row>
    <row r="354" spans="1:7">
      <c r="A354" s="29">
        <v>2008</v>
      </c>
      <c r="B354" s="29">
        <v>11</v>
      </c>
      <c r="C354" s="29">
        <v>-5.9003399999999998E-2</v>
      </c>
      <c r="D354" s="29">
        <v>-4.74172E-2</v>
      </c>
      <c r="E354" s="29">
        <v>-4.9677600000000002E-2</v>
      </c>
      <c r="F354" s="29">
        <v>-7.5645199999999996E-2</v>
      </c>
      <c r="G354" s="29">
        <v>-8.6935499999999999E-2</v>
      </c>
    </row>
    <row r="355" spans="1:7">
      <c r="A355" s="29">
        <v>2008</v>
      </c>
      <c r="B355" s="29">
        <v>12</v>
      </c>
      <c r="C355" s="29">
        <v>-8.26683E-2</v>
      </c>
      <c r="D355" s="29">
        <v>-9.5489000000000004E-2</v>
      </c>
      <c r="E355" s="29">
        <v>-0.1522579</v>
      </c>
      <c r="F355" s="29">
        <v>-0.15741939999999999</v>
      </c>
      <c r="G355" s="29">
        <v>-0.15741939999999999</v>
      </c>
    </row>
    <row r="356" spans="1:7">
      <c r="A356" s="29">
        <v>2009</v>
      </c>
      <c r="B356" s="29">
        <v>1</v>
      </c>
      <c r="C356" s="29">
        <v>-7.6856599999999997E-2</v>
      </c>
      <c r="D356" s="29">
        <v>-8.95209E-2</v>
      </c>
      <c r="E356" s="29">
        <v>-0.1440322</v>
      </c>
      <c r="F356" s="29">
        <v>-0.14951610000000001</v>
      </c>
      <c r="G356" s="29">
        <v>-0.14951610000000001</v>
      </c>
    </row>
    <row r="357" spans="1:7">
      <c r="A357" s="29">
        <v>2009</v>
      </c>
      <c r="B357" s="29">
        <v>2</v>
      </c>
      <c r="C357" s="29">
        <v>4.3550000000000004E-3</v>
      </c>
      <c r="D357" s="29">
        <v>0</v>
      </c>
      <c r="E357" s="29">
        <v>-8.7097000000000008E-3</v>
      </c>
      <c r="F357" s="29">
        <v>-1.30644E-2</v>
      </c>
      <c r="G357" s="29">
        <v>-1.30644E-2</v>
      </c>
    </row>
    <row r="358" spans="1:7">
      <c r="A358" s="29">
        <v>2009</v>
      </c>
      <c r="B358" s="29">
        <v>3</v>
      </c>
      <c r="C358" s="29">
        <v>0</v>
      </c>
      <c r="D358" s="29">
        <v>-4.5161000000000003E-3</v>
      </c>
      <c r="E358" s="29">
        <v>-2.7097E-2</v>
      </c>
      <c r="F358" s="29">
        <v>-2.7096700000000001E-2</v>
      </c>
      <c r="G358" s="29">
        <v>-2.4838699999999998E-2</v>
      </c>
    </row>
    <row r="359" spans="1:7">
      <c r="A359" s="29">
        <v>2009</v>
      </c>
      <c r="B359" s="29">
        <v>4</v>
      </c>
      <c r="C359" s="29">
        <v>3.3330000000000002E-4</v>
      </c>
      <c r="D359" s="29">
        <v>-5.1507999999999996E-3</v>
      </c>
      <c r="E359" s="29">
        <v>-3.2236599999999997E-2</v>
      </c>
      <c r="F359" s="29">
        <v>-3.1570000000000001E-2</v>
      </c>
      <c r="G359" s="29">
        <v>-2.7827999999999999E-2</v>
      </c>
    </row>
    <row r="360" spans="1:7">
      <c r="A360" s="29">
        <v>2009</v>
      </c>
      <c r="B360" s="29">
        <v>5</v>
      </c>
      <c r="C360" s="29">
        <v>4.6667999999999996E-3</v>
      </c>
      <c r="D360" s="29">
        <v>4.6667999999999996E-3</v>
      </c>
      <c r="E360" s="29">
        <v>9.3335999999999992E-3</v>
      </c>
      <c r="F360" s="29">
        <v>1.8666700000000001E-2</v>
      </c>
      <c r="G360" s="29">
        <v>3.26667E-2</v>
      </c>
    </row>
    <row r="361" spans="1:7">
      <c r="A361" s="29">
        <v>2009</v>
      </c>
      <c r="B361" s="29">
        <v>6</v>
      </c>
      <c r="C361" s="29">
        <v>0</v>
      </c>
      <c r="D361" s="29">
        <v>0</v>
      </c>
      <c r="E361" s="29">
        <v>8.1668000000000001E-3</v>
      </c>
      <c r="F361" s="29">
        <v>1.28334E-2</v>
      </c>
      <c r="G361" s="29">
        <v>1.8666700000000001E-2</v>
      </c>
    </row>
    <row r="362" spans="1:7">
      <c r="A362" s="29">
        <v>2009</v>
      </c>
      <c r="B362" s="29">
        <v>7</v>
      </c>
      <c r="C362" s="29">
        <v>0</v>
      </c>
      <c r="D362" s="29">
        <v>0</v>
      </c>
      <c r="E362" s="29">
        <v>2.6833099999999999E-2</v>
      </c>
      <c r="F362" s="29">
        <v>4.2166500000000003E-2</v>
      </c>
      <c r="G362" s="29">
        <v>6.1333199999999997E-2</v>
      </c>
    </row>
    <row r="363" spans="1:7">
      <c r="A363" s="29">
        <v>2009</v>
      </c>
      <c r="B363" s="29">
        <v>8</v>
      </c>
      <c r="C363" s="29">
        <v>0</v>
      </c>
      <c r="D363" s="29">
        <v>-3.2258E-3</v>
      </c>
      <c r="E363" s="29">
        <v>-9.6773999999999992E-3</v>
      </c>
      <c r="F363" s="29">
        <v>-1.29032E-2</v>
      </c>
      <c r="G363" s="29">
        <v>-1.29032E-2</v>
      </c>
    </row>
    <row r="364" spans="1:7">
      <c r="A364" s="29">
        <v>2009</v>
      </c>
      <c r="B364" s="29">
        <v>9</v>
      </c>
      <c r="C364" s="29">
        <v>-1.3332000000000001E-3</v>
      </c>
      <c r="D364" s="29">
        <v>-5.7742999999999996E-3</v>
      </c>
      <c r="E364" s="29">
        <v>-3.06559E-2</v>
      </c>
      <c r="F364" s="29">
        <v>-4.0430099999999997E-2</v>
      </c>
      <c r="G364" s="29">
        <v>-4.3096799999999998E-2</v>
      </c>
    </row>
    <row r="365" spans="1:7">
      <c r="A365" s="29">
        <v>2009</v>
      </c>
      <c r="B365" s="29">
        <v>10</v>
      </c>
      <c r="C365" s="29">
        <v>-3.6668999999999998E-3</v>
      </c>
      <c r="D365" s="29">
        <v>-1.09999E-2</v>
      </c>
      <c r="E365" s="29">
        <v>-6.9666900000000004E-2</v>
      </c>
      <c r="F365" s="29">
        <v>-9.1666700000000004E-2</v>
      </c>
      <c r="G365" s="29">
        <v>-9.9000000000000005E-2</v>
      </c>
    </row>
    <row r="366" spans="1:7">
      <c r="A366" s="29">
        <v>2009</v>
      </c>
      <c r="B366" s="29">
        <v>11</v>
      </c>
      <c r="C366" s="29">
        <v>-5.1928E-3</v>
      </c>
      <c r="D366" s="29">
        <v>-8.9910000000000007E-3</v>
      </c>
      <c r="E366" s="29">
        <v>-1.34997E-2</v>
      </c>
      <c r="F366" s="29">
        <v>-1.7999899999999999E-2</v>
      </c>
      <c r="G366" s="29">
        <v>-3.1500100000000003E-2</v>
      </c>
    </row>
    <row r="367" spans="1:7">
      <c r="A367" s="29">
        <v>2009</v>
      </c>
      <c r="B367" s="29">
        <v>12</v>
      </c>
      <c r="C367" s="29">
        <v>-1.65772E-2</v>
      </c>
      <c r="D367" s="29">
        <v>-3.5796000000000001E-3</v>
      </c>
      <c r="E367" s="29">
        <v>-1.5001000000000001E-3</v>
      </c>
      <c r="F367" s="29">
        <v>3.1611999999999999E-3</v>
      </c>
      <c r="G367" s="29">
        <v>9.4032000000000004E-3</v>
      </c>
    </row>
    <row r="368" spans="1:7">
      <c r="A368" s="29">
        <v>2010</v>
      </c>
      <c r="B368" s="29">
        <v>1</v>
      </c>
      <c r="C368" s="29">
        <v>-1.5806199999999999E-2</v>
      </c>
      <c r="D368" s="29">
        <v>-2.4195000000000002E-3</v>
      </c>
      <c r="E368" s="29">
        <v>1.6130999999999999E-3</v>
      </c>
      <c r="F368" s="29">
        <v>1.0484E-2</v>
      </c>
      <c r="G368" s="29">
        <v>2.17743E-2</v>
      </c>
    </row>
    <row r="369" spans="1:7">
      <c r="A369" s="29">
        <v>2010</v>
      </c>
      <c r="B369" s="29">
        <v>2</v>
      </c>
      <c r="C369" s="29">
        <v>-4.1938000000000001E-3</v>
      </c>
      <c r="D369" s="29">
        <v>0</v>
      </c>
      <c r="E369" s="29">
        <v>8.3870999999999998E-3</v>
      </c>
      <c r="F369" s="29">
        <v>2.93548E-2</v>
      </c>
      <c r="G369" s="29">
        <v>5.0322499999999999E-2</v>
      </c>
    </row>
    <row r="370" spans="1:7">
      <c r="A370" s="29">
        <v>2010</v>
      </c>
      <c r="B370" s="29">
        <v>3</v>
      </c>
      <c r="C370" s="29">
        <v>-2.6684E-3</v>
      </c>
      <c r="D370" s="29">
        <v>-5.1612999999999997E-3</v>
      </c>
      <c r="E370" s="29">
        <v>-1.54839E-2</v>
      </c>
      <c r="F370" s="29">
        <v>-2.3225800000000001E-2</v>
      </c>
      <c r="G370" s="29">
        <v>-2.8387099999999998E-2</v>
      </c>
    </row>
    <row r="371" spans="1:7">
      <c r="A371" s="29">
        <v>2010</v>
      </c>
      <c r="B371" s="29">
        <v>4</v>
      </c>
      <c r="C371" s="29">
        <v>-2.5014999999999998E-3</v>
      </c>
      <c r="D371" s="29">
        <v>-5.8386000000000002E-3</v>
      </c>
      <c r="E371" s="29">
        <v>-1.6016499999999999E-2</v>
      </c>
      <c r="F371" s="29">
        <v>-2.3274199999999998E-2</v>
      </c>
      <c r="G371" s="29">
        <v>-2.7612899999999999E-2</v>
      </c>
    </row>
    <row r="372" spans="1:7">
      <c r="A372" s="29">
        <v>2010</v>
      </c>
      <c r="B372" s="29">
        <v>5</v>
      </c>
      <c r="C372" s="29">
        <v>0</v>
      </c>
      <c r="D372" s="29">
        <v>-9.0001000000000005E-3</v>
      </c>
      <c r="E372" s="29">
        <v>-1.34997E-2</v>
      </c>
      <c r="F372" s="29">
        <v>-1.35E-2</v>
      </c>
      <c r="G372" s="29">
        <v>-9.0001000000000005E-3</v>
      </c>
    </row>
    <row r="373" spans="1:7">
      <c r="A373" s="29">
        <v>2010</v>
      </c>
      <c r="B373" s="29">
        <v>6</v>
      </c>
      <c r="C373" s="29">
        <v>1.3332000000000001E-3</v>
      </c>
      <c r="D373" s="29">
        <v>0</v>
      </c>
      <c r="E373" s="29">
        <v>2.6665E-3</v>
      </c>
      <c r="F373" s="29">
        <v>1.3332000000000001E-3</v>
      </c>
      <c r="G373" s="29">
        <v>1.3335E-3</v>
      </c>
    </row>
    <row r="374" spans="1:7">
      <c r="A374" s="29">
        <v>2010</v>
      </c>
      <c r="B374" s="29">
        <v>7</v>
      </c>
      <c r="C374" s="29">
        <v>3.6668999999999998E-3</v>
      </c>
      <c r="D374" s="29">
        <v>0</v>
      </c>
      <c r="E374" s="29">
        <v>7.3333000000000001E-3</v>
      </c>
      <c r="F374" s="29">
        <v>3.6665999999999999E-3</v>
      </c>
      <c r="G374" s="29">
        <v>3.6665999999999999E-3</v>
      </c>
    </row>
    <row r="375" spans="1:7">
      <c r="A375" s="29">
        <v>2010</v>
      </c>
      <c r="B375" s="29">
        <v>8</v>
      </c>
      <c r="C375" s="29">
        <v>2.6183000000000001E-3</v>
      </c>
      <c r="D375" s="29">
        <v>0</v>
      </c>
      <c r="E375" s="29">
        <v>-1.41935E-2</v>
      </c>
      <c r="F375" s="29">
        <v>-2.4838699999999998E-2</v>
      </c>
      <c r="G375" s="29">
        <v>-2.8387099999999998E-2</v>
      </c>
    </row>
    <row r="376" spans="1:7">
      <c r="A376" s="29">
        <v>2010</v>
      </c>
      <c r="B376" s="29">
        <v>9</v>
      </c>
      <c r="C376" s="29">
        <v>1.0715E-3</v>
      </c>
      <c r="D376" s="29">
        <v>1.6668E-3</v>
      </c>
      <c r="E376" s="29">
        <v>-9.1395000000000001E-3</v>
      </c>
      <c r="F376" s="29">
        <v>-1.34945E-2</v>
      </c>
      <c r="G376" s="29">
        <v>-1.49462E-2</v>
      </c>
    </row>
    <row r="377" spans="1:7">
      <c r="A377" s="29">
        <v>2010</v>
      </c>
      <c r="B377" s="29">
        <v>10</v>
      </c>
      <c r="C377" s="29">
        <v>0</v>
      </c>
      <c r="D377" s="29">
        <v>3.3333E-3</v>
      </c>
      <c r="E377" s="29">
        <v>-6.6667000000000002E-3</v>
      </c>
      <c r="F377" s="29">
        <v>-6.6667000000000002E-3</v>
      </c>
      <c r="G377" s="29">
        <v>-6.6667000000000002E-3</v>
      </c>
    </row>
    <row r="378" spans="1:7">
      <c r="A378" s="29">
        <v>2010</v>
      </c>
      <c r="B378" s="29">
        <v>11</v>
      </c>
      <c r="C378" s="29">
        <v>7.7743999999999999E-3</v>
      </c>
      <c r="D378" s="29">
        <v>4.6665999999999999E-3</v>
      </c>
      <c r="E378" s="29">
        <v>-9.3335999999999992E-3</v>
      </c>
      <c r="F378" s="29">
        <v>-4.6667999999999996E-3</v>
      </c>
      <c r="G378" s="29">
        <v>-4.6667999999999996E-3</v>
      </c>
    </row>
    <row r="379" spans="1:7">
      <c r="A379" s="29">
        <v>2010</v>
      </c>
      <c r="B379" s="29">
        <v>12</v>
      </c>
      <c r="C379" s="29">
        <v>5.555E-4</v>
      </c>
      <c r="D379" s="29">
        <v>3.3330000000000002E-4</v>
      </c>
      <c r="E379" s="29">
        <v>-6.6660000000000005E-4</v>
      </c>
      <c r="F379" s="29">
        <v>-3.2364999999999998E-3</v>
      </c>
      <c r="G379" s="29">
        <v>-3.2364999999999998E-3</v>
      </c>
    </row>
    <row r="380" spans="1:7">
      <c r="A380" s="29">
        <v>2011</v>
      </c>
      <c r="B380" s="29">
        <v>1</v>
      </c>
      <c r="C380" s="29">
        <v>-9.6750000000000004E-4</v>
      </c>
      <c r="D380" s="29">
        <v>-9.6770000000000005E-4</v>
      </c>
      <c r="E380" s="29">
        <v>-9.68E-4</v>
      </c>
      <c r="F380" s="29">
        <v>-4.0324000000000002E-3</v>
      </c>
      <c r="G380" s="29">
        <v>-6.9354000000000004E-3</v>
      </c>
    </row>
    <row r="381" spans="1:7">
      <c r="A381" s="29">
        <v>2011</v>
      </c>
      <c r="B381" s="29">
        <v>2</v>
      </c>
      <c r="C381" s="29">
        <v>-4.0321000000000003E-3</v>
      </c>
      <c r="D381" s="29">
        <v>-4.0321000000000003E-3</v>
      </c>
      <c r="E381" s="29">
        <v>-4.0321000000000003E-3</v>
      </c>
      <c r="F381" s="29">
        <v>-8.0645000000000005E-3</v>
      </c>
      <c r="G381" s="29">
        <v>-2.0161399999999999E-2</v>
      </c>
    </row>
    <row r="382" spans="1:7">
      <c r="A382" s="29">
        <v>2011</v>
      </c>
      <c r="B382" s="29">
        <v>3</v>
      </c>
      <c r="C382" s="29">
        <v>0</v>
      </c>
      <c r="D382" s="29">
        <v>0</v>
      </c>
      <c r="E382" s="29">
        <v>0</v>
      </c>
      <c r="F382" s="29">
        <v>5.4838999999999999E-3</v>
      </c>
      <c r="G382" s="29">
        <v>1.09677E-2</v>
      </c>
    </row>
    <row r="383" spans="1:7">
      <c r="A383" s="29">
        <v>2011</v>
      </c>
      <c r="B383" s="29">
        <v>4</v>
      </c>
      <c r="C383" s="29">
        <v>0</v>
      </c>
      <c r="D383" s="29">
        <v>0</v>
      </c>
      <c r="E383" s="29">
        <v>0</v>
      </c>
      <c r="F383" s="29">
        <v>4.5161000000000003E-3</v>
      </c>
      <c r="G383" s="29">
        <v>9.0322000000000006E-3</v>
      </c>
    </row>
    <row r="384" spans="1:7">
      <c r="A384" s="29">
        <v>2011</v>
      </c>
      <c r="B384" s="29">
        <v>5</v>
      </c>
      <c r="C384" s="29">
        <v>0</v>
      </c>
      <c r="D384" s="29">
        <v>0</v>
      </c>
      <c r="E384" s="29">
        <v>0</v>
      </c>
      <c r="F384" s="29">
        <v>0</v>
      </c>
      <c r="G384" s="29">
        <v>0</v>
      </c>
    </row>
    <row r="385" spans="1:7">
      <c r="A385" s="29">
        <v>2011</v>
      </c>
      <c r="B385" s="29">
        <v>6</v>
      </c>
      <c r="C385" s="29">
        <v>0</v>
      </c>
      <c r="D385" s="29">
        <v>-1.5001000000000001E-3</v>
      </c>
      <c r="E385" s="29">
        <v>1.5001000000000001E-3</v>
      </c>
      <c r="F385" s="29">
        <v>1.5001000000000001E-3</v>
      </c>
      <c r="G385" s="29">
        <v>4.5002000000000002E-3</v>
      </c>
    </row>
    <row r="386" spans="1:7">
      <c r="A386" s="29">
        <v>2011</v>
      </c>
      <c r="B386" s="29">
        <v>7</v>
      </c>
      <c r="C386" s="29">
        <v>0</v>
      </c>
      <c r="D386" s="29">
        <v>-3.5000000000000001E-3</v>
      </c>
      <c r="E386" s="29">
        <v>3.5000000000000001E-3</v>
      </c>
      <c r="F386" s="29">
        <v>3.5000000000000001E-3</v>
      </c>
      <c r="G386" s="29">
        <v>1.0500000000000001E-2</v>
      </c>
    </row>
    <row r="387" spans="1:7">
      <c r="A387" s="29">
        <v>2011</v>
      </c>
      <c r="B387" s="29">
        <v>8</v>
      </c>
      <c r="C387" s="29">
        <v>-5.2233000000000002E-3</v>
      </c>
      <c r="D387" s="29">
        <v>-3.7096E-3</v>
      </c>
      <c r="E387" s="29">
        <v>3.7098000000000001E-3</v>
      </c>
      <c r="F387" s="29">
        <v>-2.5967799999999999E-2</v>
      </c>
      <c r="G387" s="29">
        <v>-5.9354999999999998E-2</v>
      </c>
    </row>
    <row r="388" spans="1:7">
      <c r="A388" s="29">
        <v>2011</v>
      </c>
      <c r="B388" s="29">
        <v>9</v>
      </c>
      <c r="C388" s="29">
        <v>9.6319999999999999E-4</v>
      </c>
      <c r="D388" s="29">
        <v>5.3762999999999997E-3</v>
      </c>
      <c r="E388" s="29">
        <v>1.96238E-2</v>
      </c>
      <c r="F388" s="29">
        <v>1.26345E-2</v>
      </c>
      <c r="G388" s="29">
        <v>1.0215999999999999E-3</v>
      </c>
    </row>
    <row r="389" spans="1:7">
      <c r="A389" s="29">
        <v>2011</v>
      </c>
      <c r="B389" s="29">
        <v>10</v>
      </c>
      <c r="C389" s="29">
        <v>5.5599000000000004E-3</v>
      </c>
      <c r="D389" s="29">
        <v>1.3333299999999999E-2</v>
      </c>
      <c r="E389" s="29">
        <v>3.6666400000000002E-2</v>
      </c>
      <c r="F389" s="29">
        <v>4.3333299999999998E-2</v>
      </c>
      <c r="G389" s="29">
        <v>4.3333299999999998E-2</v>
      </c>
    </row>
    <row r="390" spans="1:7">
      <c r="A390" s="29">
        <v>2011</v>
      </c>
      <c r="B390" s="29">
        <v>11</v>
      </c>
      <c r="C390" s="29">
        <v>0</v>
      </c>
      <c r="D390" s="29">
        <v>9.6667000000000003E-3</v>
      </c>
      <c r="E390" s="29">
        <v>9.6669000000000008E-3</v>
      </c>
      <c r="F390" s="29">
        <v>9.6667000000000003E-3</v>
      </c>
      <c r="G390" s="29">
        <v>1.45001E-2</v>
      </c>
    </row>
    <row r="391" spans="1:7">
      <c r="A391" s="29">
        <v>2011</v>
      </c>
      <c r="B391" s="29">
        <v>12</v>
      </c>
      <c r="C391" s="29">
        <v>2.6416999999999999E-3</v>
      </c>
      <c r="D391" s="29">
        <v>3.3330000000000002E-4</v>
      </c>
      <c r="E391" s="29">
        <v>6.4621000000000001E-3</v>
      </c>
      <c r="F391" s="29">
        <v>6.4622999999999998E-3</v>
      </c>
      <c r="G391" s="29">
        <v>6.6290000000000003E-3</v>
      </c>
    </row>
    <row r="392" spans="1:7">
      <c r="A392" s="29">
        <v>2012</v>
      </c>
      <c r="B392" s="29">
        <v>1</v>
      </c>
      <c r="C392" s="29">
        <v>5.3930000000000004E-4</v>
      </c>
      <c r="D392" s="29">
        <v>0</v>
      </c>
      <c r="E392" s="29">
        <v>4.84E-4</v>
      </c>
      <c r="F392" s="29">
        <v>-1.7741E-3</v>
      </c>
      <c r="G392" s="29">
        <v>-4.0324000000000002E-3</v>
      </c>
    </row>
    <row r="393" spans="1:7">
      <c r="A393" s="29">
        <v>2012</v>
      </c>
      <c r="B393" s="29">
        <v>2</v>
      </c>
      <c r="C393" s="29">
        <v>-3.8709999999999999E-3</v>
      </c>
      <c r="D393" s="29">
        <v>0</v>
      </c>
      <c r="E393" s="29">
        <v>-1.1612900000000001E-2</v>
      </c>
      <c r="F393" s="29">
        <v>-1.9354799999999998E-2</v>
      </c>
      <c r="G393" s="29">
        <v>-2.7096700000000001E-2</v>
      </c>
    </row>
    <row r="394" spans="1:7">
      <c r="A394" s="29">
        <v>2012</v>
      </c>
      <c r="B394" s="29">
        <v>3</v>
      </c>
      <c r="C394" s="29">
        <v>0</v>
      </c>
      <c r="D394" s="29">
        <v>0</v>
      </c>
      <c r="E394" s="29">
        <v>3.0645999999999998E-3</v>
      </c>
      <c r="F394" s="29">
        <v>9.1933999999999991E-3</v>
      </c>
      <c r="G394" s="29">
        <v>1.2258099999999999E-2</v>
      </c>
    </row>
    <row r="395" spans="1:7">
      <c r="A395" s="29">
        <v>2012</v>
      </c>
      <c r="B395" s="29">
        <v>4</v>
      </c>
      <c r="C395" s="29">
        <v>0</v>
      </c>
      <c r="D395" s="29">
        <v>0</v>
      </c>
      <c r="E395" s="29">
        <v>1.9354999999999999E-3</v>
      </c>
      <c r="F395" s="29">
        <v>5.8063999999999998E-3</v>
      </c>
      <c r="G395" s="29">
        <v>7.7419000000000003E-3</v>
      </c>
    </row>
    <row r="396" spans="1:7">
      <c r="A396" s="29">
        <v>2012</v>
      </c>
      <c r="B396" s="29">
        <v>5</v>
      </c>
      <c r="C396" s="29">
        <v>0</v>
      </c>
      <c r="D396" s="29">
        <v>0</v>
      </c>
      <c r="E396" s="29">
        <v>0</v>
      </c>
      <c r="F396" s="29">
        <v>0</v>
      </c>
      <c r="G396" s="29">
        <v>0</v>
      </c>
    </row>
    <row r="397" spans="1:7">
      <c r="A397" s="29">
        <v>2012</v>
      </c>
      <c r="B397" s="29">
        <v>6</v>
      </c>
      <c r="C397" s="29">
        <v>2.7537E-3</v>
      </c>
      <c r="D397" s="29">
        <v>3.6665999999999999E-3</v>
      </c>
      <c r="E397" s="29">
        <v>7.3333000000000001E-3</v>
      </c>
      <c r="F397" s="29">
        <v>7.3333000000000001E-3</v>
      </c>
      <c r="G397" s="29">
        <v>7.3333000000000001E-3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1"/>
  <sheetViews>
    <sheetView workbookViewId="0">
      <selection activeCell="C2" sqref="C2"/>
    </sheetView>
  </sheetViews>
  <sheetFormatPr defaultRowHeight="12.75"/>
  <cols>
    <col min="1" max="5" width="9.140625" style="31"/>
  </cols>
  <sheetData>
    <row r="1" spans="1:7">
      <c r="A1" s="31" t="s">
        <v>23</v>
      </c>
      <c r="B1" s="31" t="s">
        <v>703</v>
      </c>
      <c r="C1" s="31" t="s">
        <v>704</v>
      </c>
      <c r="D1" s="31" t="s">
        <v>705</v>
      </c>
      <c r="E1" s="31" t="s">
        <v>706</v>
      </c>
    </row>
    <row r="2" spans="1:7">
      <c r="A2" s="34">
        <v>26665</v>
      </c>
      <c r="B2" s="31">
        <v>1.0525</v>
      </c>
      <c r="C2" s="31">
        <v>8.3799999999999999E-2</v>
      </c>
      <c r="G2" t="s">
        <v>707</v>
      </c>
    </row>
    <row r="3" spans="1:7">
      <c r="A3" s="34">
        <v>26696</v>
      </c>
      <c r="B3" s="31">
        <v>0.98699999999999999</v>
      </c>
      <c r="C3" s="31">
        <v>5.21E-2</v>
      </c>
    </row>
    <row r="4" spans="1:7">
      <c r="A4" s="34">
        <v>26724</v>
      </c>
      <c r="B4" s="31">
        <v>0.92059999999999997</v>
      </c>
      <c r="C4" s="31">
        <v>-5.2299999999999999E-2</v>
      </c>
    </row>
    <row r="5" spans="1:7">
      <c r="A5" s="34">
        <v>26755</v>
      </c>
      <c r="B5" s="31">
        <v>0.87760000000000005</v>
      </c>
      <c r="C5" s="31">
        <v>-0.1055</v>
      </c>
    </row>
    <row r="6" spans="1:7">
      <c r="A6" s="34">
        <v>26785</v>
      </c>
      <c r="B6" s="31">
        <v>0.92930000000000001</v>
      </c>
      <c r="C6" s="31">
        <v>-1.6E-2</v>
      </c>
    </row>
    <row r="7" spans="1:7">
      <c r="A7" s="34">
        <v>26816</v>
      </c>
      <c r="B7" s="31">
        <v>1.0521</v>
      </c>
      <c r="C7" s="31">
        <v>5.7200000000000001E-2</v>
      </c>
    </row>
    <row r="8" spans="1:7">
      <c r="A8" s="34">
        <v>26846</v>
      </c>
      <c r="B8" s="31">
        <v>0.8377</v>
      </c>
      <c r="C8" s="31">
        <v>-0.3679</v>
      </c>
    </row>
    <row r="9" spans="1:7">
      <c r="A9" s="34">
        <v>26877</v>
      </c>
      <c r="B9" s="31">
        <v>0.84919999999999995</v>
      </c>
      <c r="C9" s="31">
        <v>-0.2306</v>
      </c>
    </row>
    <row r="10" spans="1:7">
      <c r="A10" s="34">
        <v>26908</v>
      </c>
      <c r="B10" s="31">
        <v>0.69230000000000003</v>
      </c>
      <c r="C10" s="31">
        <v>-0.32190000000000002</v>
      </c>
    </row>
    <row r="11" spans="1:7">
      <c r="A11" s="34">
        <v>26938</v>
      </c>
      <c r="B11" s="31">
        <v>1.1473</v>
      </c>
      <c r="C11" s="31">
        <v>0.1515</v>
      </c>
    </row>
    <row r="12" spans="1:7">
      <c r="A12" s="34">
        <v>26969</v>
      </c>
      <c r="B12" s="31">
        <v>1.2168000000000001</v>
      </c>
      <c r="C12" s="31">
        <v>4.48E-2</v>
      </c>
    </row>
    <row r="13" spans="1:7">
      <c r="A13" s="34">
        <v>26999</v>
      </c>
      <c r="B13" s="31">
        <v>1.1605000000000001</v>
      </c>
      <c r="C13" s="31">
        <v>-9.2999999999999992E-3</v>
      </c>
    </row>
    <row r="14" spans="1:7">
      <c r="A14" s="34">
        <v>27030</v>
      </c>
      <c r="B14" s="31">
        <v>1.0281</v>
      </c>
      <c r="C14" s="31">
        <v>-4.3400000000000001E-2</v>
      </c>
    </row>
    <row r="15" spans="1:7">
      <c r="A15" s="34">
        <v>27061</v>
      </c>
      <c r="B15" s="31">
        <v>1.1720999999999999</v>
      </c>
      <c r="C15" s="31">
        <v>0.1772</v>
      </c>
    </row>
    <row r="16" spans="1:7">
      <c r="A16" s="34">
        <v>27089</v>
      </c>
      <c r="B16" s="31">
        <v>1.0933999999999999</v>
      </c>
      <c r="C16" s="31">
        <v>-0.123</v>
      </c>
    </row>
    <row r="17" spans="1:3">
      <c r="A17" s="34">
        <v>27120</v>
      </c>
      <c r="B17" s="31">
        <v>1.0813999999999999</v>
      </c>
      <c r="C17" s="31">
        <v>1.8800000000000001E-2</v>
      </c>
    </row>
    <row r="18" spans="1:3">
      <c r="A18" s="34">
        <v>27150</v>
      </c>
      <c r="B18" s="31">
        <v>1.1289</v>
      </c>
      <c r="C18" s="31">
        <v>3.7600000000000001E-2</v>
      </c>
    </row>
    <row r="19" spans="1:3">
      <c r="A19" s="34">
        <v>27181</v>
      </c>
      <c r="B19" s="31">
        <v>1.6249</v>
      </c>
      <c r="C19" s="31">
        <v>0.60229999999999995</v>
      </c>
    </row>
    <row r="20" spans="1:3">
      <c r="A20" s="34">
        <v>27211</v>
      </c>
      <c r="B20" s="31">
        <v>2.3289</v>
      </c>
      <c r="C20" s="31">
        <v>1.0931999999999999</v>
      </c>
    </row>
    <row r="21" spans="1:3">
      <c r="A21" s="34">
        <v>27242</v>
      </c>
      <c r="B21" s="31">
        <v>1.7879</v>
      </c>
      <c r="C21" s="31">
        <v>0.65410000000000001</v>
      </c>
    </row>
    <row r="22" spans="1:3">
      <c r="A22" s="34">
        <v>27273</v>
      </c>
      <c r="B22" s="31">
        <v>2.0217999999999998</v>
      </c>
      <c r="C22" s="31">
        <v>0.73929999999999996</v>
      </c>
    </row>
    <row r="23" spans="1:3">
      <c r="A23" s="34">
        <v>27303</v>
      </c>
      <c r="B23" s="31">
        <v>2.2235</v>
      </c>
      <c r="C23" s="31">
        <v>0.79710000000000003</v>
      </c>
    </row>
    <row r="24" spans="1:3">
      <c r="A24" s="34">
        <v>27334</v>
      </c>
      <c r="B24" s="31">
        <v>2.0461999999999998</v>
      </c>
      <c r="C24" s="31">
        <v>0.84119999999999995</v>
      </c>
    </row>
    <row r="25" spans="1:3">
      <c r="A25" s="34">
        <v>27364</v>
      </c>
      <c r="B25" s="31">
        <v>2.3456999999999999</v>
      </c>
      <c r="C25" s="31">
        <v>0.94850000000000001</v>
      </c>
    </row>
    <row r="26" spans="1:3">
      <c r="A26" s="34">
        <v>27395</v>
      </c>
      <c r="B26" s="31">
        <v>1.502</v>
      </c>
      <c r="C26" s="31">
        <v>0.29189999999999999</v>
      </c>
    </row>
    <row r="27" spans="1:3">
      <c r="A27" s="34">
        <v>27426</v>
      </c>
      <c r="B27" s="31">
        <v>1.4505999999999999</v>
      </c>
      <c r="C27" s="31">
        <v>0.36880000000000002</v>
      </c>
    </row>
    <row r="28" spans="1:3">
      <c r="A28" s="34">
        <v>27454</v>
      </c>
      <c r="B28" s="31">
        <v>1.6822999999999999</v>
      </c>
      <c r="C28" s="31">
        <v>0.51259999999999994</v>
      </c>
    </row>
    <row r="29" spans="1:3">
      <c r="A29" s="34">
        <v>27485</v>
      </c>
      <c r="B29" s="31">
        <v>1.3512</v>
      </c>
      <c r="C29" s="31">
        <v>0.15959999999999999</v>
      </c>
    </row>
    <row r="30" spans="1:3">
      <c r="A30" s="34">
        <v>27515</v>
      </c>
      <c r="B30" s="31">
        <v>1.4252</v>
      </c>
      <c r="C30" s="31">
        <v>0.3206</v>
      </c>
    </row>
    <row r="31" spans="1:3">
      <c r="A31" s="34">
        <v>27546</v>
      </c>
      <c r="B31" s="31">
        <v>1.304</v>
      </c>
      <c r="C31" s="31">
        <v>0.21299999999999999</v>
      </c>
    </row>
    <row r="32" spans="1:3">
      <c r="A32" s="34">
        <v>27576</v>
      </c>
      <c r="B32" s="31">
        <v>1.3478000000000001</v>
      </c>
      <c r="C32" s="31">
        <v>0.3523</v>
      </c>
    </row>
    <row r="33" spans="1:3">
      <c r="A33" s="34">
        <v>27607</v>
      </c>
      <c r="B33" s="31">
        <v>1.3306</v>
      </c>
      <c r="C33" s="31">
        <v>0.2681</v>
      </c>
    </row>
    <row r="34" spans="1:3">
      <c r="A34" s="34">
        <v>27638</v>
      </c>
      <c r="B34" s="31">
        <v>1.2925</v>
      </c>
      <c r="C34" s="31">
        <v>0.28100000000000003</v>
      </c>
    </row>
    <row r="35" spans="1:3">
      <c r="A35" s="34">
        <v>27668</v>
      </c>
      <c r="B35" s="31">
        <v>1.2143999999999999</v>
      </c>
      <c r="C35" s="31">
        <v>0.1017</v>
      </c>
    </row>
    <row r="36" spans="1:3">
      <c r="A36" s="34">
        <v>27699</v>
      </c>
      <c r="B36" s="31">
        <v>1.2111000000000001</v>
      </c>
      <c r="C36" s="31">
        <v>0.2001</v>
      </c>
    </row>
    <row r="37" spans="1:3">
      <c r="A37" s="34">
        <v>27729</v>
      </c>
      <c r="B37" s="31">
        <v>1.1432</v>
      </c>
      <c r="C37" s="31">
        <v>-2.8500000000000001E-2</v>
      </c>
    </row>
    <row r="38" spans="1:3">
      <c r="A38" s="34">
        <v>27760</v>
      </c>
      <c r="B38" s="31">
        <v>0.91</v>
      </c>
      <c r="C38" s="31">
        <v>-7.4099999999999999E-2</v>
      </c>
    </row>
    <row r="39" spans="1:3">
      <c r="A39" s="34">
        <v>27791</v>
      </c>
      <c r="B39" s="31">
        <v>0.99009999999999998</v>
      </c>
      <c r="C39" s="31">
        <v>7.6E-3</v>
      </c>
    </row>
    <row r="40" spans="1:3">
      <c r="A40" s="34">
        <v>27820</v>
      </c>
      <c r="B40" s="31">
        <v>0.95660000000000001</v>
      </c>
      <c r="C40" s="31">
        <v>-2.35E-2</v>
      </c>
    </row>
    <row r="41" spans="1:3">
      <c r="A41" s="34">
        <v>27851</v>
      </c>
      <c r="B41" s="31">
        <v>0.98780000000000001</v>
      </c>
      <c r="C41" s="31">
        <v>2.5399999999999999E-2</v>
      </c>
    </row>
    <row r="42" spans="1:3">
      <c r="A42" s="34">
        <v>27881</v>
      </c>
      <c r="B42" s="31">
        <v>0.99219999999999997</v>
      </c>
      <c r="C42" s="31">
        <v>-1.3100000000000001E-2</v>
      </c>
    </row>
    <row r="43" spans="1:3">
      <c r="A43" s="34">
        <v>27912</v>
      </c>
      <c r="B43" s="31">
        <v>0.99419999999999997</v>
      </c>
      <c r="C43" s="31">
        <v>6.3299999999999995E-2</v>
      </c>
    </row>
    <row r="44" spans="1:3">
      <c r="A44" s="34">
        <v>27942</v>
      </c>
      <c r="B44" s="31">
        <v>0.99380000000000002</v>
      </c>
      <c r="C44" s="31">
        <v>5.7799999999999997E-2</v>
      </c>
    </row>
    <row r="45" spans="1:3">
      <c r="A45" s="34">
        <v>27973</v>
      </c>
      <c r="B45" s="31">
        <v>0.91969999999999996</v>
      </c>
      <c r="C45" s="31">
        <v>-2.6800000000000001E-2</v>
      </c>
    </row>
    <row r="46" spans="1:3">
      <c r="A46" s="34">
        <v>28004</v>
      </c>
      <c r="B46" s="31">
        <v>0.88749999999999996</v>
      </c>
      <c r="C46" s="31">
        <v>-3.56E-2</v>
      </c>
    </row>
    <row r="47" spans="1:3">
      <c r="A47" s="34">
        <v>28034</v>
      </c>
      <c r="B47" s="31">
        <v>0.93149999999999999</v>
      </c>
      <c r="C47" s="31">
        <v>7.7999999999999996E-3</v>
      </c>
    </row>
    <row r="48" spans="1:3">
      <c r="A48" s="34">
        <v>28065</v>
      </c>
      <c r="B48" s="31">
        <v>0.90969999999999995</v>
      </c>
      <c r="C48" s="31">
        <v>-0.17979999999999999</v>
      </c>
    </row>
    <row r="49" spans="1:3">
      <c r="A49" s="34">
        <v>28095</v>
      </c>
      <c r="B49" s="31">
        <v>1.0356000000000001</v>
      </c>
      <c r="C49" s="31">
        <v>3.8300000000000001E-2</v>
      </c>
    </row>
    <row r="50" spans="1:3">
      <c r="A50" s="34">
        <v>28126</v>
      </c>
      <c r="B50" s="31">
        <v>1.0076000000000001</v>
      </c>
      <c r="C50" s="31">
        <v>-0.18099999999999999</v>
      </c>
    </row>
    <row r="51" spans="1:3">
      <c r="A51" s="34">
        <v>28157</v>
      </c>
      <c r="B51" s="31">
        <v>0.91239999999999999</v>
      </c>
      <c r="C51" s="31">
        <v>-9.0700000000000003E-2</v>
      </c>
    </row>
    <row r="52" spans="1:3">
      <c r="A52" s="34">
        <v>28185</v>
      </c>
      <c r="B52" s="31">
        <v>0.995</v>
      </c>
      <c r="C52" s="31">
        <v>4.1000000000000002E-2</v>
      </c>
    </row>
    <row r="53" spans="1:3">
      <c r="A53" s="34">
        <v>28216</v>
      </c>
      <c r="B53" s="31">
        <v>1.0034000000000001</v>
      </c>
      <c r="C53" s="31">
        <v>1.26E-2</v>
      </c>
    </row>
    <row r="54" spans="1:3">
      <c r="A54" s="34">
        <v>28246</v>
      </c>
      <c r="B54" s="31">
        <v>0.90259999999999996</v>
      </c>
      <c r="C54" s="31">
        <v>-9.4600000000000004E-2</v>
      </c>
    </row>
    <row r="55" spans="1:3">
      <c r="A55" s="34">
        <v>28277</v>
      </c>
      <c r="B55" s="31">
        <v>0.84230000000000005</v>
      </c>
      <c r="C55" s="31">
        <v>-0.15809999999999999</v>
      </c>
    </row>
    <row r="56" spans="1:3">
      <c r="A56" s="34">
        <v>28307</v>
      </c>
      <c r="B56" s="31">
        <v>0.89390000000000003</v>
      </c>
      <c r="C56" s="31">
        <v>-8.14E-2</v>
      </c>
    </row>
    <row r="57" spans="1:3">
      <c r="A57" s="34">
        <v>28338</v>
      </c>
      <c r="B57" s="31">
        <v>0.85040000000000004</v>
      </c>
      <c r="C57" s="31">
        <v>-0.1449</v>
      </c>
    </row>
    <row r="58" spans="1:3">
      <c r="A58" s="34">
        <v>28369</v>
      </c>
      <c r="B58" s="31">
        <v>0.87509999999999999</v>
      </c>
      <c r="C58" s="31">
        <v>-9.1399999999999995E-2</v>
      </c>
    </row>
    <row r="59" spans="1:3">
      <c r="A59" s="34">
        <v>28399</v>
      </c>
      <c r="B59" s="31">
        <v>0.86450000000000005</v>
      </c>
      <c r="C59" s="31">
        <v>-0.1111</v>
      </c>
    </row>
    <row r="60" spans="1:3">
      <c r="A60" s="34">
        <v>28430</v>
      </c>
      <c r="B60" s="31">
        <v>0.8629</v>
      </c>
      <c r="C60" s="31">
        <v>-9.4200000000000006E-2</v>
      </c>
    </row>
    <row r="61" spans="1:3">
      <c r="A61" s="34">
        <v>28460</v>
      </c>
      <c r="B61" s="31">
        <v>0.75549999999999995</v>
      </c>
      <c r="C61" s="31">
        <v>-0.24729999999999999</v>
      </c>
    </row>
    <row r="62" spans="1:3">
      <c r="A62" s="34">
        <v>28491</v>
      </c>
      <c r="B62" s="31">
        <v>0.73839999999999995</v>
      </c>
      <c r="C62" s="31">
        <v>-0.2437</v>
      </c>
    </row>
    <row r="63" spans="1:3">
      <c r="A63" s="34">
        <v>28522</v>
      </c>
      <c r="B63" s="31">
        <v>0.6976</v>
      </c>
      <c r="C63" s="31">
        <v>-0.2429</v>
      </c>
    </row>
    <row r="64" spans="1:3">
      <c r="A64" s="34">
        <v>28550</v>
      </c>
      <c r="B64" s="31">
        <v>0.71709999999999996</v>
      </c>
      <c r="C64" s="31">
        <v>-0.2266</v>
      </c>
    </row>
    <row r="65" spans="1:3">
      <c r="A65" s="34">
        <v>28581</v>
      </c>
      <c r="B65" s="31">
        <v>0.72750000000000004</v>
      </c>
      <c r="C65" s="31">
        <v>-0.1779</v>
      </c>
    </row>
    <row r="66" spans="1:3">
      <c r="A66" s="34">
        <v>28611</v>
      </c>
      <c r="B66" s="31">
        <v>0.78590000000000004</v>
      </c>
      <c r="C66" s="31">
        <v>-0.12180000000000001</v>
      </c>
    </row>
    <row r="67" spans="1:3">
      <c r="A67" s="34">
        <v>28642</v>
      </c>
      <c r="B67" s="31">
        <v>0.64119999999999999</v>
      </c>
      <c r="C67" s="31">
        <v>-0.3669</v>
      </c>
    </row>
    <row r="68" spans="1:3">
      <c r="A68" s="34">
        <v>28672</v>
      </c>
      <c r="B68" s="31">
        <v>0.64839999999999998</v>
      </c>
      <c r="C68" s="31">
        <v>-0.25919999999999999</v>
      </c>
    </row>
    <row r="69" spans="1:3">
      <c r="A69" s="34">
        <v>28703</v>
      </c>
      <c r="B69" s="31">
        <v>0.6139</v>
      </c>
      <c r="C69" s="31">
        <v>-0.30659999999999998</v>
      </c>
    </row>
    <row r="70" spans="1:3">
      <c r="A70" s="34">
        <v>28734</v>
      </c>
      <c r="B70" s="31">
        <v>0.6653</v>
      </c>
      <c r="C70" s="31">
        <v>-0.23860000000000001</v>
      </c>
    </row>
    <row r="71" spans="1:3">
      <c r="A71" s="34">
        <v>28764</v>
      </c>
      <c r="B71" s="31">
        <v>0.57809999999999995</v>
      </c>
      <c r="C71" s="31">
        <v>-0.45710000000000001</v>
      </c>
    </row>
    <row r="72" spans="1:3">
      <c r="A72" s="34">
        <v>28795</v>
      </c>
      <c r="B72" s="31">
        <v>0.68500000000000005</v>
      </c>
      <c r="C72" s="31">
        <v>-0.21579999999999999</v>
      </c>
    </row>
    <row r="73" spans="1:3">
      <c r="A73" s="34">
        <v>28825</v>
      </c>
      <c r="B73" s="31">
        <v>0.66510000000000002</v>
      </c>
      <c r="C73" s="31">
        <v>-0.36830000000000002</v>
      </c>
    </row>
    <row r="74" spans="1:3">
      <c r="A74" s="34">
        <v>28856</v>
      </c>
      <c r="B74" s="31">
        <v>0.71940000000000004</v>
      </c>
      <c r="C74" s="31">
        <v>-0.23680000000000001</v>
      </c>
    </row>
    <row r="75" spans="1:3">
      <c r="A75" s="34">
        <v>28887</v>
      </c>
      <c r="B75" s="31">
        <v>0.67900000000000005</v>
      </c>
      <c r="C75" s="31">
        <v>-0.30199999999999999</v>
      </c>
    </row>
    <row r="76" spans="1:3">
      <c r="A76" s="34">
        <v>28915</v>
      </c>
      <c r="B76" s="31">
        <v>0.68740000000000001</v>
      </c>
      <c r="C76" s="31">
        <v>-0.10199999999999999</v>
      </c>
    </row>
    <row r="77" spans="1:3">
      <c r="A77" s="34">
        <v>28946</v>
      </c>
      <c r="B77" s="31">
        <v>0.67390000000000005</v>
      </c>
      <c r="C77" s="31">
        <v>-0.1779</v>
      </c>
    </row>
    <row r="78" spans="1:3">
      <c r="A78" s="34">
        <v>28976</v>
      </c>
      <c r="B78" s="31">
        <v>0.70299999999999996</v>
      </c>
      <c r="C78" s="31">
        <v>-0.26929999999999998</v>
      </c>
    </row>
    <row r="79" spans="1:3">
      <c r="A79" s="34">
        <v>29007</v>
      </c>
      <c r="B79" s="31">
        <v>0.73580000000000001</v>
      </c>
      <c r="C79" s="31">
        <v>-0.161</v>
      </c>
    </row>
    <row r="80" spans="1:3">
      <c r="A80" s="34">
        <v>29037</v>
      </c>
      <c r="B80" s="31">
        <v>0.67730000000000001</v>
      </c>
      <c r="C80" s="31">
        <v>-0.22189999999999999</v>
      </c>
    </row>
    <row r="81" spans="1:3">
      <c r="A81" s="34">
        <v>29068</v>
      </c>
      <c r="B81" s="31">
        <v>0.59850000000000003</v>
      </c>
      <c r="C81" s="31">
        <v>-0.31509999999999999</v>
      </c>
    </row>
    <row r="82" spans="1:3">
      <c r="A82" s="34">
        <v>29099</v>
      </c>
      <c r="B82" s="31">
        <v>0.73299999999999998</v>
      </c>
      <c r="C82" s="31">
        <v>-8.6900000000000005E-2</v>
      </c>
    </row>
    <row r="83" spans="1:3">
      <c r="A83" s="34">
        <v>29129</v>
      </c>
      <c r="B83" s="31">
        <v>0.75460000000000005</v>
      </c>
      <c r="C83" s="31">
        <v>-0.91290000000000004</v>
      </c>
    </row>
    <row r="84" spans="1:3">
      <c r="A84" s="34">
        <v>29160</v>
      </c>
      <c r="B84" s="31">
        <v>0.79249999999999998</v>
      </c>
      <c r="C84" s="31">
        <v>-0.16270000000000001</v>
      </c>
    </row>
    <row r="85" spans="1:3">
      <c r="A85" s="34">
        <v>29190</v>
      </c>
      <c r="B85" s="31">
        <v>0.86119999999999997</v>
      </c>
      <c r="C85" s="31">
        <v>0.1323</v>
      </c>
    </row>
    <row r="86" spans="1:3">
      <c r="A86" s="34">
        <v>29221</v>
      </c>
      <c r="B86" s="31">
        <v>0.83950000000000002</v>
      </c>
      <c r="C86" s="31">
        <v>-9.9500000000000005E-2</v>
      </c>
    </row>
    <row r="87" spans="1:3">
      <c r="A87" s="34">
        <v>29252</v>
      </c>
      <c r="B87" s="31">
        <v>0.90369999999999995</v>
      </c>
      <c r="C87" s="31">
        <v>-0.58579999999999999</v>
      </c>
    </row>
    <row r="88" spans="1:3">
      <c r="A88" s="34">
        <v>29281</v>
      </c>
      <c r="B88" s="31">
        <v>1.0265</v>
      </c>
      <c r="C88" s="31">
        <v>0.2606</v>
      </c>
    </row>
    <row r="89" spans="1:3">
      <c r="A89" s="34">
        <v>29312</v>
      </c>
      <c r="B89" s="31">
        <v>1.1131</v>
      </c>
      <c r="C89" s="31">
        <v>-0.73319999999999996</v>
      </c>
    </row>
    <row r="90" spans="1:3">
      <c r="A90" s="34">
        <v>29342</v>
      </c>
      <c r="B90" s="31">
        <v>1.0376000000000001</v>
      </c>
      <c r="C90" s="31">
        <v>2.3900000000000001E-2</v>
      </c>
    </row>
    <row r="91" spans="1:3">
      <c r="A91" s="34">
        <v>29373</v>
      </c>
      <c r="B91" s="31">
        <v>1.0065</v>
      </c>
      <c r="C91" s="31">
        <v>-8.2199999999999995E-2</v>
      </c>
    </row>
    <row r="92" spans="1:3">
      <c r="A92" s="34">
        <v>29403</v>
      </c>
      <c r="B92" s="31">
        <v>0.98480000000000001</v>
      </c>
      <c r="C92" s="31">
        <v>9.6699999999999994E-2</v>
      </c>
    </row>
    <row r="93" spans="1:3">
      <c r="A93" s="34">
        <v>29434</v>
      </c>
      <c r="B93" s="31">
        <v>0.91479999999999995</v>
      </c>
      <c r="C93" s="31">
        <v>-3.7900000000000003E-2</v>
      </c>
    </row>
    <row r="94" spans="1:3">
      <c r="A94" s="34">
        <v>29465</v>
      </c>
      <c r="B94" s="31">
        <v>1.0178</v>
      </c>
      <c r="C94" s="31">
        <v>-7.1999999999999995E-2</v>
      </c>
    </row>
    <row r="95" spans="1:3">
      <c r="A95" s="34">
        <v>29495</v>
      </c>
      <c r="B95" s="31">
        <v>0.90010000000000001</v>
      </c>
      <c r="C95" s="31">
        <v>-0.29770000000000002</v>
      </c>
    </row>
    <row r="96" spans="1:3">
      <c r="A96" s="34">
        <v>29526</v>
      </c>
      <c r="B96" s="31">
        <v>1.0235000000000001</v>
      </c>
      <c r="C96" s="31">
        <v>0.26729999999999998</v>
      </c>
    </row>
    <row r="97" spans="1:3">
      <c r="A97" s="34">
        <v>29556</v>
      </c>
      <c r="B97" s="31">
        <v>1.1343000000000001</v>
      </c>
      <c r="C97" s="31">
        <v>-9.9299999999999999E-2</v>
      </c>
    </row>
    <row r="98" spans="1:3">
      <c r="A98" s="34">
        <v>29587</v>
      </c>
      <c r="B98" s="31">
        <v>1.1177999999999999</v>
      </c>
      <c r="C98" s="31">
        <v>0.32869999999999999</v>
      </c>
    </row>
    <row r="99" spans="1:3">
      <c r="A99" s="34">
        <v>29618</v>
      </c>
      <c r="B99" s="31">
        <v>0.95609999999999995</v>
      </c>
      <c r="C99" s="31">
        <v>0.1061</v>
      </c>
    </row>
    <row r="100" spans="1:3">
      <c r="A100" s="34">
        <v>29646</v>
      </c>
      <c r="B100" s="31">
        <v>0.87890000000000001</v>
      </c>
      <c r="C100" s="31">
        <v>-3.6799999999999999E-2</v>
      </c>
    </row>
    <row r="101" spans="1:3">
      <c r="A101" s="34">
        <v>29677</v>
      </c>
      <c r="B101" s="31">
        <v>1.1564000000000001</v>
      </c>
      <c r="C101" s="31">
        <v>0.50270000000000004</v>
      </c>
    </row>
    <row r="102" spans="1:3">
      <c r="A102" s="34">
        <v>29707</v>
      </c>
      <c r="B102" s="31">
        <v>1.234</v>
      </c>
      <c r="C102" s="31">
        <v>0.26550000000000001</v>
      </c>
    </row>
    <row r="103" spans="1:3">
      <c r="A103" s="34">
        <v>29738</v>
      </c>
      <c r="B103" s="31">
        <v>1.1459999999999999</v>
      </c>
      <c r="C103" s="31">
        <v>0.42580000000000001</v>
      </c>
    </row>
    <row r="104" spans="1:3">
      <c r="A104" s="34">
        <v>29768</v>
      </c>
      <c r="B104" s="31">
        <v>1.1740999999999999</v>
      </c>
      <c r="C104" s="31">
        <v>0.41220000000000001</v>
      </c>
    </row>
    <row r="105" spans="1:3">
      <c r="A105" s="34">
        <v>29799</v>
      </c>
      <c r="B105" s="31">
        <v>1.0721000000000001</v>
      </c>
      <c r="C105" s="31">
        <v>0.2397</v>
      </c>
    </row>
    <row r="106" spans="1:3">
      <c r="A106" s="34">
        <v>29830</v>
      </c>
      <c r="B106" s="31">
        <v>1.2203999999999999</v>
      </c>
      <c r="C106" s="31">
        <v>0.39439999999999997</v>
      </c>
    </row>
    <row r="107" spans="1:3">
      <c r="A107" s="34">
        <v>29860</v>
      </c>
      <c r="B107" s="31">
        <v>1.3591</v>
      </c>
      <c r="C107" s="31">
        <v>0.56989999999999996</v>
      </c>
    </row>
    <row r="108" spans="1:3">
      <c r="A108" s="34">
        <v>29891</v>
      </c>
      <c r="B108" s="31">
        <v>1.5064</v>
      </c>
      <c r="C108" s="31">
        <v>0.155</v>
      </c>
    </row>
    <row r="109" spans="1:3">
      <c r="A109" s="34">
        <v>29921</v>
      </c>
      <c r="B109" s="31">
        <v>1.4722</v>
      </c>
      <c r="C109" s="31">
        <v>0.54110000000000003</v>
      </c>
    </row>
    <row r="110" spans="1:3">
      <c r="A110" s="34">
        <v>29952</v>
      </c>
      <c r="B110" s="31">
        <v>1.4968999999999999</v>
      </c>
      <c r="C110" s="31">
        <v>0.75570000000000004</v>
      </c>
    </row>
    <row r="111" spans="1:3">
      <c r="A111" s="34">
        <v>29983</v>
      </c>
      <c r="B111" s="31">
        <v>1.4642999999999999</v>
      </c>
      <c r="C111" s="31">
        <v>0.45229999999999998</v>
      </c>
    </row>
    <row r="112" spans="1:3">
      <c r="A112" s="34">
        <v>30011</v>
      </c>
      <c r="B112" s="31">
        <v>1.6276999999999999</v>
      </c>
      <c r="C112" s="31">
        <v>0.90749999999999997</v>
      </c>
    </row>
    <row r="113" spans="1:3">
      <c r="A113" s="34">
        <v>30042</v>
      </c>
      <c r="B113" s="31">
        <v>1.5335000000000001</v>
      </c>
      <c r="C113" s="31">
        <v>0.69550000000000001</v>
      </c>
    </row>
    <row r="114" spans="1:3">
      <c r="A114" s="34">
        <v>30072</v>
      </c>
      <c r="B114" s="31">
        <v>1.4448000000000001</v>
      </c>
      <c r="C114" s="31">
        <v>0.7107</v>
      </c>
    </row>
    <row r="115" spans="1:3">
      <c r="A115" s="34">
        <v>30103</v>
      </c>
      <c r="B115" s="31">
        <v>1.4977</v>
      </c>
      <c r="C115" s="31">
        <v>0.64090000000000003</v>
      </c>
    </row>
    <row r="116" spans="1:3">
      <c r="A116" s="34">
        <v>30133</v>
      </c>
      <c r="B116" s="31">
        <v>1.5551999999999999</v>
      </c>
      <c r="C116" s="31">
        <v>0.60860000000000003</v>
      </c>
    </row>
    <row r="117" spans="1:3">
      <c r="A117" s="34">
        <v>30164</v>
      </c>
      <c r="B117" s="31">
        <v>1.7359</v>
      </c>
      <c r="C117" s="31">
        <v>-0.12859999999999999</v>
      </c>
    </row>
    <row r="118" spans="1:3">
      <c r="A118" s="34">
        <v>30195</v>
      </c>
      <c r="B118" s="31">
        <v>1.5770999999999999</v>
      </c>
      <c r="C118" s="31">
        <v>0.47039999999999998</v>
      </c>
    </row>
    <row r="119" spans="1:3">
      <c r="A119" s="34">
        <v>30225</v>
      </c>
      <c r="B119" s="31">
        <v>1.6968000000000001</v>
      </c>
      <c r="C119" s="31">
        <v>0.1178</v>
      </c>
    </row>
    <row r="120" spans="1:3">
      <c r="A120" s="34">
        <v>30256</v>
      </c>
      <c r="B120" s="31">
        <v>1.5138</v>
      </c>
      <c r="C120" s="31">
        <v>0.49709999999999999</v>
      </c>
    </row>
    <row r="121" spans="1:3">
      <c r="A121" s="34">
        <v>30286</v>
      </c>
      <c r="B121" s="31">
        <v>1.5370999999999999</v>
      </c>
      <c r="C121" s="31">
        <v>0.69979999999999998</v>
      </c>
    </row>
    <row r="122" spans="1:3">
      <c r="A122" s="34">
        <v>30317</v>
      </c>
      <c r="B122" s="31">
        <v>1.226</v>
      </c>
      <c r="C122" s="31">
        <v>0.33100000000000002</v>
      </c>
    </row>
    <row r="123" spans="1:3">
      <c r="A123" s="34">
        <v>30348</v>
      </c>
      <c r="B123" s="31">
        <v>1.2911999999999999</v>
      </c>
      <c r="C123" s="31">
        <v>0.27089999999999997</v>
      </c>
    </row>
    <row r="124" spans="1:3">
      <c r="A124" s="34">
        <v>30376</v>
      </c>
      <c r="B124" s="31">
        <v>1.0438000000000001</v>
      </c>
      <c r="C124" s="31">
        <v>0.219</v>
      </c>
    </row>
    <row r="125" spans="1:3">
      <c r="A125" s="34">
        <v>30407</v>
      </c>
      <c r="B125" s="31">
        <v>0.95789999999999997</v>
      </c>
      <c r="C125" s="31">
        <v>0.12139999999999999</v>
      </c>
    </row>
    <row r="126" spans="1:3">
      <c r="A126" s="34">
        <v>30437</v>
      </c>
      <c r="B126" s="31">
        <v>0.89029999999999998</v>
      </c>
      <c r="C126" s="31">
        <v>-7.8899999999999998E-2</v>
      </c>
    </row>
    <row r="127" spans="1:3">
      <c r="A127" s="34">
        <v>30468</v>
      </c>
      <c r="B127" s="31">
        <v>0.873</v>
      </c>
      <c r="C127" s="31">
        <v>8.9300000000000004E-2</v>
      </c>
    </row>
    <row r="128" spans="1:3">
      <c r="A128" s="34">
        <v>30498</v>
      </c>
      <c r="B128" s="31">
        <v>0.92920000000000003</v>
      </c>
      <c r="C128" s="31">
        <v>-7.8899999999999998E-2</v>
      </c>
    </row>
    <row r="129" spans="1:3">
      <c r="A129" s="34">
        <v>30529</v>
      </c>
      <c r="B129" s="31">
        <v>0.84289999999999998</v>
      </c>
      <c r="C129" s="31">
        <v>-0.18099999999999999</v>
      </c>
    </row>
    <row r="130" spans="1:3">
      <c r="A130" s="34">
        <v>30560</v>
      </c>
      <c r="B130" s="31">
        <v>0.93459999999999999</v>
      </c>
      <c r="C130" s="31">
        <v>-5.0099999999999999E-2</v>
      </c>
    </row>
    <row r="131" spans="1:3">
      <c r="A131" s="34">
        <v>30590</v>
      </c>
      <c r="B131" s="31">
        <v>0.85850000000000004</v>
      </c>
      <c r="C131" s="31">
        <v>-6.8400000000000002E-2</v>
      </c>
    </row>
    <row r="132" spans="1:3">
      <c r="A132" s="34">
        <v>30621</v>
      </c>
      <c r="B132" s="31">
        <v>0.92689999999999995</v>
      </c>
      <c r="C132" s="31">
        <v>4.4900000000000002E-2</v>
      </c>
    </row>
    <row r="133" spans="1:3">
      <c r="A133" s="34">
        <v>30651</v>
      </c>
      <c r="B133" s="31">
        <v>0.96699999999999997</v>
      </c>
      <c r="C133" s="31">
        <v>0.12740000000000001</v>
      </c>
    </row>
    <row r="134" spans="1:3">
      <c r="A134" s="34">
        <v>30682</v>
      </c>
      <c r="B134" s="31">
        <v>0.93049999999999999</v>
      </c>
      <c r="C134" s="31">
        <v>5.5100000000000003E-2</v>
      </c>
    </row>
    <row r="135" spans="1:3">
      <c r="A135" s="34">
        <v>30713</v>
      </c>
      <c r="B135" s="31">
        <v>0.88949999999999996</v>
      </c>
      <c r="C135" s="31">
        <v>-5.3600000000000002E-2</v>
      </c>
    </row>
    <row r="136" spans="1:3">
      <c r="A136" s="34">
        <v>30742</v>
      </c>
      <c r="B136" s="31">
        <v>0.92959999999999998</v>
      </c>
      <c r="C136" s="31">
        <v>2.7199999999999998E-2</v>
      </c>
    </row>
    <row r="137" spans="1:3">
      <c r="A137" s="34">
        <v>30773</v>
      </c>
      <c r="B137" s="31">
        <v>0.97160000000000002</v>
      </c>
      <c r="C137" s="31">
        <v>0.14430000000000001</v>
      </c>
    </row>
    <row r="138" spans="1:3">
      <c r="A138" s="34">
        <v>30803</v>
      </c>
      <c r="B138" s="31">
        <v>0.78739999999999999</v>
      </c>
      <c r="C138" s="31">
        <v>-0.29239999999999999</v>
      </c>
    </row>
    <row r="139" spans="1:3">
      <c r="A139" s="34">
        <v>30834</v>
      </c>
      <c r="B139" s="31">
        <v>0.75829999999999997</v>
      </c>
      <c r="C139" s="31">
        <v>-9.9000000000000008E-3</v>
      </c>
    </row>
    <row r="140" spans="1:3">
      <c r="A140" s="34">
        <v>30864</v>
      </c>
      <c r="B140" s="31">
        <v>0.9526</v>
      </c>
      <c r="C140" s="31">
        <v>-0.124</v>
      </c>
    </row>
    <row r="141" spans="1:3">
      <c r="A141" s="34">
        <v>30895</v>
      </c>
      <c r="B141" s="31">
        <v>0.94130000000000003</v>
      </c>
      <c r="C141" s="31">
        <v>0.22009999999999999</v>
      </c>
    </row>
    <row r="142" spans="1:3">
      <c r="A142" s="34">
        <v>30926</v>
      </c>
      <c r="B142" s="31">
        <v>0.93069999999999997</v>
      </c>
      <c r="C142" s="31">
        <v>-2.1000000000000001E-2</v>
      </c>
    </row>
    <row r="143" spans="1:3">
      <c r="A143" s="34">
        <v>30956</v>
      </c>
      <c r="B143" s="31">
        <v>0.95679999999999998</v>
      </c>
      <c r="C143" s="31">
        <v>-0.23830000000000001</v>
      </c>
    </row>
    <row r="144" spans="1:3">
      <c r="A144" s="34">
        <v>30987</v>
      </c>
      <c r="B144" s="31">
        <v>0.96850000000000003</v>
      </c>
      <c r="C144" s="31">
        <v>-7.0900000000000005E-2</v>
      </c>
    </row>
    <row r="145" spans="1:5">
      <c r="A145" s="34">
        <v>31017</v>
      </c>
      <c r="B145" s="31">
        <v>0.96130000000000004</v>
      </c>
      <c r="C145" s="31">
        <v>-1.6999999999999999E-3</v>
      </c>
    </row>
    <row r="146" spans="1:5">
      <c r="A146" s="34">
        <v>31048</v>
      </c>
      <c r="B146" s="31">
        <v>1.0550999999999999</v>
      </c>
      <c r="C146" s="31">
        <v>-7.6300000000000007E-2</v>
      </c>
      <c r="D146" s="31">
        <v>0.6986</v>
      </c>
      <c r="E146" s="31">
        <v>-0.23649999999999999</v>
      </c>
    </row>
    <row r="147" spans="1:5">
      <c r="A147" s="34">
        <v>31079</v>
      </c>
      <c r="B147" s="31">
        <v>0.93440000000000001</v>
      </c>
      <c r="C147" s="31">
        <v>-9.7699999999999995E-2</v>
      </c>
      <c r="D147" s="31">
        <v>0.55520000000000003</v>
      </c>
      <c r="E147" s="31">
        <v>-0.4012</v>
      </c>
    </row>
    <row r="148" spans="1:5">
      <c r="A148" s="34">
        <v>31107</v>
      </c>
      <c r="B148" s="31">
        <v>0.97570000000000001</v>
      </c>
      <c r="C148" s="31">
        <v>0.13619999999999999</v>
      </c>
      <c r="D148" s="31">
        <v>0.6351</v>
      </c>
      <c r="E148" s="31">
        <v>-0.36830000000000002</v>
      </c>
    </row>
    <row r="149" spans="1:5">
      <c r="A149" s="34">
        <v>31138</v>
      </c>
      <c r="B149" s="31">
        <v>1.0423</v>
      </c>
      <c r="C149" s="31">
        <v>-3.27E-2</v>
      </c>
      <c r="D149" s="31">
        <v>0.60089999999999999</v>
      </c>
      <c r="E149" s="31">
        <v>-0.35499999999999998</v>
      </c>
    </row>
    <row r="150" spans="1:5">
      <c r="A150" s="34">
        <v>31168</v>
      </c>
      <c r="B150" s="31">
        <v>1.2659</v>
      </c>
      <c r="C150" s="31">
        <v>-0.1961</v>
      </c>
      <c r="D150" s="31">
        <v>0.80149999999999999</v>
      </c>
      <c r="E150" s="31">
        <v>-4.0800000000000003E-2</v>
      </c>
    </row>
    <row r="151" spans="1:5">
      <c r="A151" s="34">
        <v>31199</v>
      </c>
      <c r="B151" s="31">
        <v>1.2423</v>
      </c>
      <c r="C151" s="31">
        <v>0.21429999999999999</v>
      </c>
      <c r="D151" s="31">
        <v>0.74239999999999995</v>
      </c>
      <c r="E151" s="31">
        <v>1.0500000000000001E-2</v>
      </c>
    </row>
    <row r="152" spans="1:5">
      <c r="A152" s="34">
        <v>31229</v>
      </c>
      <c r="B152" s="31">
        <v>1.1767000000000001</v>
      </c>
      <c r="C152" s="31">
        <v>0.13589999999999999</v>
      </c>
      <c r="D152" s="31">
        <v>0.70509999999999995</v>
      </c>
      <c r="E152" s="31">
        <v>-4.0500000000000001E-2</v>
      </c>
    </row>
    <row r="153" spans="1:5">
      <c r="A153" s="34">
        <v>31260</v>
      </c>
      <c r="B153" s="31">
        <v>1.1918</v>
      </c>
      <c r="C153" s="31">
        <v>0.1477</v>
      </c>
      <c r="D153" s="31">
        <v>0.76839999999999997</v>
      </c>
      <c r="E153" s="31">
        <v>-3.8899999999999997E-2</v>
      </c>
    </row>
    <row r="154" spans="1:5">
      <c r="A154" s="34">
        <v>31291</v>
      </c>
      <c r="B154" s="31">
        <v>1.2069000000000001</v>
      </c>
      <c r="C154" s="31">
        <v>0.25190000000000001</v>
      </c>
      <c r="D154" s="31">
        <v>0.88349999999999995</v>
      </c>
      <c r="E154" s="31">
        <v>5.3800000000000001E-2</v>
      </c>
    </row>
    <row r="155" spans="1:5">
      <c r="A155" s="34">
        <v>31321</v>
      </c>
      <c r="B155" s="31">
        <v>1.3075000000000001</v>
      </c>
      <c r="C155" s="31">
        <v>0.2964</v>
      </c>
      <c r="D155" s="31">
        <v>0.97430000000000005</v>
      </c>
      <c r="E155" s="31">
        <v>0.1178</v>
      </c>
    </row>
    <row r="156" spans="1:5">
      <c r="A156" s="34">
        <v>31352</v>
      </c>
      <c r="B156" s="31">
        <v>1.3509</v>
      </c>
      <c r="C156" s="31">
        <v>0.29049999999999998</v>
      </c>
      <c r="D156" s="31">
        <v>1.1335999999999999</v>
      </c>
      <c r="E156" s="31">
        <v>0.12470000000000001</v>
      </c>
    </row>
    <row r="157" spans="1:5">
      <c r="A157" s="34">
        <v>31382</v>
      </c>
      <c r="B157" s="31">
        <v>1.4745999999999999</v>
      </c>
      <c r="C157" s="31">
        <v>3.3000000000000002E-2</v>
      </c>
      <c r="D157" s="31">
        <v>1.4825999999999999</v>
      </c>
      <c r="E157" s="31">
        <v>0.41889999999999999</v>
      </c>
    </row>
    <row r="158" spans="1:5">
      <c r="A158" s="34">
        <v>31413</v>
      </c>
      <c r="B158" s="31">
        <v>1.4675</v>
      </c>
      <c r="C158" s="31">
        <v>0.33939999999999998</v>
      </c>
      <c r="D158" s="31">
        <v>1.4086000000000001</v>
      </c>
      <c r="E158" s="31">
        <v>0.27589999999999998</v>
      </c>
    </row>
    <row r="159" spans="1:5">
      <c r="A159" s="34">
        <v>31444</v>
      </c>
      <c r="B159" s="31">
        <v>1.6614</v>
      </c>
      <c r="C159" s="31">
        <v>-0.28549999999999998</v>
      </c>
      <c r="D159" s="31">
        <v>1.7512000000000001</v>
      </c>
      <c r="E159" s="31">
        <v>5.57E-2</v>
      </c>
    </row>
    <row r="160" spans="1:5">
      <c r="A160" s="34">
        <v>31472</v>
      </c>
      <c r="B160" s="31">
        <v>2.1147999999999998</v>
      </c>
      <c r="C160" s="31">
        <v>0.58740000000000003</v>
      </c>
      <c r="D160" s="31">
        <v>2.2176</v>
      </c>
      <c r="E160" s="31">
        <v>0.24210000000000001</v>
      </c>
    </row>
    <row r="161" spans="1:5">
      <c r="A161" s="34">
        <v>31503</v>
      </c>
      <c r="B161" s="31">
        <v>2.0032999999999999</v>
      </c>
      <c r="C161" s="31">
        <v>0.54610000000000003</v>
      </c>
      <c r="D161" s="31">
        <v>2.1454</v>
      </c>
      <c r="E161" s="31">
        <v>1.2500000000000001E-2</v>
      </c>
    </row>
    <row r="162" spans="1:5">
      <c r="A162" s="34">
        <v>31533</v>
      </c>
      <c r="B162" s="31">
        <v>1.6788000000000001</v>
      </c>
      <c r="C162" s="31">
        <v>2.8500000000000001E-2</v>
      </c>
      <c r="D162" s="31">
        <v>1.7265999999999999</v>
      </c>
      <c r="E162" s="31">
        <v>-0.83630000000000004</v>
      </c>
    </row>
    <row r="163" spans="1:5">
      <c r="A163" s="34">
        <v>31564</v>
      </c>
      <c r="B163" s="31">
        <v>1.9779</v>
      </c>
      <c r="C163" s="31">
        <v>2.0199999999999999E-2</v>
      </c>
      <c r="D163" s="31">
        <v>2.0464000000000002</v>
      </c>
      <c r="E163" s="31">
        <v>-0.57840000000000003</v>
      </c>
    </row>
    <row r="164" spans="1:5">
      <c r="A164" s="34">
        <v>31594</v>
      </c>
      <c r="B164" s="31">
        <v>2.1631999999999998</v>
      </c>
      <c r="C164" s="31">
        <v>0.77549999999999997</v>
      </c>
      <c r="D164" s="31">
        <v>2.1351</v>
      </c>
      <c r="E164" s="31">
        <v>-0.1615</v>
      </c>
    </row>
    <row r="165" spans="1:5">
      <c r="A165" s="34">
        <v>31625</v>
      </c>
      <c r="B165" s="31">
        <v>2.3028</v>
      </c>
      <c r="C165" s="31">
        <v>0.71040000000000003</v>
      </c>
      <c r="D165" s="31">
        <v>2.4727999999999999</v>
      </c>
      <c r="E165" s="31">
        <v>0.51790000000000003</v>
      </c>
    </row>
    <row r="166" spans="1:5">
      <c r="A166" s="34">
        <v>31656</v>
      </c>
      <c r="B166" s="31">
        <v>1.8942000000000001</v>
      </c>
      <c r="C166" s="31">
        <v>0.3145</v>
      </c>
      <c r="D166" s="31">
        <v>2.2484999999999999</v>
      </c>
      <c r="E166" s="31">
        <v>0.15160000000000001</v>
      </c>
    </row>
    <row r="167" spans="1:5">
      <c r="A167" s="34">
        <v>31686</v>
      </c>
      <c r="B167" s="31">
        <v>1.9410000000000001</v>
      </c>
      <c r="C167" s="31">
        <v>0.54730000000000001</v>
      </c>
      <c r="D167" s="31">
        <v>2.2448999999999999</v>
      </c>
      <c r="E167" s="31">
        <v>0.23730000000000001</v>
      </c>
    </row>
    <row r="168" spans="1:5">
      <c r="A168" s="34">
        <v>31717</v>
      </c>
      <c r="B168" s="31">
        <v>2.0935000000000001</v>
      </c>
      <c r="C168" s="31">
        <v>0.67249999999999999</v>
      </c>
      <c r="D168" s="31">
        <v>2.4824000000000002</v>
      </c>
      <c r="E168" s="31">
        <v>0.83540000000000003</v>
      </c>
    </row>
    <row r="169" spans="1:5">
      <c r="A169" s="34">
        <v>31747</v>
      </c>
      <c r="B169" s="31">
        <v>2.0074999999999998</v>
      </c>
      <c r="C169" s="31">
        <v>0.70330000000000004</v>
      </c>
      <c r="D169" s="31">
        <v>2.3853</v>
      </c>
      <c r="E169" s="31">
        <v>0.69099999999999995</v>
      </c>
    </row>
    <row r="170" spans="1:5">
      <c r="A170" s="34">
        <v>31778</v>
      </c>
      <c r="B170" s="31">
        <v>1.8472999999999999</v>
      </c>
      <c r="C170" s="31">
        <v>0.55820000000000003</v>
      </c>
      <c r="D170" s="31">
        <v>2.3725000000000001</v>
      </c>
      <c r="E170" s="31">
        <v>0.71530000000000005</v>
      </c>
    </row>
    <row r="171" spans="1:5">
      <c r="A171" s="34">
        <v>31809</v>
      </c>
      <c r="B171" s="31">
        <v>1.9838</v>
      </c>
      <c r="C171" s="31">
        <v>0.63429999999999997</v>
      </c>
      <c r="D171" s="31">
        <v>2.4359999999999999</v>
      </c>
      <c r="E171" s="31">
        <v>1.0041</v>
      </c>
    </row>
    <row r="172" spans="1:5">
      <c r="A172" s="34">
        <v>31837</v>
      </c>
      <c r="B172" s="31">
        <v>1.9277</v>
      </c>
      <c r="C172" s="31">
        <v>0.52200000000000002</v>
      </c>
      <c r="D172" s="31">
        <v>2.3289</v>
      </c>
      <c r="E172" s="31">
        <v>0.81850000000000001</v>
      </c>
    </row>
    <row r="173" spans="1:5">
      <c r="A173" s="34">
        <v>31868</v>
      </c>
      <c r="B173" s="31">
        <v>1.6942999999999999</v>
      </c>
      <c r="C173" s="31">
        <v>-0.38969999999999999</v>
      </c>
      <c r="D173" s="31">
        <v>2.1585999999999999</v>
      </c>
      <c r="E173" s="31">
        <v>-0.22140000000000001</v>
      </c>
    </row>
    <row r="174" spans="1:5">
      <c r="A174" s="34">
        <v>31898</v>
      </c>
      <c r="B174" s="31">
        <v>1.7332000000000001</v>
      </c>
      <c r="C174" s="31">
        <v>0.2571</v>
      </c>
      <c r="D174" s="31">
        <v>2.1027999999999998</v>
      </c>
      <c r="E174" s="31">
        <v>0.1031</v>
      </c>
    </row>
    <row r="175" spans="1:5">
      <c r="A175" s="34">
        <v>31929</v>
      </c>
      <c r="B175" s="31">
        <v>1.665</v>
      </c>
      <c r="C175" s="31">
        <v>0.24229999999999999</v>
      </c>
      <c r="D175" s="31">
        <v>2.0794999999999999</v>
      </c>
      <c r="E175" s="31">
        <v>0.21479999999999999</v>
      </c>
    </row>
    <row r="176" spans="1:5">
      <c r="A176" s="34">
        <v>31959</v>
      </c>
      <c r="B176" s="31">
        <v>1.7527999999999999</v>
      </c>
      <c r="C176" s="31">
        <v>0.48430000000000001</v>
      </c>
      <c r="D176" s="31">
        <v>2.0194000000000001</v>
      </c>
      <c r="E176" s="31">
        <v>0.20760000000000001</v>
      </c>
    </row>
    <row r="177" spans="1:5">
      <c r="A177" s="34">
        <v>31990</v>
      </c>
      <c r="B177" s="31">
        <v>1.6404000000000001</v>
      </c>
      <c r="C177" s="31">
        <v>0.46870000000000001</v>
      </c>
      <c r="D177" s="31">
        <v>1.9312</v>
      </c>
      <c r="E177" s="31">
        <v>0.29559999999999997</v>
      </c>
    </row>
    <row r="178" spans="1:5">
      <c r="A178" s="34">
        <v>32021</v>
      </c>
      <c r="B178" s="31">
        <v>1.6846000000000001</v>
      </c>
      <c r="C178" s="31">
        <v>0.4904</v>
      </c>
      <c r="D178" s="31">
        <v>1.6879</v>
      </c>
      <c r="E178" s="31">
        <v>-0.16689999999999999</v>
      </c>
    </row>
    <row r="179" spans="1:5">
      <c r="A179" s="34">
        <v>32051</v>
      </c>
      <c r="B179" s="31">
        <v>1.5326</v>
      </c>
      <c r="C179" s="31">
        <v>-0.8548</v>
      </c>
      <c r="D179" s="31">
        <v>2.2075</v>
      </c>
      <c r="E179" s="31">
        <v>-0.57179999999999997</v>
      </c>
    </row>
    <row r="180" spans="1:5">
      <c r="A180" s="34">
        <v>32082</v>
      </c>
      <c r="B180" s="31">
        <v>1.5662</v>
      </c>
      <c r="C180" s="31">
        <v>0.26290000000000002</v>
      </c>
      <c r="D180" s="31">
        <v>2.5019999999999998</v>
      </c>
      <c r="E180" s="31">
        <v>-0.39340000000000003</v>
      </c>
    </row>
    <row r="181" spans="1:5">
      <c r="A181" s="34">
        <v>32112</v>
      </c>
      <c r="B181" s="31">
        <v>1.4457</v>
      </c>
      <c r="C181" s="31">
        <v>3.5000000000000001E-3</v>
      </c>
      <c r="D181" s="31">
        <v>2.2572999999999999</v>
      </c>
      <c r="E181" s="31">
        <v>-0.4824</v>
      </c>
    </row>
    <row r="182" spans="1:5">
      <c r="A182" s="34">
        <v>32143</v>
      </c>
      <c r="B182" s="31">
        <v>1.7110000000000001</v>
      </c>
      <c r="C182" s="31">
        <v>-0.18629999999999999</v>
      </c>
      <c r="D182" s="31">
        <v>2.5640000000000001</v>
      </c>
      <c r="E182" s="31">
        <v>-0.1265</v>
      </c>
    </row>
    <row r="183" spans="1:5">
      <c r="A183" s="34">
        <v>32174</v>
      </c>
      <c r="B183" s="31">
        <v>1.6453</v>
      </c>
      <c r="C183" s="31">
        <v>0.2273</v>
      </c>
      <c r="D183" s="31">
        <v>2.6101000000000001</v>
      </c>
      <c r="E183" s="31">
        <v>0.28249999999999997</v>
      </c>
    </row>
    <row r="184" spans="1:5">
      <c r="A184" s="34">
        <v>32203</v>
      </c>
      <c r="B184" s="31">
        <v>1.5780000000000001</v>
      </c>
      <c r="C184" s="31">
        <v>-5.0999999999999997E-2</v>
      </c>
      <c r="D184" s="31">
        <v>2.4691999999999998</v>
      </c>
      <c r="E184" s="31">
        <v>5.3100000000000001E-2</v>
      </c>
    </row>
    <row r="185" spans="1:5">
      <c r="A185" s="34">
        <v>32234</v>
      </c>
      <c r="B185" s="31">
        <v>1.4814000000000001</v>
      </c>
      <c r="C185" s="31">
        <v>-1.1999999999999999E-3</v>
      </c>
      <c r="D185" s="31">
        <v>2.0871</v>
      </c>
      <c r="E185" s="31">
        <v>-0.24479999999999999</v>
      </c>
    </row>
    <row r="186" spans="1:5">
      <c r="A186" s="34">
        <v>32264</v>
      </c>
      <c r="B186" s="31">
        <v>1.4396</v>
      </c>
      <c r="C186" s="31">
        <v>4.7600000000000003E-2</v>
      </c>
      <c r="D186" s="31">
        <v>1.7698</v>
      </c>
      <c r="E186" s="31">
        <v>-7.6700000000000004E-2</v>
      </c>
    </row>
    <row r="187" spans="1:5">
      <c r="A187" s="34">
        <v>32295</v>
      </c>
      <c r="B187" s="31">
        <v>1.484</v>
      </c>
      <c r="C187" s="31">
        <v>9.2600000000000002E-2</v>
      </c>
      <c r="D187" s="31">
        <v>1.8505</v>
      </c>
      <c r="E187" s="31">
        <v>-0.2293</v>
      </c>
    </row>
    <row r="188" spans="1:5">
      <c r="A188" s="34">
        <v>32325</v>
      </c>
      <c r="B188" s="31">
        <v>1.375</v>
      </c>
      <c r="C188" s="31">
        <v>-0.23380000000000001</v>
      </c>
      <c r="D188" s="31">
        <v>1.7395</v>
      </c>
      <c r="E188" s="31">
        <v>-0.25719999999999998</v>
      </c>
    </row>
    <row r="189" spans="1:5">
      <c r="A189" s="34">
        <v>32356</v>
      </c>
      <c r="B189" s="31">
        <v>1.37</v>
      </c>
      <c r="C189" s="31">
        <v>-1.49E-2</v>
      </c>
      <c r="D189" s="31">
        <v>1.6228</v>
      </c>
      <c r="E189" s="31">
        <v>-0.2006</v>
      </c>
    </row>
    <row r="190" spans="1:5">
      <c r="A190" s="34">
        <v>32387</v>
      </c>
      <c r="B190" s="31">
        <v>1.4410000000000001</v>
      </c>
      <c r="C190" s="31">
        <v>0.1479</v>
      </c>
      <c r="D190" s="31">
        <v>1.7105999999999999</v>
      </c>
      <c r="E190" s="31">
        <v>-0.121</v>
      </c>
    </row>
    <row r="191" spans="1:5">
      <c r="A191" s="34">
        <v>32417</v>
      </c>
      <c r="B191" s="31">
        <v>1.5143</v>
      </c>
      <c r="C191" s="31">
        <v>0.23899999999999999</v>
      </c>
      <c r="D191" s="31">
        <v>1.8455999999999999</v>
      </c>
      <c r="E191" s="31">
        <v>4.5999999999999999E-3</v>
      </c>
    </row>
    <row r="192" spans="1:5">
      <c r="A192" s="34">
        <v>32448</v>
      </c>
      <c r="B192" s="31">
        <v>1.4725999999999999</v>
      </c>
      <c r="C192" s="31">
        <v>0.1022</v>
      </c>
      <c r="D192" s="31">
        <v>1.7382</v>
      </c>
      <c r="E192" s="31">
        <v>-3.8399999999999997E-2</v>
      </c>
    </row>
    <row r="193" spans="1:5">
      <c r="A193" s="34">
        <v>32478</v>
      </c>
      <c r="B193" s="31">
        <v>1.4104000000000001</v>
      </c>
      <c r="C193" s="31">
        <v>0.23050000000000001</v>
      </c>
      <c r="D193" s="31">
        <v>1.9863999999999999</v>
      </c>
      <c r="E193" s="31">
        <v>7.2300000000000003E-2</v>
      </c>
    </row>
    <row r="194" spans="1:5">
      <c r="A194" s="34">
        <v>32509</v>
      </c>
      <c r="B194" s="31">
        <v>1.4376</v>
      </c>
      <c r="C194" s="31">
        <v>0.13850000000000001</v>
      </c>
      <c r="D194" s="31">
        <v>2.1131000000000002</v>
      </c>
      <c r="E194" s="31">
        <v>0.26250000000000001</v>
      </c>
    </row>
    <row r="195" spans="1:5">
      <c r="A195" s="34">
        <v>32540</v>
      </c>
      <c r="B195" s="31">
        <v>1.3011999999999999</v>
      </c>
      <c r="C195" s="31">
        <v>-4.7999999999999996E-3</v>
      </c>
      <c r="D195" s="31">
        <v>1.9641999999999999</v>
      </c>
      <c r="E195" s="31">
        <v>0.1719</v>
      </c>
    </row>
    <row r="196" spans="1:5">
      <c r="A196" s="34">
        <v>32568</v>
      </c>
      <c r="B196" s="31">
        <v>1.4017999999999999</v>
      </c>
      <c r="C196" s="31">
        <v>0.28139999999999998</v>
      </c>
      <c r="D196" s="31">
        <v>1.4635</v>
      </c>
      <c r="E196" s="31">
        <v>-5.8999999999999999E-3</v>
      </c>
    </row>
    <row r="197" spans="1:5">
      <c r="A197" s="34">
        <v>32599</v>
      </c>
      <c r="B197" s="31">
        <v>1.5732999999999999</v>
      </c>
      <c r="C197" s="31">
        <v>0.50729999999999997</v>
      </c>
      <c r="D197" s="31">
        <v>2.0771999999999999</v>
      </c>
      <c r="E197" s="31">
        <v>0.43240000000000001</v>
      </c>
    </row>
    <row r="198" spans="1:5">
      <c r="A198" s="34">
        <v>32629</v>
      </c>
      <c r="B198" s="31">
        <v>1.6581999999999999</v>
      </c>
      <c r="C198" s="31">
        <v>0.22889999999999999</v>
      </c>
      <c r="D198" s="31">
        <v>1.7189000000000001</v>
      </c>
      <c r="E198" s="31">
        <v>0.24379999999999999</v>
      </c>
    </row>
    <row r="199" spans="1:5">
      <c r="A199" s="34">
        <v>32660</v>
      </c>
      <c r="B199" s="31">
        <v>1.732</v>
      </c>
      <c r="C199" s="31">
        <v>0.40970000000000001</v>
      </c>
      <c r="D199" s="31">
        <v>1.9279999999999999</v>
      </c>
      <c r="E199" s="31">
        <v>0.3427</v>
      </c>
    </row>
    <row r="200" spans="1:5">
      <c r="A200" s="34">
        <v>32690</v>
      </c>
      <c r="B200" s="31">
        <v>1.8265</v>
      </c>
      <c r="C200" s="31">
        <v>0.64470000000000005</v>
      </c>
      <c r="D200" s="31">
        <v>2.1095000000000002</v>
      </c>
      <c r="E200" s="31">
        <v>0.69</v>
      </c>
    </row>
    <row r="201" spans="1:5">
      <c r="A201" s="34">
        <v>32721</v>
      </c>
      <c r="B201" s="31">
        <v>1.6135999999999999</v>
      </c>
      <c r="C201" s="31">
        <v>0.35289999999999999</v>
      </c>
      <c r="D201" s="31">
        <v>1.8243</v>
      </c>
      <c r="E201" s="31">
        <v>0.33550000000000002</v>
      </c>
    </row>
    <row r="202" spans="1:5">
      <c r="A202" s="34">
        <v>32752</v>
      </c>
      <c r="B202" s="31">
        <v>1.3695999999999999</v>
      </c>
      <c r="C202" s="31">
        <v>0.37459999999999999</v>
      </c>
      <c r="D202" s="31">
        <v>1.7313000000000001</v>
      </c>
      <c r="E202" s="31">
        <v>0.29139999999999999</v>
      </c>
    </row>
    <row r="203" spans="1:5">
      <c r="A203" s="34">
        <v>32782</v>
      </c>
      <c r="B203" s="31">
        <v>1.3667</v>
      </c>
      <c r="C203" s="31">
        <v>0.27629999999999999</v>
      </c>
      <c r="D203" s="31">
        <v>1.9005000000000001</v>
      </c>
      <c r="E203" s="31">
        <v>0.37919999999999998</v>
      </c>
    </row>
    <row r="204" spans="1:5">
      <c r="A204" s="34">
        <v>32813</v>
      </c>
      <c r="B204" s="31">
        <v>1.3922000000000001</v>
      </c>
      <c r="C204" s="31">
        <v>0.46610000000000001</v>
      </c>
      <c r="D204" s="31">
        <v>1.8454999999999999</v>
      </c>
      <c r="E204" s="31">
        <v>0.4803</v>
      </c>
    </row>
    <row r="205" spans="1:5">
      <c r="A205" s="34">
        <v>32843</v>
      </c>
      <c r="B205" s="31">
        <v>1.3657999999999999</v>
      </c>
      <c r="C205" s="31">
        <v>0.40799999999999997</v>
      </c>
      <c r="D205" s="31">
        <v>1.7850999999999999</v>
      </c>
      <c r="E205" s="31">
        <v>0.46879999999999999</v>
      </c>
    </row>
    <row r="206" spans="1:5">
      <c r="A206" s="34">
        <v>32874</v>
      </c>
      <c r="B206" s="31">
        <v>1.2477</v>
      </c>
      <c r="C206" s="31">
        <v>0.12230000000000001</v>
      </c>
      <c r="D206" s="31">
        <v>1.6738</v>
      </c>
      <c r="E206" s="31">
        <v>0.3241</v>
      </c>
    </row>
    <row r="207" spans="1:5">
      <c r="A207" s="34">
        <v>32905</v>
      </c>
      <c r="B207" s="31">
        <v>1.1966000000000001</v>
      </c>
      <c r="C207" s="31">
        <v>0.2427</v>
      </c>
      <c r="D207" s="31">
        <v>1.7081999999999999</v>
      </c>
      <c r="E207" s="31">
        <v>0.3211</v>
      </c>
    </row>
    <row r="208" spans="1:5">
      <c r="A208" s="34">
        <v>32933</v>
      </c>
      <c r="B208" s="31">
        <v>1.2891999999999999</v>
      </c>
      <c r="C208" s="31">
        <v>0.35</v>
      </c>
      <c r="D208" s="31">
        <v>1.6160000000000001</v>
      </c>
      <c r="E208" s="31">
        <v>0.24260000000000001</v>
      </c>
    </row>
    <row r="209" spans="1:5">
      <c r="A209" s="34">
        <v>32964</v>
      </c>
      <c r="B209" s="31">
        <v>1.0176000000000001</v>
      </c>
      <c r="C209" s="31">
        <v>-3.0200000000000001E-2</v>
      </c>
      <c r="D209" s="31">
        <v>1.5736000000000001</v>
      </c>
      <c r="E209" s="31">
        <v>0.23350000000000001</v>
      </c>
    </row>
    <row r="210" spans="1:5">
      <c r="A210" s="34">
        <v>32994</v>
      </c>
      <c r="B210" s="31">
        <v>0.91180000000000005</v>
      </c>
      <c r="C210" s="31">
        <v>-7.17E-2</v>
      </c>
      <c r="D210" s="31">
        <v>1.6366000000000001</v>
      </c>
      <c r="E210" s="31">
        <v>0.32279999999999998</v>
      </c>
    </row>
    <row r="211" spans="1:5">
      <c r="A211" s="34">
        <v>33025</v>
      </c>
      <c r="B211" s="31">
        <v>0.91210000000000002</v>
      </c>
      <c r="C211" s="31">
        <v>3.6999999999999998E-2</v>
      </c>
      <c r="D211" s="31">
        <v>1.6677999999999999</v>
      </c>
      <c r="E211" s="31">
        <v>0.34160000000000001</v>
      </c>
    </row>
    <row r="212" spans="1:5">
      <c r="A212" s="34">
        <v>33055</v>
      </c>
      <c r="B212" s="31">
        <v>0.91920000000000002</v>
      </c>
      <c r="C212" s="31">
        <v>7.6E-3</v>
      </c>
      <c r="D212" s="31">
        <v>1.7635000000000001</v>
      </c>
      <c r="E212" s="31">
        <v>0.33179999999999998</v>
      </c>
    </row>
    <row r="213" spans="1:5">
      <c r="A213" s="34">
        <v>33086</v>
      </c>
      <c r="B213" s="31">
        <v>0.89700000000000002</v>
      </c>
      <c r="C213" s="31">
        <v>-0.27010000000000001</v>
      </c>
      <c r="D213" s="31">
        <v>1.5946</v>
      </c>
      <c r="E213" s="31">
        <v>-6.1999999999999998E-3</v>
      </c>
    </row>
    <row r="214" spans="1:5">
      <c r="A214" s="34">
        <v>33117</v>
      </c>
      <c r="B214" s="31">
        <v>0.91779999999999995</v>
      </c>
      <c r="C214" s="31">
        <v>-5.0500000000000003E-2</v>
      </c>
      <c r="D214" s="31">
        <v>1.9247000000000001</v>
      </c>
      <c r="E214" s="31">
        <v>0.21729999999999999</v>
      </c>
    </row>
    <row r="215" spans="1:5">
      <c r="A215" s="34">
        <v>33147</v>
      </c>
      <c r="B215" s="31">
        <v>1.1556999999999999</v>
      </c>
      <c r="C215" s="31">
        <v>0.1004</v>
      </c>
      <c r="D215" s="31">
        <v>2.5708000000000002</v>
      </c>
      <c r="E215" s="31">
        <v>0.92149999999999999</v>
      </c>
    </row>
    <row r="216" spans="1:5">
      <c r="A216" s="34">
        <v>33178</v>
      </c>
      <c r="B216" s="31">
        <v>1.3597999999999999</v>
      </c>
      <c r="C216" s="31">
        <v>0.26</v>
      </c>
      <c r="D216" s="31">
        <v>2.6442999999999999</v>
      </c>
      <c r="E216" s="31">
        <v>1.0717000000000001</v>
      </c>
    </row>
    <row r="217" spans="1:5">
      <c r="A217" s="34">
        <v>33208</v>
      </c>
      <c r="B217" s="31">
        <v>1.3373999999999999</v>
      </c>
      <c r="C217" s="31">
        <v>0.19309999999999999</v>
      </c>
      <c r="D217" s="31">
        <v>2.6549999999999998</v>
      </c>
      <c r="E217" s="31">
        <v>0.78380000000000005</v>
      </c>
    </row>
    <row r="218" spans="1:5">
      <c r="A218" s="34">
        <v>33239</v>
      </c>
      <c r="B218" s="31">
        <v>1.3454999999999999</v>
      </c>
      <c r="C218" s="31">
        <v>0.2213</v>
      </c>
      <c r="D218" s="31">
        <v>3.6779999999999999</v>
      </c>
      <c r="E218" s="31">
        <v>2.024</v>
      </c>
    </row>
    <row r="219" spans="1:5">
      <c r="A219" s="34">
        <v>33270</v>
      </c>
      <c r="B219" s="31">
        <v>1.1781999999999999</v>
      </c>
      <c r="C219" s="31">
        <v>0.14050000000000001</v>
      </c>
      <c r="D219" s="31">
        <v>3.2471999999999999</v>
      </c>
      <c r="E219" s="31">
        <v>1.7569999999999999</v>
      </c>
    </row>
    <row r="220" spans="1:5">
      <c r="A220" s="34">
        <v>33298</v>
      </c>
      <c r="B220" s="31">
        <v>1.1267</v>
      </c>
      <c r="C220" s="31">
        <v>9.5200000000000007E-2</v>
      </c>
      <c r="D220" s="31">
        <v>2.6387999999999998</v>
      </c>
      <c r="E220" s="31">
        <v>1.2451000000000001</v>
      </c>
    </row>
    <row r="221" spans="1:5">
      <c r="A221" s="34">
        <v>33329</v>
      </c>
      <c r="B221" s="31">
        <v>1.1569</v>
      </c>
      <c r="C221" s="31">
        <v>9.2600000000000002E-2</v>
      </c>
      <c r="D221" s="31">
        <v>2.1545999999999998</v>
      </c>
      <c r="E221" s="31">
        <v>0.72330000000000005</v>
      </c>
    </row>
    <row r="222" spans="1:5">
      <c r="A222" s="34">
        <v>33359</v>
      </c>
      <c r="B222" s="31">
        <v>1.1294999999999999</v>
      </c>
      <c r="C222" s="31">
        <v>0.107</v>
      </c>
      <c r="D222" s="31">
        <v>1.5868</v>
      </c>
      <c r="E222" s="31">
        <v>0.34889999999999999</v>
      </c>
    </row>
    <row r="223" spans="1:5">
      <c r="A223" s="34">
        <v>33390</v>
      </c>
      <c r="B223" s="31">
        <v>1.1344000000000001</v>
      </c>
      <c r="C223" s="31">
        <v>3.32E-2</v>
      </c>
      <c r="D223" s="31">
        <v>1.6357999999999999</v>
      </c>
      <c r="E223" s="31">
        <v>0.4158</v>
      </c>
    </row>
    <row r="224" spans="1:5">
      <c r="A224" s="34">
        <v>33420</v>
      </c>
      <c r="B224" s="31">
        <v>1.2137</v>
      </c>
      <c r="C224" s="31">
        <v>0.11600000000000001</v>
      </c>
      <c r="D224" s="31">
        <v>1.6285000000000001</v>
      </c>
      <c r="E224" s="31">
        <v>0.41310000000000002</v>
      </c>
    </row>
    <row r="225" spans="1:5">
      <c r="A225" s="34">
        <v>33451</v>
      </c>
      <c r="B225" s="31">
        <v>1.1395</v>
      </c>
      <c r="C225" s="31">
        <v>7.5200000000000003E-2</v>
      </c>
      <c r="D225" s="31">
        <v>1.6841999999999999</v>
      </c>
      <c r="E225" s="31">
        <v>0.47839999999999999</v>
      </c>
    </row>
    <row r="226" spans="1:5">
      <c r="A226" s="34">
        <v>33482</v>
      </c>
      <c r="B226" s="31">
        <v>1.226</v>
      </c>
      <c r="C226" s="31">
        <v>8.9300000000000004E-2</v>
      </c>
      <c r="D226" s="31">
        <v>1.7887</v>
      </c>
      <c r="E226" s="31">
        <v>0.61109999999999998</v>
      </c>
    </row>
    <row r="227" spans="1:5">
      <c r="A227" s="34">
        <v>33512</v>
      </c>
      <c r="B227" s="31">
        <v>1.1924999999999999</v>
      </c>
      <c r="C227" s="31">
        <v>8.6300000000000002E-2</v>
      </c>
      <c r="D227" s="31">
        <v>1.8425</v>
      </c>
      <c r="E227" s="31">
        <v>0.64349999999999996</v>
      </c>
    </row>
    <row r="228" spans="1:5">
      <c r="A228" s="34">
        <v>33543</v>
      </c>
      <c r="B228" s="31">
        <v>1.1782999999999999</v>
      </c>
      <c r="C228" s="31">
        <v>9.64E-2</v>
      </c>
      <c r="D228" s="31">
        <v>1.7197</v>
      </c>
      <c r="E228" s="31">
        <v>0.56489999999999996</v>
      </c>
    </row>
    <row r="229" spans="1:5">
      <c r="A229" s="34">
        <v>33573</v>
      </c>
      <c r="B229" s="31">
        <v>1.2584</v>
      </c>
      <c r="C229" s="31">
        <v>2.8299999999999999E-2</v>
      </c>
      <c r="D229" s="31">
        <v>1.7932999999999999</v>
      </c>
      <c r="E229" s="31">
        <v>0.64180000000000004</v>
      </c>
    </row>
    <row r="230" spans="1:5">
      <c r="A230" s="34">
        <v>33604</v>
      </c>
      <c r="B230" s="31">
        <v>1.1069</v>
      </c>
      <c r="C230" s="31">
        <v>-3.9399999999999998E-2</v>
      </c>
      <c r="D230" s="31">
        <v>1.4147000000000001</v>
      </c>
      <c r="E230" s="31">
        <v>0.32129999999999997</v>
      </c>
    </row>
    <row r="231" spans="1:5">
      <c r="A231" s="34">
        <v>33635</v>
      </c>
      <c r="B231" s="31">
        <v>1.0490999999999999</v>
      </c>
      <c r="C231" s="31">
        <v>-1.2699999999999999E-2</v>
      </c>
      <c r="D231" s="31">
        <v>1.2958000000000001</v>
      </c>
      <c r="E231" s="31">
        <v>0.2223</v>
      </c>
    </row>
    <row r="232" spans="1:5">
      <c r="A232" s="34">
        <v>33664</v>
      </c>
      <c r="B232" s="31">
        <v>1.0163</v>
      </c>
      <c r="C232" s="31">
        <v>-3.7600000000000001E-2</v>
      </c>
      <c r="D232" s="31">
        <v>1.1695</v>
      </c>
      <c r="E232" s="31">
        <v>0.10730000000000001</v>
      </c>
    </row>
    <row r="233" spans="1:5">
      <c r="A233" s="34">
        <v>33695</v>
      </c>
      <c r="B233" s="31">
        <v>1.04</v>
      </c>
      <c r="C233" s="31">
        <v>-1.4800000000000001E-2</v>
      </c>
      <c r="D233" s="31">
        <v>1.1944999999999999</v>
      </c>
      <c r="E233" s="31">
        <v>0.12479999999999999</v>
      </c>
    </row>
    <row r="234" spans="1:5">
      <c r="A234" s="34">
        <v>33725</v>
      </c>
      <c r="B234" s="31">
        <v>1.01</v>
      </c>
      <c r="C234" s="31">
        <v>-9.6199999999999994E-2</v>
      </c>
      <c r="D234" s="31">
        <v>1.0215000000000001</v>
      </c>
      <c r="E234" s="31">
        <v>-1.14E-2</v>
      </c>
    </row>
    <row r="235" spans="1:5">
      <c r="A235" s="34">
        <v>33756</v>
      </c>
      <c r="B235" s="31">
        <v>0.97629999999999995</v>
      </c>
      <c r="C235" s="31">
        <v>-0.14829999999999999</v>
      </c>
      <c r="D235" s="31">
        <v>0.94289999999999996</v>
      </c>
      <c r="E235" s="31">
        <v>-7.6100000000000001E-2</v>
      </c>
    </row>
    <row r="236" spans="1:5">
      <c r="A236" s="34">
        <v>33786</v>
      </c>
      <c r="B236" s="31">
        <v>1.0091000000000001</v>
      </c>
      <c r="C236" s="31">
        <v>-0.23319999999999999</v>
      </c>
      <c r="D236" s="31">
        <v>0.88349999999999995</v>
      </c>
      <c r="E236" s="31">
        <v>-0.1368</v>
      </c>
    </row>
    <row r="237" spans="1:5">
      <c r="A237" s="34">
        <v>33817</v>
      </c>
      <c r="B237" s="31">
        <v>1.1821999999999999</v>
      </c>
      <c r="C237" s="31">
        <v>-6.3E-2</v>
      </c>
      <c r="D237" s="31">
        <v>0.98760000000000003</v>
      </c>
      <c r="E237" s="31">
        <v>-7.9100000000000004E-2</v>
      </c>
    </row>
    <row r="238" spans="1:5">
      <c r="A238" s="34">
        <v>33848</v>
      </c>
      <c r="B238" s="31">
        <v>1.2863</v>
      </c>
      <c r="C238" s="31">
        <v>1.09E-2</v>
      </c>
      <c r="D238" s="31">
        <v>1.0562</v>
      </c>
      <c r="E238" s="31">
        <v>1.26E-2</v>
      </c>
    </row>
    <row r="239" spans="1:5">
      <c r="A239" s="34">
        <v>33878</v>
      </c>
      <c r="B239" s="31">
        <v>1.2292000000000001</v>
      </c>
      <c r="C239" s="31">
        <v>8.0000000000000004E-4</v>
      </c>
      <c r="D239" s="31">
        <v>1.1440999999999999</v>
      </c>
      <c r="E239" s="31">
        <v>0.107</v>
      </c>
    </row>
    <row r="240" spans="1:5">
      <c r="A240" s="34">
        <v>33909</v>
      </c>
      <c r="B240" s="31">
        <v>1.1898</v>
      </c>
      <c r="C240" s="31">
        <v>5.0799999999999998E-2</v>
      </c>
      <c r="D240" s="31">
        <v>1.1227</v>
      </c>
      <c r="E240" s="31">
        <v>0.11020000000000001</v>
      </c>
    </row>
    <row r="241" spans="1:5">
      <c r="A241" s="34">
        <v>33939</v>
      </c>
      <c r="B241" s="31">
        <v>1.2438</v>
      </c>
      <c r="C241" s="31">
        <v>8.2500000000000004E-2</v>
      </c>
      <c r="D241" s="31">
        <v>1.1600999999999999</v>
      </c>
      <c r="E241" s="31">
        <v>0.1578</v>
      </c>
    </row>
    <row r="242" spans="1:5">
      <c r="A242" s="34">
        <v>33970</v>
      </c>
      <c r="B242" s="31">
        <v>1.2690999999999999</v>
      </c>
      <c r="C242" s="31">
        <v>3.4500000000000003E-2</v>
      </c>
      <c r="D242" s="31">
        <v>1.1263000000000001</v>
      </c>
      <c r="E242" s="31">
        <v>0.1507</v>
      </c>
    </row>
    <row r="243" spans="1:5">
      <c r="A243" s="34">
        <v>34001</v>
      </c>
      <c r="B243" s="31">
        <v>1.286</v>
      </c>
      <c r="C243" s="31">
        <v>-1.11E-2</v>
      </c>
      <c r="D243" s="31">
        <v>1.0624</v>
      </c>
      <c r="E243" s="31">
        <v>8.0199999999999994E-2</v>
      </c>
    </row>
    <row r="244" spans="1:5">
      <c r="A244" s="34">
        <v>34029</v>
      </c>
      <c r="B244" s="31">
        <v>1.2574000000000001</v>
      </c>
      <c r="C244" s="31">
        <v>1.1999999999999999E-3</v>
      </c>
      <c r="D244" s="31">
        <v>1.0185</v>
      </c>
      <c r="E244" s="31">
        <v>2.7900000000000001E-2</v>
      </c>
    </row>
    <row r="245" spans="1:5">
      <c r="A245" s="34">
        <v>34060</v>
      </c>
      <c r="B245" s="31">
        <v>1.2967</v>
      </c>
      <c r="C245" s="31">
        <v>5.8999999999999999E-3</v>
      </c>
      <c r="D245" s="31">
        <v>0.95379999999999998</v>
      </c>
      <c r="E245" s="31">
        <v>-7.8899999999999998E-2</v>
      </c>
    </row>
    <row r="246" spans="1:5">
      <c r="A246" s="34">
        <v>34090</v>
      </c>
      <c r="B246" s="31">
        <v>1.2134</v>
      </c>
      <c r="C246" s="31">
        <v>-9.4000000000000004E-3</v>
      </c>
      <c r="D246" s="31">
        <v>0.93679999999999997</v>
      </c>
      <c r="E246" s="31">
        <v>-0.1027</v>
      </c>
    </row>
    <row r="247" spans="1:5">
      <c r="A247" s="34">
        <v>34121</v>
      </c>
      <c r="B247" s="31">
        <v>1.2161999999999999</v>
      </c>
      <c r="C247" s="31">
        <v>-9.1300000000000006E-2</v>
      </c>
      <c r="D247" s="31">
        <v>0.92849999999999999</v>
      </c>
      <c r="E247" s="31">
        <v>-9.9099999999999994E-2</v>
      </c>
    </row>
    <row r="248" spans="1:5">
      <c r="A248" s="34">
        <v>34151</v>
      </c>
      <c r="B248" s="31">
        <v>1.1829000000000001</v>
      </c>
      <c r="C248" s="31">
        <v>-9.8100000000000007E-2</v>
      </c>
      <c r="D248" s="31">
        <v>0.91739999999999999</v>
      </c>
      <c r="E248" s="31">
        <v>-0.12620000000000001</v>
      </c>
    </row>
    <row r="249" spans="1:5">
      <c r="A249" s="34">
        <v>34182</v>
      </c>
      <c r="B249" s="31">
        <v>1.2329000000000001</v>
      </c>
      <c r="C249" s="31">
        <v>-0.12590000000000001</v>
      </c>
      <c r="D249" s="31">
        <v>0.95630000000000004</v>
      </c>
      <c r="E249" s="31">
        <v>-9.9500000000000005E-2</v>
      </c>
    </row>
    <row r="250" spans="1:5">
      <c r="A250" s="34">
        <v>34213</v>
      </c>
      <c r="B250" s="31">
        <v>1.2643</v>
      </c>
      <c r="C250" s="31">
        <v>-3.7600000000000001E-2</v>
      </c>
      <c r="D250" s="31">
        <v>0.92649999999999999</v>
      </c>
      <c r="E250" s="31">
        <v>-9.9599999999999994E-2</v>
      </c>
    </row>
    <row r="251" spans="1:5">
      <c r="A251" s="34">
        <v>34243</v>
      </c>
      <c r="B251" s="31">
        <v>1.2136</v>
      </c>
      <c r="C251" s="31">
        <v>-0.1111</v>
      </c>
      <c r="D251" s="31">
        <v>0.86550000000000005</v>
      </c>
      <c r="E251" s="31">
        <v>-0.19189999999999999</v>
      </c>
    </row>
    <row r="252" spans="1:5">
      <c r="A252" s="34">
        <v>34274</v>
      </c>
      <c r="B252" s="31">
        <v>1.1673</v>
      </c>
      <c r="C252" s="31">
        <v>-0.16930000000000001</v>
      </c>
      <c r="D252" s="31">
        <v>0.8569</v>
      </c>
      <c r="E252" s="31">
        <v>-0.2399</v>
      </c>
    </row>
    <row r="253" spans="1:5">
      <c r="A253" s="34">
        <v>34304</v>
      </c>
      <c r="B253" s="31">
        <v>1.1329</v>
      </c>
      <c r="C253" s="31">
        <v>-0.19989999999999999</v>
      </c>
      <c r="D253" s="31">
        <v>0.84250000000000003</v>
      </c>
      <c r="E253" s="31">
        <v>-0.30459999999999998</v>
      </c>
    </row>
    <row r="254" spans="1:5">
      <c r="A254" s="34">
        <v>34335</v>
      </c>
      <c r="B254" s="31">
        <v>1.0941000000000001</v>
      </c>
      <c r="C254" s="31">
        <v>-0.26939999999999997</v>
      </c>
      <c r="D254" s="31">
        <v>0.81559999999999999</v>
      </c>
      <c r="E254" s="31">
        <v>-0.32900000000000001</v>
      </c>
    </row>
    <row r="255" spans="1:5">
      <c r="A255" s="34">
        <v>34366</v>
      </c>
      <c r="B255" s="31">
        <v>0.99870000000000003</v>
      </c>
      <c r="C255" s="31">
        <v>-0.46</v>
      </c>
      <c r="D255" s="31">
        <v>0.77639999999999998</v>
      </c>
      <c r="E255" s="31">
        <v>-0.41120000000000001</v>
      </c>
    </row>
    <row r="256" spans="1:5">
      <c r="A256" s="34">
        <v>34394</v>
      </c>
      <c r="B256" s="31">
        <v>1.0809</v>
      </c>
      <c r="C256" s="31">
        <v>-0.35199999999999998</v>
      </c>
      <c r="D256" s="31">
        <v>0.83199999999999996</v>
      </c>
      <c r="E256" s="31">
        <v>-0.43099999999999999</v>
      </c>
    </row>
    <row r="257" spans="1:5">
      <c r="A257" s="34">
        <v>34425</v>
      </c>
      <c r="B257" s="31">
        <v>1.0896999999999999</v>
      </c>
      <c r="C257" s="31">
        <v>-0.3216</v>
      </c>
      <c r="D257" s="31">
        <v>0.8528</v>
      </c>
      <c r="E257" s="31">
        <v>-0.43390000000000001</v>
      </c>
    </row>
    <row r="258" spans="1:5">
      <c r="A258" s="34">
        <v>34455</v>
      </c>
      <c r="B258" s="31">
        <v>1.1267</v>
      </c>
      <c r="C258" s="31">
        <v>-0.32150000000000001</v>
      </c>
      <c r="D258" s="31">
        <v>0.87119999999999997</v>
      </c>
      <c r="E258" s="31">
        <v>-0.42559999999999998</v>
      </c>
    </row>
    <row r="259" spans="1:5">
      <c r="A259" s="34">
        <v>34486</v>
      </c>
      <c r="B259" s="31">
        <v>1.0959000000000001</v>
      </c>
      <c r="C259" s="31">
        <v>-0.36609999999999998</v>
      </c>
      <c r="D259" s="31">
        <v>0.87509999999999999</v>
      </c>
      <c r="E259" s="31">
        <v>-0.43230000000000002</v>
      </c>
    </row>
    <row r="260" spans="1:5">
      <c r="A260" s="34">
        <v>34516</v>
      </c>
      <c r="B260" s="31">
        <v>1.0925</v>
      </c>
      <c r="C260" s="31">
        <v>-0.32519999999999999</v>
      </c>
      <c r="D260" s="31">
        <v>0.8649</v>
      </c>
      <c r="E260" s="31">
        <v>-0.41389999999999999</v>
      </c>
    </row>
    <row r="261" spans="1:5">
      <c r="A261" s="34">
        <v>34547</v>
      </c>
      <c r="B261" s="31">
        <v>1.0689</v>
      </c>
      <c r="C261" s="31">
        <v>-0.29770000000000002</v>
      </c>
      <c r="D261" s="31">
        <v>0.88400000000000001</v>
      </c>
      <c r="E261" s="31">
        <v>-0.3286</v>
      </c>
    </row>
    <row r="262" spans="1:5">
      <c r="A262" s="34">
        <v>34578</v>
      </c>
      <c r="B262" s="31">
        <v>1.0324</v>
      </c>
      <c r="C262" s="31">
        <v>-0.43070000000000003</v>
      </c>
      <c r="D262" s="31">
        <v>0.90549999999999997</v>
      </c>
      <c r="E262" s="31">
        <v>-0.34039999999999998</v>
      </c>
    </row>
    <row r="263" spans="1:5">
      <c r="A263" s="34">
        <v>34608</v>
      </c>
      <c r="B263" s="31">
        <v>1.0665</v>
      </c>
      <c r="C263" s="31">
        <v>-0.32800000000000001</v>
      </c>
      <c r="D263" s="31">
        <v>0.94830000000000003</v>
      </c>
      <c r="E263" s="31">
        <v>-0.27700000000000002</v>
      </c>
    </row>
    <row r="264" spans="1:5">
      <c r="A264" s="34">
        <v>34639</v>
      </c>
      <c r="B264" s="31">
        <v>1.1124000000000001</v>
      </c>
      <c r="C264" s="31">
        <v>-0.3049</v>
      </c>
      <c r="D264" s="31">
        <v>1.0130999999999999</v>
      </c>
      <c r="E264" s="31">
        <v>-0.2366</v>
      </c>
    </row>
    <row r="265" spans="1:5">
      <c r="A265" s="34">
        <v>34669</v>
      </c>
      <c r="B265" s="31">
        <v>1.1437999999999999</v>
      </c>
      <c r="C265" s="31">
        <v>-0.25409999999999999</v>
      </c>
      <c r="D265" s="31">
        <v>1.0585</v>
      </c>
      <c r="E265" s="31">
        <v>-0.20880000000000001</v>
      </c>
    </row>
    <row r="266" spans="1:5">
      <c r="A266" s="34">
        <v>34700</v>
      </c>
      <c r="B266" s="31">
        <v>1.1744000000000001</v>
      </c>
      <c r="C266" s="31">
        <v>-0.27360000000000001</v>
      </c>
      <c r="D266" s="31">
        <v>1.0532999999999999</v>
      </c>
      <c r="E266" s="31">
        <v>-0.18690000000000001</v>
      </c>
    </row>
    <row r="267" spans="1:5">
      <c r="A267" s="34">
        <v>34731</v>
      </c>
      <c r="B267" s="31">
        <v>1.1113999999999999</v>
      </c>
      <c r="C267" s="31">
        <v>-0.32700000000000001</v>
      </c>
      <c r="D267" s="31">
        <v>1.0101</v>
      </c>
      <c r="E267" s="31">
        <v>-0.1953</v>
      </c>
    </row>
    <row r="268" spans="1:5">
      <c r="A268" s="34">
        <v>34759</v>
      </c>
      <c r="B268" s="31">
        <v>1.1206</v>
      </c>
      <c r="C268" s="31">
        <v>-0.32969999999999999</v>
      </c>
      <c r="D268" s="31">
        <v>1.0026999999999999</v>
      </c>
      <c r="E268" s="31">
        <v>-0.19409999999999999</v>
      </c>
    </row>
    <row r="269" spans="1:5">
      <c r="A269" s="34">
        <v>34790</v>
      </c>
      <c r="B269" s="31">
        <v>1.1039000000000001</v>
      </c>
      <c r="C269" s="31">
        <v>-0.2596</v>
      </c>
      <c r="D269" s="31">
        <v>0.98929999999999996</v>
      </c>
      <c r="E269" s="31">
        <v>-0.19209999999999999</v>
      </c>
    </row>
    <row r="270" spans="1:5">
      <c r="A270" s="34">
        <v>34820</v>
      </c>
      <c r="B270" s="31">
        <v>1.1786000000000001</v>
      </c>
      <c r="C270" s="31">
        <v>-0.40110000000000001</v>
      </c>
      <c r="D270" s="31">
        <v>0.99480000000000002</v>
      </c>
      <c r="E270" s="31">
        <v>-0.2155</v>
      </c>
    </row>
    <row r="271" spans="1:5">
      <c r="A271" s="34">
        <v>34851</v>
      </c>
      <c r="B271" s="31">
        <v>1.2105999999999999</v>
      </c>
      <c r="C271" s="31">
        <v>-0.18629999999999999</v>
      </c>
      <c r="D271" s="31">
        <v>0.97899999999999998</v>
      </c>
      <c r="E271" s="31">
        <v>-0.2913</v>
      </c>
    </row>
    <row r="272" spans="1:5">
      <c r="A272" s="34">
        <v>34881</v>
      </c>
      <c r="B272" s="31">
        <v>1.1414</v>
      </c>
      <c r="C272" s="31">
        <v>-0.34639999999999999</v>
      </c>
      <c r="D272" s="31">
        <v>0.91539999999999999</v>
      </c>
      <c r="E272" s="31">
        <v>-0.29210000000000003</v>
      </c>
    </row>
    <row r="273" spans="1:5">
      <c r="A273" s="34">
        <v>34912</v>
      </c>
      <c r="B273" s="31">
        <v>1.1471</v>
      </c>
      <c r="C273" s="31">
        <v>-0.24829999999999999</v>
      </c>
      <c r="D273" s="31">
        <v>0.89559999999999995</v>
      </c>
      <c r="E273" s="31">
        <v>-0.31180000000000002</v>
      </c>
    </row>
    <row r="274" spans="1:5">
      <c r="A274" s="34">
        <v>34943</v>
      </c>
      <c r="B274" s="31">
        <v>1.1476</v>
      </c>
      <c r="C274" s="31">
        <v>-0.20660000000000001</v>
      </c>
      <c r="D274" s="31">
        <v>0.86480000000000001</v>
      </c>
      <c r="E274" s="31">
        <v>-0.32540000000000002</v>
      </c>
    </row>
    <row r="275" spans="1:5">
      <c r="A275" s="34">
        <v>34973</v>
      </c>
      <c r="B275" s="31">
        <v>1.2277</v>
      </c>
      <c r="C275" s="31">
        <v>-0.17749999999999999</v>
      </c>
      <c r="D275" s="31">
        <v>0.90310000000000001</v>
      </c>
      <c r="E275" s="31">
        <v>-0.32469999999999999</v>
      </c>
    </row>
    <row r="276" spans="1:5">
      <c r="A276" s="34">
        <v>35004</v>
      </c>
      <c r="B276" s="31">
        <v>1.2681</v>
      </c>
      <c r="C276" s="31">
        <v>-9.4100000000000003E-2</v>
      </c>
      <c r="D276" s="31">
        <v>0.92410000000000003</v>
      </c>
      <c r="E276" s="31">
        <v>-0.25979999999999998</v>
      </c>
    </row>
    <row r="277" spans="1:5">
      <c r="A277" s="34">
        <v>35034</v>
      </c>
      <c r="B277" s="31">
        <v>1.2881</v>
      </c>
      <c r="C277" s="31">
        <v>-8.6300000000000002E-2</v>
      </c>
      <c r="D277" s="31">
        <v>0.94450000000000001</v>
      </c>
      <c r="E277" s="31">
        <v>-0.28820000000000001</v>
      </c>
    </row>
    <row r="278" spans="1:5">
      <c r="A278" s="34">
        <v>35065</v>
      </c>
      <c r="B278" s="31">
        <v>1.2827</v>
      </c>
      <c r="C278" s="31">
        <v>-0.1154</v>
      </c>
      <c r="D278" s="31">
        <v>0.89170000000000005</v>
      </c>
      <c r="E278" s="31">
        <v>-0.33389999999999997</v>
      </c>
    </row>
    <row r="279" spans="1:5">
      <c r="A279" s="34">
        <v>35096</v>
      </c>
      <c r="B279" s="31">
        <v>1.1893</v>
      </c>
      <c r="C279" s="31">
        <v>-0.33019999999999999</v>
      </c>
      <c r="D279" s="31">
        <v>0.83150000000000002</v>
      </c>
      <c r="E279" s="31">
        <v>-0.38319999999999999</v>
      </c>
    </row>
    <row r="280" spans="1:5">
      <c r="A280" s="34">
        <v>35125</v>
      </c>
      <c r="B280" s="31">
        <v>1.1533</v>
      </c>
      <c r="C280" s="31">
        <v>-0.34110000000000001</v>
      </c>
      <c r="D280" s="31">
        <v>0.78800000000000003</v>
      </c>
      <c r="E280" s="31">
        <v>-0.43990000000000001</v>
      </c>
    </row>
    <row r="281" spans="1:5">
      <c r="A281" s="34">
        <v>35156</v>
      </c>
      <c r="B281" s="31">
        <v>1.1299999999999999</v>
      </c>
      <c r="C281" s="31">
        <v>-0.29530000000000001</v>
      </c>
      <c r="D281" s="31">
        <v>0.77880000000000005</v>
      </c>
      <c r="E281" s="31">
        <v>-0.48759999999999998</v>
      </c>
    </row>
    <row r="282" spans="1:5">
      <c r="A282" s="34">
        <v>35186</v>
      </c>
      <c r="B282" s="31">
        <v>1.0709</v>
      </c>
      <c r="C282" s="31">
        <v>-0.32869999999999999</v>
      </c>
      <c r="D282" s="31">
        <v>0.75539999999999996</v>
      </c>
      <c r="E282" s="31">
        <v>-0.50339999999999996</v>
      </c>
    </row>
    <row r="283" spans="1:5">
      <c r="A283" s="34">
        <v>35217</v>
      </c>
      <c r="B283" s="31">
        <v>1.1104000000000001</v>
      </c>
      <c r="C283" s="31">
        <v>-0.30499999999999999</v>
      </c>
      <c r="D283" s="31">
        <v>0.77749999999999997</v>
      </c>
      <c r="E283" s="31">
        <v>-0.48209999999999997</v>
      </c>
    </row>
    <row r="284" spans="1:5">
      <c r="A284" s="34">
        <v>35247</v>
      </c>
      <c r="B284" s="31">
        <v>1.1167</v>
      </c>
      <c r="C284" s="31">
        <v>-0.37369999999999998</v>
      </c>
      <c r="D284" s="31">
        <v>0.79300000000000004</v>
      </c>
      <c r="E284" s="31">
        <v>-0.46479999999999999</v>
      </c>
    </row>
    <row r="285" spans="1:5">
      <c r="A285" s="34">
        <v>35278</v>
      </c>
      <c r="B285" s="31">
        <v>1.0820000000000001</v>
      </c>
      <c r="C285" s="31">
        <v>-0.43759999999999999</v>
      </c>
      <c r="D285" s="31">
        <v>0.79139999999999999</v>
      </c>
      <c r="E285" s="31">
        <v>-0.47060000000000002</v>
      </c>
    </row>
    <row r="286" spans="1:5">
      <c r="A286" s="34">
        <v>35309</v>
      </c>
      <c r="B286" s="31">
        <v>1.0660000000000001</v>
      </c>
      <c r="C286" s="31">
        <v>-0.4249</v>
      </c>
      <c r="D286" s="31">
        <v>0.77</v>
      </c>
      <c r="E286" s="31">
        <v>-0.50349999999999995</v>
      </c>
    </row>
    <row r="287" spans="1:5">
      <c r="A287" s="34">
        <v>35339</v>
      </c>
      <c r="B287" s="31">
        <v>1.1087</v>
      </c>
      <c r="C287" s="31">
        <v>-0.38109999999999999</v>
      </c>
      <c r="D287" s="31">
        <v>0.77790000000000004</v>
      </c>
      <c r="E287" s="31">
        <v>-0.49819999999999998</v>
      </c>
    </row>
    <row r="288" spans="1:5">
      <c r="A288" s="34">
        <v>35370</v>
      </c>
      <c r="B288" s="31">
        <v>1.1505000000000001</v>
      </c>
      <c r="C288" s="31">
        <v>-0.34899999999999998</v>
      </c>
      <c r="D288" s="31">
        <v>0.78849999999999998</v>
      </c>
      <c r="E288" s="31">
        <v>-0.44519999999999998</v>
      </c>
    </row>
    <row r="289" spans="1:5">
      <c r="A289" s="34">
        <v>35400</v>
      </c>
      <c r="B289" s="31">
        <v>1.1062000000000001</v>
      </c>
      <c r="C289" s="31">
        <v>-0.443</v>
      </c>
      <c r="D289" s="31">
        <v>0.8115</v>
      </c>
      <c r="E289" s="31">
        <v>-0.47620000000000001</v>
      </c>
    </row>
    <row r="290" spans="1:5">
      <c r="A290" s="34">
        <v>35431</v>
      </c>
      <c r="B290" s="31">
        <v>1.123</v>
      </c>
      <c r="C290" s="31">
        <v>-0.35010000000000002</v>
      </c>
      <c r="D290" s="31">
        <v>0.7883</v>
      </c>
      <c r="E290" s="31">
        <v>-0.43890000000000001</v>
      </c>
    </row>
    <row r="291" spans="1:5">
      <c r="A291" s="34">
        <v>35462</v>
      </c>
      <c r="B291" s="31">
        <v>1.0477000000000001</v>
      </c>
      <c r="C291" s="31">
        <v>-0.48609999999999998</v>
      </c>
      <c r="D291" s="31">
        <v>0.69510000000000005</v>
      </c>
      <c r="E291" s="31">
        <v>-0.52480000000000004</v>
      </c>
    </row>
    <row r="292" spans="1:5">
      <c r="A292" s="34">
        <v>35490</v>
      </c>
      <c r="B292" s="31">
        <v>1.0503</v>
      </c>
      <c r="C292" s="31">
        <v>-0.51300000000000001</v>
      </c>
      <c r="D292" s="31">
        <v>0.72670000000000001</v>
      </c>
      <c r="E292" s="31">
        <v>-0.57010000000000005</v>
      </c>
    </row>
    <row r="293" spans="1:5">
      <c r="A293" s="34">
        <v>35521</v>
      </c>
      <c r="B293" s="31">
        <v>1.0533999999999999</v>
      </c>
      <c r="C293" s="31">
        <v>-0.43880000000000002</v>
      </c>
      <c r="D293" s="31">
        <v>0.83620000000000005</v>
      </c>
      <c r="E293" s="31">
        <v>-0.4627</v>
      </c>
    </row>
    <row r="294" spans="1:5">
      <c r="A294" s="34">
        <v>35551</v>
      </c>
      <c r="B294" s="31">
        <v>1.016</v>
      </c>
      <c r="C294" s="31">
        <v>-0.437</v>
      </c>
      <c r="D294" s="31">
        <v>0.79579999999999995</v>
      </c>
      <c r="E294" s="31">
        <v>-0.45419999999999999</v>
      </c>
    </row>
    <row r="295" spans="1:5">
      <c r="A295" s="34">
        <v>35582</v>
      </c>
      <c r="B295" s="31">
        <v>1.056</v>
      </c>
      <c r="C295" s="31">
        <v>-0.50770000000000004</v>
      </c>
      <c r="D295" s="31">
        <v>0.8085</v>
      </c>
      <c r="E295" s="31">
        <v>-0.4496</v>
      </c>
    </row>
    <row r="296" spans="1:5">
      <c r="A296" s="34">
        <v>35612</v>
      </c>
      <c r="B296" s="31">
        <v>1.0825</v>
      </c>
      <c r="C296" s="31">
        <v>-0.52539999999999998</v>
      </c>
      <c r="D296" s="31">
        <v>0.83</v>
      </c>
      <c r="E296" s="31">
        <v>-0.3876</v>
      </c>
    </row>
    <row r="297" spans="1:5">
      <c r="A297" s="34">
        <v>35643</v>
      </c>
      <c r="B297" s="31">
        <v>1.0575000000000001</v>
      </c>
      <c r="C297" s="31">
        <v>-0.50119999999999998</v>
      </c>
      <c r="D297" s="31">
        <v>0.81530000000000002</v>
      </c>
      <c r="E297" s="31">
        <v>-0.42720000000000002</v>
      </c>
    </row>
    <row r="298" spans="1:5">
      <c r="A298" s="34">
        <v>35674</v>
      </c>
      <c r="B298" s="31">
        <v>1.0445</v>
      </c>
      <c r="C298" s="31">
        <v>-0.59899999999999998</v>
      </c>
      <c r="D298" s="31">
        <v>0.80569999999999997</v>
      </c>
      <c r="E298" s="31">
        <v>-0.40910000000000002</v>
      </c>
    </row>
    <row r="299" spans="1:5">
      <c r="A299" s="34">
        <v>35704</v>
      </c>
      <c r="B299" s="31">
        <v>1.1979</v>
      </c>
      <c r="C299" s="31">
        <v>-0.4728</v>
      </c>
      <c r="D299" s="31">
        <v>1.0359</v>
      </c>
      <c r="E299" s="31">
        <v>-0.3271</v>
      </c>
    </row>
    <row r="300" spans="1:5">
      <c r="A300" s="34">
        <v>35735</v>
      </c>
      <c r="B300" s="31">
        <v>1.1838</v>
      </c>
      <c r="C300" s="31">
        <v>-0.39600000000000002</v>
      </c>
      <c r="D300" s="31">
        <v>1.0509999999999999</v>
      </c>
      <c r="E300" s="31">
        <v>-0.30609999999999998</v>
      </c>
    </row>
    <row r="301" spans="1:5">
      <c r="A301" s="34">
        <v>35765</v>
      </c>
      <c r="B301" s="31">
        <v>1.2194</v>
      </c>
      <c r="C301" s="31">
        <v>-0.45169999999999999</v>
      </c>
      <c r="D301" s="31">
        <v>1.0446</v>
      </c>
      <c r="E301" s="31">
        <v>-0.32329999999999998</v>
      </c>
    </row>
    <row r="302" spans="1:5">
      <c r="A302" s="34">
        <v>35796</v>
      </c>
      <c r="B302" s="31">
        <v>1.3249</v>
      </c>
      <c r="C302" s="31">
        <v>-0.372</v>
      </c>
      <c r="D302" s="31">
        <v>1.1287</v>
      </c>
      <c r="E302" s="31">
        <v>-0.21410000000000001</v>
      </c>
    </row>
    <row r="303" spans="1:5">
      <c r="A303" s="34">
        <v>35827</v>
      </c>
      <c r="B303" s="31">
        <v>1.2438</v>
      </c>
      <c r="C303" s="31">
        <v>-0.3518</v>
      </c>
      <c r="D303" s="31">
        <v>1.0206</v>
      </c>
      <c r="E303" s="31">
        <v>-0.27239999999999998</v>
      </c>
    </row>
    <row r="304" spans="1:5">
      <c r="A304" s="34">
        <v>35855</v>
      </c>
      <c r="B304" s="31">
        <v>1.2330000000000001</v>
      </c>
      <c r="C304" s="31">
        <v>-0.4017</v>
      </c>
      <c r="D304" s="31">
        <v>1.0126999999999999</v>
      </c>
      <c r="E304" s="31">
        <v>-0.30549999999999999</v>
      </c>
    </row>
    <row r="305" spans="1:5">
      <c r="A305" s="34">
        <v>35886</v>
      </c>
      <c r="B305" s="31">
        <v>1.1413</v>
      </c>
      <c r="C305" s="31">
        <v>-0.47639999999999999</v>
      </c>
      <c r="D305" s="31">
        <v>0.8609</v>
      </c>
      <c r="E305" s="31">
        <v>-0.33810000000000001</v>
      </c>
    </row>
    <row r="306" spans="1:5">
      <c r="A306" s="34">
        <v>35916</v>
      </c>
      <c r="B306" s="31">
        <v>1.1254999999999999</v>
      </c>
      <c r="C306" s="31">
        <v>-0.43540000000000001</v>
      </c>
      <c r="D306" s="31">
        <v>0.83509999999999995</v>
      </c>
      <c r="E306" s="31">
        <v>-0.35959999999999998</v>
      </c>
    </row>
    <row r="307" spans="1:5">
      <c r="A307" s="34">
        <v>35947</v>
      </c>
      <c r="B307" s="31">
        <v>1.2199</v>
      </c>
      <c r="C307" s="31">
        <v>-0.42120000000000002</v>
      </c>
      <c r="D307" s="31">
        <v>0.90139999999999998</v>
      </c>
      <c r="E307" s="31">
        <v>-0.32269999999999999</v>
      </c>
    </row>
    <row r="308" spans="1:5">
      <c r="A308" s="34">
        <v>35977</v>
      </c>
      <c r="B308" s="31">
        <v>1.2718</v>
      </c>
      <c r="C308" s="31">
        <v>-0.38479999999999998</v>
      </c>
      <c r="D308" s="31">
        <v>0.92869999999999997</v>
      </c>
      <c r="E308" s="31">
        <v>-0.2944</v>
      </c>
    </row>
    <row r="309" spans="1:5">
      <c r="A309" s="34">
        <v>36008</v>
      </c>
      <c r="B309" s="31">
        <v>1.9241999999999999</v>
      </c>
      <c r="C309" s="31">
        <v>-3.7999999999999999E-2</v>
      </c>
      <c r="D309" s="31">
        <v>1.3992</v>
      </c>
      <c r="E309" s="31">
        <v>-3.5000000000000001E-3</v>
      </c>
    </row>
    <row r="310" spans="1:5">
      <c r="A310" s="34">
        <v>36039</v>
      </c>
      <c r="B310" s="31">
        <v>2.0219</v>
      </c>
      <c r="C310" s="31">
        <v>-9.9599999999999994E-2</v>
      </c>
      <c r="D310" s="31">
        <v>1.7311000000000001</v>
      </c>
      <c r="E310" s="31">
        <v>0.31530000000000002</v>
      </c>
    </row>
    <row r="311" spans="1:5">
      <c r="A311" s="34">
        <v>36069</v>
      </c>
      <c r="B311" s="31">
        <v>2.2025999999999999</v>
      </c>
      <c r="C311" s="31">
        <v>3.2000000000000002E-3</v>
      </c>
      <c r="D311" s="31">
        <v>2.2442000000000002</v>
      </c>
      <c r="E311" s="31">
        <v>0.68369999999999997</v>
      </c>
    </row>
    <row r="312" spans="1:5">
      <c r="A312" s="34">
        <v>36100</v>
      </c>
      <c r="B312" s="31">
        <v>1.8337000000000001</v>
      </c>
      <c r="C312" s="31">
        <v>3.2199999999999999E-2</v>
      </c>
      <c r="D312" s="31">
        <v>1.7686999999999999</v>
      </c>
      <c r="E312" s="31">
        <v>0.23599999999999999</v>
      </c>
    </row>
    <row r="313" spans="1:5">
      <c r="A313" s="34">
        <v>36130</v>
      </c>
      <c r="B313" s="31">
        <v>1.8056000000000001</v>
      </c>
      <c r="C313" s="31">
        <v>-0.10390000000000001</v>
      </c>
      <c r="D313" s="31">
        <v>1.7392000000000001</v>
      </c>
      <c r="E313" s="31">
        <v>0.14169999999999999</v>
      </c>
    </row>
    <row r="314" spans="1:5">
      <c r="A314" s="34">
        <v>36161</v>
      </c>
      <c r="B314" s="31">
        <v>1.7503</v>
      </c>
      <c r="C314" s="31">
        <v>-0.122</v>
      </c>
      <c r="D314" s="31">
        <v>1.7153</v>
      </c>
      <c r="E314" s="31">
        <v>0.12039999999999999</v>
      </c>
    </row>
    <row r="315" spans="1:5">
      <c r="A315" s="34">
        <v>36192</v>
      </c>
      <c r="B315" s="31">
        <v>1.6496</v>
      </c>
      <c r="C315" s="31">
        <v>-0.3518</v>
      </c>
      <c r="D315" s="31">
        <v>1.5751999999999999</v>
      </c>
      <c r="E315" s="31">
        <v>-5.16E-2</v>
      </c>
    </row>
    <row r="316" spans="1:5">
      <c r="A316" s="34">
        <v>36220</v>
      </c>
      <c r="B316" s="31">
        <v>1.5705</v>
      </c>
      <c r="C316" s="31">
        <v>-0.27400000000000002</v>
      </c>
      <c r="D316" s="31">
        <v>1.4711000000000001</v>
      </c>
      <c r="E316" s="31">
        <v>-0.11360000000000001</v>
      </c>
    </row>
    <row r="317" spans="1:5">
      <c r="A317" s="34">
        <v>36251</v>
      </c>
      <c r="B317" s="31">
        <v>1.5561</v>
      </c>
      <c r="C317" s="31">
        <v>-0.27850000000000003</v>
      </c>
      <c r="D317" s="31">
        <v>1.4453</v>
      </c>
      <c r="E317" s="31">
        <v>-0.17130000000000001</v>
      </c>
    </row>
    <row r="318" spans="1:5">
      <c r="A318" s="34">
        <v>36281</v>
      </c>
      <c r="B318" s="31">
        <v>1.6075999999999999</v>
      </c>
      <c r="C318" s="31">
        <v>-0.28010000000000002</v>
      </c>
      <c r="D318" s="31">
        <v>1.4238999999999999</v>
      </c>
      <c r="E318" s="31">
        <v>-0.23580000000000001</v>
      </c>
    </row>
    <row r="319" spans="1:5">
      <c r="A319" s="34">
        <v>36312</v>
      </c>
      <c r="B319" s="31">
        <v>1.6377999999999999</v>
      </c>
      <c r="C319" s="31">
        <v>-0.21410000000000001</v>
      </c>
      <c r="D319" s="31">
        <v>1.4509000000000001</v>
      </c>
      <c r="E319" s="31">
        <v>-0.18379999999999999</v>
      </c>
    </row>
    <row r="320" spans="1:5">
      <c r="A320" s="34">
        <v>36342</v>
      </c>
      <c r="B320" s="31">
        <v>1.9292</v>
      </c>
      <c r="C320" s="31">
        <v>-0.1497</v>
      </c>
      <c r="D320" s="31">
        <v>1.5285</v>
      </c>
      <c r="E320" s="31">
        <v>-0.10630000000000001</v>
      </c>
    </row>
    <row r="321" spans="1:5">
      <c r="A321" s="34">
        <v>36373</v>
      </c>
      <c r="B321" s="31">
        <v>1.8996999999999999</v>
      </c>
      <c r="C321" s="31">
        <v>-0.14810000000000001</v>
      </c>
      <c r="D321" s="31">
        <v>1.5782</v>
      </c>
      <c r="E321" s="31">
        <v>-3.5000000000000003E-2</v>
      </c>
    </row>
    <row r="322" spans="1:5">
      <c r="A322" s="34">
        <v>36404</v>
      </c>
      <c r="B322" s="31">
        <v>1.9410000000000001</v>
      </c>
      <c r="C322" s="31">
        <v>-4.5999999999999999E-3</v>
      </c>
      <c r="D322" s="31">
        <v>1.5586</v>
      </c>
      <c r="E322" s="31">
        <v>-5.0999999999999997E-2</v>
      </c>
    </row>
    <row r="323" spans="1:5">
      <c r="A323" s="34">
        <v>36434</v>
      </c>
      <c r="B323" s="31">
        <v>1.9756</v>
      </c>
      <c r="C323" s="31">
        <v>-4.0899999999999999E-2</v>
      </c>
      <c r="D323" s="31">
        <v>1.5202</v>
      </c>
      <c r="E323" s="31">
        <v>-0.1157</v>
      </c>
    </row>
    <row r="324" spans="1:5">
      <c r="A324" s="34">
        <v>36465</v>
      </c>
      <c r="B324" s="31">
        <v>1.9406000000000001</v>
      </c>
      <c r="C324" s="31">
        <v>-7.8799999999999995E-2</v>
      </c>
      <c r="D324" s="31">
        <v>1.4663999999999999</v>
      </c>
      <c r="E324" s="31">
        <v>-0.1643</v>
      </c>
    </row>
    <row r="325" spans="1:5">
      <c r="A325" s="34">
        <v>36495</v>
      </c>
      <c r="B325" s="31">
        <v>1.7952999999999999</v>
      </c>
      <c r="C325" s="31">
        <v>-0.31430000000000002</v>
      </c>
      <c r="D325" s="31">
        <v>1.4209000000000001</v>
      </c>
      <c r="E325" s="31">
        <v>-0.27150000000000002</v>
      </c>
    </row>
    <row r="326" spans="1:5">
      <c r="A326" s="34">
        <v>36526</v>
      </c>
      <c r="B326" s="31">
        <v>1.8960999999999999</v>
      </c>
      <c r="C326" s="31">
        <v>-0.1216</v>
      </c>
      <c r="D326" s="31">
        <v>1.4601</v>
      </c>
      <c r="E326" s="31">
        <v>-0.27429999999999999</v>
      </c>
    </row>
    <row r="327" spans="1:5">
      <c r="A327" s="34">
        <v>36557</v>
      </c>
      <c r="B327" s="31">
        <v>2.028</v>
      </c>
      <c r="C327" s="31">
        <v>-0.1046</v>
      </c>
      <c r="D327" s="31">
        <v>1.6172</v>
      </c>
      <c r="E327" s="31">
        <v>-0.1711</v>
      </c>
    </row>
    <row r="328" spans="1:5">
      <c r="A328" s="34">
        <v>36586</v>
      </c>
      <c r="B328" s="31">
        <v>2.4076</v>
      </c>
      <c r="C328" s="31">
        <v>0.15390000000000001</v>
      </c>
      <c r="D328" s="31">
        <v>1.7733000000000001</v>
      </c>
      <c r="E328" s="31">
        <v>7.4000000000000003E-3</v>
      </c>
    </row>
    <row r="329" spans="1:5">
      <c r="A329" s="34">
        <v>36617</v>
      </c>
      <c r="B329" s="31">
        <v>2.5727000000000002</v>
      </c>
      <c r="C329" s="31">
        <v>0.3301</v>
      </c>
      <c r="D329" s="31">
        <v>2.3397999999999999</v>
      </c>
      <c r="E329" s="31">
        <v>0.50929999999999997</v>
      </c>
    </row>
    <row r="330" spans="1:5">
      <c r="A330" s="34">
        <v>36647</v>
      </c>
      <c r="B330" s="31">
        <v>2.7616000000000001</v>
      </c>
      <c r="C330" s="31">
        <v>0.49969999999999998</v>
      </c>
      <c r="D330" s="31">
        <v>2.4922</v>
      </c>
      <c r="E330" s="31">
        <v>0.65669999999999995</v>
      </c>
    </row>
    <row r="331" spans="1:5">
      <c r="A331" s="34">
        <v>36678</v>
      </c>
      <c r="B331" s="31">
        <v>2.7543000000000002</v>
      </c>
      <c r="C331" s="31">
        <v>0.55269999999999997</v>
      </c>
      <c r="D331" s="31">
        <v>2.3961999999999999</v>
      </c>
      <c r="E331" s="31">
        <v>0.59189999999999998</v>
      </c>
    </row>
    <row r="332" spans="1:5">
      <c r="A332" s="34">
        <v>36708</v>
      </c>
      <c r="B332" s="31">
        <v>2.8824999999999998</v>
      </c>
      <c r="C332" s="31">
        <v>0.61219999999999997</v>
      </c>
      <c r="D332" s="31">
        <v>2.1726000000000001</v>
      </c>
      <c r="E332" s="31">
        <v>0.4753</v>
      </c>
    </row>
    <row r="333" spans="1:5">
      <c r="A333" s="34">
        <v>36739</v>
      </c>
      <c r="B333" s="31">
        <v>3.0011000000000001</v>
      </c>
      <c r="C333" s="31">
        <v>0.76959999999999995</v>
      </c>
      <c r="D333" s="31">
        <v>2.2692999999999999</v>
      </c>
      <c r="E333" s="31">
        <v>0.62160000000000004</v>
      </c>
    </row>
    <row r="334" spans="1:5">
      <c r="A334" s="34">
        <v>36770</v>
      </c>
      <c r="B334" s="31">
        <v>3.1080999999999999</v>
      </c>
      <c r="C334" s="31">
        <v>0.82240000000000002</v>
      </c>
      <c r="D334" s="31">
        <v>2.2105000000000001</v>
      </c>
      <c r="E334" s="31">
        <v>0.54179999999999995</v>
      </c>
    </row>
    <row r="335" spans="1:5">
      <c r="A335" s="34">
        <v>36800</v>
      </c>
      <c r="B335" s="31">
        <v>3.6215000000000002</v>
      </c>
      <c r="C335" s="31">
        <v>1.2587999999999999</v>
      </c>
      <c r="D335" s="31">
        <v>2.5194000000000001</v>
      </c>
      <c r="E335" s="31">
        <v>0.82589999999999997</v>
      </c>
    </row>
    <row r="336" spans="1:5">
      <c r="A336" s="34">
        <v>36831</v>
      </c>
      <c r="B336" s="31">
        <v>3.6762999999999999</v>
      </c>
      <c r="C336" s="31">
        <v>1.2965</v>
      </c>
      <c r="D336" s="31">
        <v>2.5741000000000001</v>
      </c>
      <c r="E336" s="31">
        <v>0.87350000000000005</v>
      </c>
    </row>
    <row r="337" spans="1:5">
      <c r="A337" s="34">
        <v>36861</v>
      </c>
      <c r="B337" s="31">
        <v>3.7915000000000001</v>
      </c>
      <c r="C337" s="31">
        <v>1.369</v>
      </c>
      <c r="D337" s="31">
        <v>2.4676</v>
      </c>
      <c r="E337" s="31">
        <v>0.82489999999999997</v>
      </c>
    </row>
    <row r="338" spans="1:5">
      <c r="A338" s="34">
        <v>36892</v>
      </c>
      <c r="B338" s="31">
        <v>3.3595999999999999</v>
      </c>
      <c r="C338" s="31">
        <v>0.91610000000000003</v>
      </c>
      <c r="D338" s="31">
        <v>1.9008</v>
      </c>
      <c r="E338" s="31">
        <v>0.31459999999999999</v>
      </c>
    </row>
    <row r="339" spans="1:5">
      <c r="A339" s="34">
        <v>36923</v>
      </c>
      <c r="B339" s="31">
        <v>3.2227000000000001</v>
      </c>
      <c r="C339" s="31">
        <v>0.94189999999999996</v>
      </c>
      <c r="D339" s="31">
        <v>1.9656</v>
      </c>
      <c r="E339" s="31">
        <v>0.33939999999999998</v>
      </c>
    </row>
    <row r="340" spans="1:5">
      <c r="A340" s="34">
        <v>36951</v>
      </c>
      <c r="B340" s="31">
        <v>3.2862</v>
      </c>
      <c r="C340" s="31">
        <v>0.97889999999999999</v>
      </c>
      <c r="D340" s="31">
        <v>2.1061999999999999</v>
      </c>
      <c r="E340" s="31">
        <v>0.45710000000000001</v>
      </c>
    </row>
    <row r="341" spans="1:5">
      <c r="A341" s="34">
        <v>36982</v>
      </c>
      <c r="B341" s="31">
        <v>3.157</v>
      </c>
      <c r="C341" s="31">
        <v>0.77539999999999998</v>
      </c>
      <c r="D341" s="31">
        <v>1.893</v>
      </c>
      <c r="E341" s="31">
        <v>0.22140000000000001</v>
      </c>
    </row>
    <row r="342" spans="1:5">
      <c r="A342" s="34">
        <v>37012</v>
      </c>
      <c r="B342" s="31">
        <v>3.0455000000000001</v>
      </c>
      <c r="C342" s="31">
        <v>0.68830000000000002</v>
      </c>
      <c r="D342" s="31">
        <v>1.7885</v>
      </c>
      <c r="E342" s="31">
        <v>0.12839999999999999</v>
      </c>
    </row>
    <row r="343" spans="1:5">
      <c r="A343" s="34">
        <v>37043</v>
      </c>
      <c r="B343" s="31">
        <v>3.1595</v>
      </c>
      <c r="C343" s="31">
        <v>0.97789999999999999</v>
      </c>
      <c r="D343" s="31">
        <v>1.7815000000000001</v>
      </c>
      <c r="E343" s="31">
        <v>0.13619999999999999</v>
      </c>
    </row>
    <row r="344" spans="1:5">
      <c r="A344" s="34">
        <v>37073</v>
      </c>
      <c r="B344" s="31">
        <v>2.8975</v>
      </c>
      <c r="C344" s="31">
        <v>0.56599999999999995</v>
      </c>
      <c r="D344" s="31">
        <v>1.8533999999999999</v>
      </c>
      <c r="E344" s="31">
        <v>9.0999999999999998E-2</v>
      </c>
    </row>
    <row r="345" spans="1:5">
      <c r="A345" s="34">
        <v>37104</v>
      </c>
      <c r="B345" s="31">
        <v>2.9544999999999999</v>
      </c>
      <c r="C345" s="31">
        <v>0.61180000000000001</v>
      </c>
      <c r="D345" s="31">
        <v>1.9887999999999999</v>
      </c>
      <c r="E345" s="31">
        <v>0.188</v>
      </c>
    </row>
    <row r="346" spans="1:5">
      <c r="A346" s="34">
        <v>37135</v>
      </c>
      <c r="B346" s="31">
        <v>3.3727999999999998</v>
      </c>
      <c r="C346" s="31">
        <v>1.0023</v>
      </c>
      <c r="D346" s="31">
        <v>2.4758</v>
      </c>
      <c r="E346" s="31">
        <v>0.61639999999999995</v>
      </c>
    </row>
    <row r="347" spans="1:5">
      <c r="A347" s="34">
        <v>37165</v>
      </c>
      <c r="B347" s="31">
        <v>3.3572000000000002</v>
      </c>
      <c r="C347" s="31">
        <v>0.86890000000000001</v>
      </c>
      <c r="D347" s="31">
        <v>2.5369000000000002</v>
      </c>
      <c r="E347" s="31">
        <v>0.60250000000000004</v>
      </c>
    </row>
    <row r="348" spans="1:5">
      <c r="A348" s="34">
        <v>37196</v>
      </c>
      <c r="B348" s="31">
        <v>2.8997999999999999</v>
      </c>
      <c r="C348" s="31">
        <v>-0.4335</v>
      </c>
      <c r="D348" s="31">
        <v>2.1412</v>
      </c>
      <c r="E348" s="31">
        <v>0.37809999999999999</v>
      </c>
    </row>
    <row r="349" spans="1:5">
      <c r="A349" s="34">
        <v>37226</v>
      </c>
      <c r="B349" s="31">
        <v>2.9304000000000001</v>
      </c>
      <c r="C349" s="31">
        <v>0.35620000000000002</v>
      </c>
      <c r="D349" s="31">
        <v>2.0682999999999998</v>
      </c>
      <c r="E349" s="31">
        <v>0.2177</v>
      </c>
    </row>
    <row r="350" spans="1:5">
      <c r="A350" s="34">
        <v>37257</v>
      </c>
      <c r="B350" s="31">
        <v>2.9258000000000002</v>
      </c>
      <c r="C350" s="31">
        <v>0.49830000000000002</v>
      </c>
      <c r="D350" s="31">
        <v>2.0171999999999999</v>
      </c>
      <c r="E350" s="31">
        <v>0.25140000000000001</v>
      </c>
    </row>
    <row r="351" spans="1:5">
      <c r="A351" s="34">
        <v>37288</v>
      </c>
      <c r="B351" s="31">
        <v>2.8952</v>
      </c>
      <c r="C351" s="31">
        <v>0.71160000000000001</v>
      </c>
      <c r="D351" s="31">
        <v>1.9234</v>
      </c>
      <c r="E351" s="31">
        <v>0.25040000000000001</v>
      </c>
    </row>
    <row r="352" spans="1:5">
      <c r="A352" s="34">
        <v>37316</v>
      </c>
      <c r="B352" s="31">
        <v>2.6562999999999999</v>
      </c>
      <c r="C352" s="31">
        <v>0.26179999999999998</v>
      </c>
      <c r="D352" s="31">
        <v>1.8148</v>
      </c>
      <c r="E352" s="31">
        <v>0.17530000000000001</v>
      </c>
    </row>
    <row r="353" spans="1:5">
      <c r="A353" s="34">
        <v>37347</v>
      </c>
      <c r="B353" s="31">
        <v>2.6707000000000001</v>
      </c>
      <c r="C353" s="31">
        <v>0.3831</v>
      </c>
      <c r="D353" s="31">
        <v>1.7060999999999999</v>
      </c>
      <c r="E353" s="31">
        <v>0.1353</v>
      </c>
    </row>
    <row r="354" spans="1:5">
      <c r="A354" s="34">
        <v>37377</v>
      </c>
      <c r="B354" s="31">
        <v>2.6339000000000001</v>
      </c>
      <c r="C354" s="31">
        <v>0.41310000000000002</v>
      </c>
      <c r="D354" s="31">
        <v>1.6569</v>
      </c>
      <c r="E354" s="31">
        <v>0.14849999999999999</v>
      </c>
    </row>
    <row r="355" spans="1:5">
      <c r="A355" s="34">
        <v>37408</v>
      </c>
      <c r="B355" s="31">
        <v>3.1084999999999998</v>
      </c>
      <c r="C355" s="31">
        <v>0.75229999999999997</v>
      </c>
      <c r="D355" s="31">
        <v>1.829</v>
      </c>
      <c r="E355" s="31">
        <v>0.27189999999999998</v>
      </c>
    </row>
    <row r="356" spans="1:5">
      <c r="A356" s="34">
        <v>37438</v>
      </c>
      <c r="B356" s="31">
        <v>3.7806000000000002</v>
      </c>
      <c r="C356" s="31">
        <v>1.1727000000000001</v>
      </c>
      <c r="D356" s="31">
        <v>2.0145</v>
      </c>
      <c r="E356" s="31">
        <v>0.43919999999999998</v>
      </c>
    </row>
    <row r="357" spans="1:5">
      <c r="A357" s="34">
        <v>37469</v>
      </c>
      <c r="B357" s="31">
        <v>3.8130000000000002</v>
      </c>
      <c r="C357" s="31">
        <v>1.1977</v>
      </c>
      <c r="D357" s="31">
        <v>2.1322999999999999</v>
      </c>
      <c r="E357" s="31">
        <v>0.40410000000000001</v>
      </c>
    </row>
    <row r="358" spans="1:5">
      <c r="A358" s="34">
        <v>37500</v>
      </c>
      <c r="B358" s="31">
        <v>4.1532999999999998</v>
      </c>
      <c r="C358" s="31">
        <v>1.3159000000000001</v>
      </c>
      <c r="D358" s="31">
        <v>2.2431000000000001</v>
      </c>
      <c r="E358" s="31">
        <v>0.36170000000000002</v>
      </c>
    </row>
    <row r="359" spans="1:5">
      <c r="A359" s="34">
        <v>37530</v>
      </c>
      <c r="B359" s="31">
        <v>4.2731000000000003</v>
      </c>
      <c r="C359" s="31">
        <v>1.1194</v>
      </c>
      <c r="D359" s="31">
        <v>2.3801999999999999</v>
      </c>
      <c r="E359" s="31">
        <v>0.6502</v>
      </c>
    </row>
    <row r="360" spans="1:5">
      <c r="A360" s="34">
        <v>37561</v>
      </c>
      <c r="B360" s="31">
        <v>3.6122000000000001</v>
      </c>
      <c r="C360" s="31">
        <v>0.7883</v>
      </c>
      <c r="D360" s="31">
        <v>2.0788000000000002</v>
      </c>
      <c r="E360" s="31">
        <v>0.27800000000000002</v>
      </c>
    </row>
    <row r="361" spans="1:5">
      <c r="A361" s="34">
        <v>37591</v>
      </c>
      <c r="B361" s="31">
        <v>3.5895999999999999</v>
      </c>
      <c r="C361" s="31">
        <v>0.67010000000000003</v>
      </c>
      <c r="D361" s="31">
        <v>2.1556000000000002</v>
      </c>
      <c r="E361" s="31">
        <v>0.32800000000000001</v>
      </c>
    </row>
    <row r="362" spans="1:5">
      <c r="A362" s="34">
        <v>37622</v>
      </c>
      <c r="B362" s="31">
        <v>3.3809</v>
      </c>
      <c r="C362" s="31">
        <v>0.59550000000000003</v>
      </c>
      <c r="D362" s="31">
        <v>1.9617</v>
      </c>
      <c r="E362" s="31">
        <v>0.2114</v>
      </c>
    </row>
    <row r="363" spans="1:5">
      <c r="A363" s="34">
        <v>37653</v>
      </c>
      <c r="B363" s="31">
        <v>3.335</v>
      </c>
      <c r="C363" s="31">
        <v>0.40389999999999998</v>
      </c>
      <c r="D363" s="31">
        <v>1.7379</v>
      </c>
      <c r="E363" s="31">
        <v>-6.7000000000000002E-3</v>
      </c>
    </row>
    <row r="364" spans="1:5">
      <c r="A364" s="34">
        <v>37681</v>
      </c>
      <c r="B364" s="31">
        <v>3.1475</v>
      </c>
      <c r="C364" s="31">
        <v>-0.1452</v>
      </c>
      <c r="D364" s="31">
        <v>1.7408999999999999</v>
      </c>
      <c r="E364" s="31">
        <v>-3.9199999999999999E-2</v>
      </c>
    </row>
    <row r="365" spans="1:5">
      <c r="A365" s="34">
        <v>37712</v>
      </c>
      <c r="B365" s="31">
        <v>2.6015999999999999</v>
      </c>
      <c r="C365" s="31">
        <v>-0.1308</v>
      </c>
      <c r="D365" s="31">
        <v>1.4830000000000001</v>
      </c>
      <c r="E365" s="31">
        <v>-0.16420000000000001</v>
      </c>
    </row>
    <row r="366" spans="1:5">
      <c r="A366" s="34">
        <v>37742</v>
      </c>
      <c r="B366" s="31">
        <v>2.7075999999999998</v>
      </c>
      <c r="C366" s="31">
        <v>-0.84350000000000003</v>
      </c>
      <c r="D366" s="31">
        <v>1.4345000000000001</v>
      </c>
      <c r="E366" s="31">
        <v>-0.28549999999999998</v>
      </c>
    </row>
    <row r="367" spans="1:5">
      <c r="A367" s="34">
        <v>37773</v>
      </c>
      <c r="B367" s="31">
        <v>2.4439000000000002</v>
      </c>
      <c r="C367" s="31">
        <v>-0.55220000000000002</v>
      </c>
      <c r="D367" s="31">
        <v>1.2866</v>
      </c>
      <c r="E367" s="31">
        <v>-0.37990000000000002</v>
      </c>
    </row>
    <row r="368" spans="1:5">
      <c r="A368" s="34">
        <v>37803</v>
      </c>
      <c r="B368" s="31">
        <v>2.3601000000000001</v>
      </c>
      <c r="C368" s="31">
        <v>-1.3291999999999999</v>
      </c>
      <c r="D368" s="31">
        <v>1.272</v>
      </c>
      <c r="E368" s="31">
        <v>-0.5766</v>
      </c>
    </row>
    <row r="369" spans="1:5">
      <c r="A369" s="34">
        <v>37834</v>
      </c>
      <c r="B369" s="31">
        <v>2.3273000000000001</v>
      </c>
      <c r="C369" s="31">
        <v>-0.22409999999999999</v>
      </c>
      <c r="D369" s="31">
        <v>1.2784</v>
      </c>
      <c r="E369" s="31">
        <v>-0.54449999999999998</v>
      </c>
    </row>
    <row r="370" spans="1:5">
      <c r="A370" s="34">
        <v>37865</v>
      </c>
      <c r="B370" s="31">
        <v>2.3115999999999999</v>
      </c>
      <c r="C370" s="31">
        <v>-0.69069999999999998</v>
      </c>
      <c r="D370" s="31">
        <v>1.1854</v>
      </c>
      <c r="E370" s="31">
        <v>-0.60719999999999996</v>
      </c>
    </row>
    <row r="371" spans="1:5">
      <c r="A371" s="34">
        <v>37895</v>
      </c>
      <c r="B371" s="31">
        <v>2.0217000000000001</v>
      </c>
      <c r="C371" s="31">
        <v>-0.54249999999999998</v>
      </c>
      <c r="D371" s="31">
        <v>1.0713999999999999</v>
      </c>
      <c r="E371" s="31">
        <v>-0.6825</v>
      </c>
    </row>
    <row r="372" spans="1:5">
      <c r="A372" s="34">
        <v>37926</v>
      </c>
      <c r="B372" s="31">
        <v>1.9444999999999999</v>
      </c>
      <c r="C372" s="31">
        <v>-0.54010000000000002</v>
      </c>
      <c r="D372" s="31">
        <v>1.0494000000000001</v>
      </c>
      <c r="E372" s="31">
        <v>-0.53749999999999998</v>
      </c>
    </row>
    <row r="373" spans="1:5">
      <c r="A373" s="34">
        <v>37956</v>
      </c>
      <c r="B373" s="31">
        <v>1.8304</v>
      </c>
      <c r="C373" s="31">
        <v>-0.49230000000000002</v>
      </c>
      <c r="D373" s="31">
        <v>0.97250000000000003</v>
      </c>
      <c r="E373" s="31">
        <v>-0.56430000000000002</v>
      </c>
    </row>
    <row r="374" spans="1:5">
      <c r="A374" s="34">
        <v>37987</v>
      </c>
      <c r="B374" s="31">
        <v>1.7381</v>
      </c>
      <c r="C374" s="31">
        <v>-0.71099999999999997</v>
      </c>
      <c r="D374" s="31">
        <v>0.92759999999999998</v>
      </c>
      <c r="E374" s="31">
        <v>-0.54049999999999998</v>
      </c>
    </row>
    <row r="375" spans="1:5">
      <c r="A375" s="34">
        <v>38018</v>
      </c>
      <c r="B375" s="31">
        <v>1.8694</v>
      </c>
      <c r="C375" s="31">
        <v>-0.28439999999999999</v>
      </c>
      <c r="D375" s="31">
        <v>0.93079999999999996</v>
      </c>
      <c r="E375" s="31">
        <v>-0.36020000000000002</v>
      </c>
    </row>
    <row r="376" spans="1:5">
      <c r="A376" s="34">
        <v>38047</v>
      </c>
      <c r="B376" s="31">
        <v>1.8507</v>
      </c>
      <c r="C376" s="31">
        <v>-0.53159999999999996</v>
      </c>
      <c r="D376" s="31">
        <v>0.87649999999999995</v>
      </c>
      <c r="E376" s="31">
        <v>-0.38719999999999999</v>
      </c>
    </row>
    <row r="377" spans="1:5">
      <c r="A377" s="34">
        <v>38078</v>
      </c>
      <c r="B377" s="31">
        <v>1.7339</v>
      </c>
      <c r="C377" s="31">
        <v>-0.74380000000000002</v>
      </c>
      <c r="D377" s="31">
        <v>0.83509999999999995</v>
      </c>
      <c r="E377" s="31">
        <v>-0.49640000000000001</v>
      </c>
    </row>
    <row r="378" spans="1:5">
      <c r="A378" s="34">
        <v>38108</v>
      </c>
      <c r="B378" s="31">
        <v>1.8774999999999999</v>
      </c>
      <c r="C378" s="31">
        <v>-0.3261</v>
      </c>
      <c r="D378" s="31">
        <v>0.92079999999999995</v>
      </c>
      <c r="E378" s="31">
        <v>-0.38279999999999997</v>
      </c>
    </row>
    <row r="379" spans="1:5">
      <c r="A379" s="34">
        <v>38139</v>
      </c>
      <c r="B379" s="31">
        <v>1.7641</v>
      </c>
      <c r="C379" s="31">
        <v>-0.33500000000000002</v>
      </c>
      <c r="D379" s="31">
        <v>0.91749999999999998</v>
      </c>
      <c r="E379" s="31">
        <v>-0.3251</v>
      </c>
    </row>
    <row r="380" spans="1:5">
      <c r="A380" s="34">
        <v>38169</v>
      </c>
      <c r="B380" s="31">
        <v>1.6906000000000001</v>
      </c>
      <c r="C380" s="31">
        <v>-0.30669999999999997</v>
      </c>
      <c r="D380" s="31">
        <v>0.86170000000000002</v>
      </c>
      <c r="E380" s="31">
        <v>-0.38790000000000002</v>
      </c>
    </row>
    <row r="381" spans="1:5">
      <c r="A381" s="34">
        <v>38200</v>
      </c>
      <c r="B381" s="31">
        <v>1.8240000000000001</v>
      </c>
      <c r="C381" s="31">
        <v>-0.45989999999999998</v>
      </c>
      <c r="D381" s="31">
        <v>0.89529999999999998</v>
      </c>
      <c r="E381" s="31">
        <v>-0.3493</v>
      </c>
    </row>
    <row r="382" spans="1:5">
      <c r="A382" s="34">
        <v>38231</v>
      </c>
      <c r="B382" s="31">
        <v>1.6994</v>
      </c>
      <c r="C382" s="31">
        <v>-0.59770000000000001</v>
      </c>
      <c r="D382" s="31">
        <v>0.86470000000000002</v>
      </c>
      <c r="E382" s="31">
        <v>-0.33179999999999998</v>
      </c>
    </row>
    <row r="383" spans="1:5">
      <c r="A383" s="34">
        <v>38261</v>
      </c>
      <c r="B383" s="31">
        <v>1.7020999999999999</v>
      </c>
      <c r="C383" s="31">
        <v>-0.57350000000000001</v>
      </c>
      <c r="D383" s="31">
        <v>0.9526</v>
      </c>
      <c r="E383" s="31">
        <v>-0.27079999999999999</v>
      </c>
    </row>
    <row r="384" spans="1:5">
      <c r="A384" s="34">
        <v>38292</v>
      </c>
      <c r="B384" s="31">
        <v>1.5175000000000001</v>
      </c>
      <c r="C384" s="31">
        <v>-0.7016</v>
      </c>
      <c r="D384" s="31">
        <v>0.92130000000000001</v>
      </c>
      <c r="E384" s="31">
        <v>-0.35870000000000002</v>
      </c>
    </row>
    <row r="385" spans="1:5">
      <c r="A385" s="34">
        <v>38322</v>
      </c>
      <c r="B385" s="31">
        <v>1.5895999999999999</v>
      </c>
      <c r="C385" s="31">
        <v>-0.85340000000000005</v>
      </c>
      <c r="D385" s="31">
        <v>1.0622</v>
      </c>
      <c r="E385" s="31">
        <v>-0.27139999999999997</v>
      </c>
    </row>
    <row r="386" spans="1:5">
      <c r="A386" s="34">
        <v>38353</v>
      </c>
      <c r="B386" s="31">
        <v>1.6496</v>
      </c>
      <c r="C386" s="31">
        <v>-0.80579999999999996</v>
      </c>
      <c r="D386" s="31">
        <v>0.83650000000000002</v>
      </c>
      <c r="E386" s="31">
        <v>-0.50319999999999998</v>
      </c>
    </row>
    <row r="387" spans="1:5">
      <c r="A387" s="34">
        <v>38384</v>
      </c>
      <c r="B387" s="31">
        <v>1.4724999999999999</v>
      </c>
      <c r="C387" s="31">
        <v>-1.093</v>
      </c>
      <c r="D387" s="31">
        <v>0.76500000000000001</v>
      </c>
      <c r="E387" s="31">
        <v>-0.59330000000000005</v>
      </c>
    </row>
    <row r="388" spans="1:5">
      <c r="A388" s="34">
        <v>38412</v>
      </c>
      <c r="B388" s="31">
        <v>1.8147</v>
      </c>
      <c r="C388" s="31">
        <v>-0.73240000000000005</v>
      </c>
      <c r="D388" s="31">
        <v>0.81910000000000005</v>
      </c>
      <c r="E388" s="31">
        <v>-0.56530000000000002</v>
      </c>
    </row>
    <row r="389" spans="1:5">
      <c r="A389" s="34">
        <v>38443</v>
      </c>
      <c r="B389" s="31">
        <v>2.0960999999999999</v>
      </c>
      <c r="C389" s="31">
        <v>-0.53380000000000005</v>
      </c>
      <c r="D389" s="31">
        <v>0.90100000000000002</v>
      </c>
      <c r="E389" s="31">
        <v>-0.46850000000000003</v>
      </c>
    </row>
    <row r="390" spans="1:5">
      <c r="A390" s="34">
        <v>38473</v>
      </c>
      <c r="B390" s="31">
        <v>2.1206999999999998</v>
      </c>
      <c r="C390" s="31">
        <v>-0.38419999999999999</v>
      </c>
      <c r="D390" s="31">
        <v>0.93799999999999994</v>
      </c>
      <c r="E390" s="31">
        <v>-0.45279999999999998</v>
      </c>
    </row>
    <row r="391" spans="1:5">
      <c r="A391" s="34">
        <v>38504</v>
      </c>
      <c r="B391" s="31">
        <v>1.9377</v>
      </c>
      <c r="C391" s="31">
        <v>-0.56230000000000002</v>
      </c>
      <c r="D391" s="31">
        <v>0.92869999999999997</v>
      </c>
      <c r="E391" s="31">
        <v>-0.48299999999999998</v>
      </c>
    </row>
    <row r="392" spans="1:5">
      <c r="A392" s="34">
        <v>38534</v>
      </c>
      <c r="B392" s="31">
        <v>1.6794</v>
      </c>
      <c r="C392" s="31">
        <v>-0.65290000000000004</v>
      </c>
      <c r="D392" s="31">
        <v>0.83819999999999995</v>
      </c>
      <c r="E392" s="31">
        <v>-0.54520000000000002</v>
      </c>
    </row>
    <row r="393" spans="1:5">
      <c r="A393" s="34">
        <v>38565</v>
      </c>
      <c r="B393" s="31">
        <v>1.7522</v>
      </c>
      <c r="C393" s="31">
        <v>-0.71799999999999997</v>
      </c>
      <c r="D393" s="31">
        <v>0.84289999999999998</v>
      </c>
      <c r="E393" s="31">
        <v>-0.4834</v>
      </c>
    </row>
    <row r="394" spans="1:5">
      <c r="A394" s="34">
        <v>38596</v>
      </c>
      <c r="B394" s="31">
        <v>1.7919</v>
      </c>
      <c r="C394" s="31">
        <v>-0.55289999999999995</v>
      </c>
      <c r="D394" s="31">
        <v>0.85289999999999999</v>
      </c>
      <c r="E394" s="31">
        <v>-0.41320000000000001</v>
      </c>
    </row>
    <row r="395" spans="1:5">
      <c r="A395" s="34">
        <v>38626</v>
      </c>
      <c r="B395" s="31">
        <v>1.8754</v>
      </c>
      <c r="C395" s="31">
        <v>-0.45279999999999998</v>
      </c>
      <c r="D395" s="31">
        <v>0.84660000000000002</v>
      </c>
      <c r="E395" s="31">
        <v>-0.46050000000000002</v>
      </c>
    </row>
    <row r="396" spans="1:5">
      <c r="A396" s="34">
        <v>38657</v>
      </c>
      <c r="B396" s="31">
        <v>1.9224000000000001</v>
      </c>
      <c r="C396" s="31">
        <v>-0.3841</v>
      </c>
      <c r="D396" s="31">
        <v>0.87409999999999999</v>
      </c>
      <c r="E396" s="31">
        <v>-0.35799999999999998</v>
      </c>
    </row>
    <row r="397" spans="1:5">
      <c r="A397" s="34">
        <v>38687</v>
      </c>
      <c r="B397" s="31">
        <v>1.9816</v>
      </c>
      <c r="C397" s="31">
        <v>-0.39119999999999999</v>
      </c>
      <c r="D397" s="31">
        <v>0.87319999999999998</v>
      </c>
      <c r="E397" s="31">
        <v>-0.36630000000000001</v>
      </c>
    </row>
    <row r="398" spans="1:5">
      <c r="A398" s="34">
        <v>38718</v>
      </c>
      <c r="B398" s="31">
        <v>1.8281000000000001</v>
      </c>
      <c r="C398" s="31">
        <v>-0.4536</v>
      </c>
      <c r="D398" s="31">
        <v>0.85440000000000005</v>
      </c>
      <c r="E398" s="31">
        <v>-0.37509999999999999</v>
      </c>
    </row>
    <row r="399" spans="1:5">
      <c r="A399" s="34">
        <v>38749</v>
      </c>
      <c r="B399" s="31">
        <v>1.8341000000000001</v>
      </c>
      <c r="C399" s="31">
        <v>-0.34470000000000001</v>
      </c>
      <c r="D399" s="31">
        <v>0.84970000000000001</v>
      </c>
      <c r="E399" s="31">
        <v>-0.34699999999999998</v>
      </c>
    </row>
    <row r="400" spans="1:5">
      <c r="A400" s="34">
        <v>38777</v>
      </c>
      <c r="B400" s="31">
        <v>1.7219</v>
      </c>
      <c r="C400" s="31">
        <v>-0.51319999999999999</v>
      </c>
      <c r="D400" s="31">
        <v>0.82440000000000002</v>
      </c>
      <c r="E400" s="31">
        <v>-0.32100000000000001</v>
      </c>
    </row>
    <row r="401" spans="1:5">
      <c r="A401" s="34">
        <v>38808</v>
      </c>
      <c r="B401" s="31">
        <v>1.6312</v>
      </c>
      <c r="C401" s="31">
        <v>-0.5272</v>
      </c>
      <c r="D401" s="31">
        <v>0.85399999999999998</v>
      </c>
      <c r="E401" s="31">
        <v>-0.24959999999999999</v>
      </c>
    </row>
    <row r="402" spans="1:5">
      <c r="A402" s="34">
        <v>38838</v>
      </c>
      <c r="B402" s="31">
        <v>1.6637</v>
      </c>
      <c r="C402" s="31">
        <v>-0.3982</v>
      </c>
      <c r="D402" s="31">
        <v>0.85719999999999996</v>
      </c>
      <c r="E402" s="31">
        <v>-0.3201</v>
      </c>
    </row>
    <row r="403" spans="1:5">
      <c r="A403" s="34">
        <v>38869</v>
      </c>
      <c r="B403" s="31">
        <v>1.7683</v>
      </c>
      <c r="C403" s="31">
        <v>-0.44619999999999999</v>
      </c>
      <c r="D403" s="31">
        <v>0.90029999999999999</v>
      </c>
      <c r="E403" s="31">
        <v>-0.23710000000000001</v>
      </c>
    </row>
    <row r="404" spans="1:5">
      <c r="A404" s="34">
        <v>38899</v>
      </c>
      <c r="B404" s="31">
        <v>1.8057000000000001</v>
      </c>
      <c r="C404" s="31">
        <v>-0.37469999999999998</v>
      </c>
      <c r="D404" s="31">
        <v>0.9204</v>
      </c>
      <c r="E404" s="31">
        <v>-0.2339</v>
      </c>
    </row>
    <row r="405" spans="1:5">
      <c r="A405" s="34">
        <v>38930</v>
      </c>
      <c r="B405" s="31">
        <v>1.806</v>
      </c>
      <c r="C405" s="31">
        <v>-0.41739999999999999</v>
      </c>
      <c r="D405" s="31">
        <v>0.9083</v>
      </c>
      <c r="E405" s="31">
        <v>-0.18770000000000001</v>
      </c>
    </row>
    <row r="406" spans="1:5">
      <c r="A406" s="34">
        <v>38961</v>
      </c>
      <c r="B406" s="31">
        <v>1.8039000000000001</v>
      </c>
      <c r="C406" s="31">
        <v>-0.5171</v>
      </c>
      <c r="D406" s="31">
        <v>0.89890000000000003</v>
      </c>
      <c r="E406" s="31">
        <v>-0.1855</v>
      </c>
    </row>
    <row r="407" spans="1:5">
      <c r="A407" s="34">
        <v>38991</v>
      </c>
      <c r="B407" s="31">
        <v>1.7139</v>
      </c>
      <c r="C407" s="31">
        <v>-0.53359999999999996</v>
      </c>
      <c r="D407" s="31">
        <v>0.86829999999999996</v>
      </c>
      <c r="E407" s="31">
        <v>-0.21410000000000001</v>
      </c>
    </row>
    <row r="408" spans="1:5">
      <c r="A408" s="34">
        <v>39022</v>
      </c>
      <c r="B408" s="31">
        <v>1.6825000000000001</v>
      </c>
      <c r="C408" s="31">
        <v>-0.51800000000000002</v>
      </c>
      <c r="D408" s="31">
        <v>0.85</v>
      </c>
      <c r="E408" s="31">
        <v>-0.27050000000000002</v>
      </c>
    </row>
    <row r="409" spans="1:5">
      <c r="A409" s="34">
        <v>39052</v>
      </c>
      <c r="B409" s="31">
        <v>1.5414000000000001</v>
      </c>
      <c r="C409" s="31">
        <v>-0.65720000000000001</v>
      </c>
      <c r="D409" s="31">
        <v>0.84</v>
      </c>
      <c r="E409" s="31">
        <v>-0.29949999999999999</v>
      </c>
    </row>
    <row r="410" spans="1:5">
      <c r="A410" s="34">
        <v>39083</v>
      </c>
      <c r="B410" s="31">
        <v>1.4793000000000001</v>
      </c>
      <c r="C410" s="31">
        <v>-0.67420000000000002</v>
      </c>
      <c r="D410" s="31">
        <v>0.80079999999999996</v>
      </c>
      <c r="E410" s="31">
        <v>-0.33639999999999998</v>
      </c>
    </row>
    <row r="411" spans="1:5">
      <c r="A411" s="34">
        <v>39114</v>
      </c>
      <c r="B411" s="31">
        <v>1.5064</v>
      </c>
      <c r="C411" s="31">
        <v>-0.72929999999999995</v>
      </c>
      <c r="D411" s="31">
        <v>0.81899999999999995</v>
      </c>
      <c r="E411" s="31">
        <v>-0.376</v>
      </c>
    </row>
    <row r="412" spans="1:5">
      <c r="A412" s="34">
        <v>39142</v>
      </c>
      <c r="B412" s="31">
        <v>1.5589999999999999</v>
      </c>
      <c r="C412" s="31">
        <v>-0.47989999999999999</v>
      </c>
      <c r="D412" s="31">
        <v>0.85680000000000001</v>
      </c>
      <c r="E412" s="31">
        <v>-0.3034</v>
      </c>
    </row>
    <row r="413" spans="1:5">
      <c r="A413" s="34">
        <v>39173</v>
      </c>
      <c r="B413" s="31">
        <v>1.516</v>
      </c>
      <c r="C413" s="31">
        <v>-0.4793</v>
      </c>
      <c r="D413" s="31">
        <v>0.89600000000000002</v>
      </c>
      <c r="E413" s="31">
        <v>-0.23100000000000001</v>
      </c>
    </row>
    <row r="414" spans="1:5">
      <c r="A414" s="34">
        <v>39203</v>
      </c>
      <c r="B414" s="31">
        <v>1.4291</v>
      </c>
      <c r="C414" s="31">
        <v>-0.73450000000000004</v>
      </c>
      <c r="D414" s="31">
        <v>0.88329999999999997</v>
      </c>
      <c r="E414" s="31">
        <v>-0.2681</v>
      </c>
    </row>
    <row r="415" spans="1:5">
      <c r="A415" s="34">
        <v>39234</v>
      </c>
      <c r="B415" s="31">
        <v>1.6265000000000001</v>
      </c>
      <c r="C415" s="31">
        <v>-0.49370000000000003</v>
      </c>
      <c r="D415" s="31">
        <v>0.95889999999999997</v>
      </c>
      <c r="E415" s="31">
        <v>-0.25290000000000001</v>
      </c>
    </row>
    <row r="416" spans="1:5">
      <c r="A416" s="34">
        <v>39264</v>
      </c>
      <c r="B416" s="31">
        <v>2.1998000000000002</v>
      </c>
      <c r="C416" s="31">
        <v>-7.9600000000000004E-2</v>
      </c>
      <c r="D416" s="31">
        <v>1.2634000000000001</v>
      </c>
      <c r="E416" s="31">
        <v>-2.9100000000000001E-2</v>
      </c>
    </row>
    <row r="417" spans="1:5">
      <c r="A417" s="34">
        <v>39295</v>
      </c>
      <c r="B417" s="31">
        <v>2.3732000000000002</v>
      </c>
      <c r="C417" s="31">
        <v>8.72E-2</v>
      </c>
      <c r="D417" s="31">
        <v>1.6753</v>
      </c>
      <c r="E417" s="31">
        <v>0.38080000000000003</v>
      </c>
    </row>
    <row r="418" spans="1:5">
      <c r="A418" s="34">
        <v>39326</v>
      </c>
      <c r="B418" s="31">
        <v>2.3519999999999999</v>
      </c>
      <c r="C418" s="31">
        <v>3.2000000000000002E-3</v>
      </c>
      <c r="D418" s="31">
        <v>1.6023000000000001</v>
      </c>
      <c r="E418" s="31">
        <v>0.24879999999999999</v>
      </c>
    </row>
    <row r="419" spans="1:5">
      <c r="A419" s="34">
        <v>39356</v>
      </c>
      <c r="B419" s="31">
        <v>2.3048000000000002</v>
      </c>
      <c r="C419" s="31">
        <v>-7.6499999999999999E-2</v>
      </c>
      <c r="D419" s="31">
        <v>1.6111</v>
      </c>
      <c r="E419" s="31">
        <v>0.2671</v>
      </c>
    </row>
    <row r="420" spans="1:5">
      <c r="A420" s="34">
        <v>39387</v>
      </c>
      <c r="B420" s="31">
        <v>2.8405999999999998</v>
      </c>
      <c r="C420" s="31">
        <v>0.22239999999999999</v>
      </c>
      <c r="D420" s="31">
        <v>2.2591000000000001</v>
      </c>
      <c r="E420" s="31">
        <v>0.64400000000000002</v>
      </c>
    </row>
    <row r="421" spans="1:5">
      <c r="A421" s="34">
        <v>39417</v>
      </c>
      <c r="B421" s="31">
        <v>2.9298000000000002</v>
      </c>
      <c r="C421" s="31">
        <v>0.39400000000000002</v>
      </c>
      <c r="D421" s="31">
        <v>2.3041999999999998</v>
      </c>
      <c r="E421" s="31">
        <v>0.5343</v>
      </c>
    </row>
    <row r="422" spans="1:5">
      <c r="A422" s="34">
        <v>39448</v>
      </c>
      <c r="B422" s="31">
        <v>3.3875000000000002</v>
      </c>
      <c r="C422" s="31">
        <v>0.68620000000000003</v>
      </c>
      <c r="D422" s="31">
        <v>2.6735000000000002</v>
      </c>
      <c r="E422" s="31">
        <v>0.73029999999999995</v>
      </c>
    </row>
    <row r="423" spans="1:5">
      <c r="A423" s="34">
        <v>39479</v>
      </c>
      <c r="B423" s="31">
        <v>3.6211000000000002</v>
      </c>
      <c r="C423" s="31">
        <v>0.85809999999999997</v>
      </c>
      <c r="D423" s="31">
        <v>2.7894999999999999</v>
      </c>
      <c r="E423" s="31">
        <v>0.64900000000000002</v>
      </c>
    </row>
    <row r="424" spans="1:5">
      <c r="A424" s="34">
        <v>39508</v>
      </c>
      <c r="B424" s="31">
        <v>3.8691</v>
      </c>
      <c r="C424" s="31">
        <v>1.0992</v>
      </c>
      <c r="D424" s="31">
        <v>3.8047</v>
      </c>
      <c r="E424" s="31">
        <v>1.4372</v>
      </c>
    </row>
    <row r="425" spans="1:5">
      <c r="A425" s="34">
        <v>39539</v>
      </c>
      <c r="B425" s="31">
        <v>3.3256000000000001</v>
      </c>
      <c r="C425" s="31">
        <v>0.5988</v>
      </c>
      <c r="D425" s="31">
        <v>3.2294999999999998</v>
      </c>
      <c r="E425" s="31">
        <v>1.1473</v>
      </c>
    </row>
    <row r="426" spans="1:5">
      <c r="A426" s="34">
        <v>39569</v>
      </c>
      <c r="B426" s="31">
        <v>3.1659000000000002</v>
      </c>
      <c r="C426" s="31">
        <v>0.63260000000000005</v>
      </c>
      <c r="D426" s="31">
        <v>3.0598000000000001</v>
      </c>
      <c r="E426" s="31">
        <v>1.0559000000000001</v>
      </c>
    </row>
    <row r="427" spans="1:5">
      <c r="A427" s="34">
        <v>39600</v>
      </c>
      <c r="B427" s="31">
        <v>3.5164</v>
      </c>
      <c r="C427" s="31">
        <v>0.70979999999999999</v>
      </c>
      <c r="D427" s="31">
        <v>3.4308000000000001</v>
      </c>
      <c r="E427" s="31">
        <v>1.4761</v>
      </c>
    </row>
    <row r="428" spans="1:5">
      <c r="A428" s="34">
        <v>39630</v>
      </c>
      <c r="B428" s="31">
        <v>3.8475000000000001</v>
      </c>
      <c r="C428" s="31">
        <v>1.0610999999999999</v>
      </c>
      <c r="D428" s="31">
        <v>3.6943999999999999</v>
      </c>
      <c r="E428" s="31">
        <v>1.6959</v>
      </c>
    </row>
    <row r="429" spans="1:5">
      <c r="A429" s="34">
        <v>39661</v>
      </c>
      <c r="B429" s="31">
        <v>3.9155000000000002</v>
      </c>
      <c r="C429" s="31">
        <v>1.157</v>
      </c>
      <c r="D429" s="31">
        <v>3.9622000000000002</v>
      </c>
      <c r="E429" s="31">
        <v>1.9458</v>
      </c>
    </row>
    <row r="430" spans="1:5">
      <c r="A430" s="34">
        <v>39692</v>
      </c>
      <c r="B430" s="31">
        <v>4.7916999999999996</v>
      </c>
      <c r="C430" s="31">
        <v>1.4974000000000001</v>
      </c>
      <c r="D430" s="31">
        <v>6.1238999999999999</v>
      </c>
      <c r="E430" s="31">
        <v>2.8092999999999999</v>
      </c>
    </row>
    <row r="431" spans="1:5">
      <c r="A431" s="34">
        <v>39722</v>
      </c>
      <c r="B431" s="31">
        <v>7.3388</v>
      </c>
      <c r="C431" s="31">
        <v>2.9638</v>
      </c>
      <c r="D431" s="31">
        <v>7.2624000000000004</v>
      </c>
      <c r="E431" s="31">
        <v>3.3111999999999999</v>
      </c>
    </row>
    <row r="432" spans="1:5">
      <c r="A432" s="34">
        <v>39753</v>
      </c>
      <c r="B432" s="31">
        <v>7.9512999999999998</v>
      </c>
      <c r="C432" s="31">
        <v>2.0017999999999998</v>
      </c>
      <c r="D432" s="31">
        <v>8.2901000000000007</v>
      </c>
      <c r="E432" s="31">
        <v>1.6157999999999999</v>
      </c>
    </row>
    <row r="433" spans="1:5">
      <c r="A433" s="34">
        <v>39783</v>
      </c>
      <c r="B433" s="31">
        <v>7.8169000000000004</v>
      </c>
      <c r="C433" s="31">
        <v>2.2480000000000002</v>
      </c>
      <c r="D433" s="31">
        <v>7.3007999999999997</v>
      </c>
      <c r="E433" s="31">
        <v>0.29430000000000001</v>
      </c>
    </row>
    <row r="434" spans="1:5">
      <c r="A434" s="34">
        <v>39814</v>
      </c>
      <c r="B434" s="31">
        <v>6.5435999999999996</v>
      </c>
      <c r="C434" s="31">
        <v>2.1840999999999999</v>
      </c>
      <c r="D434" s="31">
        <v>6.9255000000000004</v>
      </c>
      <c r="E434" s="31">
        <v>1.1198999999999999</v>
      </c>
    </row>
    <row r="435" spans="1:5">
      <c r="A435" s="34">
        <v>39845</v>
      </c>
      <c r="B435" s="31">
        <v>6.1952999999999996</v>
      </c>
      <c r="C435" s="31">
        <v>2.6105999999999998</v>
      </c>
      <c r="D435" s="31">
        <v>7.3472</v>
      </c>
      <c r="E435" s="31">
        <v>0.38919999999999999</v>
      </c>
    </row>
    <row r="436" spans="1:5">
      <c r="A436" s="34">
        <v>39873</v>
      </c>
      <c r="B436" s="31">
        <v>6.4885999999999999</v>
      </c>
      <c r="C436" s="31">
        <v>2.1473</v>
      </c>
      <c r="D436" s="31">
        <v>8.3297000000000008</v>
      </c>
      <c r="E436" s="31">
        <v>4.0711000000000004</v>
      </c>
    </row>
    <row r="437" spans="1:5">
      <c r="A437" s="34">
        <v>39904</v>
      </c>
      <c r="B437" s="31">
        <v>5.5110999999999999</v>
      </c>
      <c r="C437" s="31">
        <v>1.9360999999999999</v>
      </c>
      <c r="D437" s="31">
        <v>7.6905999999999999</v>
      </c>
      <c r="E437" s="31">
        <v>3.3711000000000002</v>
      </c>
    </row>
    <row r="438" spans="1:5">
      <c r="A438" s="34">
        <v>39934</v>
      </c>
      <c r="B438" s="31">
        <v>4.9172000000000002</v>
      </c>
      <c r="C438" s="31">
        <v>0.99109999999999998</v>
      </c>
      <c r="D438" s="31">
        <v>6.1889000000000003</v>
      </c>
      <c r="E438" s="31">
        <v>1.0615000000000001</v>
      </c>
    </row>
    <row r="439" spans="1:5">
      <c r="A439" s="34">
        <v>39965</v>
      </c>
      <c r="B439" s="31">
        <v>4.2891000000000004</v>
      </c>
      <c r="C439" s="31">
        <v>0.6391</v>
      </c>
      <c r="D439" s="31">
        <v>5.3411</v>
      </c>
      <c r="E439" s="31">
        <v>0.8387</v>
      </c>
    </row>
    <row r="440" spans="1:5">
      <c r="A440" s="34">
        <v>39995</v>
      </c>
      <c r="B440" s="31">
        <v>3.5735000000000001</v>
      </c>
      <c r="C440" s="31">
        <v>8.3400000000000002E-2</v>
      </c>
      <c r="D440" s="31">
        <v>4.6017999999999999</v>
      </c>
      <c r="E440" s="31">
        <v>0.22420000000000001</v>
      </c>
    </row>
    <row r="441" spans="1:5">
      <c r="A441" s="34">
        <v>40026</v>
      </c>
      <c r="B441" s="31">
        <v>3.3795999999999999</v>
      </c>
      <c r="C441" s="31">
        <v>-0.22370000000000001</v>
      </c>
      <c r="D441" s="31">
        <v>4.3146000000000004</v>
      </c>
      <c r="E441" s="31">
        <v>-2.1899999999999999E-2</v>
      </c>
    </row>
    <row r="442" spans="1:5">
      <c r="A442" s="34">
        <v>40057</v>
      </c>
      <c r="B442" s="31">
        <v>3.0137999999999998</v>
      </c>
      <c r="C442" s="31">
        <v>-0.13669999999999999</v>
      </c>
      <c r="D442" s="31">
        <v>4.0110000000000001</v>
      </c>
      <c r="E442" s="31">
        <v>-0.4607</v>
      </c>
    </row>
    <row r="443" spans="1:5">
      <c r="A443" s="34">
        <v>40087</v>
      </c>
      <c r="B443" s="31">
        <v>2.9016999999999999</v>
      </c>
      <c r="C443" s="31">
        <v>-0.34110000000000001</v>
      </c>
      <c r="D443" s="31">
        <v>3.7751000000000001</v>
      </c>
      <c r="E443" s="31">
        <v>-0.35849999999999999</v>
      </c>
    </row>
    <row r="444" spans="1:5">
      <c r="A444" s="34">
        <v>40118</v>
      </c>
      <c r="B444" s="31">
        <v>2.8843000000000001</v>
      </c>
      <c r="C444" s="31">
        <v>-0.14149999999999999</v>
      </c>
      <c r="D444" s="31">
        <v>3.1894</v>
      </c>
      <c r="E444" s="31">
        <v>0.28120000000000001</v>
      </c>
    </row>
    <row r="445" spans="1:5">
      <c r="A445" s="34">
        <v>40148</v>
      </c>
      <c r="B445" s="31">
        <v>2.4417</v>
      </c>
      <c r="C445" s="31">
        <v>-0.56859999999999999</v>
      </c>
      <c r="D445" s="31">
        <v>2.8077999999999999</v>
      </c>
      <c r="E445" s="31">
        <v>4.0599999999999997E-2</v>
      </c>
    </row>
    <row r="446" spans="1:5">
      <c r="A446" s="34">
        <v>40179</v>
      </c>
      <c r="B446" s="31">
        <v>2.4256000000000002</v>
      </c>
      <c r="C446" s="31">
        <v>-0.22389999999999999</v>
      </c>
      <c r="D446" s="31">
        <v>2.5844</v>
      </c>
      <c r="E446" s="31">
        <v>-0.12770000000000001</v>
      </c>
    </row>
    <row r="447" spans="1:5">
      <c r="A447" s="34">
        <v>40210</v>
      </c>
      <c r="B447" s="31">
        <v>2.4636999999999998</v>
      </c>
      <c r="C447" s="31">
        <v>4.2500000000000003E-2</v>
      </c>
      <c r="D447" s="31">
        <v>2.5731999999999999</v>
      </c>
      <c r="E447" s="31">
        <v>0.21970000000000001</v>
      </c>
    </row>
    <row r="448" spans="1:5">
      <c r="A448" s="34">
        <v>40238</v>
      </c>
      <c r="B448" s="31">
        <v>2.2475999999999998</v>
      </c>
      <c r="C448" s="31">
        <v>-9.0999999999999998E-2</v>
      </c>
      <c r="D448" s="31">
        <v>2.2587999999999999</v>
      </c>
      <c r="E448" s="31">
        <v>0.15590000000000001</v>
      </c>
    </row>
    <row r="449" spans="1:5">
      <c r="A449" s="34">
        <v>40269</v>
      </c>
      <c r="B449" s="31">
        <v>2.1273</v>
      </c>
      <c r="C449" s="31">
        <v>-0.224</v>
      </c>
      <c r="D449" s="31">
        <v>2.0869</v>
      </c>
      <c r="E449" s="31">
        <v>-9.0300000000000005E-2</v>
      </c>
    </row>
    <row r="450" spans="1:5">
      <c r="A450" s="34">
        <v>40299</v>
      </c>
      <c r="B450" s="31">
        <v>2.6153</v>
      </c>
      <c r="C450" s="31">
        <v>-0.17219999999999999</v>
      </c>
      <c r="D450" s="31">
        <v>2.7290999999999999</v>
      </c>
      <c r="E450" s="31">
        <v>-0.20469999999999999</v>
      </c>
    </row>
    <row r="451" spans="1:5">
      <c r="A451" s="34">
        <v>40330</v>
      </c>
      <c r="B451" s="31">
        <v>2.7381000000000002</v>
      </c>
      <c r="C451" s="31">
        <v>-3.1800000000000002E-2</v>
      </c>
      <c r="D451" s="31">
        <v>2.7686000000000002</v>
      </c>
      <c r="E451" s="31">
        <v>7.46E-2</v>
      </c>
    </row>
    <row r="452" spans="1:5">
      <c r="A452" s="34">
        <v>40360</v>
      </c>
      <c r="B452" s="31">
        <v>2.5760999999999998</v>
      </c>
      <c r="C452" s="31">
        <v>0.17780000000000001</v>
      </c>
      <c r="D452" s="31">
        <v>2.5009000000000001</v>
      </c>
      <c r="E452" s="31">
        <v>0.19750000000000001</v>
      </c>
    </row>
    <row r="453" spans="1:5">
      <c r="A453" s="34">
        <v>40391</v>
      </c>
      <c r="B453" s="31">
        <v>2.7105999999999999</v>
      </c>
      <c r="C453" s="31">
        <v>-0.47639999999999999</v>
      </c>
      <c r="D453" s="31">
        <v>2.5171999999999999</v>
      </c>
      <c r="E453" s="31">
        <v>-0.71160000000000001</v>
      </c>
    </row>
    <row r="454" spans="1:5">
      <c r="A454" s="34">
        <v>40422</v>
      </c>
      <c r="B454" s="31">
        <v>2.5181</v>
      </c>
      <c r="C454" s="31">
        <v>-7.3800000000000004E-2</v>
      </c>
      <c r="D454" s="31">
        <v>2.3818000000000001</v>
      </c>
      <c r="E454" s="31">
        <v>-0.44829999999999998</v>
      </c>
    </row>
    <row r="455" spans="1:5">
      <c r="A455" s="34">
        <v>40452</v>
      </c>
      <c r="B455" s="31">
        <v>2.3925999999999998</v>
      </c>
      <c r="C455" s="31">
        <v>-2.2700000000000001E-2</v>
      </c>
      <c r="D455" s="31">
        <v>2.2736000000000001</v>
      </c>
      <c r="E455" s="31">
        <v>-0.1459</v>
      </c>
    </row>
    <row r="456" spans="1:5">
      <c r="A456" s="34">
        <v>40483</v>
      </c>
      <c r="B456" s="31">
        <v>2.4823</v>
      </c>
      <c r="C456" s="31">
        <v>-0.14419999999999999</v>
      </c>
      <c r="D456" s="31">
        <v>2.2532999999999999</v>
      </c>
      <c r="E456" s="31">
        <v>-0.15409999999999999</v>
      </c>
    </row>
    <row r="457" spans="1:5">
      <c r="A457" s="34">
        <v>40513</v>
      </c>
      <c r="B457" s="31">
        <v>2.2193999999999998</v>
      </c>
      <c r="C457" s="31">
        <v>-0.3992</v>
      </c>
      <c r="D457" s="31">
        <v>2.0398000000000001</v>
      </c>
      <c r="E457" s="31">
        <v>-0.31269999999999998</v>
      </c>
    </row>
    <row r="458" spans="1:5">
      <c r="A458" s="34">
        <v>40544</v>
      </c>
      <c r="B458" s="31">
        <v>2.08</v>
      </c>
      <c r="C458" s="31">
        <v>8.8200000000000001E-2</v>
      </c>
      <c r="D458" s="31">
        <v>1.9849000000000001</v>
      </c>
      <c r="E458" s="31">
        <v>-0.28949999999999998</v>
      </c>
    </row>
    <row r="459" spans="1:5">
      <c r="A459" s="34">
        <v>40575</v>
      </c>
      <c r="B459" s="31">
        <v>1.9562999999999999</v>
      </c>
      <c r="C459" s="31">
        <v>-0.2122</v>
      </c>
      <c r="D459" s="31">
        <v>1.8456999999999999</v>
      </c>
      <c r="E459" s="31">
        <v>-0.26860000000000001</v>
      </c>
    </row>
    <row r="460" spans="1:5">
      <c r="A460" s="34">
        <v>40603</v>
      </c>
      <c r="B460" s="31">
        <v>1.9097</v>
      </c>
      <c r="C460" s="31">
        <v>-0.24679999999999999</v>
      </c>
      <c r="D460" s="31">
        <v>1.8633</v>
      </c>
      <c r="E460" s="31">
        <v>-0.1101</v>
      </c>
    </row>
    <row r="461" spans="1:5">
      <c r="A461" s="34">
        <v>40634</v>
      </c>
      <c r="B461" s="31">
        <v>1.9104000000000001</v>
      </c>
      <c r="C461" s="31">
        <v>-0.2112</v>
      </c>
      <c r="D461" s="31">
        <v>1.8197000000000001</v>
      </c>
      <c r="E461" s="31">
        <v>-0.1168</v>
      </c>
    </row>
    <row r="462" spans="1:5">
      <c r="A462" s="34">
        <v>40664</v>
      </c>
      <c r="B462" s="31">
        <v>2.0045000000000002</v>
      </c>
      <c r="C462" s="31">
        <v>-7.7299999999999994E-2</v>
      </c>
      <c r="D462" s="31">
        <v>1.9315</v>
      </c>
      <c r="E462" s="31">
        <v>2.6200000000000001E-2</v>
      </c>
    </row>
    <row r="463" spans="1:5">
      <c r="A463" s="34">
        <v>40695</v>
      </c>
      <c r="B463" s="31">
        <v>2.1198000000000001</v>
      </c>
      <c r="C463" s="31">
        <v>8.8099999999999998E-2</v>
      </c>
      <c r="D463" s="31">
        <v>2.1147</v>
      </c>
      <c r="E463" s="31">
        <v>0.14019999999999999</v>
      </c>
    </row>
    <row r="464" spans="1:5">
      <c r="A464" s="34">
        <v>40725</v>
      </c>
      <c r="B464" s="31">
        <v>2.2096</v>
      </c>
      <c r="C464" s="31">
        <v>-1.18E-2</v>
      </c>
      <c r="D464" s="31">
        <v>2.1278000000000001</v>
      </c>
      <c r="E464" s="31">
        <v>0.12230000000000001</v>
      </c>
    </row>
    <row r="465" spans="1:5">
      <c r="A465" s="34">
        <v>40756</v>
      </c>
      <c r="B465" s="31">
        <v>2.8167</v>
      </c>
      <c r="C465" s="31">
        <v>-0.2356</v>
      </c>
      <c r="D465" s="31">
        <v>2.8565999999999998</v>
      </c>
      <c r="E465" s="31">
        <v>-6.1999999999999998E-3</v>
      </c>
    </row>
    <row r="466" spans="1:5">
      <c r="A466" s="34">
        <v>40787</v>
      </c>
      <c r="B466" s="31">
        <v>3.0777000000000001</v>
      </c>
      <c r="C466" s="31">
        <v>0.30280000000000001</v>
      </c>
      <c r="D466" s="31">
        <v>3.2621000000000002</v>
      </c>
      <c r="E466" s="31">
        <v>-0.39750000000000002</v>
      </c>
    </row>
    <row r="467" spans="1:5">
      <c r="A467" s="34">
        <v>40817</v>
      </c>
      <c r="B467" s="31">
        <v>2.7408000000000001</v>
      </c>
      <c r="C467" s="31">
        <v>-0.29389999999999999</v>
      </c>
      <c r="D467" s="31">
        <v>2.919</v>
      </c>
      <c r="E467" s="31">
        <v>-0.65290000000000004</v>
      </c>
    </row>
    <row r="468" spans="1:5">
      <c r="A468" s="34">
        <v>40848</v>
      </c>
      <c r="B468" s="31">
        <v>2.8492999999999999</v>
      </c>
      <c r="C468" s="31">
        <v>0.39450000000000002</v>
      </c>
      <c r="D468" s="31">
        <v>3.4971999999999999</v>
      </c>
      <c r="E468" s="31">
        <v>-0.1477</v>
      </c>
    </row>
    <row r="469" spans="1:5">
      <c r="A469" s="34">
        <v>40878</v>
      </c>
      <c r="B469" s="31">
        <v>2.7635000000000001</v>
      </c>
      <c r="C469" s="31">
        <v>0.12039999999999999</v>
      </c>
      <c r="D469" s="31">
        <v>3.3418999999999999</v>
      </c>
      <c r="E469" s="31">
        <v>9.9400000000000002E-2</v>
      </c>
    </row>
    <row r="470" spans="1:5">
      <c r="A470" s="34">
        <v>40909</v>
      </c>
      <c r="B470" s="31">
        <v>2.6135000000000002</v>
      </c>
      <c r="C470" s="31">
        <v>3.8199999999999998E-2</v>
      </c>
      <c r="D470" s="31">
        <v>1.4798</v>
      </c>
      <c r="E470" s="31">
        <v>-0.78800000000000003</v>
      </c>
    </row>
    <row r="471" spans="1:5">
      <c r="A471" s="34">
        <v>40940</v>
      </c>
      <c r="B471" s="31">
        <v>2.3336999999999999</v>
      </c>
      <c r="C471" s="31">
        <v>-0.114</v>
      </c>
      <c r="D471" s="31">
        <v>1.2423</v>
      </c>
      <c r="E471" s="31">
        <v>-0.83940000000000003</v>
      </c>
    </row>
    <row r="472" spans="1:5">
      <c r="A472" s="34">
        <v>40969</v>
      </c>
      <c r="B472" s="31">
        <v>2.2648000000000001</v>
      </c>
      <c r="C472" s="31">
        <v>-0.52969999999999995</v>
      </c>
      <c r="D472" s="31">
        <v>1.2362</v>
      </c>
      <c r="E472" s="31">
        <v>-0.56820000000000004</v>
      </c>
    </row>
    <row r="473" spans="1:5">
      <c r="A473" s="34">
        <v>41000</v>
      </c>
      <c r="B473" s="31">
        <v>2.3195000000000001</v>
      </c>
      <c r="C473" s="31">
        <v>-0.36109999999999998</v>
      </c>
      <c r="D473" s="31">
        <v>1.3217000000000001</v>
      </c>
      <c r="E473" s="31">
        <v>-0.50229999999999997</v>
      </c>
    </row>
    <row r="474" spans="1:5">
      <c r="A474" s="34">
        <v>41030</v>
      </c>
      <c r="B474" s="31">
        <v>2.5859000000000001</v>
      </c>
      <c r="C474" s="31">
        <v>-0.34689999999999999</v>
      </c>
      <c r="D474" s="31">
        <v>1.4984</v>
      </c>
      <c r="E474" s="31">
        <v>-0.9526</v>
      </c>
    </row>
    <row r="475" spans="1:5">
      <c r="A475" s="34">
        <v>41061</v>
      </c>
      <c r="B475" s="31">
        <v>2.4859</v>
      </c>
      <c r="C475" s="31">
        <v>-6.0900000000000003E-2</v>
      </c>
      <c r="D475" s="31">
        <v>1.4047000000000001</v>
      </c>
      <c r="E475" s="31">
        <v>-0.76270000000000004</v>
      </c>
    </row>
    <row r="476" spans="1:5">
      <c r="A476" s="34">
        <v>41091</v>
      </c>
      <c r="B476" s="31">
        <v>2.3269000000000002</v>
      </c>
      <c r="C476" s="31">
        <v>-0.26879999999999998</v>
      </c>
      <c r="D476" s="31">
        <v>1.2807999999999999</v>
      </c>
      <c r="E476" s="31">
        <v>-1.1687000000000001</v>
      </c>
    </row>
    <row r="477" spans="1:5">
      <c r="A477" s="34">
        <v>41122</v>
      </c>
      <c r="B477" s="31">
        <v>2.2536</v>
      </c>
      <c r="C477" s="31">
        <v>-0.4672</v>
      </c>
      <c r="D477" s="31">
        <v>1.3061</v>
      </c>
      <c r="E477" s="31">
        <v>-0.92759999999999998</v>
      </c>
    </row>
    <row r="478" spans="1:5">
      <c r="A478" s="34">
        <v>41153</v>
      </c>
      <c r="B478" s="31">
        <v>2.1480000000000001</v>
      </c>
      <c r="C478" s="31">
        <v>-0.34289999999999998</v>
      </c>
      <c r="D478" s="31">
        <v>1.2730999999999999</v>
      </c>
      <c r="E478" s="31">
        <v>-0.76429999999999998</v>
      </c>
    </row>
    <row r="479" spans="1:5">
      <c r="A479" s="34">
        <v>41183</v>
      </c>
      <c r="B479" s="31">
        <v>2.0013000000000001</v>
      </c>
      <c r="C479" s="31">
        <v>-0.30590000000000001</v>
      </c>
      <c r="D479" s="31">
        <v>1.1065</v>
      </c>
      <c r="E479" s="31">
        <v>-0.75139999999999996</v>
      </c>
    </row>
    <row r="480" spans="1:5">
      <c r="A480" s="34">
        <v>41214</v>
      </c>
      <c r="B480" s="31">
        <v>2.1168</v>
      </c>
      <c r="C480" s="31">
        <v>-0.23860000000000001</v>
      </c>
      <c r="D480" s="31">
        <v>1.2222</v>
      </c>
      <c r="E480" s="31">
        <v>-0.49480000000000002</v>
      </c>
    </row>
    <row r="481" spans="1:5">
      <c r="A481" s="34">
        <v>41244</v>
      </c>
      <c r="B481" s="31">
        <v>1.9312</v>
      </c>
      <c r="C481" s="31">
        <v>-0.35</v>
      </c>
      <c r="D481" s="31">
        <v>1.1852</v>
      </c>
      <c r="E481" s="31">
        <v>-0.58260000000000001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0"/>
  <sheetViews>
    <sheetView topLeftCell="A62" workbookViewId="0">
      <selection activeCell="B77" sqref="B77"/>
    </sheetView>
  </sheetViews>
  <sheetFormatPr defaultRowHeight="12.75"/>
  <cols>
    <col min="1" max="1" width="16.42578125" style="33" customWidth="1"/>
    <col min="2" max="2" width="10.85546875" style="33" customWidth="1"/>
  </cols>
  <sheetData>
    <row r="1" spans="1:5">
      <c r="A1" s="33" t="s">
        <v>709</v>
      </c>
      <c r="B1" s="33" t="s">
        <v>1325</v>
      </c>
    </row>
    <row r="2" spans="1:5" ht="51">
      <c r="A2" s="33" t="s">
        <v>710</v>
      </c>
      <c r="B2" s="37" t="s">
        <v>1326</v>
      </c>
    </row>
    <row r="3" spans="1:5">
      <c r="A3" s="33" t="s">
        <v>711</v>
      </c>
      <c r="B3" s="33" t="s">
        <v>1327</v>
      </c>
      <c r="E3" t="s">
        <v>1329</v>
      </c>
    </row>
    <row r="4" spans="1:5">
      <c r="A4" s="33" t="s">
        <v>712</v>
      </c>
      <c r="B4" s="33" t="s">
        <v>1328</v>
      </c>
    </row>
    <row r="5" spans="1:5">
      <c r="A5" s="33" t="s">
        <v>713</v>
      </c>
    </row>
    <row r="6" spans="1:5">
      <c r="A6" s="33" t="s">
        <v>714</v>
      </c>
    </row>
    <row r="7" spans="1:5">
      <c r="A7" s="33" t="s">
        <v>715</v>
      </c>
    </row>
    <row r="8" spans="1:5">
      <c r="A8" s="33" t="s">
        <v>716</v>
      </c>
    </row>
    <row r="9" spans="1:5">
      <c r="A9" s="33" t="s">
        <v>717</v>
      </c>
    </row>
    <row r="10" spans="1:5">
      <c r="A10" s="33" t="s">
        <v>718</v>
      </c>
    </row>
    <row r="11" spans="1:5">
      <c r="A11" s="33" t="s">
        <v>719</v>
      </c>
    </row>
    <row r="12" spans="1:5">
      <c r="A12" s="33" t="s">
        <v>720</v>
      </c>
    </row>
    <row r="13" spans="1:5">
      <c r="A13" s="33" t="s">
        <v>721</v>
      </c>
    </row>
    <row r="14" spans="1:5">
      <c r="A14" s="33" t="s">
        <v>722</v>
      </c>
    </row>
    <row r="15" spans="1:5">
      <c r="A15" s="33" t="s">
        <v>723</v>
      </c>
    </row>
    <row r="16" spans="1:5">
      <c r="A16" s="33" t="s">
        <v>724</v>
      </c>
    </row>
    <row r="17" spans="1:2">
      <c r="A17" s="33" t="s">
        <v>725</v>
      </c>
    </row>
    <row r="18" spans="1:2">
      <c r="A18" s="33" t="s">
        <v>726</v>
      </c>
      <c r="B18" s="33">
        <v>-0.56752000000000002</v>
      </c>
    </row>
    <row r="19" spans="1:2">
      <c r="A19" s="33" t="s">
        <v>727</v>
      </c>
      <c r="B19" s="33">
        <v>-1.6281000000000001</v>
      </c>
    </row>
    <row r="20" spans="1:2">
      <c r="A20" s="33" t="s">
        <v>728</v>
      </c>
      <c r="B20" s="33">
        <v>1.5569</v>
      </c>
    </row>
    <row r="21" spans="1:2">
      <c r="A21" s="33" t="s">
        <v>729</v>
      </c>
      <c r="B21" s="33">
        <v>-0.22312000000000001</v>
      </c>
    </row>
    <row r="22" spans="1:2">
      <c r="A22" s="33" t="s">
        <v>730</v>
      </c>
      <c r="B22" s="33">
        <v>-2.9258999999999999</v>
      </c>
    </row>
    <row r="23" spans="1:2">
      <c r="A23" s="33" t="s">
        <v>731</v>
      </c>
      <c r="B23" s="33">
        <v>0.84811000000000003</v>
      </c>
    </row>
    <row r="24" spans="1:2">
      <c r="A24" s="33" t="s">
        <v>732</v>
      </c>
      <c r="B24" s="33">
        <v>-0.40527000000000002</v>
      </c>
    </row>
    <row r="25" spans="1:2">
      <c r="A25" s="33" t="s">
        <v>733</v>
      </c>
      <c r="B25" s="33">
        <v>-1.1006</v>
      </c>
    </row>
    <row r="26" spans="1:2">
      <c r="A26" s="33" t="s">
        <v>734</v>
      </c>
      <c r="B26" s="33">
        <v>-7.8798999999999994E-2</v>
      </c>
    </row>
    <row r="27" spans="1:2">
      <c r="A27" s="33" t="s">
        <v>735</v>
      </c>
      <c r="B27" s="33">
        <v>1.294</v>
      </c>
    </row>
    <row r="28" spans="1:2">
      <c r="A28" s="33" t="s">
        <v>736</v>
      </c>
      <c r="B28" s="33">
        <v>-1.4109</v>
      </c>
    </row>
    <row r="29" spans="1:2">
      <c r="A29" s="33" t="s">
        <v>737</v>
      </c>
      <c r="B29" s="33">
        <v>-0.96643999999999997</v>
      </c>
    </row>
    <row r="30" spans="1:2">
      <c r="A30" s="33" t="s">
        <v>738</v>
      </c>
      <c r="B30" s="33">
        <v>9.9074000000000009</v>
      </c>
    </row>
    <row r="31" spans="1:2">
      <c r="A31" s="33" t="s">
        <v>739</v>
      </c>
      <c r="B31" s="33">
        <v>-1.9558</v>
      </c>
    </row>
    <row r="32" spans="1:2">
      <c r="A32" s="33" t="s">
        <v>740</v>
      </c>
      <c r="B32" s="33">
        <v>-3.2061999999999999</v>
      </c>
    </row>
    <row r="33" spans="1:2">
      <c r="A33" s="33" t="s">
        <v>741</v>
      </c>
      <c r="B33" s="33">
        <v>3.4321000000000002</v>
      </c>
    </row>
    <row r="34" spans="1:2">
      <c r="A34" s="33" t="s">
        <v>742</v>
      </c>
      <c r="B34" s="33">
        <v>-2.2401</v>
      </c>
    </row>
    <row r="35" spans="1:2">
      <c r="A35" s="33" t="s">
        <v>743</v>
      </c>
      <c r="B35" s="33">
        <v>-3.6015999999999999</v>
      </c>
    </row>
    <row r="36" spans="1:2">
      <c r="A36" s="33" t="s">
        <v>744</v>
      </c>
      <c r="B36" s="33">
        <v>5.6288</v>
      </c>
    </row>
    <row r="37" spans="1:2">
      <c r="A37" s="33" t="s">
        <v>745</v>
      </c>
      <c r="B37" s="33">
        <v>-1.4545999999999999</v>
      </c>
    </row>
    <row r="38" spans="1:2">
      <c r="A38" s="33" t="s">
        <v>746</v>
      </c>
      <c r="B38" s="33">
        <v>2.6093000000000002</v>
      </c>
    </row>
    <row r="39" spans="1:2">
      <c r="A39" s="33" t="s">
        <v>747</v>
      </c>
      <c r="B39" s="33">
        <v>1.4590000000000001</v>
      </c>
    </row>
    <row r="40" spans="1:2">
      <c r="A40" s="33" t="s">
        <v>748</v>
      </c>
      <c r="B40" s="33">
        <v>-2.2685</v>
      </c>
    </row>
    <row r="41" spans="1:2">
      <c r="A41" s="33" t="s">
        <v>749</v>
      </c>
      <c r="B41" s="33">
        <v>-1.8528</v>
      </c>
    </row>
    <row r="42" spans="1:2">
      <c r="A42" s="33" t="s">
        <v>750</v>
      </c>
      <c r="B42" s="33">
        <v>0.66686000000000001</v>
      </c>
    </row>
    <row r="43" spans="1:2">
      <c r="A43" s="33" t="s">
        <v>751</v>
      </c>
      <c r="B43" s="33">
        <v>2.2418</v>
      </c>
    </row>
    <row r="44" spans="1:2">
      <c r="A44" s="33" t="s">
        <v>752</v>
      </c>
      <c r="B44" s="33">
        <v>-1.9626999999999999</v>
      </c>
    </row>
    <row r="45" spans="1:2">
      <c r="A45" s="33" t="s">
        <v>753</v>
      </c>
      <c r="B45" s="33">
        <v>-3.3589000000000002</v>
      </c>
    </row>
    <row r="46" spans="1:2">
      <c r="A46" s="33" t="s">
        <v>754</v>
      </c>
      <c r="B46" s="33">
        <v>2.3719999999999999</v>
      </c>
    </row>
    <row r="47" spans="1:2">
      <c r="A47" s="33" t="s">
        <v>755</v>
      </c>
      <c r="B47" s="33">
        <v>0.27106000000000002</v>
      </c>
    </row>
    <row r="48" spans="1:2">
      <c r="A48" s="33" t="s">
        <v>756</v>
      </c>
      <c r="B48" s="33">
        <v>1.7741</v>
      </c>
    </row>
    <row r="49" spans="1:2">
      <c r="A49" s="33" t="s">
        <v>757</v>
      </c>
      <c r="B49" s="33">
        <v>0.22906000000000001</v>
      </c>
    </row>
    <row r="50" spans="1:2">
      <c r="A50" s="33" t="s">
        <v>758</v>
      </c>
      <c r="B50" s="33">
        <v>-8.0645999999999995E-2</v>
      </c>
    </row>
    <row r="51" spans="1:2">
      <c r="A51" s="33" t="s">
        <v>759</v>
      </c>
      <c r="B51" s="33">
        <v>0.30789</v>
      </c>
    </row>
    <row r="52" spans="1:2">
      <c r="A52" s="33" t="s">
        <v>760</v>
      </c>
      <c r="B52" s="33">
        <v>0.12576000000000001</v>
      </c>
    </row>
    <row r="53" spans="1:2">
      <c r="A53" s="33" t="s">
        <v>761</v>
      </c>
      <c r="B53" s="33">
        <v>0.63829999999999998</v>
      </c>
    </row>
    <row r="54" spans="1:2">
      <c r="A54" s="33" t="s">
        <v>762</v>
      </c>
      <c r="B54" s="33">
        <v>0.88239000000000001</v>
      </c>
    </row>
    <row r="55" spans="1:2">
      <c r="A55" s="33" t="s">
        <v>763</v>
      </c>
      <c r="B55" s="33">
        <v>-0.11088000000000001</v>
      </c>
    </row>
    <row r="56" spans="1:2">
      <c r="A56" s="33" t="s">
        <v>764</v>
      </c>
      <c r="B56" s="33">
        <v>-0.26235000000000003</v>
      </c>
    </row>
    <row r="57" spans="1:2">
      <c r="A57" s="33" t="s">
        <v>765</v>
      </c>
      <c r="B57" s="33">
        <v>0.81837000000000004</v>
      </c>
    </row>
    <row r="58" spans="1:2">
      <c r="A58" s="33" t="s">
        <v>766</v>
      </c>
      <c r="B58" s="33">
        <v>0.43864999999999998</v>
      </c>
    </row>
    <row r="59" spans="1:2">
      <c r="A59" s="33" t="s">
        <v>767</v>
      </c>
      <c r="B59" s="33">
        <v>-0.21078</v>
      </c>
    </row>
    <row r="60" spans="1:2">
      <c r="A60" s="33" t="s">
        <v>768</v>
      </c>
      <c r="B60" s="33">
        <v>2.7949000000000002</v>
      </c>
    </row>
    <row r="61" spans="1:2">
      <c r="A61" s="33" t="s">
        <v>769</v>
      </c>
      <c r="B61" s="33">
        <v>-1.0178</v>
      </c>
    </row>
    <row r="62" spans="1:2">
      <c r="A62" s="33" t="s">
        <v>770</v>
      </c>
      <c r="B62" s="33">
        <v>-0.24793000000000001</v>
      </c>
    </row>
    <row r="63" spans="1:2">
      <c r="A63" s="33" t="s">
        <v>771</v>
      </c>
      <c r="B63" s="33">
        <v>-0.97982999999999998</v>
      </c>
    </row>
    <row r="64" spans="1:2">
      <c r="A64" s="33" t="s">
        <v>772</v>
      </c>
      <c r="B64" s="33">
        <v>7.9443E-2</v>
      </c>
    </row>
    <row r="65" spans="1:2">
      <c r="A65" s="33" t="s">
        <v>773</v>
      </c>
      <c r="B65" s="33">
        <v>0.31694</v>
      </c>
    </row>
    <row r="66" spans="1:2">
      <c r="A66" s="33" t="s">
        <v>774</v>
      </c>
      <c r="B66" s="33">
        <v>-0.25419999999999998</v>
      </c>
    </row>
    <row r="67" spans="1:2">
      <c r="A67" s="33" t="s">
        <v>775</v>
      </c>
      <c r="B67" s="33">
        <v>-1.1427</v>
      </c>
    </row>
    <row r="68" spans="1:2">
      <c r="A68" s="33" t="s">
        <v>776</v>
      </c>
      <c r="B68" s="33">
        <v>-0.28327999999999998</v>
      </c>
    </row>
    <row r="69" spans="1:2">
      <c r="A69" s="33" t="s">
        <v>777</v>
      </c>
      <c r="B69" s="33">
        <v>-1.1262000000000001</v>
      </c>
    </row>
    <row r="70" spans="1:2">
      <c r="A70" s="33" t="s">
        <v>778</v>
      </c>
      <c r="B70" s="33">
        <v>-0.20716000000000001</v>
      </c>
    </row>
    <row r="71" spans="1:2">
      <c r="A71" s="33" t="s">
        <v>779</v>
      </c>
      <c r="B71" s="33">
        <v>-0.89881999999999995</v>
      </c>
    </row>
    <row r="72" spans="1:2">
      <c r="A72" s="33" t="s">
        <v>780</v>
      </c>
      <c r="B72" s="33">
        <v>-0.11282</v>
      </c>
    </row>
    <row r="73" spans="1:2">
      <c r="A73" s="33" t="s">
        <v>781</v>
      </c>
      <c r="B73" s="33">
        <v>-1.1156999999999999</v>
      </c>
    </row>
    <row r="74" spans="1:2">
      <c r="A74" s="33" t="s">
        <v>782</v>
      </c>
      <c r="B74" s="33">
        <v>-1.0843</v>
      </c>
    </row>
    <row r="75" spans="1:2">
      <c r="A75" s="33" t="s">
        <v>783</v>
      </c>
      <c r="B75" s="33">
        <v>0.53825999999999996</v>
      </c>
    </row>
    <row r="76" spans="1:2">
      <c r="A76" s="33" t="s">
        <v>784</v>
      </c>
      <c r="B76" s="33">
        <v>1.6373</v>
      </c>
    </row>
    <row r="77" spans="1:2">
      <c r="A77" s="33" t="s">
        <v>785</v>
      </c>
      <c r="B77" s="33">
        <v>-0.42952000000000001</v>
      </c>
    </row>
    <row r="78" spans="1:2">
      <c r="A78" s="33" t="s">
        <v>786</v>
      </c>
      <c r="B78" s="33">
        <v>-0.20263999999999999</v>
      </c>
    </row>
    <row r="79" spans="1:2">
      <c r="A79" s="33" t="s">
        <v>787</v>
      </c>
      <c r="B79" s="33">
        <v>-0.34037000000000001</v>
      </c>
    </row>
    <row r="80" spans="1:2">
      <c r="A80" s="33" t="s">
        <v>788</v>
      </c>
      <c r="B80" s="33">
        <v>-0.5655</v>
      </c>
    </row>
    <row r="81" spans="1:2">
      <c r="A81" s="33" t="s">
        <v>789</v>
      </c>
      <c r="B81" s="33">
        <v>-0.42538999999999999</v>
      </c>
    </row>
    <row r="82" spans="1:2">
      <c r="A82" s="33" t="s">
        <v>790</v>
      </c>
      <c r="B82" s="33">
        <v>-1.6228</v>
      </c>
    </row>
    <row r="83" spans="1:2">
      <c r="A83" s="33" t="s">
        <v>791</v>
      </c>
      <c r="B83" s="33">
        <v>0.10836</v>
      </c>
    </row>
    <row r="84" spans="1:2">
      <c r="A84" s="33" t="s">
        <v>792</v>
      </c>
      <c r="B84" s="33">
        <v>-0.37853999999999999</v>
      </c>
    </row>
    <row r="85" spans="1:2">
      <c r="A85" s="33" t="s">
        <v>793</v>
      </c>
      <c r="B85" s="33">
        <v>-1.4395</v>
      </c>
    </row>
    <row r="86" spans="1:2">
      <c r="A86" s="33" t="s">
        <v>794</v>
      </c>
      <c r="B86" s="33">
        <v>-3.8635999999999997E-2</v>
      </c>
    </row>
    <row r="87" spans="1:2">
      <c r="A87" s="33" t="s">
        <v>795</v>
      </c>
      <c r="B87" s="33">
        <v>-0.55488999999999999</v>
      </c>
    </row>
    <row r="88" spans="1:2">
      <c r="A88" s="33" t="s">
        <v>796</v>
      </c>
      <c r="B88" s="33">
        <v>0.38046000000000002</v>
      </c>
    </row>
    <row r="89" spans="1:2">
      <c r="A89" s="33" t="s">
        <v>797</v>
      </c>
      <c r="B89" s="33">
        <v>-0.70904</v>
      </c>
    </row>
    <row r="90" spans="1:2">
      <c r="A90" s="33" t="s">
        <v>798</v>
      </c>
      <c r="B90" s="33">
        <v>-0.40379999999999999</v>
      </c>
    </row>
    <row r="91" spans="1:2">
      <c r="A91" s="33" t="s">
        <v>799</v>
      </c>
      <c r="B91" s="33">
        <v>-1.8258000000000001</v>
      </c>
    </row>
    <row r="92" spans="1:2">
      <c r="A92" s="33" t="s">
        <v>800</v>
      </c>
      <c r="B92" s="33">
        <v>-1.5076000000000001</v>
      </c>
    </row>
    <row r="93" spans="1:2">
      <c r="A93" s="33" t="s">
        <v>801</v>
      </c>
      <c r="B93" s="33">
        <v>1.2148000000000001</v>
      </c>
    </row>
    <row r="94" spans="1:2">
      <c r="A94" s="33" t="s">
        <v>802</v>
      </c>
      <c r="B94" s="33">
        <v>1.1049</v>
      </c>
    </row>
    <row r="95" spans="1:2">
      <c r="A95" s="33" t="s">
        <v>803</v>
      </c>
      <c r="B95" s="33">
        <v>1.5273000000000001</v>
      </c>
    </row>
    <row r="96" spans="1:2">
      <c r="A96" s="33" t="s">
        <v>804</v>
      </c>
      <c r="B96" s="33">
        <v>0.78415000000000001</v>
      </c>
    </row>
    <row r="97" spans="1:2">
      <c r="A97" s="33" t="s">
        <v>805</v>
      </c>
      <c r="B97" s="33">
        <v>-0.40264</v>
      </c>
    </row>
    <row r="98" spans="1:2">
      <c r="A98" s="33" t="s">
        <v>806</v>
      </c>
      <c r="B98" s="33">
        <v>2.3191999999999999</v>
      </c>
    </row>
    <row r="99" spans="1:2">
      <c r="A99" s="33" t="s">
        <v>807</v>
      </c>
      <c r="B99" s="33">
        <v>1.4463999999999999</v>
      </c>
    </row>
    <row r="100" spans="1:2">
      <c r="A100" s="33" t="s">
        <v>808</v>
      </c>
      <c r="B100" s="33">
        <v>-2.4786999999999999</v>
      </c>
    </row>
    <row r="101" spans="1:2">
      <c r="A101" s="33" t="s">
        <v>809</v>
      </c>
      <c r="B101" s="33">
        <v>-2.0192999999999999</v>
      </c>
    </row>
    <row r="102" spans="1:2">
      <c r="A102" s="33" t="s">
        <v>810</v>
      </c>
      <c r="B102" s="33">
        <v>0.56449000000000005</v>
      </c>
    </row>
    <row r="103" spans="1:2">
      <c r="A103" s="33" t="s">
        <v>811</v>
      </c>
      <c r="B103" s="33">
        <v>-2.5449000000000002</v>
      </c>
    </row>
    <row r="104" spans="1:2">
      <c r="A104" s="33" t="s">
        <v>812</v>
      </c>
      <c r="B104" s="33">
        <v>-1.3508</v>
      </c>
    </row>
    <row r="105" spans="1:2">
      <c r="A105" s="33" t="s">
        <v>813</v>
      </c>
      <c r="B105" s="33">
        <v>-0.30721999999999999</v>
      </c>
    </row>
    <row r="106" spans="1:2">
      <c r="A106" s="33" t="s">
        <v>814</v>
      </c>
      <c r="B106" s="33">
        <v>1.2647999999999999</v>
      </c>
    </row>
    <row r="107" spans="1:2">
      <c r="A107" s="33" t="s">
        <v>815</v>
      </c>
      <c r="B107" s="33">
        <v>-0.80345999999999995</v>
      </c>
    </row>
    <row r="108" spans="1:2">
      <c r="A108" s="33" t="s">
        <v>816</v>
      </c>
      <c r="B108" s="33">
        <v>0.65952</v>
      </c>
    </row>
    <row r="109" spans="1:2">
      <c r="A109" s="33" t="s">
        <v>817</v>
      </c>
      <c r="B109" s="33">
        <v>0.27062999999999998</v>
      </c>
    </row>
    <row r="110" spans="1:2">
      <c r="A110" s="33" t="s">
        <v>818</v>
      </c>
      <c r="B110" s="33">
        <v>-1.3816999999999999</v>
      </c>
    </row>
    <row r="111" spans="1:2">
      <c r="A111" s="33" t="s">
        <v>819</v>
      </c>
      <c r="B111" s="33">
        <v>1.3353999999999999</v>
      </c>
    </row>
    <row r="112" spans="1:2">
      <c r="A112" s="33" t="s">
        <v>820</v>
      </c>
      <c r="B112" s="33">
        <v>1.5344</v>
      </c>
    </row>
    <row r="113" spans="1:2">
      <c r="A113" s="33" t="s">
        <v>821</v>
      </c>
      <c r="B113" s="33">
        <v>-0.17294000000000001</v>
      </c>
    </row>
    <row r="114" spans="1:2">
      <c r="A114" s="33" t="s">
        <v>822</v>
      </c>
      <c r="B114" s="33">
        <v>-0.82164999999999999</v>
      </c>
    </row>
    <row r="115" spans="1:2">
      <c r="A115" s="33" t="s">
        <v>823</v>
      </c>
      <c r="B115" s="33">
        <v>1.1100000000000001</v>
      </c>
    </row>
    <row r="116" spans="1:2">
      <c r="A116" s="33" t="s">
        <v>824</v>
      </c>
      <c r="B116" s="33">
        <v>3.1331000000000002</v>
      </c>
    </row>
    <row r="117" spans="1:2">
      <c r="A117" s="33" t="s">
        <v>825</v>
      </c>
      <c r="B117" s="33">
        <v>0.42370000000000002</v>
      </c>
    </row>
    <row r="118" spans="1:2">
      <c r="A118" s="33" t="s">
        <v>826</v>
      </c>
      <c r="B118" s="33">
        <v>-1.4754</v>
      </c>
    </row>
    <row r="119" spans="1:2">
      <c r="A119" s="33" t="s">
        <v>827</v>
      </c>
      <c r="B119" s="33">
        <v>-0.22449</v>
      </c>
    </row>
    <row r="120" spans="1:2">
      <c r="A120" s="33" t="s">
        <v>828</v>
      </c>
      <c r="B120" s="33">
        <v>6.9836999999999996E-2</v>
      </c>
    </row>
    <row r="121" spans="1:2">
      <c r="A121" s="33" t="s">
        <v>829</v>
      </c>
      <c r="B121" s="33">
        <v>-1.7028000000000001</v>
      </c>
    </row>
    <row r="122" spans="1:2">
      <c r="A122" s="33" t="s">
        <v>830</v>
      </c>
      <c r="B122" s="33">
        <v>0.90922999999999998</v>
      </c>
    </row>
    <row r="123" spans="1:2">
      <c r="A123" s="33" t="s">
        <v>831</v>
      </c>
      <c r="B123" s="33">
        <v>-1.2438</v>
      </c>
    </row>
    <row r="124" spans="1:2">
      <c r="A124" s="33" t="s">
        <v>832</v>
      </c>
      <c r="B124" s="33">
        <v>0.66884999999999994</v>
      </c>
    </row>
    <row r="125" spans="1:2">
      <c r="A125" s="33" t="s">
        <v>833</v>
      </c>
      <c r="B125" s="33">
        <v>1.2287999999999999</v>
      </c>
    </row>
    <row r="126" spans="1:2">
      <c r="A126" s="33" t="s">
        <v>834</v>
      </c>
      <c r="B126" s="33">
        <v>0.51398999999999995</v>
      </c>
    </row>
    <row r="127" spans="1:2">
      <c r="A127" s="33" t="s">
        <v>835</v>
      </c>
      <c r="B127" s="33">
        <v>-0.36130000000000001</v>
      </c>
    </row>
    <row r="128" spans="1:2">
      <c r="A128" s="33" t="s">
        <v>836</v>
      </c>
      <c r="B128" s="33">
        <v>3.0304000000000002</v>
      </c>
    </row>
    <row r="129" spans="1:2">
      <c r="A129" s="33" t="s">
        <v>837</v>
      </c>
      <c r="B129" s="33">
        <v>7.0494000000000003</v>
      </c>
    </row>
    <row r="130" spans="1:2">
      <c r="A130" s="33" t="s">
        <v>838</v>
      </c>
      <c r="B130" s="33">
        <v>-0.5504</v>
      </c>
    </row>
    <row r="131" spans="1:2">
      <c r="A131" s="33" t="s">
        <v>839</v>
      </c>
      <c r="B131" s="33">
        <v>-2.4577</v>
      </c>
    </row>
    <row r="132" spans="1:2">
      <c r="A132" s="33" t="s">
        <v>840</v>
      </c>
      <c r="B132" s="33">
        <v>4.1787999999999998</v>
      </c>
    </row>
    <row r="133" spans="1:2">
      <c r="A133" s="33" t="s">
        <v>841</v>
      </c>
      <c r="B133" s="33">
        <v>-0.91652999999999996</v>
      </c>
    </row>
    <row r="134" spans="1:2">
      <c r="A134" s="33" t="s">
        <v>842</v>
      </c>
      <c r="B134" s="33">
        <v>-0.45100000000000001</v>
      </c>
    </row>
    <row r="135" spans="1:2">
      <c r="A135" s="33" t="s">
        <v>843</v>
      </c>
      <c r="B135" s="33">
        <v>-0.57699999999999996</v>
      </c>
    </row>
    <row r="136" spans="1:2">
      <c r="A136" s="33" t="s">
        <v>844</v>
      </c>
      <c r="B136" s="33">
        <v>1.6813</v>
      </c>
    </row>
    <row r="137" spans="1:2">
      <c r="A137" s="33" t="s">
        <v>845</v>
      </c>
      <c r="B137" s="33">
        <v>0.55237000000000003</v>
      </c>
    </row>
    <row r="138" spans="1:2">
      <c r="A138" s="33" t="s">
        <v>846</v>
      </c>
      <c r="B138" s="33">
        <v>2.2294999999999998</v>
      </c>
    </row>
    <row r="139" spans="1:2">
      <c r="A139" s="33" t="s">
        <v>847</v>
      </c>
      <c r="B139" s="33">
        <v>-8.2845999999999993</v>
      </c>
    </row>
    <row r="140" spans="1:2">
      <c r="A140" s="33" t="s">
        <v>848</v>
      </c>
      <c r="B140" s="33">
        <v>4.7088000000000001</v>
      </c>
    </row>
    <row r="141" spans="1:2">
      <c r="A141" s="33" t="s">
        <v>849</v>
      </c>
      <c r="B141" s="33">
        <v>-0.22378000000000001</v>
      </c>
    </row>
    <row r="142" spans="1:2">
      <c r="A142" s="33" t="s">
        <v>850</v>
      </c>
      <c r="B142" s="33">
        <v>-0.85255999999999998</v>
      </c>
    </row>
    <row r="143" spans="1:2">
      <c r="A143" s="33" t="s">
        <v>851</v>
      </c>
      <c r="B143" s="33">
        <v>-1.1372</v>
      </c>
    </row>
    <row r="144" spans="1:2">
      <c r="A144" s="33" t="s">
        <v>852</v>
      </c>
      <c r="B144" s="33">
        <v>-3.0310999999999999</v>
      </c>
    </row>
    <row r="145" spans="1:2">
      <c r="A145" s="33" t="s">
        <v>853</v>
      </c>
      <c r="B145" s="33">
        <v>-0.83018999999999998</v>
      </c>
    </row>
    <row r="146" spans="1:2">
      <c r="A146" s="33" t="s">
        <v>854</v>
      </c>
      <c r="B146" s="33">
        <v>0.99556999999999995</v>
      </c>
    </row>
    <row r="147" spans="1:2">
      <c r="A147" s="33" t="s">
        <v>855</v>
      </c>
      <c r="B147" s="33">
        <v>-2.5794000000000001</v>
      </c>
    </row>
    <row r="148" spans="1:2">
      <c r="A148" s="33" t="s">
        <v>856</v>
      </c>
      <c r="B148" s="33">
        <v>-2.8380000000000001</v>
      </c>
    </row>
    <row r="149" spans="1:2">
      <c r="A149" s="33" t="s">
        <v>857</v>
      </c>
      <c r="B149" s="33">
        <v>-3.4066000000000001</v>
      </c>
    </row>
    <row r="150" spans="1:2">
      <c r="A150" s="33" t="s">
        <v>858</v>
      </c>
      <c r="B150" s="33">
        <v>-2.2934000000000001</v>
      </c>
    </row>
    <row r="151" spans="1:2">
      <c r="A151" s="33" t="s">
        <v>859</v>
      </c>
      <c r="B151" s="33">
        <v>-9.7378000000000006E-2</v>
      </c>
    </row>
    <row r="152" spans="1:2">
      <c r="A152" s="33" t="s">
        <v>860</v>
      </c>
      <c r="B152" s="33">
        <v>2.6211000000000002</v>
      </c>
    </row>
    <row r="153" spans="1:2">
      <c r="A153" s="33" t="s">
        <v>861</v>
      </c>
      <c r="B153" s="33">
        <v>2.3064</v>
      </c>
    </row>
    <row r="154" spans="1:2">
      <c r="A154" s="33" t="s">
        <v>862</v>
      </c>
      <c r="B154" s="33">
        <v>1.0431999999999999</v>
      </c>
    </row>
    <row r="155" spans="1:2">
      <c r="A155" s="33" t="s">
        <v>863</v>
      </c>
      <c r="B155" s="33">
        <v>1.7810999999999999</v>
      </c>
    </row>
    <row r="156" spans="1:2">
      <c r="A156" s="33" t="s">
        <v>864</v>
      </c>
      <c r="B156" s="33">
        <v>1.5822000000000001</v>
      </c>
    </row>
    <row r="157" spans="1:2">
      <c r="A157" s="33" t="s">
        <v>865</v>
      </c>
      <c r="B157" s="33">
        <v>-6.4972000000000002E-2</v>
      </c>
    </row>
    <row r="158" spans="1:2">
      <c r="A158" s="33" t="s">
        <v>866</v>
      </c>
      <c r="B158" s="33">
        <v>-1.3591</v>
      </c>
    </row>
    <row r="159" spans="1:2">
      <c r="A159" s="33" t="s">
        <v>867</v>
      </c>
      <c r="B159" s="33">
        <v>-0.80415000000000003</v>
      </c>
    </row>
    <row r="160" spans="1:2">
      <c r="A160" s="33" t="s">
        <v>868</v>
      </c>
      <c r="B160" s="33">
        <v>-3.6080999999999999</v>
      </c>
    </row>
    <row r="161" spans="1:2">
      <c r="A161" s="33" t="s">
        <v>869</v>
      </c>
      <c r="B161" s="33">
        <v>-3.5278</v>
      </c>
    </row>
    <row r="162" spans="1:2">
      <c r="A162" s="33" t="s">
        <v>870</v>
      </c>
      <c r="B162" s="33">
        <v>-1.79</v>
      </c>
    </row>
    <row r="163" spans="1:2">
      <c r="A163" s="33" t="s">
        <v>871</v>
      </c>
      <c r="B163" s="33">
        <v>2.4319000000000002</v>
      </c>
    </row>
    <row r="164" spans="1:2">
      <c r="A164" s="33" t="s">
        <v>872</v>
      </c>
      <c r="B164" s="33">
        <v>0.44497999999999999</v>
      </c>
    </row>
    <row r="165" spans="1:2">
      <c r="A165" s="33" t="s">
        <v>873</v>
      </c>
      <c r="B165" s="33">
        <v>-1.8085</v>
      </c>
    </row>
    <row r="166" spans="1:2">
      <c r="A166" s="33" t="s">
        <v>874</v>
      </c>
      <c r="B166" s="33">
        <v>-1.4224000000000001</v>
      </c>
    </row>
    <row r="167" spans="1:2">
      <c r="A167" s="33" t="s">
        <v>875</v>
      </c>
      <c r="B167" s="33">
        <v>-1.6858</v>
      </c>
    </row>
    <row r="168" spans="1:2">
      <c r="A168" s="33" t="s">
        <v>876</v>
      </c>
      <c r="B168" s="33">
        <v>0.72902999999999996</v>
      </c>
    </row>
    <row r="169" spans="1:2">
      <c r="A169" s="33" t="s">
        <v>877</v>
      </c>
      <c r="B169" s="33">
        <v>-0.45351000000000002</v>
      </c>
    </row>
    <row r="170" spans="1:2">
      <c r="A170" s="33" t="s">
        <v>878</v>
      </c>
      <c r="B170" s="33">
        <v>0.86706000000000005</v>
      </c>
    </row>
    <row r="171" spans="1:2">
      <c r="A171" s="33" t="s">
        <v>879</v>
      </c>
      <c r="B171" s="33">
        <v>-0.26706999999999997</v>
      </c>
    </row>
    <row r="172" spans="1:2">
      <c r="A172" s="33" t="s">
        <v>880</v>
      </c>
      <c r="B172" s="33">
        <v>0.67476000000000003</v>
      </c>
    </row>
    <row r="173" spans="1:2">
      <c r="A173" s="33" t="s">
        <v>881</v>
      </c>
      <c r="B173" s="33">
        <v>2.5139999999999998</v>
      </c>
    </row>
    <row r="174" spans="1:2">
      <c r="A174" s="33" t="s">
        <v>882</v>
      </c>
      <c r="B174" s="33">
        <v>2.5659000000000001</v>
      </c>
    </row>
    <row r="175" spans="1:2">
      <c r="A175" s="33" t="s">
        <v>883</v>
      </c>
      <c r="B175" s="33">
        <v>0.98655000000000004</v>
      </c>
    </row>
    <row r="176" spans="1:2">
      <c r="A176" s="33" t="s">
        <v>884</v>
      </c>
      <c r="B176" s="33">
        <v>-3.5939000000000001</v>
      </c>
    </row>
    <row r="177" spans="1:2">
      <c r="A177" s="33" t="s">
        <v>885</v>
      </c>
      <c r="B177" s="33">
        <v>2.2418</v>
      </c>
    </row>
    <row r="178" spans="1:2">
      <c r="A178" s="33" t="s">
        <v>886</v>
      </c>
      <c r="B178" s="33">
        <v>1.4888999999999999</v>
      </c>
    </row>
    <row r="179" spans="1:2">
      <c r="A179" s="33" t="s">
        <v>887</v>
      </c>
      <c r="B179" s="33">
        <v>11.521000000000001</v>
      </c>
    </row>
    <row r="180" spans="1:2">
      <c r="A180" s="33" t="s">
        <v>888</v>
      </c>
      <c r="B180" s="33">
        <v>-2.2216</v>
      </c>
    </row>
    <row r="181" spans="1:2">
      <c r="A181" s="33" t="s">
        <v>889</v>
      </c>
      <c r="B181" s="33">
        <v>0.81535000000000002</v>
      </c>
    </row>
    <row r="182" spans="1:2">
      <c r="A182" s="33" t="s">
        <v>890</v>
      </c>
      <c r="B182" s="33">
        <v>-6.6782000000000004</v>
      </c>
    </row>
    <row r="183" spans="1:2">
      <c r="A183" s="33" t="s">
        <v>891</v>
      </c>
      <c r="B183" s="33">
        <v>0.49725999999999998</v>
      </c>
    </row>
    <row r="184" spans="1:2">
      <c r="A184" s="33" t="s">
        <v>892</v>
      </c>
      <c r="B184" s="33">
        <v>-0.23057</v>
      </c>
    </row>
    <row r="185" spans="1:2">
      <c r="A185" s="33" t="s">
        <v>893</v>
      </c>
      <c r="B185" s="33">
        <v>-1.8007</v>
      </c>
    </row>
    <row r="186" spans="1:2">
      <c r="A186" s="33" t="s">
        <v>894</v>
      </c>
      <c r="B186" s="33">
        <v>-4.7039</v>
      </c>
    </row>
    <row r="187" spans="1:2">
      <c r="A187" s="33" t="s">
        <v>895</v>
      </c>
      <c r="B187" s="33">
        <v>2.0507</v>
      </c>
    </row>
    <row r="188" spans="1:2">
      <c r="A188" s="33" t="s">
        <v>896</v>
      </c>
      <c r="B188" s="33">
        <v>6.6502999999999997</v>
      </c>
    </row>
    <row r="189" spans="1:2">
      <c r="A189" s="33" t="s">
        <v>897</v>
      </c>
      <c r="B189" s="33">
        <v>2.7353999999999998</v>
      </c>
    </row>
    <row r="190" spans="1:2">
      <c r="A190" s="33" t="s">
        <v>898</v>
      </c>
      <c r="B190" s="33">
        <v>1.7506999999999999</v>
      </c>
    </row>
    <row r="191" spans="1:2">
      <c r="A191" s="33" t="s">
        <v>899</v>
      </c>
      <c r="B191" s="33">
        <v>5.2084999999999999</v>
      </c>
    </row>
    <row r="192" spans="1:2">
      <c r="A192" s="33" t="s">
        <v>900</v>
      </c>
      <c r="B192" s="33">
        <v>-6.9188999999999998</v>
      </c>
    </row>
    <row r="193" spans="1:2">
      <c r="A193" s="33" t="s">
        <v>901</v>
      </c>
      <c r="B193" s="33">
        <v>-3.4548999999999999</v>
      </c>
    </row>
    <row r="194" spans="1:2">
      <c r="A194" s="33" t="s">
        <v>902</v>
      </c>
      <c r="B194" s="33">
        <v>-6.2037000000000004</v>
      </c>
    </row>
    <row r="195" spans="1:2">
      <c r="A195" s="33" t="s">
        <v>903</v>
      </c>
      <c r="B195" s="33">
        <v>-0.38372000000000001</v>
      </c>
    </row>
    <row r="196" spans="1:2">
      <c r="A196" s="33" t="s">
        <v>904</v>
      </c>
      <c r="B196" s="33">
        <v>-2.1579999999999999</v>
      </c>
    </row>
    <row r="197" spans="1:2">
      <c r="A197" s="33" t="s">
        <v>905</v>
      </c>
      <c r="B197" s="33">
        <v>-4.5785999999999998</v>
      </c>
    </row>
    <row r="198" spans="1:2">
      <c r="A198" s="33" t="s">
        <v>906</v>
      </c>
      <c r="B198" s="33">
        <v>-0.31548999999999999</v>
      </c>
    </row>
    <row r="199" spans="1:2">
      <c r="A199" s="33" t="s">
        <v>907</v>
      </c>
      <c r="B199" s="33">
        <v>-0.81923000000000001</v>
      </c>
    </row>
    <row r="200" spans="1:2">
      <c r="A200" s="33" t="s">
        <v>908</v>
      </c>
      <c r="B200" s="33">
        <v>3.6393</v>
      </c>
    </row>
    <row r="201" spans="1:2">
      <c r="A201" s="33" t="s">
        <v>909</v>
      </c>
      <c r="B201" s="33">
        <v>-0.58038000000000001</v>
      </c>
    </row>
    <row r="202" spans="1:2">
      <c r="A202" s="33" t="s">
        <v>910</v>
      </c>
      <c r="B202" s="33">
        <v>3.3151999999999999</v>
      </c>
    </row>
    <row r="203" spans="1:2">
      <c r="A203" s="33" t="s">
        <v>911</v>
      </c>
      <c r="B203" s="33">
        <v>4.9535999999999998</v>
      </c>
    </row>
    <row r="204" spans="1:2">
      <c r="A204" s="33" t="s">
        <v>912</v>
      </c>
      <c r="B204" s="33">
        <v>-5.3328999999999998E-3</v>
      </c>
    </row>
    <row r="205" spans="1:2">
      <c r="A205" s="33" t="s">
        <v>913</v>
      </c>
      <c r="B205" s="33">
        <v>0.34923999999999999</v>
      </c>
    </row>
    <row r="206" spans="1:2">
      <c r="A206" s="33" t="s">
        <v>914</v>
      </c>
      <c r="B206" s="33">
        <v>-2.8047</v>
      </c>
    </row>
    <row r="207" spans="1:2">
      <c r="A207" s="33" t="s">
        <v>915</v>
      </c>
      <c r="B207" s="33">
        <v>-4.1391999999999998</v>
      </c>
    </row>
    <row r="208" spans="1:2">
      <c r="A208" s="33" t="s">
        <v>916</v>
      </c>
      <c r="B208" s="33">
        <v>0.84677999999999998</v>
      </c>
    </row>
    <row r="209" spans="1:2">
      <c r="A209" s="33" t="s">
        <v>917</v>
      </c>
      <c r="B209" s="33">
        <v>-3.0510000000000002</v>
      </c>
    </row>
    <row r="210" spans="1:2">
      <c r="A210" s="33" t="s">
        <v>918</v>
      </c>
      <c r="B210" s="33">
        <v>-2.2450999999999999</v>
      </c>
    </row>
    <row r="211" spans="1:2">
      <c r="A211" s="33" t="s">
        <v>919</v>
      </c>
      <c r="B211" s="33">
        <v>-0.66105000000000003</v>
      </c>
    </row>
    <row r="212" spans="1:2">
      <c r="A212" s="33" t="s">
        <v>920</v>
      </c>
      <c r="B212" s="33">
        <v>-2.3715999999999999</v>
      </c>
    </row>
    <row r="213" spans="1:2">
      <c r="A213" s="33" t="s">
        <v>921</v>
      </c>
      <c r="B213" s="33">
        <v>1.6072</v>
      </c>
    </row>
    <row r="214" spans="1:2">
      <c r="A214" s="33" t="s">
        <v>922</v>
      </c>
      <c r="B214" s="33">
        <v>-6.3838000000000006E-2</v>
      </c>
    </row>
    <row r="215" spans="1:2">
      <c r="A215" s="33" t="s">
        <v>923</v>
      </c>
      <c r="B215" s="33">
        <v>-3.3182</v>
      </c>
    </row>
    <row r="216" spans="1:2">
      <c r="A216" s="33" t="s">
        <v>924</v>
      </c>
      <c r="B216" s="33">
        <v>-1.6337999999999999</v>
      </c>
    </row>
    <row r="217" spans="1:2">
      <c r="A217" s="33" t="s">
        <v>925</v>
      </c>
      <c r="B217" s="33">
        <v>-0.80476999999999999</v>
      </c>
    </row>
    <row r="218" spans="1:2">
      <c r="A218" s="33" t="s">
        <v>926</v>
      </c>
      <c r="B218" s="33">
        <v>-2.8957000000000002</v>
      </c>
    </row>
    <row r="219" spans="1:2">
      <c r="A219" s="33" t="s">
        <v>927</v>
      </c>
      <c r="B219" s="33">
        <v>-0.32983000000000001</v>
      </c>
    </row>
    <row r="220" spans="1:2">
      <c r="A220" s="33" t="s">
        <v>928</v>
      </c>
      <c r="B220" s="33">
        <v>-2.0926999999999998</v>
      </c>
    </row>
    <row r="221" spans="1:2">
      <c r="A221" s="33" t="s">
        <v>929</v>
      </c>
      <c r="B221" s="33">
        <v>-0.34464</v>
      </c>
    </row>
    <row r="222" spans="1:2">
      <c r="A222" s="33" t="s">
        <v>930</v>
      </c>
      <c r="B222" s="33">
        <v>-0.51770000000000005</v>
      </c>
    </row>
    <row r="223" spans="1:2">
      <c r="A223" s="33" t="s">
        <v>931</v>
      </c>
      <c r="B223" s="33">
        <v>-1.3478000000000001</v>
      </c>
    </row>
    <row r="224" spans="1:2">
      <c r="A224" s="33" t="s">
        <v>932</v>
      </c>
      <c r="B224" s="33">
        <v>-1.7361</v>
      </c>
    </row>
    <row r="225" spans="1:2">
      <c r="A225" s="33" t="s">
        <v>933</v>
      </c>
      <c r="B225" s="33">
        <v>2.9163999999999999</v>
      </c>
    </row>
    <row r="226" spans="1:2">
      <c r="A226" s="33" t="s">
        <v>934</v>
      </c>
      <c r="B226" s="33">
        <v>-2.0710999999999999</v>
      </c>
    </row>
    <row r="227" spans="1:2">
      <c r="A227" s="33" t="s">
        <v>935</v>
      </c>
      <c r="B227" s="33">
        <v>-0.69177999999999995</v>
      </c>
    </row>
    <row r="228" spans="1:2">
      <c r="A228" s="33" t="s">
        <v>936</v>
      </c>
      <c r="B228" s="33">
        <v>2.0855999999999999</v>
      </c>
    </row>
    <row r="229" spans="1:2">
      <c r="A229" s="33" t="s">
        <v>937</v>
      </c>
      <c r="B229" s="33">
        <v>0.78471999999999997</v>
      </c>
    </row>
    <row r="230" spans="1:2">
      <c r="A230" s="33" t="s">
        <v>938</v>
      </c>
      <c r="B230" s="33">
        <v>1.4931000000000001</v>
      </c>
    </row>
    <row r="231" spans="1:2">
      <c r="A231" s="33" t="s">
        <v>939</v>
      </c>
      <c r="B231" s="33">
        <v>8.5407999999999998E-2</v>
      </c>
    </row>
    <row r="232" spans="1:2">
      <c r="A232" s="33" t="s">
        <v>940</v>
      </c>
      <c r="B232" s="33">
        <v>-5.2167999999999999E-2</v>
      </c>
    </row>
    <row r="233" spans="1:2">
      <c r="A233" s="33" t="s">
        <v>941</v>
      </c>
      <c r="B233" s="33">
        <v>-0.30430000000000001</v>
      </c>
    </row>
    <row r="234" spans="1:2">
      <c r="A234" s="33" t="s">
        <v>942</v>
      </c>
      <c r="B234" s="33">
        <v>-0.36897999999999997</v>
      </c>
    </row>
    <row r="235" spans="1:2">
      <c r="A235" s="33" t="s">
        <v>943</v>
      </c>
      <c r="B235" s="33">
        <v>-1.2115</v>
      </c>
    </row>
    <row r="236" spans="1:2">
      <c r="A236" s="33" t="s">
        <v>944</v>
      </c>
      <c r="B236" s="33">
        <v>-0.19105</v>
      </c>
    </row>
    <row r="237" spans="1:2">
      <c r="A237" s="33" t="s">
        <v>945</v>
      </c>
      <c r="B237" s="33">
        <v>0.91535</v>
      </c>
    </row>
    <row r="238" spans="1:2">
      <c r="A238" s="33" t="s">
        <v>946</v>
      </c>
      <c r="B238" s="33">
        <v>-0.85551999999999995</v>
      </c>
    </row>
    <row r="239" spans="1:2">
      <c r="A239" s="33" t="s">
        <v>947</v>
      </c>
      <c r="B239" s="33">
        <v>-1.6285000000000001</v>
      </c>
    </row>
    <row r="240" spans="1:2">
      <c r="A240" s="33" t="s">
        <v>948</v>
      </c>
      <c r="B240" s="33">
        <v>-4.6899999999999997E-2</v>
      </c>
    </row>
    <row r="241" spans="1:2">
      <c r="A241" s="33" t="s">
        <v>949</v>
      </c>
      <c r="B241" s="33">
        <v>0.71423000000000003</v>
      </c>
    </row>
    <row r="242" spans="1:2">
      <c r="A242" s="33" t="s">
        <v>950</v>
      </c>
      <c r="B242" s="33">
        <v>2.7242000000000002</v>
      </c>
    </row>
    <row r="243" spans="1:2">
      <c r="A243" s="33" t="s">
        <v>951</v>
      </c>
      <c r="B243" s="33">
        <v>2.9266999999999999</v>
      </c>
    </row>
    <row r="244" spans="1:2">
      <c r="A244" s="33" t="s">
        <v>952</v>
      </c>
      <c r="B244" s="33">
        <v>-0.14616000000000001</v>
      </c>
    </row>
    <row r="245" spans="1:2">
      <c r="A245" s="33" t="s">
        <v>953</v>
      </c>
      <c r="B245" s="33">
        <v>-0.65246999999999999</v>
      </c>
    </row>
    <row r="246" spans="1:2">
      <c r="A246" s="33" t="s">
        <v>954</v>
      </c>
      <c r="B246" s="33">
        <v>-0.53742000000000001</v>
      </c>
    </row>
    <row r="247" spans="1:2">
      <c r="A247" s="33" t="s">
        <v>955</v>
      </c>
      <c r="B247" s="33">
        <v>-0.44729999999999998</v>
      </c>
    </row>
    <row r="248" spans="1:2">
      <c r="A248" s="33" t="s">
        <v>956</v>
      </c>
      <c r="B248" s="33">
        <v>-1.2083999999999999</v>
      </c>
    </row>
    <row r="249" spans="1:2">
      <c r="A249" s="33" t="s">
        <v>957</v>
      </c>
      <c r="B249" s="33">
        <v>1.7432000000000001</v>
      </c>
    </row>
    <row r="250" spans="1:2">
      <c r="A250" s="33" t="s">
        <v>958</v>
      </c>
      <c r="B250" s="33">
        <v>-1.6524000000000001</v>
      </c>
    </row>
    <row r="251" spans="1:2">
      <c r="A251" s="33" t="s">
        <v>959</v>
      </c>
      <c r="B251" s="33">
        <v>0.68654000000000004</v>
      </c>
    </row>
    <row r="252" spans="1:2">
      <c r="A252" s="33" t="s">
        <v>960</v>
      </c>
      <c r="B252" s="33">
        <v>2.5123000000000002</v>
      </c>
    </row>
    <row r="253" spans="1:2">
      <c r="A253" s="33" t="s">
        <v>961</v>
      </c>
      <c r="B253" s="33">
        <v>3.4112</v>
      </c>
    </row>
    <row r="254" spans="1:2">
      <c r="A254" s="33" t="s">
        <v>962</v>
      </c>
      <c r="B254" s="33">
        <v>15.856999999999999</v>
      </c>
    </row>
    <row r="255" spans="1:2">
      <c r="A255" s="33" t="s">
        <v>963</v>
      </c>
      <c r="B255" s="33">
        <v>-6.4656000000000002</v>
      </c>
    </row>
    <row r="256" spans="1:2">
      <c r="A256" s="33" t="s">
        <v>964</v>
      </c>
      <c r="B256" s="33">
        <v>3.2317</v>
      </c>
    </row>
    <row r="257" spans="1:2">
      <c r="A257" s="33" t="s">
        <v>965</v>
      </c>
      <c r="B257" s="33">
        <v>-0.15351000000000001</v>
      </c>
    </row>
    <row r="258" spans="1:2">
      <c r="A258" s="33" t="s">
        <v>966</v>
      </c>
      <c r="B258" s="33">
        <v>2.2262</v>
      </c>
    </row>
    <row r="259" spans="1:2">
      <c r="A259" s="33" t="s">
        <v>967</v>
      </c>
      <c r="B259" s="33">
        <v>21.341000000000001</v>
      </c>
    </row>
    <row r="260" spans="1:2">
      <c r="A260" s="33" t="s">
        <v>968</v>
      </c>
      <c r="B260" s="33">
        <v>0.99917999999999996</v>
      </c>
    </row>
    <row r="261" spans="1:2">
      <c r="A261" s="33" t="s">
        <v>969</v>
      </c>
      <c r="B261" s="33">
        <v>-45.37</v>
      </c>
    </row>
    <row r="262" spans="1:2">
      <c r="A262" s="33" t="s">
        <v>970</v>
      </c>
      <c r="B262" s="33">
        <v>-1.4354</v>
      </c>
    </row>
    <row r="263" spans="1:2">
      <c r="A263" s="33" t="s">
        <v>971</v>
      </c>
      <c r="B263" s="33">
        <v>5.1973000000000003</v>
      </c>
    </row>
    <row r="264" spans="1:2">
      <c r="A264" s="33" t="s">
        <v>972</v>
      </c>
      <c r="B264" s="33">
        <v>9.2972000000000001</v>
      </c>
    </row>
    <row r="265" spans="1:2">
      <c r="A265" s="33" t="s">
        <v>973</v>
      </c>
      <c r="B265" s="33">
        <v>9.9337</v>
      </c>
    </row>
    <row r="266" spans="1:2">
      <c r="A266" s="33" t="s">
        <v>974</v>
      </c>
      <c r="B266" s="33">
        <v>11.499000000000001</v>
      </c>
    </row>
    <row r="267" spans="1:2">
      <c r="A267" s="33" t="s">
        <v>975</v>
      </c>
      <c r="B267" s="33">
        <v>16.483000000000001</v>
      </c>
    </row>
    <row r="268" spans="1:2">
      <c r="A268" s="33" t="s">
        <v>976</v>
      </c>
      <c r="B268" s="33">
        <v>16.678000000000001</v>
      </c>
    </row>
    <row r="269" spans="1:2">
      <c r="A269" s="33" t="s">
        <v>977</v>
      </c>
      <c r="B269" s="33">
        <v>-3.6705000000000001</v>
      </c>
    </row>
    <row r="270" spans="1:2">
      <c r="A270" s="33" t="s">
        <v>978</v>
      </c>
      <c r="B270" s="33">
        <v>-21.706</v>
      </c>
    </row>
    <row r="271" spans="1:2">
      <c r="A271" s="33" t="s">
        <v>979</v>
      </c>
      <c r="B271" s="33">
        <v>-4.2336999999999998</v>
      </c>
    </row>
    <row r="272" spans="1:2">
      <c r="A272" s="33" t="s">
        <v>980</v>
      </c>
      <c r="B272" s="33">
        <v>11.648999999999999</v>
      </c>
    </row>
    <row r="273" spans="1:2">
      <c r="A273" s="33" t="s">
        <v>981</v>
      </c>
      <c r="B273" s="33">
        <v>22.766999999999999</v>
      </c>
    </row>
    <row r="274" spans="1:2">
      <c r="A274" s="33" t="s">
        <v>982</v>
      </c>
      <c r="B274" s="33">
        <v>3.9731000000000001</v>
      </c>
    </row>
    <row r="275" spans="1:2">
      <c r="A275" s="33" t="s">
        <v>983</v>
      </c>
      <c r="B275" s="33">
        <v>-0.24623999999999999</v>
      </c>
    </row>
    <row r="276" spans="1:2">
      <c r="A276" s="33" t="s">
        <v>984</v>
      </c>
      <c r="B276" s="33">
        <v>-8.1491000000000007</v>
      </c>
    </row>
    <row r="277" spans="1:2">
      <c r="A277" s="33" t="s">
        <v>985</v>
      </c>
      <c r="B277" s="33">
        <v>-11.651999999999999</v>
      </c>
    </row>
    <row r="278" spans="1:2">
      <c r="A278" s="33" t="s">
        <v>986</v>
      </c>
      <c r="B278" s="33">
        <v>-2.3218000000000001</v>
      </c>
    </row>
    <row r="279" spans="1:2">
      <c r="A279" s="33" t="s">
        <v>987</v>
      </c>
      <c r="B279" s="33">
        <v>-8.2824000000000009</v>
      </c>
    </row>
    <row r="280" spans="1:2">
      <c r="A280" s="33" t="s">
        <v>988</v>
      </c>
      <c r="B280" s="33">
        <v>-1.256</v>
      </c>
    </row>
    <row r="281" spans="1:2">
      <c r="A281" s="33" t="s">
        <v>989</v>
      </c>
      <c r="B281" s="33">
        <v>10.657999999999999</v>
      </c>
    </row>
    <row r="282" spans="1:2">
      <c r="A282" s="33" t="s">
        <v>990</v>
      </c>
      <c r="B282" s="33">
        <v>14.804</v>
      </c>
    </row>
    <row r="283" spans="1:2">
      <c r="A283" s="33" t="s">
        <v>991</v>
      </c>
      <c r="B283" s="33">
        <v>-5.0542999999999998E-2</v>
      </c>
    </row>
    <row r="284" spans="1:2">
      <c r="A284" s="33" t="s">
        <v>992</v>
      </c>
      <c r="B284" s="33">
        <v>3.8805000000000001</v>
      </c>
    </row>
    <row r="285" spans="1:2">
      <c r="A285" s="33" t="s">
        <v>993</v>
      </c>
      <c r="B285" s="33">
        <v>-0.70987</v>
      </c>
    </row>
    <row r="286" spans="1:2">
      <c r="A286" s="33" t="s">
        <v>994</v>
      </c>
      <c r="B286" s="33">
        <v>1.2423999999999999</v>
      </c>
    </row>
    <row r="287" spans="1:2">
      <c r="A287" s="33" t="s">
        <v>995</v>
      </c>
      <c r="B287" s="33">
        <v>-6.9039999999999999</v>
      </c>
    </row>
    <row r="288" spans="1:2">
      <c r="A288" s="33" t="s">
        <v>996</v>
      </c>
      <c r="B288" s="33">
        <v>-12.595000000000001</v>
      </c>
    </row>
    <row r="289" spans="1:2">
      <c r="A289" s="33" t="s">
        <v>997</v>
      </c>
      <c r="B289" s="33">
        <v>6.9499000000000004</v>
      </c>
    </row>
    <row r="290" spans="1:2">
      <c r="A290" s="33" t="s">
        <v>998</v>
      </c>
      <c r="B290" s="33">
        <v>-0.33051000000000003</v>
      </c>
    </row>
    <row r="291" spans="1:2">
      <c r="A291" s="33" t="s">
        <v>999</v>
      </c>
      <c r="B291" s="33">
        <v>-0.39853</v>
      </c>
    </row>
    <row r="292" spans="1:2">
      <c r="A292" s="33" t="s">
        <v>1000</v>
      </c>
      <c r="B292" s="33">
        <v>1.0843</v>
      </c>
    </row>
    <row r="293" spans="1:2">
      <c r="A293" s="33" t="s">
        <v>1001</v>
      </c>
      <c r="B293" s="33">
        <v>0.65471000000000001</v>
      </c>
    </row>
    <row r="294" spans="1:2">
      <c r="A294" s="33" t="s">
        <v>1002</v>
      </c>
      <c r="B294" s="33">
        <v>-0.59033999999999998</v>
      </c>
    </row>
    <row r="295" spans="1:2">
      <c r="A295" s="33" t="s">
        <v>1003</v>
      </c>
      <c r="B295" s="33">
        <v>2.3761000000000001</v>
      </c>
    </row>
    <row r="296" spans="1:2">
      <c r="A296" s="33" t="s">
        <v>1004</v>
      </c>
      <c r="B296" s="33">
        <v>-0.20285</v>
      </c>
    </row>
    <row r="297" spans="1:2">
      <c r="A297" s="33" t="s">
        <v>1005</v>
      </c>
      <c r="B297" s="33">
        <v>-1.7293000000000001</v>
      </c>
    </row>
    <row r="298" spans="1:2">
      <c r="A298" s="33" t="s">
        <v>1006</v>
      </c>
      <c r="B298" s="33">
        <v>2.0724</v>
      </c>
    </row>
    <row r="299" spans="1:2">
      <c r="A299" s="33" t="s">
        <v>1007</v>
      </c>
      <c r="B299" s="33">
        <v>2.0339</v>
      </c>
    </row>
    <row r="300" spans="1:2">
      <c r="A300" s="33" t="s">
        <v>1008</v>
      </c>
      <c r="B300" s="33">
        <v>-0.17377000000000001</v>
      </c>
    </row>
    <row r="301" spans="1:2">
      <c r="A301" s="33" t="s">
        <v>1009</v>
      </c>
      <c r="B301" s="33">
        <v>-1.7002999999999999</v>
      </c>
    </row>
    <row r="302" spans="1:2">
      <c r="A302" s="33" t="s">
        <v>1010</v>
      </c>
      <c r="B302" s="33">
        <v>-1.2749999999999999</v>
      </c>
    </row>
    <row r="303" spans="1:2">
      <c r="A303" s="33" t="s">
        <v>1011</v>
      </c>
      <c r="B303" s="33">
        <v>-1.5542</v>
      </c>
    </row>
    <row r="304" spans="1:2">
      <c r="A304" s="33" t="s">
        <v>1012</v>
      </c>
      <c r="B304" s="33">
        <v>-0.60167000000000004</v>
      </c>
    </row>
    <row r="305" spans="1:2">
      <c r="A305" s="33" t="s">
        <v>1013</v>
      </c>
      <c r="B305" s="33">
        <v>-0.84536</v>
      </c>
    </row>
    <row r="306" spans="1:2">
      <c r="A306" s="33" t="s">
        <v>1014</v>
      </c>
      <c r="B306" s="33">
        <v>-1.1105</v>
      </c>
    </row>
    <row r="307" spans="1:2">
      <c r="A307" s="33" t="s">
        <v>1015</v>
      </c>
      <c r="B307" s="33">
        <v>1.1422000000000001</v>
      </c>
    </row>
    <row r="308" spans="1:2">
      <c r="A308" s="33" t="s">
        <v>1016</v>
      </c>
      <c r="B308" s="33">
        <v>1.4258</v>
      </c>
    </row>
    <row r="309" spans="1:2">
      <c r="A309" s="33" t="s">
        <v>1017</v>
      </c>
      <c r="B309" s="33">
        <v>-0.92998999999999998</v>
      </c>
    </row>
    <row r="310" spans="1:2">
      <c r="A310" s="33" t="s">
        <v>1018</v>
      </c>
      <c r="B310" s="33">
        <v>3.7252999999999998</v>
      </c>
    </row>
    <row r="311" spans="1:2">
      <c r="A311" s="33" t="s">
        <v>1019</v>
      </c>
      <c r="B311" s="33">
        <v>0.15554000000000001</v>
      </c>
    </row>
    <row r="312" spans="1:2">
      <c r="A312" s="33" t="s">
        <v>1020</v>
      </c>
      <c r="B312" s="33">
        <v>2.9607000000000001</v>
      </c>
    </row>
    <row r="313" spans="1:2">
      <c r="A313" s="33" t="s">
        <v>1021</v>
      </c>
      <c r="B313" s="33">
        <v>-1.7503</v>
      </c>
    </row>
    <row r="314" spans="1:2">
      <c r="A314" s="33" t="s">
        <v>1022</v>
      </c>
      <c r="B314" s="33">
        <v>-7.7378</v>
      </c>
    </row>
    <row r="315" spans="1:2">
      <c r="A315" s="33" t="s">
        <v>1023</v>
      </c>
      <c r="B315" s="33">
        <v>-1.4894000000000001</v>
      </c>
    </row>
    <row r="316" spans="1:2">
      <c r="A316" s="33" t="s">
        <v>1024</v>
      </c>
      <c r="B316" s="33">
        <v>-5.1501999999999999</v>
      </c>
    </row>
    <row r="317" spans="1:2">
      <c r="A317" s="33" t="s">
        <v>1025</v>
      </c>
      <c r="B317" s="33">
        <v>2.4403000000000001</v>
      </c>
    </row>
    <row r="318" spans="1:2">
      <c r="A318" s="33" t="s">
        <v>1026</v>
      </c>
      <c r="B318" s="33">
        <v>2.0150999999999999</v>
      </c>
    </row>
    <row r="319" spans="1:2">
      <c r="A319" s="33" t="s">
        <v>1027</v>
      </c>
      <c r="B319" s="33">
        <v>1.1688000000000001</v>
      </c>
    </row>
    <row r="320" spans="1:2">
      <c r="A320" s="33" t="s">
        <v>1028</v>
      </c>
      <c r="B320" s="33">
        <v>-2.6669</v>
      </c>
    </row>
    <row r="321" spans="1:2">
      <c r="A321" s="33" t="s">
        <v>1029</v>
      </c>
      <c r="B321" s="33">
        <v>-2.1739000000000002</v>
      </c>
    </row>
    <row r="322" spans="1:2">
      <c r="A322" s="33" t="s">
        <v>1030</v>
      </c>
      <c r="B322" s="33">
        <v>-2.6265000000000001</v>
      </c>
    </row>
    <row r="323" spans="1:2">
      <c r="A323" s="33" t="s">
        <v>1031</v>
      </c>
      <c r="B323" s="33">
        <v>4.1197999999999997</v>
      </c>
    </row>
    <row r="324" spans="1:2">
      <c r="A324" s="33" t="s">
        <v>1032</v>
      </c>
      <c r="B324" s="33">
        <v>1.0654999999999999</v>
      </c>
    </row>
    <row r="325" spans="1:2">
      <c r="A325" s="33" t="s">
        <v>1033</v>
      </c>
      <c r="B325" s="33">
        <v>0.75995999999999997</v>
      </c>
    </row>
    <row r="326" spans="1:2">
      <c r="A326" s="33" t="s">
        <v>1034</v>
      </c>
      <c r="B326" s="33">
        <v>0.50536999999999999</v>
      </c>
    </row>
    <row r="327" spans="1:2">
      <c r="A327" s="33" t="s">
        <v>1035</v>
      </c>
      <c r="B327" s="33">
        <v>0.74314999999999998</v>
      </c>
    </row>
    <row r="328" spans="1:2">
      <c r="A328" s="33" t="s">
        <v>1036</v>
      </c>
      <c r="B328" s="33">
        <v>1.1774</v>
      </c>
    </row>
    <row r="329" spans="1:2">
      <c r="A329" s="33" t="s">
        <v>1037</v>
      </c>
      <c r="B329" s="33">
        <v>-0.48620999999999998</v>
      </c>
    </row>
    <row r="330" spans="1:2">
      <c r="A330" s="33" t="s">
        <v>1038</v>
      </c>
      <c r="B330" s="33">
        <v>-2.0589</v>
      </c>
    </row>
    <row r="331" spans="1:2">
      <c r="A331" s="33" t="s">
        <v>1039</v>
      </c>
      <c r="B331" s="33">
        <v>-1.7481</v>
      </c>
    </row>
    <row r="332" spans="1:2">
      <c r="A332" s="33" t="s">
        <v>1040</v>
      </c>
      <c r="B332" s="33">
        <v>-1.4565999999999999</v>
      </c>
    </row>
    <row r="333" spans="1:2">
      <c r="A333" s="33" t="s">
        <v>1041</v>
      </c>
      <c r="B333" s="33">
        <v>0.67913000000000001</v>
      </c>
    </row>
    <row r="334" spans="1:2">
      <c r="A334" s="33" t="s">
        <v>1042</v>
      </c>
      <c r="B334" s="33">
        <v>2.0727000000000002</v>
      </c>
    </row>
    <row r="335" spans="1:2">
      <c r="A335" s="33" t="s">
        <v>1043</v>
      </c>
      <c r="B335" s="33">
        <v>-1.9399</v>
      </c>
    </row>
    <row r="336" spans="1:2">
      <c r="A336" s="33" t="s">
        <v>1044</v>
      </c>
      <c r="B336" s="33">
        <v>-2.3090000000000002</v>
      </c>
    </row>
    <row r="337" spans="1:2">
      <c r="A337" s="33" t="s">
        <v>1045</v>
      </c>
      <c r="B337" s="33">
        <v>-1.1860999999999999</v>
      </c>
    </row>
    <row r="338" spans="1:2">
      <c r="A338" s="33" t="s">
        <v>1046</v>
      </c>
      <c r="B338" s="33">
        <v>-0.28173999999999999</v>
      </c>
    </row>
    <row r="339" spans="1:2">
      <c r="A339" s="33" t="s">
        <v>1047</v>
      </c>
      <c r="B339" s="33">
        <v>1.1773</v>
      </c>
    </row>
    <row r="340" spans="1:2">
      <c r="A340" s="33" t="s">
        <v>1048</v>
      </c>
      <c r="B340" s="33">
        <v>4.0769000000000002</v>
      </c>
    </row>
    <row r="341" spans="1:2">
      <c r="A341" s="33" t="s">
        <v>1049</v>
      </c>
      <c r="B341" s="33">
        <v>-4.6746999999999996</v>
      </c>
    </row>
    <row r="342" spans="1:2">
      <c r="A342" s="33" t="s">
        <v>1050</v>
      </c>
      <c r="B342" s="33">
        <v>-2.9270999999999998</v>
      </c>
    </row>
    <row r="343" spans="1:2">
      <c r="A343" s="33" t="s">
        <v>1051</v>
      </c>
      <c r="B343" s="33">
        <v>-0.69940999999999998</v>
      </c>
    </row>
    <row r="344" spans="1:2">
      <c r="A344" s="33" t="s">
        <v>1052</v>
      </c>
      <c r="B344" s="33">
        <v>1.2041999999999999</v>
      </c>
    </row>
    <row r="345" spans="1:2">
      <c r="A345" s="33" t="s">
        <v>1053</v>
      </c>
      <c r="B345" s="33">
        <v>2.1032999999999999</v>
      </c>
    </row>
    <row r="346" spans="1:2">
      <c r="A346" s="33" t="s">
        <v>1054</v>
      </c>
      <c r="B346" s="33">
        <v>-2.3033999999999999</v>
      </c>
    </row>
    <row r="347" spans="1:2">
      <c r="A347" s="33" t="s">
        <v>1055</v>
      </c>
      <c r="B347" s="33">
        <v>-2.5198</v>
      </c>
    </row>
    <row r="348" spans="1:2">
      <c r="A348" s="33" t="s">
        <v>1056</v>
      </c>
      <c r="B348" s="33">
        <v>0.19939000000000001</v>
      </c>
    </row>
    <row r="349" spans="1:2">
      <c r="A349" s="33" t="s">
        <v>1057</v>
      </c>
      <c r="B349" s="33">
        <v>1.9813000000000001</v>
      </c>
    </row>
    <row r="350" spans="1:2">
      <c r="A350" s="33" t="s">
        <v>1058</v>
      </c>
      <c r="B350" s="33">
        <v>-1.6221000000000001</v>
      </c>
    </row>
    <row r="351" spans="1:2">
      <c r="A351" s="33" t="s">
        <v>1059</v>
      </c>
      <c r="B351" s="33">
        <v>-5.4028999999999998</v>
      </c>
    </row>
    <row r="352" spans="1:2">
      <c r="A352" s="33" t="s">
        <v>1060</v>
      </c>
      <c r="B352" s="33">
        <v>-0.37053999999999998</v>
      </c>
    </row>
    <row r="353" spans="1:2">
      <c r="A353" s="33" t="s">
        <v>1061</v>
      </c>
      <c r="B353" s="33">
        <v>-0.55825000000000002</v>
      </c>
    </row>
    <row r="354" spans="1:2">
      <c r="A354" s="33" t="s">
        <v>1062</v>
      </c>
      <c r="B354" s="33">
        <v>-1.8211999999999999</v>
      </c>
    </row>
    <row r="355" spans="1:2">
      <c r="A355" s="33" t="s">
        <v>1063</v>
      </c>
      <c r="B355" s="33">
        <v>0.72406999999999999</v>
      </c>
    </row>
    <row r="356" spans="1:2">
      <c r="A356" s="33" t="s">
        <v>1064</v>
      </c>
      <c r="B356" s="33">
        <v>2.0941000000000001</v>
      </c>
    </row>
    <row r="357" spans="1:2">
      <c r="A357" s="33" t="s">
        <v>1065</v>
      </c>
      <c r="B357" s="33">
        <v>0.32400000000000001</v>
      </c>
    </row>
    <row r="358" spans="1:2">
      <c r="A358" s="33" t="s">
        <v>1066</v>
      </c>
      <c r="B358" s="33">
        <v>1.4650000000000001</v>
      </c>
    </row>
    <row r="359" spans="1:2">
      <c r="A359" s="33" t="s">
        <v>1067</v>
      </c>
      <c r="B359" s="33">
        <v>-0.48309999999999997</v>
      </c>
    </row>
    <row r="360" spans="1:2">
      <c r="A360" s="33" t="s">
        <v>1068</v>
      </c>
      <c r="B360" s="33">
        <v>0.74409999999999998</v>
      </c>
    </row>
    <row r="361" spans="1:2">
      <c r="A361" s="33" t="s">
        <v>1069</v>
      </c>
      <c r="B361" s="33">
        <v>0.82703000000000004</v>
      </c>
    </row>
    <row r="362" spans="1:2">
      <c r="A362" s="33" t="s">
        <v>1070</v>
      </c>
      <c r="B362" s="33">
        <v>0.85633000000000004</v>
      </c>
    </row>
    <row r="363" spans="1:2">
      <c r="A363" s="33" t="s">
        <v>1071</v>
      </c>
      <c r="B363" s="33">
        <v>8.1956000000000001E-2</v>
      </c>
    </row>
    <row r="364" spans="1:2">
      <c r="A364" s="33" t="s">
        <v>1072</v>
      </c>
      <c r="B364" s="33">
        <v>2.9056999999999999</v>
      </c>
    </row>
    <row r="365" spans="1:2">
      <c r="A365" s="33" t="s">
        <v>1073</v>
      </c>
      <c r="B365" s="33">
        <v>1.8520000000000001</v>
      </c>
    </row>
    <row r="366" spans="1:2">
      <c r="A366" s="33" t="s">
        <v>1074</v>
      </c>
      <c r="B366" s="33">
        <v>0.93918000000000001</v>
      </c>
    </row>
    <row r="367" spans="1:2">
      <c r="A367" s="33" t="s">
        <v>1075</v>
      </c>
      <c r="B367" s="33">
        <v>1.9714</v>
      </c>
    </row>
    <row r="368" spans="1:2">
      <c r="A368" s="33" t="s">
        <v>1076</v>
      </c>
      <c r="B368" s="33">
        <v>-0.85955000000000004</v>
      </c>
    </row>
    <row r="369" spans="1:2">
      <c r="A369" s="33" t="s">
        <v>1077</v>
      </c>
      <c r="B369" s="33">
        <v>-0.25680999999999998</v>
      </c>
    </row>
    <row r="370" spans="1:2">
      <c r="A370" s="33" t="s">
        <v>1078</v>
      </c>
      <c r="B370" s="33">
        <v>-1.4923</v>
      </c>
    </row>
    <row r="371" spans="1:2">
      <c r="A371" s="33" t="s">
        <v>1079</v>
      </c>
      <c r="B371" s="33">
        <v>-1.1592</v>
      </c>
    </row>
    <row r="372" spans="1:2">
      <c r="A372" s="33" t="s">
        <v>1080</v>
      </c>
      <c r="B372" s="33">
        <v>-1.8890999999999999E-3</v>
      </c>
    </row>
    <row r="373" spans="1:2">
      <c r="A373" s="33" t="s">
        <v>1081</v>
      </c>
      <c r="B373" s="33">
        <v>1.8306</v>
      </c>
    </row>
    <row r="374" spans="1:2">
      <c r="A374" s="33" t="s">
        <v>1082</v>
      </c>
      <c r="B374" s="33">
        <v>-0.44220999999999999</v>
      </c>
    </row>
    <row r="375" spans="1:2">
      <c r="A375" s="33" t="s">
        <v>1083</v>
      </c>
      <c r="B375" s="33">
        <v>-1.4962</v>
      </c>
    </row>
    <row r="376" spans="1:2">
      <c r="A376" s="33" t="s">
        <v>1084</v>
      </c>
      <c r="B376" s="33">
        <v>-0.14693000000000001</v>
      </c>
    </row>
    <row r="377" spans="1:2">
      <c r="A377" s="33" t="s">
        <v>1085</v>
      </c>
      <c r="B377" s="33">
        <v>-0.45007000000000003</v>
      </c>
    </row>
    <row r="378" spans="1:2">
      <c r="A378" s="33" t="s">
        <v>1086</v>
      </c>
      <c r="B378" s="33">
        <v>1.2819</v>
      </c>
    </row>
    <row r="379" spans="1:2">
      <c r="A379" s="33" t="s">
        <v>1087</v>
      </c>
      <c r="B379" s="33">
        <v>1.0507</v>
      </c>
    </row>
    <row r="380" spans="1:2">
      <c r="A380" s="33" t="s">
        <v>1088</v>
      </c>
      <c r="B380" s="33">
        <v>-0.58345000000000002</v>
      </c>
    </row>
    <row r="381" spans="1:2">
      <c r="A381" s="33" t="s">
        <v>1089</v>
      </c>
      <c r="B381" s="33">
        <v>-0.57635999999999998</v>
      </c>
    </row>
    <row r="382" spans="1:2">
      <c r="A382" s="33" t="s">
        <v>1090</v>
      </c>
      <c r="B382" s="33">
        <v>-0.21339</v>
      </c>
    </row>
    <row r="383" spans="1:2">
      <c r="A383" s="33" t="s">
        <v>1091</v>
      </c>
      <c r="B383" s="33">
        <v>-1.1358999999999999</v>
      </c>
    </row>
    <row r="384" spans="1:2">
      <c r="A384" s="33" t="s">
        <v>1092</v>
      </c>
      <c r="B384" s="33">
        <v>-0.10383000000000001</v>
      </c>
    </row>
    <row r="385" spans="1:2">
      <c r="A385" s="33" t="s">
        <v>1093</v>
      </c>
      <c r="B385" s="33">
        <v>1.6060000000000001</v>
      </c>
    </row>
    <row r="386" spans="1:2">
      <c r="A386" s="33" t="s">
        <v>1094</v>
      </c>
      <c r="B386" s="33">
        <v>0.59769000000000005</v>
      </c>
    </row>
    <row r="387" spans="1:2">
      <c r="A387" s="33" t="s">
        <v>1095</v>
      </c>
      <c r="B387" s="33">
        <v>-0.95043</v>
      </c>
    </row>
    <row r="388" spans="1:2">
      <c r="A388" s="33" t="s">
        <v>1096</v>
      </c>
      <c r="B388" s="33">
        <v>-1.2614000000000001</v>
      </c>
    </row>
    <row r="389" spans="1:2">
      <c r="A389" s="33" t="s">
        <v>1097</v>
      </c>
      <c r="B389" s="33">
        <v>0.18525</v>
      </c>
    </row>
    <row r="390" spans="1:2">
      <c r="A390" s="33" t="s">
        <v>1098</v>
      </c>
      <c r="B390" s="33">
        <v>-1.9876</v>
      </c>
    </row>
    <row r="391" spans="1:2">
      <c r="A391" s="33" t="s">
        <v>1099</v>
      </c>
      <c r="B391" s="33">
        <v>1.5826</v>
      </c>
    </row>
    <row r="392" spans="1:2">
      <c r="A392" s="33" t="s">
        <v>1100</v>
      </c>
      <c r="B392" s="33">
        <v>0.64966999999999997</v>
      </c>
    </row>
    <row r="393" spans="1:2">
      <c r="A393" s="33" t="s">
        <v>1101</v>
      </c>
      <c r="B393" s="33">
        <v>0.14788999999999999</v>
      </c>
    </row>
    <row r="394" spans="1:2">
      <c r="A394" s="33" t="s">
        <v>1102</v>
      </c>
      <c r="B394" s="33">
        <v>2.1915</v>
      </c>
    </row>
    <row r="395" spans="1:2">
      <c r="A395" s="33" t="s">
        <v>1103</v>
      </c>
      <c r="B395" s="33">
        <v>0.36653999999999998</v>
      </c>
    </row>
    <row r="396" spans="1:2">
      <c r="A396" s="33" t="s">
        <v>1104</v>
      </c>
      <c r="B396" s="33">
        <v>-3.7040999999999998E-2</v>
      </c>
    </row>
    <row r="397" spans="1:2">
      <c r="A397" s="33" t="s">
        <v>1105</v>
      </c>
      <c r="B397" s="33">
        <v>-0.17047999999999999</v>
      </c>
    </row>
    <row r="398" spans="1:2">
      <c r="A398" s="33" t="s">
        <v>1106</v>
      </c>
      <c r="B398" s="33">
        <v>-0.26748</v>
      </c>
    </row>
    <row r="399" spans="1:2">
      <c r="A399" s="33" t="s">
        <v>1107</v>
      </c>
      <c r="B399" s="33">
        <v>-1.4971000000000001</v>
      </c>
    </row>
    <row r="400" spans="1:2">
      <c r="A400" s="33" t="s">
        <v>1108</v>
      </c>
      <c r="B400" s="33">
        <v>-1.5442</v>
      </c>
    </row>
    <row r="401" spans="1:2">
      <c r="A401" s="33" t="s">
        <v>1109</v>
      </c>
      <c r="B401" s="33">
        <v>-1.3434999999999999</v>
      </c>
    </row>
    <row r="402" spans="1:2">
      <c r="A402" s="33" t="s">
        <v>1110</v>
      </c>
      <c r="B402" s="33">
        <v>0.87444</v>
      </c>
    </row>
    <row r="403" spans="1:2">
      <c r="A403" s="33" t="s">
        <v>1111</v>
      </c>
      <c r="B403" s="33">
        <v>0.25556000000000001</v>
      </c>
    </row>
    <row r="404" spans="1:2">
      <c r="A404" s="33" t="s">
        <v>1112</v>
      </c>
      <c r="B404" s="33">
        <v>-1.81</v>
      </c>
    </row>
    <row r="405" spans="1:2">
      <c r="A405" s="33" t="s">
        <v>1113</v>
      </c>
      <c r="B405" s="33">
        <v>0.52329000000000003</v>
      </c>
    </row>
    <row r="406" spans="1:2">
      <c r="A406" s="33" t="s">
        <v>1114</v>
      </c>
      <c r="B406" s="33">
        <v>-0.51383999999999996</v>
      </c>
    </row>
    <row r="407" spans="1:2">
      <c r="A407" s="33" t="s">
        <v>1115</v>
      </c>
      <c r="B407" s="33">
        <v>-3.1631</v>
      </c>
    </row>
    <row r="408" spans="1:2">
      <c r="A408" s="33" t="s">
        <v>1116</v>
      </c>
      <c r="B408" s="33">
        <v>0.81420999999999999</v>
      </c>
    </row>
    <row r="409" spans="1:2">
      <c r="A409" s="33" t="s">
        <v>1117</v>
      </c>
      <c r="B409" s="33">
        <v>0.13372000000000001</v>
      </c>
    </row>
    <row r="410" spans="1:2">
      <c r="A410" s="33" t="s">
        <v>1118</v>
      </c>
      <c r="B410" s="33">
        <v>6.5620999999999999E-2</v>
      </c>
    </row>
    <row r="411" spans="1:2">
      <c r="A411" s="33" t="s">
        <v>1119</v>
      </c>
      <c r="B411" s="33">
        <v>-0.21359</v>
      </c>
    </row>
    <row r="412" spans="1:2">
      <c r="A412" s="33" t="s">
        <v>1120</v>
      </c>
      <c r="B412" s="33">
        <v>-0.87824000000000002</v>
      </c>
    </row>
    <row r="413" spans="1:2">
      <c r="A413" s="33" t="s">
        <v>1121</v>
      </c>
      <c r="B413" s="33">
        <v>0.57986000000000004</v>
      </c>
    </row>
    <row r="414" spans="1:2">
      <c r="A414" s="33" t="s">
        <v>1122</v>
      </c>
      <c r="B414" s="33">
        <v>0.81493000000000004</v>
      </c>
    </row>
    <row r="415" spans="1:2">
      <c r="A415" s="33" t="s">
        <v>1123</v>
      </c>
      <c r="B415" s="33">
        <v>0.38141999999999998</v>
      </c>
    </row>
    <row r="416" spans="1:2">
      <c r="A416" s="33" t="s">
        <v>1124</v>
      </c>
      <c r="B416" s="33">
        <v>-0.49020999999999998</v>
      </c>
    </row>
    <row r="417" spans="1:2">
      <c r="A417" s="33" t="s">
        <v>1125</v>
      </c>
      <c r="B417" s="33">
        <v>-0.16542000000000001</v>
      </c>
    </row>
    <row r="418" spans="1:2">
      <c r="A418" s="33" t="s">
        <v>1126</v>
      </c>
      <c r="B418" s="33">
        <v>1.1287</v>
      </c>
    </row>
    <row r="419" spans="1:2">
      <c r="A419" s="33" t="s">
        <v>1127</v>
      </c>
      <c r="B419" s="33">
        <v>0.11726</v>
      </c>
    </row>
    <row r="420" spans="1:2">
      <c r="A420" s="33" t="s">
        <v>1128</v>
      </c>
      <c r="B420" s="33">
        <v>0.1158</v>
      </c>
    </row>
    <row r="421" spans="1:2">
      <c r="A421" s="33" t="s">
        <v>1129</v>
      </c>
      <c r="B421" s="33">
        <v>0.72563999999999995</v>
      </c>
    </row>
    <row r="422" spans="1:2">
      <c r="A422" s="33" t="s">
        <v>1130</v>
      </c>
      <c r="B422" s="33">
        <v>-0.26668999999999998</v>
      </c>
    </row>
    <row r="423" spans="1:2">
      <c r="A423" s="33" t="s">
        <v>1131</v>
      </c>
      <c r="B423" s="33">
        <v>-0.41716999999999999</v>
      </c>
    </row>
    <row r="424" spans="1:2">
      <c r="A424" s="33" t="s">
        <v>1132</v>
      </c>
      <c r="B424" s="33">
        <v>-0.93964999999999999</v>
      </c>
    </row>
    <row r="425" spans="1:2">
      <c r="A425" s="33" t="s">
        <v>1133</v>
      </c>
      <c r="B425" s="33">
        <v>-0.12523000000000001</v>
      </c>
    </row>
    <row r="426" spans="1:2">
      <c r="A426" s="33" t="s">
        <v>1134</v>
      </c>
      <c r="B426" s="33">
        <v>0.92871000000000004</v>
      </c>
    </row>
    <row r="427" spans="1:2">
      <c r="A427" s="33" t="s">
        <v>1135</v>
      </c>
      <c r="B427" s="33">
        <v>3.7052000000000001E-3</v>
      </c>
    </row>
    <row r="428" spans="1:2">
      <c r="A428" s="33" t="s">
        <v>1136</v>
      </c>
      <c r="B428" s="33">
        <v>0.52159</v>
      </c>
    </row>
    <row r="429" spans="1:2">
      <c r="A429" s="33" t="s">
        <v>1137</v>
      </c>
      <c r="B429" s="33">
        <v>1.1674</v>
      </c>
    </row>
    <row r="430" spans="1:2">
      <c r="A430" s="33" t="s">
        <v>1138</v>
      </c>
      <c r="B430" s="33">
        <v>0.29731999999999997</v>
      </c>
    </row>
    <row r="431" spans="1:2">
      <c r="A431" s="33" t="s">
        <v>1139</v>
      </c>
      <c r="B431" s="33">
        <v>-2.032</v>
      </c>
    </row>
    <row r="432" spans="1:2">
      <c r="A432" s="33" t="s">
        <v>1140</v>
      </c>
      <c r="B432" s="33">
        <v>0.60216000000000003</v>
      </c>
    </row>
    <row r="433" spans="1:2">
      <c r="A433" s="33" t="s">
        <v>1141</v>
      </c>
      <c r="B433" s="33">
        <v>0.41399000000000002</v>
      </c>
    </row>
    <row r="434" spans="1:2">
      <c r="A434" s="33" t="s">
        <v>1142</v>
      </c>
      <c r="B434" s="33">
        <v>-0.85070000000000001</v>
      </c>
    </row>
    <row r="435" spans="1:2">
      <c r="A435" s="33" t="s">
        <v>1143</v>
      </c>
      <c r="B435" s="33">
        <v>2.5708000000000002</v>
      </c>
    </row>
    <row r="436" spans="1:2">
      <c r="A436" s="33" t="s">
        <v>1144</v>
      </c>
      <c r="B436" s="33">
        <v>-0.15071999999999999</v>
      </c>
    </row>
    <row r="437" spans="1:2">
      <c r="A437" s="33" t="s">
        <v>1145</v>
      </c>
      <c r="B437" s="33">
        <v>-1.1105</v>
      </c>
    </row>
    <row r="438" spans="1:2">
      <c r="A438" s="33" t="s">
        <v>1146</v>
      </c>
      <c r="B438" s="33">
        <v>1.8563000000000001</v>
      </c>
    </row>
    <row r="439" spans="1:2">
      <c r="A439" s="33" t="s">
        <v>1147</v>
      </c>
      <c r="B439" s="33">
        <v>-0.75983000000000001</v>
      </c>
    </row>
    <row r="440" spans="1:2">
      <c r="A440" s="33" t="s">
        <v>1148</v>
      </c>
      <c r="B440" s="33">
        <v>-0.16261</v>
      </c>
    </row>
    <row r="441" spans="1:2">
      <c r="A441" s="33" t="s">
        <v>1149</v>
      </c>
      <c r="B441" s="33">
        <v>-0.43503999999999998</v>
      </c>
    </row>
    <row r="442" spans="1:2">
      <c r="A442" s="33" t="s">
        <v>1150</v>
      </c>
      <c r="B442" s="33">
        <v>0.42163</v>
      </c>
    </row>
    <row r="443" spans="1:2">
      <c r="A443" s="33" t="s">
        <v>1151</v>
      </c>
      <c r="B443" s="33">
        <v>-0.54151000000000005</v>
      </c>
    </row>
    <row r="444" spans="1:2">
      <c r="A444" s="33" t="s">
        <v>1152</v>
      </c>
      <c r="B444" s="33">
        <v>-5.3538000000000002E-2</v>
      </c>
    </row>
    <row r="445" spans="1:2">
      <c r="A445" s="33" t="s">
        <v>1153</v>
      </c>
      <c r="B445" s="33">
        <v>1.5872999999999999</v>
      </c>
    </row>
    <row r="446" spans="1:2">
      <c r="A446" s="33" t="s">
        <v>1154</v>
      </c>
      <c r="B446" s="33">
        <v>0.13394</v>
      </c>
    </row>
    <row r="447" spans="1:2">
      <c r="A447" s="33" t="s">
        <v>1155</v>
      </c>
      <c r="B447" s="33">
        <v>0.74450000000000005</v>
      </c>
    </row>
    <row r="448" spans="1:2">
      <c r="A448" s="33" t="s">
        <v>1156</v>
      </c>
      <c r="B448" s="33">
        <v>-0.77954999999999997</v>
      </c>
    </row>
    <row r="449" spans="1:2">
      <c r="A449" s="33" t="s">
        <v>1157</v>
      </c>
      <c r="B449" s="33">
        <v>0.40849999999999997</v>
      </c>
    </row>
    <row r="450" spans="1:2">
      <c r="A450" s="33" t="s">
        <v>1158</v>
      </c>
      <c r="B450" s="33">
        <v>-1.4117</v>
      </c>
    </row>
    <row r="451" spans="1:2">
      <c r="A451" s="33" t="s">
        <v>1159</v>
      </c>
      <c r="B451" s="33">
        <v>0.84936999999999996</v>
      </c>
    </row>
    <row r="452" spans="1:2">
      <c r="A452" s="33" t="s">
        <v>1160</v>
      </c>
      <c r="B452" s="33">
        <v>-6.7604999999999998E-2</v>
      </c>
    </row>
    <row r="453" spans="1:2">
      <c r="A453" s="33" t="s">
        <v>1161</v>
      </c>
      <c r="B453" s="33">
        <v>-3.2936E-2</v>
      </c>
    </row>
    <row r="454" spans="1:2">
      <c r="A454" s="33" t="s">
        <v>1162</v>
      </c>
      <c r="B454" s="33">
        <v>-0.24082999999999999</v>
      </c>
    </row>
    <row r="455" spans="1:2">
      <c r="A455" s="33" t="s">
        <v>1163</v>
      </c>
      <c r="B455" s="33">
        <v>0.25026999999999999</v>
      </c>
    </row>
    <row r="456" spans="1:2">
      <c r="A456" s="33" t="s">
        <v>1164</v>
      </c>
      <c r="B456" s="33">
        <v>-0.94608999999999999</v>
      </c>
    </row>
    <row r="457" spans="1:2">
      <c r="A457" s="33" t="s">
        <v>1165</v>
      </c>
      <c r="B457" s="33">
        <v>0.11804000000000001</v>
      </c>
    </row>
    <row r="458" spans="1:2">
      <c r="A458" s="33" t="s">
        <v>1166</v>
      </c>
      <c r="B458" s="33">
        <v>-0.28664000000000001</v>
      </c>
    </row>
    <row r="459" spans="1:2">
      <c r="A459" s="33" t="s">
        <v>1167</v>
      </c>
      <c r="B459" s="33">
        <v>0.24576999999999999</v>
      </c>
    </row>
    <row r="460" spans="1:2">
      <c r="A460" s="33" t="s">
        <v>1168</v>
      </c>
      <c r="B460" s="33">
        <v>7.4361999999999998E-2</v>
      </c>
    </row>
    <row r="461" spans="1:2">
      <c r="A461" s="33" t="s">
        <v>1169</v>
      </c>
      <c r="B461" s="33">
        <v>-0.17193</v>
      </c>
    </row>
    <row r="462" spans="1:2">
      <c r="A462" s="33" t="s">
        <v>1170</v>
      </c>
      <c r="B462" s="33">
        <v>-0.23041</v>
      </c>
    </row>
    <row r="463" spans="1:2">
      <c r="A463" s="33" t="s">
        <v>1171</v>
      </c>
      <c r="B463" s="33">
        <v>0.83113999999999999</v>
      </c>
    </row>
    <row r="464" spans="1:2">
      <c r="A464" s="33" t="s">
        <v>1172</v>
      </c>
      <c r="B464" s="33">
        <v>9.2981999999999995E-2</v>
      </c>
    </row>
    <row r="465" spans="1:2">
      <c r="A465" s="33" t="s">
        <v>1173</v>
      </c>
      <c r="B465" s="33">
        <v>-0.92184999999999995</v>
      </c>
    </row>
    <row r="466" spans="1:2">
      <c r="A466" s="33" t="s">
        <v>1174</v>
      </c>
      <c r="B466" s="33">
        <v>-0.44741999999999998</v>
      </c>
    </row>
    <row r="467" spans="1:2">
      <c r="A467" s="33" t="s">
        <v>1175</v>
      </c>
      <c r="B467" s="33">
        <v>-0.27695999999999998</v>
      </c>
    </row>
    <row r="468" spans="1:2">
      <c r="A468" s="33" t="s">
        <v>1176</v>
      </c>
      <c r="B468" s="33">
        <v>0.15792999999999999</v>
      </c>
    </row>
    <row r="469" spans="1:2">
      <c r="A469" s="33" t="s">
        <v>1177</v>
      </c>
      <c r="B469" s="33">
        <v>0.39479999999999998</v>
      </c>
    </row>
    <row r="470" spans="1:2">
      <c r="A470" s="33" t="s">
        <v>1178</v>
      </c>
      <c r="B470" s="33">
        <v>1.2478E-2</v>
      </c>
    </row>
    <row r="471" spans="1:2">
      <c r="A471" s="33" t="s">
        <v>1179</v>
      </c>
      <c r="B471" s="33">
        <v>0.25620999999999999</v>
      </c>
    </row>
    <row r="472" spans="1:2">
      <c r="A472" s="33" t="s">
        <v>1180</v>
      </c>
      <c r="B472" s="33">
        <v>-6.7933000000000004E-3</v>
      </c>
    </row>
    <row r="473" spans="1:2">
      <c r="A473" s="33" t="s">
        <v>1181</v>
      </c>
      <c r="B473" s="33">
        <v>1.1383000000000001</v>
      </c>
    </row>
    <row r="474" spans="1:2">
      <c r="A474" s="33" t="s">
        <v>1182</v>
      </c>
      <c r="B474" s="33">
        <v>0.2722</v>
      </c>
    </row>
    <row r="475" spans="1:2">
      <c r="A475" s="33" t="s">
        <v>1183</v>
      </c>
      <c r="B475" s="33">
        <v>0.63536000000000004</v>
      </c>
    </row>
    <row r="476" spans="1:2">
      <c r="A476" s="33" t="s">
        <v>1184</v>
      </c>
      <c r="B476" s="33">
        <v>-0.19202</v>
      </c>
    </row>
    <row r="477" spans="1:2">
      <c r="A477" s="33" t="s">
        <v>1185</v>
      </c>
      <c r="B477" s="33">
        <v>0.21889</v>
      </c>
    </row>
    <row r="478" spans="1:2">
      <c r="A478" s="33" t="s">
        <v>1186</v>
      </c>
      <c r="B478" s="33">
        <v>-0.21664</v>
      </c>
    </row>
    <row r="479" spans="1:2">
      <c r="A479" s="33" t="s">
        <v>1187</v>
      </c>
      <c r="B479" s="33">
        <v>0.11951000000000001</v>
      </c>
    </row>
    <row r="480" spans="1:2">
      <c r="A480" s="33" t="s">
        <v>1188</v>
      </c>
      <c r="B480" s="33">
        <v>0.68442000000000003</v>
      </c>
    </row>
    <row r="481" spans="1:2">
      <c r="A481" s="33" t="s">
        <v>1189</v>
      </c>
      <c r="B481" s="33">
        <v>-0.53525999999999996</v>
      </c>
    </row>
    <row r="482" spans="1:2">
      <c r="A482" s="33" t="s">
        <v>1190</v>
      </c>
      <c r="B482" s="33">
        <v>-2.2168999999999999</v>
      </c>
    </row>
    <row r="483" spans="1:2">
      <c r="A483" s="33" t="s">
        <v>1191</v>
      </c>
      <c r="B483" s="33">
        <v>-0.90019000000000005</v>
      </c>
    </row>
    <row r="484" spans="1:2">
      <c r="A484" s="33" t="s">
        <v>1192</v>
      </c>
      <c r="B484" s="33">
        <v>-6.1809999999999997E-2</v>
      </c>
    </row>
    <row r="485" spans="1:2">
      <c r="A485" s="33" t="s">
        <v>1193</v>
      </c>
      <c r="B485" s="33">
        <v>0.31585999999999997</v>
      </c>
    </row>
    <row r="486" spans="1:2">
      <c r="A486" s="33" t="s">
        <v>1194</v>
      </c>
      <c r="B486" s="33">
        <v>1.0123</v>
      </c>
    </row>
    <row r="487" spans="1:2">
      <c r="A487" s="33" t="s">
        <v>1195</v>
      </c>
      <c r="B487" s="33">
        <v>0.97624999999999995</v>
      </c>
    </row>
    <row r="488" spans="1:2">
      <c r="A488" s="33" t="s">
        <v>1196</v>
      </c>
      <c r="B488" s="33">
        <v>-0.51520999999999995</v>
      </c>
    </row>
    <row r="489" spans="1:2">
      <c r="A489" s="33" t="s">
        <v>1197</v>
      </c>
      <c r="B489" s="33">
        <v>0.49872</v>
      </c>
    </row>
    <row r="490" spans="1:2">
      <c r="A490" s="33" t="s">
        <v>1198</v>
      </c>
      <c r="B490" s="33">
        <v>0.29626999999999998</v>
      </c>
    </row>
    <row r="491" spans="1:2">
      <c r="A491" s="33" t="s">
        <v>1199</v>
      </c>
      <c r="B491" s="33">
        <v>1.5012000000000001</v>
      </c>
    </row>
    <row r="492" spans="1:2">
      <c r="A492" s="33" t="s">
        <v>1200</v>
      </c>
      <c r="B492" s="33">
        <v>0.21124000000000001</v>
      </c>
    </row>
    <row r="493" spans="1:2">
      <c r="A493" s="33" t="s">
        <v>1201</v>
      </c>
      <c r="B493" s="33">
        <v>0.55396000000000001</v>
      </c>
    </row>
    <row r="494" spans="1:2">
      <c r="A494" s="33" t="s">
        <v>1202</v>
      </c>
      <c r="B494" s="33">
        <v>-1.319</v>
      </c>
    </row>
    <row r="495" spans="1:2">
      <c r="A495" s="33" t="s">
        <v>1203</v>
      </c>
      <c r="B495" s="33">
        <v>0.33184000000000002</v>
      </c>
    </row>
    <row r="496" spans="1:2">
      <c r="A496" s="33" t="s">
        <v>1204</v>
      </c>
      <c r="B496" s="33">
        <v>-1.8512999999999999</v>
      </c>
    </row>
    <row r="497" spans="1:2">
      <c r="A497" s="33" t="s">
        <v>1205</v>
      </c>
      <c r="B497" s="33">
        <v>0.62987000000000004</v>
      </c>
    </row>
    <row r="498" spans="1:2">
      <c r="A498" s="33" t="s">
        <v>1206</v>
      </c>
      <c r="B498" s="33">
        <v>1.9288000000000001</v>
      </c>
    </row>
    <row r="499" spans="1:2">
      <c r="A499" s="33" t="s">
        <v>1207</v>
      </c>
      <c r="B499" s="33">
        <v>0.46217999999999998</v>
      </c>
    </row>
    <row r="500" spans="1:2">
      <c r="A500" s="33" t="s">
        <v>1208</v>
      </c>
      <c r="B500" s="33">
        <v>0.67542000000000002</v>
      </c>
    </row>
    <row r="501" spans="1:2">
      <c r="A501" s="33" t="s">
        <v>1209</v>
      </c>
      <c r="B501" s="33">
        <v>1.9742999999999999</v>
      </c>
    </row>
    <row r="502" spans="1:2">
      <c r="A502" s="33" t="s">
        <v>1210</v>
      </c>
      <c r="B502" s="33">
        <v>0.94579000000000002</v>
      </c>
    </row>
    <row r="503" spans="1:2">
      <c r="A503" s="33" t="s">
        <v>1211</v>
      </c>
      <c r="B503" s="33">
        <v>0.37413999999999997</v>
      </c>
    </row>
    <row r="504" spans="1:2">
      <c r="A504" s="33" t="s">
        <v>1212</v>
      </c>
      <c r="B504" s="33">
        <v>0.46237</v>
      </c>
    </row>
    <row r="505" spans="1:2">
      <c r="A505" s="33" t="s">
        <v>1213</v>
      </c>
      <c r="B505" s="33">
        <v>0.90156000000000003</v>
      </c>
    </row>
    <row r="506" spans="1:2">
      <c r="A506" s="33" t="s">
        <v>1214</v>
      </c>
      <c r="B506" s="33">
        <v>0.94828000000000001</v>
      </c>
    </row>
    <row r="507" spans="1:2">
      <c r="A507" s="33" t="s">
        <v>1215</v>
      </c>
      <c r="B507" s="33">
        <v>0.31286000000000003</v>
      </c>
    </row>
    <row r="508" spans="1:2">
      <c r="A508" s="33" t="s">
        <v>1216</v>
      </c>
      <c r="B508" s="33">
        <v>-0.80013000000000001</v>
      </c>
    </row>
    <row r="509" spans="1:2">
      <c r="A509" s="33" t="s">
        <v>1217</v>
      </c>
      <c r="B509" s="33">
        <v>-2.9214000000000002</v>
      </c>
    </row>
    <row r="510" spans="1:2">
      <c r="A510" s="33" t="s">
        <v>1218</v>
      </c>
      <c r="B510" s="33">
        <v>-2.4695</v>
      </c>
    </row>
    <row r="511" spans="1:2">
      <c r="A511" s="33" t="s">
        <v>1219</v>
      </c>
      <c r="B511" s="33">
        <v>-0.49624000000000001</v>
      </c>
    </row>
    <row r="512" spans="1:2">
      <c r="A512" s="33" t="s">
        <v>1220</v>
      </c>
      <c r="B512" s="33">
        <v>-2.266</v>
      </c>
    </row>
    <row r="513" spans="1:2">
      <c r="A513" s="33" t="s">
        <v>1221</v>
      </c>
      <c r="B513" s="33">
        <v>-2.1835</v>
      </c>
    </row>
    <row r="514" spans="1:2">
      <c r="A514" s="33" t="s">
        <v>1222</v>
      </c>
      <c r="B514" s="33">
        <v>-0.13400999999999999</v>
      </c>
    </row>
    <row r="515" spans="1:2">
      <c r="A515" s="33" t="s">
        <v>1223</v>
      </c>
      <c r="B515" s="33">
        <v>0.36194999999999999</v>
      </c>
    </row>
    <row r="516" spans="1:2">
      <c r="A516" s="33" t="s">
        <v>1224</v>
      </c>
      <c r="B516" s="33">
        <v>-0.29675000000000001</v>
      </c>
    </row>
    <row r="517" spans="1:2">
      <c r="A517" s="33" t="s">
        <v>1225</v>
      </c>
      <c r="B517" s="33">
        <v>-4.8128000000000002</v>
      </c>
    </row>
    <row r="518" spans="1:2">
      <c r="A518" s="33" t="s">
        <v>1226</v>
      </c>
      <c r="B518" s="33">
        <v>1.7695000000000001</v>
      </c>
    </row>
    <row r="519" spans="1:2">
      <c r="A519" s="33" t="s">
        <v>1227</v>
      </c>
      <c r="B519" s="33">
        <v>-1.389</v>
      </c>
    </row>
    <row r="520" spans="1:2">
      <c r="A520" s="33" t="s">
        <v>1228</v>
      </c>
      <c r="B520" s="33">
        <v>-0.43844</v>
      </c>
    </row>
    <row r="521" spans="1:2">
      <c r="A521" s="33" t="s">
        <v>1229</v>
      </c>
      <c r="B521" s="33">
        <v>0.63910999999999996</v>
      </c>
    </row>
    <row r="522" spans="1:2">
      <c r="A522" s="33" t="s">
        <v>1230</v>
      </c>
      <c r="B522" s="33">
        <v>-0.87588999999999995</v>
      </c>
    </row>
    <row r="523" spans="1:2">
      <c r="A523" s="33" t="s">
        <v>1231</v>
      </c>
      <c r="B523" s="33">
        <v>1.0911999999999999</v>
      </c>
    </row>
    <row r="524" spans="1:2">
      <c r="A524" s="33" t="s">
        <v>1232</v>
      </c>
      <c r="B524" s="33">
        <v>-0.40412999999999999</v>
      </c>
    </row>
    <row r="525" spans="1:2">
      <c r="A525" s="33" t="s">
        <v>1233</v>
      </c>
      <c r="B525" s="33">
        <v>-1.7362</v>
      </c>
    </row>
    <row r="526" spans="1:2">
      <c r="A526" s="33" t="s">
        <v>1234</v>
      </c>
      <c r="B526" s="33">
        <v>0.13711000000000001</v>
      </c>
    </row>
    <row r="527" spans="1:2">
      <c r="A527" s="33" t="s">
        <v>1235</v>
      </c>
      <c r="B527" s="33">
        <v>-1.0662</v>
      </c>
    </row>
    <row r="528" spans="1:2">
      <c r="A528" s="33" t="s">
        <v>1236</v>
      </c>
      <c r="B528" s="33">
        <v>-0.29815000000000003</v>
      </c>
    </row>
    <row r="529" spans="1:2">
      <c r="A529" s="33" t="s">
        <v>1237</v>
      </c>
      <c r="B529" s="33">
        <v>0.13905999999999999</v>
      </c>
    </row>
    <row r="530" spans="1:2">
      <c r="A530" s="33" t="s">
        <v>1238</v>
      </c>
      <c r="B530" s="33">
        <v>-1.1414</v>
      </c>
    </row>
    <row r="531" spans="1:2">
      <c r="A531" s="33" t="s">
        <v>1239</v>
      </c>
      <c r="B531" s="33">
        <v>-3.0076000000000001</v>
      </c>
    </row>
    <row r="532" spans="1:2">
      <c r="A532" s="33" t="s">
        <v>1240</v>
      </c>
      <c r="B532" s="33">
        <v>0.28893999999999997</v>
      </c>
    </row>
    <row r="533" spans="1:2">
      <c r="A533" s="33" t="s">
        <v>1241</v>
      </c>
      <c r="B533" s="33">
        <v>2.2346000000000002E-3</v>
      </c>
    </row>
    <row r="534" spans="1:2">
      <c r="A534" s="33" t="s">
        <v>1242</v>
      </c>
      <c r="B534" s="33">
        <v>-0.78113999999999995</v>
      </c>
    </row>
    <row r="535" spans="1:2">
      <c r="A535" s="33" t="s">
        <v>1243</v>
      </c>
      <c r="B535" s="33">
        <v>0.21437</v>
      </c>
    </row>
    <row r="536" spans="1:2">
      <c r="A536" s="33" t="s">
        <v>1244</v>
      </c>
    </row>
    <row r="537" spans="1:2">
      <c r="A537" s="33" t="s">
        <v>1245</v>
      </c>
    </row>
    <row r="538" spans="1:2">
      <c r="A538" s="33" t="s">
        <v>1246</v>
      </c>
    </row>
    <row r="539" spans="1:2">
      <c r="A539" s="33" t="s">
        <v>1247</v>
      </c>
    </row>
    <row r="540" spans="1:2">
      <c r="A540" s="33" t="s">
        <v>1248</v>
      </c>
    </row>
    <row r="541" spans="1:2">
      <c r="A541" s="33" t="s">
        <v>1249</v>
      </c>
    </row>
    <row r="542" spans="1:2">
      <c r="A542" s="33" t="s">
        <v>1250</v>
      </c>
    </row>
    <row r="543" spans="1:2">
      <c r="A543" s="33" t="s">
        <v>1251</v>
      </c>
    </row>
    <row r="544" spans="1:2">
      <c r="A544" s="33" t="s">
        <v>1252</v>
      </c>
    </row>
    <row r="545" spans="1:1">
      <c r="A545" s="33" t="s">
        <v>1253</v>
      </c>
    </row>
    <row r="546" spans="1:1">
      <c r="A546" s="33" t="s">
        <v>1254</v>
      </c>
    </row>
    <row r="547" spans="1:1">
      <c r="A547" s="33" t="s">
        <v>1255</v>
      </c>
    </row>
    <row r="548" spans="1:1">
      <c r="A548" s="33" t="s">
        <v>1256</v>
      </c>
    </row>
    <row r="549" spans="1:1">
      <c r="A549" s="33" t="s">
        <v>1257</v>
      </c>
    </row>
    <row r="550" spans="1:1">
      <c r="A550" s="33" t="s">
        <v>1258</v>
      </c>
    </row>
    <row r="551" spans="1:1">
      <c r="A551" s="33" t="s">
        <v>1259</v>
      </c>
    </row>
    <row r="552" spans="1:1">
      <c r="A552" s="33" t="s">
        <v>1260</v>
      </c>
    </row>
    <row r="553" spans="1:1">
      <c r="A553" s="33" t="s">
        <v>1261</v>
      </c>
    </row>
    <row r="554" spans="1:1">
      <c r="A554" s="33" t="s">
        <v>1262</v>
      </c>
    </row>
    <row r="555" spans="1:1">
      <c r="A555" s="33" t="s">
        <v>1263</v>
      </c>
    </row>
    <row r="556" spans="1:1">
      <c r="A556" s="33" t="s">
        <v>1264</v>
      </c>
    </row>
    <row r="557" spans="1:1">
      <c r="A557" s="33" t="s">
        <v>1265</v>
      </c>
    </row>
    <row r="558" spans="1:1">
      <c r="A558" s="33" t="s">
        <v>1266</v>
      </c>
    </row>
    <row r="559" spans="1:1">
      <c r="A559" s="33" t="s">
        <v>1267</v>
      </c>
    </row>
    <row r="560" spans="1:1">
      <c r="A560" s="33" t="s">
        <v>1268</v>
      </c>
    </row>
    <row r="561" spans="1:1">
      <c r="A561" s="33" t="s">
        <v>1269</v>
      </c>
    </row>
    <row r="562" spans="1:1">
      <c r="A562" s="33" t="s">
        <v>1270</v>
      </c>
    </row>
    <row r="563" spans="1:1">
      <c r="A563" s="33" t="s">
        <v>1271</v>
      </c>
    </row>
    <row r="564" spans="1:1">
      <c r="A564" s="33" t="s">
        <v>1272</v>
      </c>
    </row>
    <row r="565" spans="1:1">
      <c r="A565" s="33" t="s">
        <v>1273</v>
      </c>
    </row>
    <row r="566" spans="1:1">
      <c r="A566" s="33" t="s">
        <v>1274</v>
      </c>
    </row>
    <row r="567" spans="1:1">
      <c r="A567" s="33" t="s">
        <v>1275</v>
      </c>
    </row>
    <row r="568" spans="1:1">
      <c r="A568" s="33" t="s">
        <v>1276</v>
      </c>
    </row>
    <row r="569" spans="1:1">
      <c r="A569" s="33" t="s">
        <v>1277</v>
      </c>
    </row>
    <row r="570" spans="1:1">
      <c r="A570" s="33" t="s">
        <v>1278</v>
      </c>
    </row>
    <row r="571" spans="1:1">
      <c r="A571" s="33" t="s">
        <v>1279</v>
      </c>
    </row>
    <row r="572" spans="1:1">
      <c r="A572" s="33" t="s">
        <v>1280</v>
      </c>
    </row>
    <row r="573" spans="1:1">
      <c r="A573" s="33" t="s">
        <v>1281</v>
      </c>
    </row>
    <row r="574" spans="1:1">
      <c r="A574" s="33" t="s">
        <v>1282</v>
      </c>
    </row>
    <row r="575" spans="1:1">
      <c r="A575" s="33" t="s">
        <v>1283</v>
      </c>
    </row>
    <row r="576" spans="1:1">
      <c r="A576" s="33" t="s">
        <v>1284</v>
      </c>
    </row>
    <row r="577" spans="1:1">
      <c r="A577" s="33" t="s">
        <v>1285</v>
      </c>
    </row>
    <row r="578" spans="1:1">
      <c r="A578" s="33" t="s">
        <v>1286</v>
      </c>
    </row>
    <row r="579" spans="1:1">
      <c r="A579" s="33" t="s">
        <v>1287</v>
      </c>
    </row>
    <row r="580" spans="1:1">
      <c r="A580" s="33" t="s">
        <v>1288</v>
      </c>
    </row>
    <row r="581" spans="1:1">
      <c r="A581" s="33" t="s">
        <v>1289</v>
      </c>
    </row>
    <row r="582" spans="1:1">
      <c r="A582" s="33" t="s">
        <v>1290</v>
      </c>
    </row>
    <row r="583" spans="1:1">
      <c r="A583" s="33" t="s">
        <v>1291</v>
      </c>
    </row>
    <row r="584" spans="1:1">
      <c r="A584" s="33" t="s">
        <v>1292</v>
      </c>
    </row>
    <row r="585" spans="1:1">
      <c r="A585" s="33" t="s">
        <v>1293</v>
      </c>
    </row>
    <row r="586" spans="1:1">
      <c r="A586" s="33" t="s">
        <v>1294</v>
      </c>
    </row>
    <row r="587" spans="1:1">
      <c r="A587" s="33" t="s">
        <v>1295</v>
      </c>
    </row>
    <row r="588" spans="1:1">
      <c r="A588" s="33" t="s">
        <v>1296</v>
      </c>
    </row>
    <row r="589" spans="1:1">
      <c r="A589" s="33" t="s">
        <v>1297</v>
      </c>
    </row>
    <row r="590" spans="1:1">
      <c r="A590" s="33" t="s">
        <v>1298</v>
      </c>
    </row>
    <row r="591" spans="1:1">
      <c r="A591" s="33" t="s">
        <v>1299</v>
      </c>
    </row>
    <row r="592" spans="1:1">
      <c r="A592" s="33" t="s">
        <v>1300</v>
      </c>
    </row>
    <row r="593" spans="1:1">
      <c r="A593" s="33" t="s">
        <v>1301</v>
      </c>
    </row>
    <row r="594" spans="1:1">
      <c r="A594" s="33" t="s">
        <v>1302</v>
      </c>
    </row>
    <row r="595" spans="1:1">
      <c r="A595" s="33" t="s">
        <v>1303</v>
      </c>
    </row>
    <row r="596" spans="1:1">
      <c r="A596" s="33" t="s">
        <v>1304</v>
      </c>
    </row>
    <row r="597" spans="1:1">
      <c r="A597" s="33" t="s">
        <v>1305</v>
      </c>
    </row>
    <row r="598" spans="1:1">
      <c r="A598" s="33" t="s">
        <v>1306</v>
      </c>
    </row>
    <row r="599" spans="1:1">
      <c r="A599" s="33" t="s">
        <v>1307</v>
      </c>
    </row>
    <row r="600" spans="1:1">
      <c r="A600" s="33" t="s">
        <v>1308</v>
      </c>
    </row>
    <row r="601" spans="1:1">
      <c r="A601" s="33" t="s">
        <v>1309</v>
      </c>
    </row>
    <row r="602" spans="1:1">
      <c r="A602" s="33" t="s">
        <v>1310</v>
      </c>
    </row>
    <row r="603" spans="1:1">
      <c r="A603" s="33" t="s">
        <v>1311</v>
      </c>
    </row>
    <row r="604" spans="1:1">
      <c r="A604" s="33" t="s">
        <v>1312</v>
      </c>
    </row>
    <row r="605" spans="1:1">
      <c r="A605" s="33" t="s">
        <v>1313</v>
      </c>
    </row>
    <row r="606" spans="1:1">
      <c r="A606" s="33" t="s">
        <v>1314</v>
      </c>
    </row>
    <row r="607" spans="1:1">
      <c r="A607" s="33" t="s">
        <v>1315</v>
      </c>
    </row>
    <row r="608" spans="1:1">
      <c r="A608" s="33" t="s">
        <v>1316</v>
      </c>
    </row>
    <row r="609" spans="1:1">
      <c r="A609" s="33" t="s">
        <v>1317</v>
      </c>
    </row>
    <row r="610" spans="1:1">
      <c r="A610" s="33" t="s">
        <v>1318</v>
      </c>
    </row>
    <row r="611" spans="1:1">
      <c r="A611" s="33" t="s">
        <v>1319</v>
      </c>
    </row>
    <row r="612" spans="1:1">
      <c r="A612" s="33" t="s">
        <v>1320</v>
      </c>
    </row>
    <row r="613" spans="1:1">
      <c r="A613" s="33" t="s">
        <v>1321</v>
      </c>
    </row>
    <row r="614" spans="1:1">
      <c r="A614" s="33" t="s">
        <v>1322</v>
      </c>
    </row>
    <row r="615" spans="1:1">
      <c r="A615" s="33" t="s">
        <v>1323</v>
      </c>
    </row>
    <row r="616" spans="1:1">
      <c r="A616" s="33" t="s">
        <v>1324</v>
      </c>
    </row>
    <row r="617" spans="1:1">
      <c r="A617" s="35">
        <v>40179</v>
      </c>
    </row>
    <row r="618" spans="1:1">
      <c r="A618" s="35">
        <v>40210</v>
      </c>
    </row>
    <row r="619" spans="1:1">
      <c r="A619" s="35">
        <v>40238</v>
      </c>
    </row>
    <row r="620" spans="1:1">
      <c r="A620" s="35">
        <v>40269</v>
      </c>
    </row>
    <row r="621" spans="1:1">
      <c r="A621" s="35">
        <v>40299</v>
      </c>
    </row>
    <row r="622" spans="1:1">
      <c r="A622" s="35">
        <v>40330</v>
      </c>
    </row>
    <row r="623" spans="1:1">
      <c r="A623" s="35">
        <v>40360</v>
      </c>
    </row>
    <row r="624" spans="1:1">
      <c r="A624" s="35">
        <v>40391</v>
      </c>
    </row>
    <row r="625" spans="1:1">
      <c r="A625" s="35">
        <v>40422</v>
      </c>
    </row>
    <row r="626" spans="1:1">
      <c r="A626" s="35">
        <v>40452</v>
      </c>
    </row>
    <row r="627" spans="1:1">
      <c r="A627" s="35">
        <v>40483</v>
      </c>
    </row>
    <row r="628" spans="1:1">
      <c r="A628" s="35">
        <v>40513</v>
      </c>
    </row>
    <row r="629" spans="1:1">
      <c r="A629" s="35">
        <v>40544</v>
      </c>
    </row>
    <row r="630" spans="1:1">
      <c r="A630" s="35">
        <v>40575</v>
      </c>
    </row>
    <row r="631" spans="1:1">
      <c r="A631" s="35">
        <v>40603</v>
      </c>
    </row>
    <row r="632" spans="1:1">
      <c r="A632" s="35">
        <v>40634</v>
      </c>
    </row>
    <row r="633" spans="1:1">
      <c r="A633" s="35">
        <v>40664</v>
      </c>
    </row>
    <row r="634" spans="1:1">
      <c r="A634" s="35">
        <v>40695</v>
      </c>
    </row>
    <row r="635" spans="1:1">
      <c r="A635" s="35">
        <v>40725</v>
      </c>
    </row>
    <row r="636" spans="1:1">
      <c r="A636" s="36">
        <v>40756</v>
      </c>
    </row>
    <row r="637" spans="1:1">
      <c r="A637" s="36">
        <v>40787</v>
      </c>
    </row>
    <row r="638" spans="1:1">
      <c r="A638" s="36">
        <v>40817</v>
      </c>
    </row>
    <row r="639" spans="1:1">
      <c r="A639" s="36">
        <v>40848</v>
      </c>
    </row>
    <row r="640" spans="1:1">
      <c r="A640" s="36">
        <v>40878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selection activeCell="K1" sqref="K1"/>
    </sheetView>
  </sheetViews>
  <sheetFormatPr defaultRowHeight="12.75"/>
  <cols>
    <col min="1" max="1" width="9.140625" style="46"/>
    <col min="2" max="9" width="10.42578125" style="46" customWidth="1"/>
    <col min="10" max="11" width="16.85546875" style="46" customWidth="1"/>
    <col min="12" max="16384" width="9.140625" style="46"/>
  </cols>
  <sheetData>
    <row r="1" spans="1:11">
      <c r="A1" s="46" t="s">
        <v>610</v>
      </c>
      <c r="B1" s="46" t="s">
        <v>611</v>
      </c>
      <c r="C1" s="46" t="s">
        <v>612</v>
      </c>
      <c r="D1" s="46" t="s">
        <v>613</v>
      </c>
      <c r="E1" s="46" t="s">
        <v>614</v>
      </c>
      <c r="F1" s="46" t="s">
        <v>615</v>
      </c>
      <c r="G1" s="46" t="s">
        <v>616</v>
      </c>
      <c r="H1" s="46" t="s">
        <v>617</v>
      </c>
      <c r="I1" s="46" t="s">
        <v>618</v>
      </c>
      <c r="J1" s="46" t="s">
        <v>1382</v>
      </c>
      <c r="K1" s="46" t="s">
        <v>1383</v>
      </c>
    </row>
    <row r="2" spans="1:11">
      <c r="A2" s="46">
        <v>1983</v>
      </c>
      <c r="B2" s="46">
        <f xml:space="preserve"> Coibion_update!O296</f>
        <v>3.899903864405533</v>
      </c>
      <c r="C2" s="46">
        <f xml:space="preserve"> Coibion_update!P296</f>
        <v>10.4</v>
      </c>
      <c r="D2" s="46">
        <f xml:space="preserve"> Coibion_update!Q296</f>
        <v>4.5839465495364644</v>
      </c>
      <c r="E2" s="46">
        <f xml:space="preserve"> Coibion_update!W296</f>
        <v>8.68</v>
      </c>
      <c r="F2" s="46">
        <f xml:space="preserve"> Coibion_update!X296</f>
        <v>5.4402942454435861</v>
      </c>
      <c r="G2" s="46">
        <f xml:space="preserve"> Coibion_update!Y296</f>
        <v>3.1517954091855787</v>
      </c>
      <c r="H2" s="46">
        <f xml:space="preserve"> Coibion_update!Z296</f>
        <v>3.9611940494345954</v>
      </c>
      <c r="I2" s="46">
        <f xml:space="preserve"> Coibion_update!AA296</f>
        <v>3.8032120995699663</v>
      </c>
      <c r="J2" s="46">
        <v>0</v>
      </c>
      <c r="K2" s="46">
        <v>0</v>
      </c>
    </row>
    <row r="3" spans="1:11">
      <c r="A3" s="46">
        <f t="shared" ref="A3:A66" si="0" xml:space="preserve"> A2 + 1/12</f>
        <v>1983.0833333333333</v>
      </c>
      <c r="B3" s="46">
        <f xml:space="preserve"> Coibion_update!O297</f>
        <v>3.8937347908299667</v>
      </c>
      <c r="C3" s="46">
        <f xml:space="preserve"> Coibion_update!P297</f>
        <v>10.4</v>
      </c>
      <c r="D3" s="46">
        <f xml:space="preserve"> Coibion_update!Q297</f>
        <v>4.5849674786705723</v>
      </c>
      <c r="E3" s="46">
        <f xml:space="preserve"> Coibion_update!W297</f>
        <v>8.51</v>
      </c>
      <c r="F3" s="46">
        <f xml:space="preserve"> Coibion_update!X297</f>
        <v>5.4765053920603846</v>
      </c>
      <c r="G3" s="46">
        <f xml:space="preserve"> Coibion_update!Y297</f>
        <v>3.1435486482482098</v>
      </c>
      <c r="H3" s="46">
        <f xml:space="preserve"> Coibion_update!Z297</f>
        <v>3.960927448781749</v>
      </c>
      <c r="I3" s="46">
        <f xml:space="preserve"> Coibion_update!AA297</f>
        <v>3.8043932503262767</v>
      </c>
      <c r="J3" s="46">
        <v>0.19391949999999999</v>
      </c>
      <c r="K3" s="46">
        <f xml:space="preserve"> K2 + J3</f>
        <v>0.19391949999999999</v>
      </c>
    </row>
    <row r="4" spans="1:11">
      <c r="A4" s="46">
        <f t="shared" si="0"/>
        <v>1983.1666666666665</v>
      </c>
      <c r="B4" s="46">
        <f xml:space="preserve"> Coibion_update!O298</f>
        <v>3.9017888142904593</v>
      </c>
      <c r="C4" s="46">
        <f xml:space="preserve"> Coibion_update!P298</f>
        <v>10.3</v>
      </c>
      <c r="D4" s="46">
        <f xml:space="preserve"> Coibion_update!Q298</f>
        <v>4.5859873665713176</v>
      </c>
      <c r="E4" s="46">
        <f xml:space="preserve"> Coibion_update!W298</f>
        <v>8.77</v>
      </c>
      <c r="F4" s="46">
        <f xml:space="preserve"> Coibion_update!X298</f>
        <v>5.4940897210661142</v>
      </c>
      <c r="G4" s="46">
        <f xml:space="preserve"> Coibion_update!Y298</f>
        <v>3.1592107425464655</v>
      </c>
      <c r="H4" s="46">
        <f xml:space="preserve"> Coibion_update!Z298</f>
        <v>3.9752982289411873</v>
      </c>
      <c r="I4" s="46">
        <f xml:space="preserve"> Coibion_update!AA298</f>
        <v>3.8113846561056488</v>
      </c>
      <c r="J4" s="46">
        <v>0.18949759999999999</v>
      </c>
      <c r="K4" s="46">
        <f t="shared" ref="K4:K67" si="1" xml:space="preserve"> K3 + J4</f>
        <v>0.38341709999999996</v>
      </c>
    </row>
    <row r="5" spans="1:11">
      <c r="A5" s="46">
        <f t="shared" si="0"/>
        <v>1983.2499999999998</v>
      </c>
      <c r="B5" s="46">
        <f xml:space="preserve"> Coibion_update!O299</f>
        <v>3.913815398132185</v>
      </c>
      <c r="C5" s="46">
        <f xml:space="preserve"> Coibion_update!P299</f>
        <v>10.199999999999999</v>
      </c>
      <c r="D5" s="46">
        <f xml:space="preserve"> Coibion_update!Q299</f>
        <v>4.5930976047538223</v>
      </c>
      <c r="E5" s="46">
        <f xml:space="preserve"> Coibion_update!W299</f>
        <v>8.8000000000000007</v>
      </c>
      <c r="F5" s="46">
        <f xml:space="preserve"> Coibion_update!X299</f>
        <v>5.5184965283982308</v>
      </c>
      <c r="G5" s="46">
        <f xml:space="preserve"> Coibion_update!Y299</f>
        <v>3.1946650961531424</v>
      </c>
      <c r="H5" s="46">
        <f xml:space="preserve"> Coibion_update!Z299</f>
        <v>3.9708955049390902</v>
      </c>
      <c r="I5" s="46">
        <f xml:space="preserve"> Coibion_update!AA299</f>
        <v>3.8162387132503097</v>
      </c>
      <c r="J5" s="46">
        <v>0</v>
      </c>
      <c r="K5" s="46">
        <f t="shared" si="1"/>
        <v>0.38341709999999996</v>
      </c>
    </row>
    <row r="6" spans="1:11">
      <c r="A6" s="46">
        <f t="shared" si="0"/>
        <v>1983.333333333333</v>
      </c>
      <c r="B6" s="46">
        <f xml:space="preserve"> Coibion_update!O300</f>
        <v>3.9207726157047951</v>
      </c>
      <c r="C6" s="46">
        <f xml:space="preserve"> Coibion_update!P300</f>
        <v>10.1</v>
      </c>
      <c r="D6" s="46">
        <f xml:space="preserve"> Coibion_update!Q300</f>
        <v>4.5971380142908274</v>
      </c>
      <c r="E6" s="46">
        <f xml:space="preserve"> Coibion_update!W300</f>
        <v>8.6300000000000008</v>
      </c>
      <c r="F6" s="46">
        <f xml:space="preserve"> Coibion_update!X300</f>
        <v>5.5165287748166838</v>
      </c>
      <c r="G6" s="46">
        <f xml:space="preserve"> Coibion_update!Y300</f>
        <v>3.2200751054436827</v>
      </c>
      <c r="H6" s="46">
        <f xml:space="preserve"> Coibion_update!Z300</f>
        <v>3.9755985630651556</v>
      </c>
      <c r="I6" s="46">
        <f xml:space="preserve"> Coibion_update!AA300</f>
        <v>3.8181298212112136</v>
      </c>
      <c r="J6" s="46">
        <v>0.13404540000000001</v>
      </c>
      <c r="K6" s="46">
        <f t="shared" si="1"/>
        <v>0.51746249999999994</v>
      </c>
    </row>
    <row r="7" spans="1:11">
      <c r="A7" s="46">
        <f t="shared" si="0"/>
        <v>1983.4166666666663</v>
      </c>
      <c r="B7" s="46">
        <f xml:space="preserve"> Coibion_update!O301</f>
        <v>3.9264287427357472</v>
      </c>
      <c r="C7" s="46">
        <f xml:space="preserve"> Coibion_update!P301</f>
        <v>10.1</v>
      </c>
      <c r="D7" s="46">
        <f xml:space="preserve"> Coibion_update!Q301</f>
        <v>4.5991521136625284</v>
      </c>
      <c r="E7" s="46">
        <f xml:space="preserve"> Coibion_update!W301</f>
        <v>8.98</v>
      </c>
      <c r="F7" s="46">
        <f xml:space="preserve"> Coibion_update!X301</f>
        <v>5.5130254390411446</v>
      </c>
      <c r="G7" s="46">
        <f xml:space="preserve"> Coibion_update!Y301</f>
        <v>3.2502194411481309</v>
      </c>
      <c r="H7" s="46">
        <f xml:space="preserve"> Coibion_update!Z301</f>
        <v>3.9860538317490617</v>
      </c>
      <c r="I7" s="46">
        <f xml:space="preserve"> Coibion_update!AA301</f>
        <v>3.8223608454884173</v>
      </c>
      <c r="J7" s="46">
        <v>0</v>
      </c>
      <c r="K7" s="46">
        <f t="shared" si="1"/>
        <v>0.51746249999999994</v>
      </c>
    </row>
    <row r="8" spans="1:11">
      <c r="A8" s="46">
        <f t="shared" si="0"/>
        <v>1983.4999999999995</v>
      </c>
      <c r="B8" s="46">
        <f xml:space="preserve"> Coibion_update!O302</f>
        <v>3.941665299329796</v>
      </c>
      <c r="C8" s="46">
        <f xml:space="preserve"> Coibion_update!P302</f>
        <v>9.4</v>
      </c>
      <c r="D8" s="46">
        <f xml:space="preserve"> Coibion_update!Q302</f>
        <v>4.6031681833174183</v>
      </c>
      <c r="E8" s="46">
        <f xml:space="preserve"> Coibion_update!W302</f>
        <v>9.3699999999999992</v>
      </c>
      <c r="F8" s="46">
        <f xml:space="preserve"> Coibion_update!X302</f>
        <v>5.5274032273178761</v>
      </c>
      <c r="G8" s="46">
        <f xml:space="preserve"> Coibion_update!Y302</f>
        <v>3.2645755041191911</v>
      </c>
      <c r="H8" s="46">
        <f xml:space="preserve"> Coibion_update!Z302</f>
        <v>3.990334985487082</v>
      </c>
      <c r="I8" s="46">
        <f xml:space="preserve"> Coibion_update!AA302</f>
        <v>3.8284457251727986</v>
      </c>
      <c r="J8" s="46">
        <v>0.22899549999999999</v>
      </c>
      <c r="K8" s="46">
        <f t="shared" si="1"/>
        <v>0.74645799999999995</v>
      </c>
    </row>
    <row r="9" spans="1:11">
      <c r="A9" s="46">
        <f t="shared" si="0"/>
        <v>1983.5833333333328</v>
      </c>
      <c r="B9" s="46">
        <f xml:space="preserve"> Coibion_update!O303</f>
        <v>3.9525275095536592</v>
      </c>
      <c r="C9" s="46">
        <f xml:space="preserve"> Coibion_update!P303</f>
        <v>9.5</v>
      </c>
      <c r="D9" s="46">
        <f xml:space="preserve"> Coibion_update!Q303</f>
        <v>4.6061696863211745</v>
      </c>
      <c r="E9" s="46">
        <f xml:space="preserve"> Coibion_update!W303</f>
        <v>9.56</v>
      </c>
      <c r="F9" s="46">
        <f xml:space="preserve"> Coibion_update!X303</f>
        <v>5.5884464426428693</v>
      </c>
      <c r="G9" s="46">
        <f xml:space="preserve"> Coibion_update!Y303</f>
        <v>3.2560945353508091</v>
      </c>
      <c r="H9" s="46">
        <f xml:space="preserve"> Coibion_update!Z303</f>
        <v>3.9916841018358262</v>
      </c>
      <c r="I9" s="46">
        <f xml:space="preserve"> Coibion_update!AA303</f>
        <v>3.8341479467051802</v>
      </c>
      <c r="J9" s="46">
        <v>-0.25873449999999998</v>
      </c>
      <c r="K9" s="46">
        <f t="shared" si="1"/>
        <v>0.48772349999999998</v>
      </c>
    </row>
    <row r="10" spans="1:11">
      <c r="A10" s="46">
        <f t="shared" si="0"/>
        <v>1983.6666666666661</v>
      </c>
      <c r="B10" s="46">
        <f xml:space="preserve"> Coibion_update!O304</f>
        <v>3.9677358193362684</v>
      </c>
      <c r="C10" s="46">
        <f xml:space="preserve"> Coibion_update!P304</f>
        <v>9.1999999999999993</v>
      </c>
      <c r="D10" s="46">
        <f xml:space="preserve"> Coibion_update!Q304</f>
        <v>4.6091622072576293</v>
      </c>
      <c r="E10" s="46">
        <f xml:space="preserve"> Coibion_update!W304</f>
        <v>9.4499999999999993</v>
      </c>
      <c r="F10" s="46">
        <f xml:space="preserve"> Coibion_update!X304</f>
        <v>5.5945998492189881</v>
      </c>
      <c r="G10" s="46">
        <f xml:space="preserve"> Coibion_update!Y304</f>
        <v>3.2581734581399768</v>
      </c>
      <c r="H10" s="46">
        <f xml:space="preserve"> Coibion_update!Z304</f>
        <v>3.9958493154730013</v>
      </c>
      <c r="I10" s="46">
        <f xml:space="preserve"> Coibion_update!AA304</f>
        <v>3.8360918337943231</v>
      </c>
      <c r="J10" s="46">
        <v>0</v>
      </c>
      <c r="K10" s="46">
        <f t="shared" si="1"/>
        <v>0.48772349999999998</v>
      </c>
    </row>
    <row r="11" spans="1:11">
      <c r="A11" s="46">
        <f t="shared" si="0"/>
        <v>1983.7499999999993</v>
      </c>
      <c r="B11" s="46">
        <f xml:space="preserve"> Coibion_update!O305</f>
        <v>3.9757092885140115</v>
      </c>
      <c r="C11" s="46">
        <f xml:space="preserve"> Coibion_update!P305</f>
        <v>8.8000000000000007</v>
      </c>
      <c r="D11" s="46">
        <f xml:space="preserve"> Coibion_update!Q305</f>
        <v>4.6131383556372683</v>
      </c>
      <c r="E11" s="46">
        <f xml:space="preserve"> Coibion_update!W305</f>
        <v>9.48</v>
      </c>
      <c r="F11" s="46">
        <f xml:space="preserve"> Coibion_update!X305</f>
        <v>5.5823678527657679</v>
      </c>
      <c r="G11" s="46">
        <f xml:space="preserve"> Coibion_update!Y305</f>
        <v>3.2927209053260715</v>
      </c>
      <c r="H11" s="46">
        <f xml:space="preserve"> Coibion_update!Z305</f>
        <v>4.0001254536496917</v>
      </c>
      <c r="I11" s="46">
        <f xml:space="preserve"> Coibion_update!AA305</f>
        <v>3.8397748412205219</v>
      </c>
      <c r="J11" s="46">
        <v>-5.1345000000000002E-2</v>
      </c>
      <c r="K11" s="46">
        <f t="shared" si="1"/>
        <v>0.4363785</v>
      </c>
    </row>
    <row r="12" spans="1:11">
      <c r="A12" s="46">
        <f t="shared" si="0"/>
        <v>1983.8333333333326</v>
      </c>
      <c r="B12" s="46">
        <f xml:space="preserve"> Coibion_update!O306</f>
        <v>3.9790571598807341</v>
      </c>
      <c r="C12" s="46">
        <f xml:space="preserve"> Coibion_update!P306</f>
        <v>8.5</v>
      </c>
      <c r="D12" s="46">
        <f xml:space="preserve"> Coibion_update!Q306</f>
        <v>4.6161101260264257</v>
      </c>
      <c r="E12" s="46">
        <f xml:space="preserve"> Coibion_update!W306</f>
        <v>9.34</v>
      </c>
      <c r="F12" s="46">
        <f xml:space="preserve"> Coibion_update!X306</f>
        <v>5.591621107767871</v>
      </c>
      <c r="G12" s="46">
        <f xml:space="preserve"> Coibion_update!Y306</f>
        <v>3.2960960916617141</v>
      </c>
      <c r="H12" s="46">
        <f xml:space="preserve"> Coibion_update!Z306</f>
        <v>4.0052400871392795</v>
      </c>
      <c r="I12" s="46">
        <f xml:space="preserve"> Coibion_update!AA306</f>
        <v>3.8402691831647555</v>
      </c>
      <c r="J12" s="46">
        <v>-0.2007999</v>
      </c>
      <c r="K12" s="46">
        <f t="shared" si="1"/>
        <v>0.2355786</v>
      </c>
    </row>
    <row r="13" spans="1:11">
      <c r="A13" s="46">
        <f t="shared" si="0"/>
        <v>1983.9166666666658</v>
      </c>
      <c r="B13" s="46">
        <f xml:space="preserve"> Coibion_update!O307</f>
        <v>3.9841036382031634</v>
      </c>
      <c r="C13" s="46">
        <f xml:space="preserve"> Coibion_update!P307</f>
        <v>8.3000000000000007</v>
      </c>
      <c r="D13" s="46">
        <f xml:space="preserve"> Coibion_update!Q307</f>
        <v>4.619073091157083</v>
      </c>
      <c r="E13" s="46">
        <f xml:space="preserve"> Coibion_update!W307</f>
        <v>9.4700000000000006</v>
      </c>
      <c r="F13" s="46">
        <f xml:space="preserve"> Coibion_update!X307</f>
        <v>5.6098380284796594</v>
      </c>
      <c r="G13" s="46">
        <f xml:space="preserve"> Coibion_update!Y307</f>
        <v>3.3339886319687055</v>
      </c>
      <c r="H13" s="46">
        <f xml:space="preserve"> Coibion_update!Z307</f>
        <v>4.0088411386081599</v>
      </c>
      <c r="I13" s="46">
        <f xml:space="preserve"> Coibion_update!AA307</f>
        <v>3.8486571298063263</v>
      </c>
      <c r="J13" s="46">
        <v>-2.4641E-2</v>
      </c>
      <c r="K13" s="46">
        <f t="shared" si="1"/>
        <v>0.2109376</v>
      </c>
    </row>
    <row r="14" spans="1:11">
      <c r="A14" s="46">
        <f t="shared" si="0"/>
        <v>1983.9999999999991</v>
      </c>
      <c r="B14" s="46">
        <f xml:space="preserve"> Coibion_update!O308</f>
        <v>4.0040897491576537</v>
      </c>
      <c r="C14" s="46">
        <f xml:space="preserve"> Coibion_update!P308</f>
        <v>8</v>
      </c>
      <c r="D14" s="46">
        <f xml:space="preserve"> Coibion_update!Q308</f>
        <v>4.6259527251706194</v>
      </c>
      <c r="E14" s="46">
        <f xml:space="preserve"> Coibion_update!W308</f>
        <v>9.56</v>
      </c>
      <c r="F14" s="46">
        <f xml:space="preserve"> Coibion_update!X308</f>
        <v>5.6337176002079143</v>
      </c>
      <c r="G14" s="46">
        <f xml:space="preserve"> Coibion_update!Y308</f>
        <v>3.3609654907742765</v>
      </c>
      <c r="H14" s="46">
        <f xml:space="preserve"> Coibion_update!Z308</f>
        <v>4.0168153597128633</v>
      </c>
      <c r="I14" s="46">
        <f xml:space="preserve"> Coibion_update!AA308</f>
        <v>3.8493174700120214</v>
      </c>
      <c r="J14" s="46">
        <v>-5.0992200000000001E-2</v>
      </c>
      <c r="K14" s="46">
        <f t="shared" si="1"/>
        <v>0.15994540000000002</v>
      </c>
    </row>
    <row r="15" spans="1:11">
      <c r="A15" s="46">
        <f t="shared" si="0"/>
        <v>1984.0833333333323</v>
      </c>
      <c r="B15" s="46">
        <f xml:space="preserve"> Coibion_update!O309</f>
        <v>4.0086468674285856</v>
      </c>
      <c r="C15" s="46">
        <f xml:space="preserve"> Coibion_update!P309</f>
        <v>7.8</v>
      </c>
      <c r="D15" s="46">
        <f xml:space="preserve"> Coibion_update!Q309</f>
        <v>4.6308379327366689</v>
      </c>
      <c r="E15" s="46">
        <f xml:space="preserve"> Coibion_update!W309</f>
        <v>9.59</v>
      </c>
      <c r="F15" s="46">
        <f xml:space="preserve"> Coibion_update!X309</f>
        <v>5.6271173897207154</v>
      </c>
      <c r="G15" s="46">
        <f xml:space="preserve"> Coibion_update!Y309</f>
        <v>3.3370854361949109</v>
      </c>
      <c r="H15" s="46">
        <f xml:space="preserve"> Coibion_update!Z309</f>
        <v>3.998622630993125</v>
      </c>
      <c r="I15" s="46">
        <f xml:space="preserve"> Coibion_update!AA309</f>
        <v>3.8413429972404054</v>
      </c>
      <c r="J15" s="46">
        <v>0</v>
      </c>
      <c r="K15" s="46">
        <f t="shared" si="1"/>
        <v>0.15994540000000002</v>
      </c>
    </row>
    <row r="16" spans="1:11">
      <c r="A16" s="46">
        <f t="shared" si="0"/>
        <v>1984.1666666666656</v>
      </c>
      <c r="B16" s="46">
        <f xml:space="preserve"> Coibion_update!O310</f>
        <v>4.0133369447283336</v>
      </c>
      <c r="C16" s="46">
        <f xml:space="preserve"> Coibion_update!P310</f>
        <v>7.8</v>
      </c>
      <c r="D16" s="46">
        <f xml:space="preserve"> Coibion_update!Q310</f>
        <v>4.6337576428400036</v>
      </c>
      <c r="E16" s="46">
        <f xml:space="preserve"> Coibion_update!W310</f>
        <v>9.91</v>
      </c>
      <c r="F16" s="46">
        <f xml:space="preserve"> Coibion_update!X310</f>
        <v>5.6545572158468227</v>
      </c>
      <c r="G16" s="46">
        <f xml:space="preserve"> Coibion_update!Y310</f>
        <v>3.3361609588143195</v>
      </c>
      <c r="H16" s="46">
        <f xml:space="preserve"> Coibion_update!Z310</f>
        <v>4.0063144847150651</v>
      </c>
      <c r="I16" s="46">
        <f xml:space="preserve"> Coibion_update!AA310</f>
        <v>3.8522730010223722</v>
      </c>
      <c r="J16" s="46">
        <v>-0.11856999999999999</v>
      </c>
      <c r="K16" s="46">
        <f t="shared" si="1"/>
        <v>4.137540000000002E-2</v>
      </c>
    </row>
    <row r="17" spans="1:11">
      <c r="A17" s="46">
        <f t="shared" si="0"/>
        <v>1984.2499999999989</v>
      </c>
      <c r="B17" s="46">
        <f xml:space="preserve"> Coibion_update!O311</f>
        <v>4.019814962734527</v>
      </c>
      <c r="C17" s="46">
        <f xml:space="preserve"> Coibion_update!P311</f>
        <v>7.7</v>
      </c>
      <c r="D17" s="46">
        <f xml:space="preserve"> Coibion_update!Q311</f>
        <v>4.6376373761255927</v>
      </c>
      <c r="E17" s="46">
        <f xml:space="preserve"> Coibion_update!W311</f>
        <v>10.29</v>
      </c>
      <c r="F17" s="46">
        <f xml:space="preserve"> Coibion_update!X311</f>
        <v>5.6594822157596214</v>
      </c>
      <c r="G17" s="46">
        <f xml:space="preserve"> Coibion_update!Y311</f>
        <v>3.3527071725017215</v>
      </c>
      <c r="H17" s="46">
        <f xml:space="preserve"> Coibion_update!Z311</f>
        <v>4.0193336184095863</v>
      </c>
      <c r="I17" s="46">
        <f xml:space="preserve"> Coibion_update!AA311</f>
        <v>3.8537792969866556</v>
      </c>
      <c r="J17" s="46">
        <v>0</v>
      </c>
      <c r="K17" s="46">
        <f t="shared" si="1"/>
        <v>4.137540000000002E-2</v>
      </c>
    </row>
    <row r="18" spans="1:11">
      <c r="A18" s="46">
        <f t="shared" si="0"/>
        <v>1984.3333333333321</v>
      </c>
      <c r="B18" s="46">
        <f xml:space="preserve"> Coibion_update!O312</f>
        <v>4.0244191131626881</v>
      </c>
      <c r="C18" s="46">
        <f xml:space="preserve"> Coibion_update!P312</f>
        <v>7.4</v>
      </c>
      <c r="D18" s="46">
        <f xml:space="preserve"> Coibion_update!Q312</f>
        <v>4.6395716127054234</v>
      </c>
      <c r="E18" s="46">
        <f xml:space="preserve"> Coibion_update!W312</f>
        <v>10.32</v>
      </c>
      <c r="F18" s="46">
        <f xml:space="preserve"> Coibion_update!X312</f>
        <v>5.6756915944896758</v>
      </c>
      <c r="G18" s="46">
        <f xml:space="preserve"> Coibion_update!Y312</f>
        <v>3.3691561674506918</v>
      </c>
      <c r="H18" s="46">
        <f xml:space="preserve"> Coibion_update!Z312</f>
        <v>4.0259408028887895</v>
      </c>
      <c r="I18" s="46">
        <f xml:space="preserve"> Coibion_update!AA312</f>
        <v>3.8564468685392943</v>
      </c>
      <c r="J18" s="46">
        <v>-6.9210300000000002E-2</v>
      </c>
      <c r="K18" s="46">
        <f t="shared" si="1"/>
        <v>-2.7834899999999982E-2</v>
      </c>
    </row>
    <row r="19" spans="1:11">
      <c r="A19" s="46">
        <f t="shared" si="0"/>
        <v>1984.4166666666654</v>
      </c>
      <c r="B19" s="46">
        <f xml:space="preserve"> Coibion_update!O313</f>
        <v>4.0278895391005856</v>
      </c>
      <c r="C19" s="46">
        <f xml:space="preserve"> Coibion_update!P313</f>
        <v>7.2</v>
      </c>
      <c r="D19" s="46">
        <f xml:space="preserve"> Coibion_update!Q313</f>
        <v>4.6415021152354816</v>
      </c>
      <c r="E19" s="46">
        <f xml:space="preserve"> Coibion_update!W313</f>
        <v>11.06</v>
      </c>
      <c r="F19" s="46">
        <f xml:space="preserve"> Coibion_update!X313</f>
        <v>5.6594822157596214</v>
      </c>
      <c r="G19" s="46">
        <f xml:space="preserve"> Coibion_update!Y313</f>
        <v>3.3811647279119192</v>
      </c>
      <c r="H19" s="46">
        <f xml:space="preserve"> Coibion_update!Z313</f>
        <v>4.0412953411322849</v>
      </c>
      <c r="I19" s="46">
        <f xml:space="preserve"> Coibion_update!AA313</f>
        <v>3.8576301755976008</v>
      </c>
      <c r="J19" s="46">
        <v>0</v>
      </c>
      <c r="K19" s="46">
        <f t="shared" si="1"/>
        <v>-2.7834899999999982E-2</v>
      </c>
    </row>
    <row r="20" spans="1:11">
      <c r="A20" s="46">
        <f t="shared" si="0"/>
        <v>1984.4999999999986</v>
      </c>
      <c r="B20" s="46">
        <f xml:space="preserve"> Coibion_update!O314</f>
        <v>4.0313834629668683</v>
      </c>
      <c r="C20" s="46">
        <f xml:space="preserve"> Coibion_update!P314</f>
        <v>7.5</v>
      </c>
      <c r="D20" s="46">
        <f xml:space="preserve"> Coibion_update!Q314</f>
        <v>4.6453519756209234</v>
      </c>
      <c r="E20" s="46">
        <f xml:space="preserve"> Coibion_update!W314</f>
        <v>11.23</v>
      </c>
      <c r="F20" s="46">
        <f xml:space="preserve"> Coibion_update!X314</f>
        <v>5.6311759388851081</v>
      </c>
      <c r="G20" s="46">
        <f xml:space="preserve"> Coibion_update!Y314</f>
        <v>3.3680886190944022</v>
      </c>
      <c r="H20" s="46">
        <f xml:space="preserve"> Coibion_update!Z314</f>
        <v>4.0255123921077063</v>
      </c>
      <c r="I20" s="46">
        <f xml:space="preserve"> Coibion_update!AA314</f>
        <v>3.8619920718225811</v>
      </c>
      <c r="J20" s="46">
        <v>0.25348480000000001</v>
      </c>
      <c r="K20" s="46">
        <f t="shared" si="1"/>
        <v>0.22564990000000001</v>
      </c>
    </row>
    <row r="21" spans="1:11">
      <c r="A21" s="46">
        <f t="shared" si="0"/>
        <v>1984.5833333333319</v>
      </c>
      <c r="B21" s="46">
        <f xml:space="preserve"> Coibion_update!O315</f>
        <v>4.0317916240648444</v>
      </c>
      <c r="C21" s="46">
        <f xml:space="preserve"> Coibion_update!P315</f>
        <v>7.5</v>
      </c>
      <c r="D21" s="46">
        <f xml:space="preserve"> Coibion_update!Q315</f>
        <v>4.6482296754485386</v>
      </c>
      <c r="E21" s="46">
        <f xml:space="preserve"> Coibion_update!W315</f>
        <v>11.64</v>
      </c>
      <c r="F21" s="46">
        <f xml:space="preserve"> Coibion_update!X315</f>
        <v>5.6131281063880705</v>
      </c>
      <c r="G21" s="46">
        <f xml:space="preserve"> Coibion_update!Y315</f>
        <v>3.3614511971396399</v>
      </c>
      <c r="H21" s="46">
        <f xml:space="preserve"> Coibion_update!Z315</f>
        <v>4.0253874043831237</v>
      </c>
      <c r="I21" s="46">
        <f xml:space="preserve"> Coibion_update!AA315</f>
        <v>3.8706591974868383</v>
      </c>
      <c r="J21" s="46">
        <v>-5.59978E-2</v>
      </c>
      <c r="K21" s="46">
        <f t="shared" si="1"/>
        <v>0.16965210000000003</v>
      </c>
    </row>
    <row r="22" spans="1:11">
      <c r="A22" s="46">
        <f t="shared" si="0"/>
        <v>1984.6666666666652</v>
      </c>
      <c r="B22" s="46">
        <f xml:space="preserve"> Coibion_update!O316</f>
        <v>4.0301455390041445</v>
      </c>
      <c r="C22" s="46">
        <f xml:space="preserve"> Coibion_update!P316</f>
        <v>7.3</v>
      </c>
      <c r="D22" s="46">
        <f xml:space="preserve"> Coibion_update!Q316</f>
        <v>4.6510991178764911</v>
      </c>
      <c r="E22" s="46">
        <f xml:space="preserve"> Coibion_update!W316</f>
        <v>11.3</v>
      </c>
      <c r="F22" s="46">
        <f xml:space="preserve"> Coibion_update!X316</f>
        <v>5.6053607924784377</v>
      </c>
      <c r="G22" s="46">
        <f xml:space="preserve"> Coibion_update!Y316</f>
        <v>3.3745795837578632</v>
      </c>
      <c r="H22" s="46">
        <f xml:space="preserve"> Coibion_update!Z316</f>
        <v>4.0380387260110062</v>
      </c>
      <c r="I22" s="46">
        <f xml:space="preserve"> Coibion_update!AA316</f>
        <v>3.8739056833150181</v>
      </c>
      <c r="J22" s="46">
        <v>0</v>
      </c>
      <c r="K22" s="46">
        <f t="shared" si="1"/>
        <v>0.16965210000000003</v>
      </c>
    </row>
    <row r="23" spans="1:11">
      <c r="A23" s="46">
        <f t="shared" si="0"/>
        <v>1984.7499999999984</v>
      </c>
      <c r="B23" s="46">
        <f xml:space="preserve"> Coibion_update!O317</f>
        <v>4.0287334660815572</v>
      </c>
      <c r="C23" s="46">
        <f xml:space="preserve"> Coibion_update!P317</f>
        <v>7.4</v>
      </c>
      <c r="D23" s="46">
        <f xml:space="preserve"> Coibion_update!Q317</f>
        <v>4.6549122778829055</v>
      </c>
      <c r="E23" s="46">
        <f xml:space="preserve"> Coibion_update!W317</f>
        <v>9.99</v>
      </c>
      <c r="F23" s="46">
        <f xml:space="preserve"> Coibion_update!X317</f>
        <v>5.5876231201159152</v>
      </c>
      <c r="G23" s="46">
        <f xml:space="preserve"> Coibion_update!Y317</f>
        <v>3.3699130916223892</v>
      </c>
      <c r="H23" s="46">
        <f xml:space="preserve"> Coibion_update!Z317</f>
        <v>4.0312982605044656</v>
      </c>
      <c r="I23" s="46">
        <f xml:space="preserve"> Coibion_update!AA317</f>
        <v>3.8728454913417716</v>
      </c>
      <c r="J23" s="46">
        <v>-0.1253264</v>
      </c>
      <c r="K23" s="46">
        <f t="shared" si="1"/>
        <v>4.4325700000000023E-2</v>
      </c>
    </row>
    <row r="24" spans="1:11">
      <c r="A24" s="46">
        <f t="shared" si="0"/>
        <v>1984.8333333333317</v>
      </c>
      <c r="B24" s="46">
        <f xml:space="preserve"> Coibion_update!O318</f>
        <v>4.0326163107971507</v>
      </c>
      <c r="C24" s="46">
        <f xml:space="preserve"> Coibion_update!P318</f>
        <v>7.2</v>
      </c>
      <c r="D24" s="46">
        <f xml:space="preserve"> Coibion_update!Q318</f>
        <v>4.6568134191399295</v>
      </c>
      <c r="E24" s="46">
        <f xml:space="preserve"> Coibion_update!W318</f>
        <v>9.43</v>
      </c>
      <c r="F24" s="46">
        <f xml:space="preserve"> Coibion_update!X318</f>
        <v>5.5993474565193173</v>
      </c>
      <c r="G24" s="46">
        <f xml:space="preserve"> Coibion_update!Y318</f>
        <v>3.4118735216593898</v>
      </c>
      <c r="H24" s="46">
        <f xml:space="preserve"> Coibion_update!Z318</f>
        <v>4.0431740673119299</v>
      </c>
      <c r="I24" s="46">
        <f xml:space="preserve"> Coibion_update!AA318</f>
        <v>3.8818730284772629</v>
      </c>
      <c r="J24" s="46">
        <v>-0.68257489999999998</v>
      </c>
      <c r="K24" s="46">
        <f t="shared" si="1"/>
        <v>-0.63824919999999996</v>
      </c>
    </row>
    <row r="25" spans="1:11">
      <c r="A25" s="46">
        <f t="shared" si="0"/>
        <v>1984.9166666666649</v>
      </c>
      <c r="B25" s="46">
        <f xml:space="preserve"> Coibion_update!O319</f>
        <v>4.033557218833896</v>
      </c>
      <c r="C25" s="46">
        <f xml:space="preserve"> Coibion_update!P319</f>
        <v>7.3</v>
      </c>
      <c r="D25" s="46">
        <f xml:space="preserve"> Coibion_update!Q319</f>
        <v>4.6587109529161213</v>
      </c>
      <c r="E25" s="46">
        <f xml:space="preserve"> Coibion_update!W319</f>
        <v>8.3800000000000008</v>
      </c>
      <c r="F25" s="46">
        <f xml:space="preserve"> Coibion_update!X319</f>
        <v>5.5664342835049778</v>
      </c>
      <c r="G25" s="46">
        <f xml:space="preserve"> Coibion_update!Y319</f>
        <v>3.4175299429497152</v>
      </c>
      <c r="H25" s="46">
        <f xml:space="preserve"> Coibion_update!Z319</f>
        <v>4.0374743421444581</v>
      </c>
      <c r="I25" s="46">
        <f xml:space="preserve"> Coibion_update!AA319</f>
        <v>3.8860485716559103</v>
      </c>
      <c r="J25" s="46">
        <v>-0.3126466</v>
      </c>
      <c r="K25" s="46">
        <f t="shared" si="1"/>
        <v>-0.95089579999999996</v>
      </c>
    </row>
    <row r="26" spans="1:11">
      <c r="A26" s="46">
        <f t="shared" si="0"/>
        <v>1984.9999999999982</v>
      </c>
      <c r="B26" s="46">
        <f xml:space="preserve"> Coibion_update!O320</f>
        <v>4.0313071360996853</v>
      </c>
      <c r="C26" s="46">
        <f xml:space="preserve"> Coibion_update!P320</f>
        <v>7.3</v>
      </c>
      <c r="D26" s="46">
        <f xml:space="preserve"> Coibion_update!Q320</f>
        <v>4.6606048928761918</v>
      </c>
      <c r="E26" s="46">
        <f xml:space="preserve"> Coibion_update!W320</f>
        <v>8.35</v>
      </c>
      <c r="F26" s="46">
        <f xml:space="preserve"> Coibion_update!X320</f>
        <v>5.5442395047515856</v>
      </c>
      <c r="G26" s="46">
        <f xml:space="preserve"> Coibion_update!Y320</f>
        <v>3.4316295887823571</v>
      </c>
      <c r="H26" s="46">
        <f xml:space="preserve"> Coibion_update!Z320</f>
        <v>4.040416220196545</v>
      </c>
      <c r="I26" s="46">
        <f xml:space="preserve"> Coibion_update!AA320</f>
        <v>3.8966047526997656</v>
      </c>
      <c r="J26" s="46">
        <v>0</v>
      </c>
      <c r="K26" s="46">
        <f t="shared" si="1"/>
        <v>-0.95089579999999996</v>
      </c>
    </row>
    <row r="27" spans="1:11">
      <c r="A27" s="46">
        <f t="shared" si="0"/>
        <v>1985.0833333333314</v>
      </c>
      <c r="B27" s="46">
        <f xml:space="preserve"> Coibion_update!O321</f>
        <v>4.0353992587276775</v>
      </c>
      <c r="C27" s="46">
        <f xml:space="preserve"> Coibion_update!P321</f>
        <v>7.2</v>
      </c>
      <c r="D27" s="46">
        <f xml:space="preserve"> Coibion_update!Q321</f>
        <v>4.6662652853479019</v>
      </c>
      <c r="E27" s="46">
        <f xml:space="preserve"> Coibion_update!W321</f>
        <v>8.5</v>
      </c>
      <c r="F27" s="46">
        <f xml:space="preserve"> Coibion_update!X321</f>
        <v>5.5383966945684486</v>
      </c>
      <c r="G27" s="46">
        <f xml:space="preserve"> Coibion_update!Y321</f>
        <v>3.4242300807727282</v>
      </c>
      <c r="H27" s="46">
        <f xml:space="preserve"> Coibion_update!Z321</f>
        <v>4.0478642283395594</v>
      </c>
      <c r="I27" s="46">
        <f xml:space="preserve"> Coibion_update!AA321</f>
        <v>3.9011036051788688</v>
      </c>
      <c r="J27" s="46">
        <v>-7.2862399999999994E-2</v>
      </c>
      <c r="K27" s="46">
        <f t="shared" si="1"/>
        <v>-1.0237582000000001</v>
      </c>
    </row>
    <row r="28" spans="1:11">
      <c r="A28" s="46">
        <f t="shared" si="0"/>
        <v>1985.1666666666647</v>
      </c>
      <c r="B28" s="46">
        <f xml:space="preserve"> Coibion_update!O322</f>
        <v>4.0369343519782159</v>
      </c>
      <c r="C28" s="46">
        <f xml:space="preserve"> Coibion_update!P322</f>
        <v>7.2</v>
      </c>
      <c r="D28" s="46">
        <f xml:space="preserve"> Coibion_update!Q322</f>
        <v>4.6709579265260945</v>
      </c>
      <c r="E28" s="46">
        <f xml:space="preserve"> Coibion_update!W322</f>
        <v>8.58</v>
      </c>
      <c r="F28" s="46">
        <f xml:space="preserve"> Coibion_update!X322</f>
        <v>5.5341401950193196</v>
      </c>
      <c r="G28" s="46">
        <f xml:space="preserve"> Coibion_update!Y322</f>
        <v>3.4464575130670201</v>
      </c>
      <c r="H28" s="46">
        <f xml:space="preserve"> Coibion_update!Z322</f>
        <v>4.0419805193493419</v>
      </c>
      <c r="I28" s="46">
        <f xml:space="preserve"> Coibion_update!AA322</f>
        <v>3.8970108853076426</v>
      </c>
      <c r="J28" s="46">
        <v>0.14267050000000001</v>
      </c>
      <c r="K28" s="46">
        <f t="shared" si="1"/>
        <v>-0.88108770000000003</v>
      </c>
    </row>
    <row r="29" spans="1:11">
      <c r="A29" s="46">
        <f t="shared" si="0"/>
        <v>1985.249999999998</v>
      </c>
      <c r="B29" s="46">
        <f xml:space="preserve"> Coibion_update!O323</f>
        <v>4.0343061227338968</v>
      </c>
      <c r="C29" s="46">
        <f xml:space="preserve"> Coibion_update!P323</f>
        <v>7.3</v>
      </c>
      <c r="D29" s="46">
        <f xml:space="preserve"> Coibion_update!Q323</f>
        <v>4.6728288344619058</v>
      </c>
      <c r="E29" s="46">
        <f xml:space="preserve"> Coibion_update!W323</f>
        <v>8.27</v>
      </c>
      <c r="F29" s="46">
        <f xml:space="preserve"> Coibion_update!X323</f>
        <v>5.54588032240299</v>
      </c>
      <c r="G29" s="46">
        <f xml:space="preserve"> Coibion_update!Y323</f>
        <v>3.4235131881455705</v>
      </c>
      <c r="H29" s="46">
        <f xml:space="preserve"> Coibion_update!Z323</f>
        <v>4.0532100188635454</v>
      </c>
      <c r="I29" s="46">
        <f xml:space="preserve"> Coibion_update!AA323</f>
        <v>3.9019726695746448</v>
      </c>
      <c r="J29" s="46">
        <v>0</v>
      </c>
      <c r="K29" s="46">
        <f t="shared" si="1"/>
        <v>-0.88108770000000003</v>
      </c>
    </row>
    <row r="30" spans="1:11">
      <c r="A30" s="46">
        <f t="shared" si="0"/>
        <v>1985.3333333333312</v>
      </c>
      <c r="B30" s="46">
        <f xml:space="preserve"> Coibion_update!O324</f>
        <v>4.0355654239528596</v>
      </c>
      <c r="C30" s="46">
        <f xml:space="preserve"> Coibion_update!P324</f>
        <v>7.2</v>
      </c>
      <c r="D30" s="46">
        <f xml:space="preserve"> Coibion_update!Q324</f>
        <v>4.6746962486367014</v>
      </c>
      <c r="E30" s="46">
        <f xml:space="preserve"> Coibion_update!W324</f>
        <v>7.97</v>
      </c>
      <c r="F30" s="46">
        <f xml:space="preserve"> Coibion_update!X324</f>
        <v>5.5238580424619679</v>
      </c>
      <c r="G30" s="46">
        <f xml:space="preserve"> Coibion_update!Y324</f>
        <v>3.4760265222828046</v>
      </c>
      <c r="H30" s="46">
        <f xml:space="preserve"> Coibion_update!Z324</f>
        <v>4.0538697296563821</v>
      </c>
      <c r="I30" s="46">
        <f xml:space="preserve"> Coibion_update!AA324</f>
        <v>3.9087978100724512</v>
      </c>
      <c r="J30" s="46">
        <v>-0.15496460000000001</v>
      </c>
      <c r="K30" s="46">
        <f t="shared" si="1"/>
        <v>-1.0360523000000001</v>
      </c>
    </row>
    <row r="31" spans="1:11">
      <c r="A31" s="46">
        <f t="shared" si="0"/>
        <v>1985.4166666666645</v>
      </c>
      <c r="B31" s="46">
        <f xml:space="preserve"> Coibion_update!O325</f>
        <v>4.0363057609548445</v>
      </c>
      <c r="C31" s="46">
        <f xml:space="preserve"> Coibion_update!P325</f>
        <v>7.4</v>
      </c>
      <c r="D31" s="46">
        <f xml:space="preserve"> Coibion_update!Q325</f>
        <v>4.677490847567717</v>
      </c>
      <c r="E31" s="46">
        <f xml:space="preserve"> Coibion_update!W325</f>
        <v>7.53</v>
      </c>
      <c r="F31" s="46">
        <f xml:space="preserve"> Coibion_update!X325</f>
        <v>5.500073835980599</v>
      </c>
      <c r="G31" s="46">
        <f xml:space="preserve"> Coibion_update!Y325</f>
        <v>3.4376257382757069</v>
      </c>
      <c r="H31" s="46">
        <f xml:space="preserve"> Coibion_update!Z325</f>
        <v>4.0464839658706007</v>
      </c>
      <c r="I31" s="46">
        <f xml:space="preserve"> Coibion_update!AA325</f>
        <v>3.91248289966058</v>
      </c>
      <c r="J31" s="46">
        <v>0</v>
      </c>
      <c r="K31" s="46">
        <f t="shared" si="1"/>
        <v>-1.0360523000000001</v>
      </c>
    </row>
    <row r="32" spans="1:11">
      <c r="A32" s="46">
        <f t="shared" si="0"/>
        <v>1985.4999999999977</v>
      </c>
      <c r="B32" s="46">
        <f xml:space="preserve"> Coibion_update!O326</f>
        <v>4.0295731250728117</v>
      </c>
      <c r="C32" s="46">
        <f xml:space="preserve"> Coibion_update!P326</f>
        <v>7.4</v>
      </c>
      <c r="D32" s="46">
        <f xml:space="preserve"> Coibion_update!Q326</f>
        <v>4.6793495841623427</v>
      </c>
      <c r="E32" s="46">
        <f xml:space="preserve"> Coibion_update!W326</f>
        <v>7.88</v>
      </c>
      <c r="F32" s="46">
        <f xml:space="preserve"> Coibion_update!X326</f>
        <v>5.4829695386802735</v>
      </c>
      <c r="G32" s="46">
        <f xml:space="preserve"> Coibion_update!Y326</f>
        <v>3.4565059374210358</v>
      </c>
      <c r="H32" s="46">
        <f xml:space="preserve"> Coibion_update!Z326</f>
        <v>4.0523413147416427</v>
      </c>
      <c r="I32" s="46">
        <f xml:space="preserve"> Coibion_update!AA326</f>
        <v>3.9177863653172507</v>
      </c>
      <c r="J32" s="46">
        <v>6.2107500000000003E-2</v>
      </c>
      <c r="K32" s="46">
        <f t="shared" si="1"/>
        <v>-0.97394480000000017</v>
      </c>
    </row>
    <row r="33" spans="1:11">
      <c r="A33" s="46">
        <f t="shared" si="0"/>
        <v>1985.583333333331</v>
      </c>
      <c r="B33" s="46">
        <f xml:space="preserve"> Coibion_update!O327</f>
        <v>4.03366879326434</v>
      </c>
      <c r="C33" s="46">
        <f xml:space="preserve"> Coibion_update!P327</f>
        <v>7.1</v>
      </c>
      <c r="D33" s="46">
        <f xml:space="preserve"> Coibion_update!Q327</f>
        <v>4.6812048722640887</v>
      </c>
      <c r="E33" s="46">
        <f xml:space="preserve"> Coibion_update!W327</f>
        <v>7.9</v>
      </c>
      <c r="F33" s="46">
        <f xml:space="preserve"> Coibion_update!X327</f>
        <v>5.4597131655708369</v>
      </c>
      <c r="G33" s="46">
        <f xml:space="preserve"> Coibion_update!Y327</f>
        <v>3.4918604165593976</v>
      </c>
      <c r="H33" s="46">
        <f xml:space="preserve"> Coibion_update!Z327</f>
        <v>4.0608739521605006</v>
      </c>
      <c r="I33" s="46">
        <f xml:space="preserve"> Coibion_update!AA327</f>
        <v>3.9225276380732317</v>
      </c>
      <c r="J33" s="46">
        <v>0.12681539999999999</v>
      </c>
      <c r="K33" s="46">
        <f t="shared" si="1"/>
        <v>-0.84712940000000014</v>
      </c>
    </row>
    <row r="34" spans="1:11">
      <c r="A34" s="46">
        <f t="shared" si="0"/>
        <v>1985.6666666666642</v>
      </c>
      <c r="B34" s="46">
        <f xml:space="preserve"> Coibion_update!O328</f>
        <v>4.0381586165581327</v>
      </c>
      <c r="C34" s="46">
        <f xml:space="preserve"> Coibion_update!P328</f>
        <v>7.1</v>
      </c>
      <c r="D34" s="46">
        <f xml:space="preserve"> Coibion_update!Q328</f>
        <v>4.6830567246451622</v>
      </c>
      <c r="E34" s="46">
        <f xml:space="preserve"> Coibion_update!W328</f>
        <v>7.92</v>
      </c>
      <c r="F34" s="46">
        <f xml:space="preserve"> Coibion_update!X328</f>
        <v>5.438774719243292</v>
      </c>
      <c r="G34" s="46">
        <f xml:space="preserve"> Coibion_update!Y328</f>
        <v>3.5721489893104437</v>
      </c>
      <c r="H34" s="46">
        <f xml:space="preserve"> Coibion_update!Z328</f>
        <v>4.0648814220714593</v>
      </c>
      <c r="I34" s="46">
        <f xml:space="preserve"> Coibion_update!AA328</f>
        <v>3.9241887023270174</v>
      </c>
      <c r="J34" s="46">
        <v>0</v>
      </c>
      <c r="K34" s="46">
        <f t="shared" si="1"/>
        <v>-0.84712940000000014</v>
      </c>
    </row>
    <row r="35" spans="1:11">
      <c r="A35" s="46">
        <f t="shared" si="0"/>
        <v>1985.7499999999975</v>
      </c>
      <c r="B35" s="46">
        <f xml:space="preserve"> Coibion_update!O329</f>
        <v>4.0340282262140459</v>
      </c>
      <c r="C35" s="46">
        <f xml:space="preserve"> Coibion_update!P329</f>
        <v>7.1</v>
      </c>
      <c r="D35" s="46">
        <f xml:space="preserve"> Coibion_update!Q329</f>
        <v>4.6867501729805143</v>
      </c>
      <c r="E35" s="46">
        <f xml:space="preserve"> Coibion_update!W329</f>
        <v>7.99</v>
      </c>
      <c r="F35" s="46">
        <f xml:space="preserve"> Coibion_update!X329</f>
        <v>5.4363822175039322</v>
      </c>
      <c r="G35" s="46">
        <f xml:space="preserve"> Coibion_update!Y329</f>
        <v>3.4614768458793432</v>
      </c>
      <c r="H35" s="46">
        <f xml:space="preserve"> Coibion_update!Z329</f>
        <v>4.0633009915906388</v>
      </c>
      <c r="I35" s="46">
        <f xml:space="preserve"> Coibion_update!AA329</f>
        <v>3.9257878340038594</v>
      </c>
      <c r="J35" s="46">
        <v>0.1694735</v>
      </c>
      <c r="K35" s="46">
        <f t="shared" si="1"/>
        <v>-0.6776559000000002</v>
      </c>
    </row>
    <row r="36" spans="1:11">
      <c r="A36" s="46">
        <f t="shared" si="0"/>
        <v>1985.8333333333308</v>
      </c>
      <c r="B36" s="46">
        <f xml:space="preserve"> Coibion_update!O330</f>
        <v>4.0374937481273232</v>
      </c>
      <c r="C36" s="46">
        <f xml:space="preserve"> Coibion_update!P330</f>
        <v>7</v>
      </c>
      <c r="D36" s="46">
        <f xml:space="preserve"> Coibion_update!Q330</f>
        <v>4.6913478822291435</v>
      </c>
      <c r="E36" s="46">
        <f xml:space="preserve"> Coibion_update!W330</f>
        <v>8.0500000000000007</v>
      </c>
      <c r="F36" s="46">
        <f xml:space="preserve"> Coibion_update!X330</f>
        <v>5.4510384535657002</v>
      </c>
      <c r="G36" s="46">
        <f xml:space="preserve"> Coibion_update!Y330</f>
        <v>3.4648917966423425</v>
      </c>
      <c r="H36" s="46">
        <f xml:space="preserve"> Coibion_update!Z330</f>
        <v>4.0706323022623492</v>
      </c>
      <c r="I36" s="46">
        <f xml:space="preserve"> Coibion_update!AA330</f>
        <v>3.9262020066014158</v>
      </c>
      <c r="J36" s="46">
        <v>0.1150684</v>
      </c>
      <c r="K36" s="46">
        <f t="shared" si="1"/>
        <v>-0.56258750000000024</v>
      </c>
    </row>
    <row r="37" spans="1:11">
      <c r="A37" s="46">
        <f t="shared" si="0"/>
        <v>1985.916666666664</v>
      </c>
      <c r="B37" s="46">
        <f xml:space="preserve"> Coibion_update!O331</f>
        <v>4.0477420034980813</v>
      </c>
      <c r="C37" s="46">
        <f xml:space="preserve"> Coibion_update!P331</f>
        <v>7</v>
      </c>
      <c r="D37" s="46">
        <f xml:space="preserve"> Coibion_update!Q331</f>
        <v>4.6959245492565556</v>
      </c>
      <c r="E37" s="46">
        <f xml:space="preserve"> Coibion_update!W331</f>
        <v>8.27</v>
      </c>
      <c r="F37" s="46">
        <f xml:space="preserve"> Coibion_update!X331</f>
        <v>5.4549791765614133</v>
      </c>
      <c r="G37" s="46">
        <f xml:space="preserve"> Coibion_update!Y331</f>
        <v>3.4922561126091218</v>
      </c>
      <c r="H37" s="46">
        <f xml:space="preserve"> Coibion_update!Z331</f>
        <v>4.0708200171751434</v>
      </c>
      <c r="I37" s="46">
        <f xml:space="preserve"> Coibion_update!AA331</f>
        <v>3.938353300674176</v>
      </c>
      <c r="J37" s="46">
        <v>-6.6897899999999996E-2</v>
      </c>
      <c r="K37" s="46">
        <f t="shared" si="1"/>
        <v>-0.62948540000000019</v>
      </c>
    </row>
    <row r="38" spans="1:11">
      <c r="A38" s="46">
        <f t="shared" si="0"/>
        <v>1985.9999999999973</v>
      </c>
      <c r="B38" s="46">
        <f xml:space="preserve"> Coibion_update!O332</f>
        <v>4.0525672504204548</v>
      </c>
      <c r="C38" s="46">
        <f xml:space="preserve"> Coibion_update!P332</f>
        <v>6.7</v>
      </c>
      <c r="D38" s="46">
        <f xml:space="preserve"> Coibion_update!Q332</f>
        <v>4.6995708614095761</v>
      </c>
      <c r="E38" s="46">
        <f xml:space="preserve"> Coibion_update!W332</f>
        <v>8.14</v>
      </c>
      <c r="F38" s="46">
        <f xml:space="preserve"> Coibion_update!X332</f>
        <v>5.4506521128513157</v>
      </c>
      <c r="G38" s="46">
        <f xml:space="preserve"> Coibion_update!Y332</f>
        <v>3.5171416908596269</v>
      </c>
      <c r="H38" s="46">
        <f xml:space="preserve"> Coibion_update!Z332</f>
        <v>4.0755354412350462</v>
      </c>
      <c r="I38" s="46">
        <f xml:space="preserve"> Coibion_update!AA332</f>
        <v>3.9315510852356912</v>
      </c>
      <c r="J38" s="46">
        <v>0</v>
      </c>
      <c r="K38" s="46">
        <f t="shared" si="1"/>
        <v>-0.62948540000000019</v>
      </c>
    </row>
    <row r="39" spans="1:11">
      <c r="A39" s="46">
        <f t="shared" si="0"/>
        <v>1986.0833333333305</v>
      </c>
      <c r="B39" s="46">
        <f xml:space="preserve"> Coibion_update!O333</f>
        <v>4.0456531431772085</v>
      </c>
      <c r="C39" s="46">
        <f xml:space="preserve"> Coibion_update!P333</f>
        <v>7.2</v>
      </c>
      <c r="D39" s="46">
        <f xml:space="preserve"> Coibion_update!Q333</f>
        <v>4.697749367281185</v>
      </c>
      <c r="E39" s="46">
        <f xml:space="preserve"> Coibion_update!W333</f>
        <v>7.86</v>
      </c>
      <c r="F39" s="46">
        <f xml:space="preserve"> Coibion_update!X333</f>
        <v>5.427941134341542</v>
      </c>
      <c r="G39" s="46">
        <f xml:space="preserve"> Coibion_update!Y333</f>
        <v>3.4880781945731112</v>
      </c>
      <c r="H39" s="46">
        <f xml:space="preserve"> Coibion_update!Z333</f>
        <v>4.0746519288763645</v>
      </c>
      <c r="I39" s="46">
        <f xml:space="preserve"> Coibion_update!AA333</f>
        <v>3.9345474155068181</v>
      </c>
      <c r="J39" s="46">
        <v>-6.7623799999999998E-2</v>
      </c>
      <c r="K39" s="46">
        <f t="shared" si="1"/>
        <v>-0.69710920000000021</v>
      </c>
    </row>
    <row r="40" spans="1:11">
      <c r="A40" s="46">
        <f t="shared" si="0"/>
        <v>1986.1666666666638</v>
      </c>
      <c r="B40" s="46">
        <f xml:space="preserve"> Coibion_update!O334</f>
        <v>4.0390168246125828</v>
      </c>
      <c r="C40" s="46">
        <f xml:space="preserve"> Coibion_update!P334</f>
        <v>7.2</v>
      </c>
      <c r="D40" s="46">
        <f xml:space="preserve"> Coibion_update!Q334</f>
        <v>4.6922648928390247</v>
      </c>
      <c r="E40" s="46">
        <f xml:space="preserve"> Coibion_update!W334</f>
        <v>7.48</v>
      </c>
      <c r="F40" s="46">
        <f xml:space="preserve"> Coibion_update!X334</f>
        <v>5.3818309667758539</v>
      </c>
      <c r="G40" s="46">
        <f xml:space="preserve"> Coibion_update!Y334</f>
        <v>3.4738590703567422</v>
      </c>
      <c r="H40" s="46">
        <f xml:space="preserve"> Coibion_update!Z334</f>
        <v>4.0922757570529891</v>
      </c>
      <c r="I40" s="46">
        <f xml:space="preserve"> Coibion_update!AA334</f>
        <v>3.9354465203717344</v>
      </c>
      <c r="J40" s="46">
        <v>0</v>
      </c>
      <c r="K40" s="46">
        <f t="shared" si="1"/>
        <v>-0.69710920000000021</v>
      </c>
    </row>
    <row r="41" spans="1:11">
      <c r="A41" s="46">
        <f t="shared" si="0"/>
        <v>1986.249999999997</v>
      </c>
      <c r="B41" s="46">
        <f xml:space="preserve"> Coibion_update!O335</f>
        <v>4.0396313916307349</v>
      </c>
      <c r="C41" s="46">
        <f xml:space="preserve"> Coibion_update!P335</f>
        <v>7.1</v>
      </c>
      <c r="D41" s="46">
        <f xml:space="preserve"> Coibion_update!Q335</f>
        <v>4.6885917941271638</v>
      </c>
      <c r="E41" s="46">
        <f xml:space="preserve"> Coibion_update!W335</f>
        <v>6.99</v>
      </c>
      <c r="F41" s="46">
        <f xml:space="preserve"> Coibion_update!X335</f>
        <v>5.3650877701818889</v>
      </c>
      <c r="G41" s="46">
        <f xml:space="preserve"> Coibion_update!Y335</f>
        <v>3.5234740096962947</v>
      </c>
      <c r="H41" s="46">
        <f xml:space="preserve"> Coibion_update!Z335</f>
        <v>4.0843447301437674</v>
      </c>
      <c r="I41" s="46">
        <f xml:space="preserve"> Coibion_update!AA335</f>
        <v>3.9380805397474359</v>
      </c>
      <c r="J41" s="46">
        <v>9.0848700000000004E-2</v>
      </c>
      <c r="K41" s="46">
        <f t="shared" si="1"/>
        <v>-0.6062605000000002</v>
      </c>
    </row>
    <row r="42" spans="1:11">
      <c r="A42" s="46">
        <f t="shared" si="0"/>
        <v>1986.3333333333303</v>
      </c>
      <c r="B42" s="46">
        <f xml:space="preserve"> Coibion_update!O336</f>
        <v>4.0413779387754873</v>
      </c>
      <c r="C42" s="46">
        <f xml:space="preserve"> Coibion_update!P336</f>
        <v>7.2</v>
      </c>
      <c r="D42" s="46">
        <f xml:space="preserve"> Coibion_update!Q336</f>
        <v>4.6913478822291435</v>
      </c>
      <c r="E42" s="46">
        <f xml:space="preserve"> Coibion_update!W336</f>
        <v>6.85</v>
      </c>
      <c r="F42" s="46">
        <f xml:space="preserve"> Coibion_update!X336</f>
        <v>5.3732392930652964</v>
      </c>
      <c r="G42" s="46">
        <f xml:space="preserve"> Coibion_update!Y336</f>
        <v>3.5447781101396796</v>
      </c>
      <c r="H42" s="46">
        <f xml:space="preserve"> Coibion_update!Z336</f>
        <v>4.0917077555675965</v>
      </c>
      <c r="I42" s="46">
        <f xml:space="preserve"> Coibion_update!AA336</f>
        <v>3.9400077539629095</v>
      </c>
      <c r="J42" s="46">
        <v>0.1492964</v>
      </c>
      <c r="K42" s="46">
        <f t="shared" si="1"/>
        <v>-0.45696410000000021</v>
      </c>
    </row>
    <row r="43" spans="1:11">
      <c r="A43" s="46">
        <f t="shared" si="0"/>
        <v>1986.4166666666636</v>
      </c>
      <c r="B43" s="46">
        <f xml:space="preserve"> Coibion_update!O337</f>
        <v>4.0383965919702263</v>
      </c>
      <c r="C43" s="46">
        <f xml:space="preserve"> Coibion_update!P337</f>
        <v>7.2</v>
      </c>
      <c r="D43" s="46">
        <f xml:space="preserve"> Coibion_update!Q337</f>
        <v>4.6950108899878806</v>
      </c>
      <c r="E43" s="46">
        <f xml:space="preserve"> Coibion_update!W337</f>
        <v>6.92</v>
      </c>
      <c r="F43" s="46">
        <f xml:space="preserve"> Coibion_update!X337</f>
        <v>5.3792519840440356</v>
      </c>
      <c r="G43" s="46">
        <f xml:space="preserve"> Coibion_update!Y337</f>
        <v>3.5152103565991211</v>
      </c>
      <c r="H43" s="46">
        <f xml:space="preserve"> Coibion_update!Z337</f>
        <v>4.0930770926551352</v>
      </c>
      <c r="I43" s="46">
        <f xml:space="preserve"> Coibion_update!AA337</f>
        <v>3.9430370589573154</v>
      </c>
      <c r="J43" s="46">
        <v>0</v>
      </c>
      <c r="K43" s="46">
        <f t="shared" si="1"/>
        <v>-0.45696410000000021</v>
      </c>
    </row>
    <row r="44" spans="1:11">
      <c r="A44" s="46">
        <f t="shared" si="0"/>
        <v>1986.4999999999968</v>
      </c>
      <c r="B44" s="46">
        <f xml:space="preserve"> Coibion_update!O338</f>
        <v>4.0435423752917146</v>
      </c>
      <c r="C44" s="46">
        <f xml:space="preserve"> Coibion_update!P338</f>
        <v>7</v>
      </c>
      <c r="D44" s="46">
        <f xml:space="preserve"> Coibion_update!Q338</f>
        <v>4.6959245492565556</v>
      </c>
      <c r="E44" s="46">
        <f xml:space="preserve"> Coibion_update!W338</f>
        <v>6.56</v>
      </c>
      <c r="F44" s="46">
        <f xml:space="preserve"> Coibion_update!X338</f>
        <v>5.3963511068194023</v>
      </c>
      <c r="G44" s="46">
        <f xml:space="preserve"> Coibion_update!Y338</f>
        <v>3.5427258787024258</v>
      </c>
      <c r="H44" s="46">
        <f xml:space="preserve"> Coibion_update!Z338</f>
        <v>4.0937610586836843</v>
      </c>
      <c r="I44" s="46">
        <f xml:space="preserve"> Coibion_update!AA338</f>
        <v>3.9474866697037152</v>
      </c>
      <c r="J44" s="46">
        <v>-0.23301759999999999</v>
      </c>
      <c r="K44" s="46">
        <f t="shared" si="1"/>
        <v>-0.68998170000000014</v>
      </c>
    </row>
    <row r="45" spans="1:11">
      <c r="A45" s="46">
        <f t="shared" si="0"/>
        <v>1986.5833333333301</v>
      </c>
      <c r="B45" s="46">
        <f xml:space="preserve"> Coibion_update!O339</f>
        <v>4.0424967281409199</v>
      </c>
      <c r="C45" s="46">
        <f xml:space="preserve"> Coibion_update!P339</f>
        <v>6.9</v>
      </c>
      <c r="D45" s="46">
        <f xml:space="preserve"> Coibion_update!Q339</f>
        <v>4.6968373745139154</v>
      </c>
      <c r="E45" s="46">
        <f xml:space="preserve"> Coibion_update!W339</f>
        <v>6.17</v>
      </c>
      <c r="F45" s="46">
        <f xml:space="preserve"> Coibion_update!X339</f>
        <v>5.3461070303838847</v>
      </c>
      <c r="G45" s="46">
        <f xml:space="preserve"> Coibion_update!Y339</f>
        <v>3.5838244473390741</v>
      </c>
      <c r="H45" s="46">
        <f xml:space="preserve"> Coibion_update!Z339</f>
        <v>4.0893320203985564</v>
      </c>
      <c r="I45" s="46">
        <f xml:space="preserve"> Coibion_update!AA339</f>
        <v>3.9475638793472378</v>
      </c>
      <c r="J45" s="46">
        <v>-0.1747003</v>
      </c>
      <c r="K45" s="46">
        <f t="shared" si="1"/>
        <v>-0.86468200000000017</v>
      </c>
    </row>
    <row r="46" spans="1:11">
      <c r="A46" s="46">
        <f t="shared" si="0"/>
        <v>1986.6666666666633</v>
      </c>
      <c r="B46" s="46">
        <f xml:space="preserve"> Coibion_update!O340</f>
        <v>4.044304867714688</v>
      </c>
      <c r="C46" s="46">
        <f xml:space="preserve"> Coibion_update!P340</f>
        <v>7</v>
      </c>
      <c r="D46" s="46">
        <f xml:space="preserve"> Coibion_update!Q340</f>
        <v>4.7004803657924166</v>
      </c>
      <c r="E46" s="46">
        <f xml:space="preserve"> Coibion_update!W340</f>
        <v>5.89</v>
      </c>
      <c r="F46" s="46">
        <f xml:space="preserve"> Coibion_update!X340</f>
        <v>5.3623244965223291</v>
      </c>
      <c r="G46" s="46">
        <f xml:space="preserve"> Coibion_update!Y340</f>
        <v>3.6963514689526371</v>
      </c>
      <c r="H46" s="46">
        <f xml:space="preserve"> Coibion_update!Z340</f>
        <v>4.0922924580959696</v>
      </c>
      <c r="I46" s="46">
        <f xml:space="preserve"> Coibion_update!AA340</f>
        <v>3.9533760589116249</v>
      </c>
      <c r="J46" s="46">
        <v>6.6095399999999999E-2</v>
      </c>
      <c r="K46" s="46">
        <f t="shared" si="1"/>
        <v>-0.79858660000000015</v>
      </c>
    </row>
    <row r="47" spans="1:11">
      <c r="A47" s="46">
        <f t="shared" si="0"/>
        <v>1986.7499999999966</v>
      </c>
      <c r="B47" s="46">
        <f xml:space="preserve"> Coibion_update!O341</f>
        <v>4.0488781183696201</v>
      </c>
      <c r="C47" s="46">
        <f xml:space="preserve"> Coibion_update!P341</f>
        <v>7</v>
      </c>
      <c r="D47" s="46">
        <f xml:space="preserve"> Coibion_update!Q341</f>
        <v>4.7022968967188143</v>
      </c>
      <c r="E47" s="46">
        <f xml:space="preserve"> Coibion_update!W341</f>
        <v>5.85</v>
      </c>
      <c r="F47" s="46">
        <f xml:space="preserve"> Coibion_update!X341</f>
        <v>5.4051517954618635</v>
      </c>
      <c r="G47" s="46">
        <f xml:space="preserve"> Coibion_update!Y341</f>
        <v>3.5824350178930726</v>
      </c>
      <c r="H47" s="46">
        <f xml:space="preserve"> Coibion_update!Z341</f>
        <v>4.1008069691497555</v>
      </c>
      <c r="I47" s="46">
        <f xml:space="preserve"> Coibion_update!AA341</f>
        <v>3.9543542604415842</v>
      </c>
      <c r="J47" s="46">
        <v>0</v>
      </c>
      <c r="K47" s="46">
        <f t="shared" si="1"/>
        <v>-0.79858660000000015</v>
      </c>
    </row>
    <row r="48" spans="1:11">
      <c r="A48" s="46">
        <f t="shared" si="0"/>
        <v>1986.8333333333298</v>
      </c>
      <c r="B48" s="46">
        <f xml:space="preserve"> Coibion_update!O342</f>
        <v>4.0533784600966216</v>
      </c>
      <c r="C48" s="46">
        <f xml:space="preserve"> Coibion_update!P342</f>
        <v>6.9</v>
      </c>
      <c r="D48" s="46">
        <f xml:space="preserve"> Coibion_update!Q342</f>
        <v>4.7041101338429954</v>
      </c>
      <c r="E48" s="46">
        <f xml:space="preserve"> Coibion_update!W342</f>
        <v>6.04</v>
      </c>
      <c r="F48" s="46">
        <f xml:space="preserve"> Coibion_update!X342</f>
        <v>5.4259627203837066</v>
      </c>
      <c r="G48" s="46">
        <f xml:space="preserve"> Coibion_update!Y342</f>
        <v>3.5446914813008847</v>
      </c>
      <c r="H48" s="46">
        <f xml:space="preserve"> Coibion_update!Z342</f>
        <v>4.0960264803378443</v>
      </c>
      <c r="I48" s="46">
        <f xml:space="preserve"> Coibion_update!AA342</f>
        <v>3.9603940341535409</v>
      </c>
      <c r="J48" s="46">
        <v>0.11308849999999999</v>
      </c>
      <c r="K48" s="46">
        <f t="shared" si="1"/>
        <v>-0.68549810000000011</v>
      </c>
    </row>
    <row r="49" spans="1:11">
      <c r="A49" s="46">
        <f t="shared" si="0"/>
        <v>1986.9166666666631</v>
      </c>
      <c r="B49" s="46">
        <f xml:space="preserve"> Coibion_update!O343</f>
        <v>4.0619350004240546</v>
      </c>
      <c r="C49" s="46">
        <f xml:space="preserve"> Coibion_update!P343</f>
        <v>6.6</v>
      </c>
      <c r="D49" s="46">
        <f xml:space="preserve"> Coibion_update!Q343</f>
        <v>4.7077267743131834</v>
      </c>
      <c r="E49" s="46">
        <f xml:space="preserve"> Coibion_update!W343</f>
        <v>6.91</v>
      </c>
      <c r="F49" s="46">
        <f xml:space="preserve"> Coibion_update!X343</f>
        <v>5.4290824364275894</v>
      </c>
      <c r="G49" s="46">
        <f xml:space="preserve"> Coibion_update!Y343</f>
        <v>3.651281423698618</v>
      </c>
      <c r="H49" s="46">
        <f xml:space="preserve"> Coibion_update!Z343</f>
        <v>4.102858217987305</v>
      </c>
      <c r="I49" s="46">
        <f xml:space="preserve"> Coibion_update!AA343</f>
        <v>3.967646909176143</v>
      </c>
      <c r="J49" s="46">
        <v>0.15536730000000001</v>
      </c>
      <c r="K49" s="46">
        <f t="shared" si="1"/>
        <v>-0.53013080000000012</v>
      </c>
    </row>
    <row r="50" spans="1:11">
      <c r="A50" s="46">
        <f t="shared" si="0"/>
        <v>1986.9999999999964</v>
      </c>
      <c r="B50" s="46">
        <f xml:space="preserve"> Coibion_update!O344</f>
        <v>4.0588227330883226</v>
      </c>
      <c r="C50" s="46">
        <f xml:space="preserve"> Coibion_update!P344</f>
        <v>6.6</v>
      </c>
      <c r="D50" s="46">
        <f xml:space="preserve"> Coibion_update!Q344</f>
        <v>4.7131273274931837</v>
      </c>
      <c r="E50" s="46">
        <f xml:space="preserve"> Coibion_update!W344</f>
        <v>6.43</v>
      </c>
      <c r="F50" s="46">
        <f xml:space="preserve"> Coibion_update!X344</f>
        <v>5.4379053807550903</v>
      </c>
      <c r="G50" s="46">
        <f xml:space="preserve"> Coibion_update!Y344</f>
        <v>3.4884753897692158</v>
      </c>
      <c r="H50" s="46">
        <f xml:space="preserve"> Coibion_update!Z344</f>
        <v>4.0900855053017171</v>
      </c>
      <c r="I50" s="46">
        <f xml:space="preserve"> Coibion_update!AA344</f>
        <v>3.9686868525456878</v>
      </c>
      <c r="J50" s="46">
        <v>0</v>
      </c>
      <c r="K50" s="46">
        <f t="shared" si="1"/>
        <v>-0.53013080000000012</v>
      </c>
    </row>
    <row r="51" spans="1:11">
      <c r="A51" s="46">
        <f t="shared" si="0"/>
        <v>1987.0833333333296</v>
      </c>
      <c r="B51" s="46">
        <f xml:space="preserve"> Coibion_update!O345</f>
        <v>4.0715176664325714</v>
      </c>
      <c r="C51" s="46">
        <f xml:space="preserve"> Coibion_update!P345</f>
        <v>6.6</v>
      </c>
      <c r="D51" s="46">
        <f xml:space="preserve"> Coibion_update!Q345</f>
        <v>4.7167115607209986</v>
      </c>
      <c r="E51" s="46">
        <f xml:space="preserve"> Coibion_update!W345</f>
        <v>6.1</v>
      </c>
      <c r="F51" s="46">
        <f xml:space="preserve"> Coibion_update!X345</f>
        <v>5.4212427133853351</v>
      </c>
      <c r="G51" s="46">
        <f xml:space="preserve"> Coibion_update!Y345</f>
        <v>3.5531742719485613</v>
      </c>
      <c r="H51" s="46">
        <f xml:space="preserve"> Coibion_update!Z345</f>
        <v>4.109610771725829</v>
      </c>
      <c r="I51" s="46">
        <f xml:space="preserve"> Coibion_update!AA345</f>
        <v>3.9765552765461858</v>
      </c>
      <c r="J51" s="46">
        <v>9.8405900000000004E-2</v>
      </c>
      <c r="K51" s="46">
        <f t="shared" si="1"/>
        <v>-0.43172490000000013</v>
      </c>
    </row>
    <row r="52" spans="1:11">
      <c r="A52" s="46">
        <f t="shared" si="0"/>
        <v>1987.1666666666629</v>
      </c>
      <c r="B52" s="46">
        <f xml:space="preserve"> Coibion_update!O346</f>
        <v>4.0732928551504797</v>
      </c>
      <c r="C52" s="46">
        <f xml:space="preserve"> Coibion_update!P346</f>
        <v>6.6</v>
      </c>
      <c r="D52" s="46">
        <f xml:space="preserve"> Coibion_update!Q346</f>
        <v>4.7202829930885963</v>
      </c>
      <c r="E52" s="46">
        <f xml:space="preserve"> Coibion_update!W346</f>
        <v>6.13</v>
      </c>
      <c r="F52" s="46">
        <f xml:space="preserve"> Coibion_update!X346</f>
        <v>5.4240685718535975</v>
      </c>
      <c r="G52" s="46">
        <f xml:space="preserve"> Coibion_update!Y346</f>
        <v>3.5548622292063055</v>
      </c>
      <c r="H52" s="46">
        <f xml:space="preserve"> Coibion_update!Z346</f>
        <v>4.1037997209928561</v>
      </c>
      <c r="I52" s="46">
        <f xml:space="preserve"> Coibion_update!AA346</f>
        <v>3.9808958697145216</v>
      </c>
      <c r="J52" s="46">
        <v>0.2379125</v>
      </c>
      <c r="K52" s="46">
        <f t="shared" si="1"/>
        <v>-0.19381240000000013</v>
      </c>
    </row>
    <row r="53" spans="1:11">
      <c r="A53" s="46">
        <f t="shared" si="0"/>
        <v>1987.2499999999961</v>
      </c>
      <c r="B53" s="46">
        <f xml:space="preserve"> Coibion_update!O347</f>
        <v>4.0795049985254384</v>
      </c>
      <c r="C53" s="46">
        <f xml:space="preserve"> Coibion_update!P347</f>
        <v>6.3</v>
      </c>
      <c r="D53" s="46">
        <f xml:space="preserve"> Coibion_update!Q347</f>
        <v>4.7247294210457307</v>
      </c>
      <c r="E53" s="46">
        <f xml:space="preserve"> Coibion_update!W347</f>
        <v>6.37</v>
      </c>
      <c r="F53" s="46">
        <f xml:space="preserve"> Coibion_update!X347</f>
        <v>5.4504803579451444</v>
      </c>
      <c r="G53" s="46">
        <f xml:space="preserve"> Coibion_update!Y347</f>
        <v>3.5716712532083954</v>
      </c>
      <c r="H53" s="46">
        <f xml:space="preserve"> Coibion_update!Z347</f>
        <v>4.1077378043330963</v>
      </c>
      <c r="I53" s="46">
        <f xml:space="preserve"> Coibion_update!AA347</f>
        <v>3.9832267644344781</v>
      </c>
      <c r="J53" s="46">
        <v>0</v>
      </c>
      <c r="K53" s="46">
        <f t="shared" si="1"/>
        <v>-0.19381240000000013</v>
      </c>
    </row>
    <row r="54" spans="1:11">
      <c r="A54" s="46">
        <f t="shared" si="0"/>
        <v>1987.3333333333294</v>
      </c>
      <c r="B54" s="46">
        <f xml:space="preserve"> Coibion_update!O348</f>
        <v>4.0859107641848498</v>
      </c>
      <c r="C54" s="46">
        <f xml:space="preserve"> Coibion_update!P348</f>
        <v>6.3</v>
      </c>
      <c r="D54" s="46">
        <f xml:space="preserve"> Coibion_update!Q348</f>
        <v>4.7273878187123408</v>
      </c>
      <c r="E54" s="46">
        <f xml:space="preserve"> Coibion_update!W348</f>
        <v>6.85</v>
      </c>
      <c r="F54" s="46">
        <f xml:space="preserve"> Coibion_update!X348</f>
        <v>5.5127026761883471</v>
      </c>
      <c r="G54" s="46">
        <f xml:space="preserve"> Coibion_update!Y348</f>
        <v>3.5614437308042524</v>
      </c>
      <c r="H54" s="46">
        <f xml:space="preserve"> Coibion_update!Z348</f>
        <v>4.1098241330704868</v>
      </c>
      <c r="I54" s="46">
        <f xml:space="preserve"> Coibion_update!AA348</f>
        <v>3.9859052378188506</v>
      </c>
      <c r="J54" s="46">
        <v>0.31301639999999997</v>
      </c>
      <c r="K54" s="46">
        <f t="shared" si="1"/>
        <v>0.11920399999999984</v>
      </c>
    </row>
    <row r="55" spans="1:11">
      <c r="A55" s="46">
        <f t="shared" si="0"/>
        <v>1987.4166666666626</v>
      </c>
      <c r="B55" s="46">
        <f xml:space="preserve"> Coibion_update!O349</f>
        <v>4.0906293359746195</v>
      </c>
      <c r="C55" s="46">
        <f xml:space="preserve"> Coibion_update!P349</f>
        <v>6.2</v>
      </c>
      <c r="D55" s="46">
        <f xml:space="preserve"> Coibion_update!Q349</f>
        <v>4.7318028369214575</v>
      </c>
      <c r="E55" s="46">
        <f xml:space="preserve"> Coibion_update!W349</f>
        <v>6.73</v>
      </c>
      <c r="F55" s="46">
        <f xml:space="preserve"> Coibion_update!X349</f>
        <v>5.5225403350818105</v>
      </c>
      <c r="G55" s="46">
        <f xml:space="preserve"> Coibion_update!Y349</f>
        <v>3.5852396793541765</v>
      </c>
      <c r="H55" s="46">
        <f xml:space="preserve"> Coibion_update!Z349</f>
        <v>4.1088718615026378</v>
      </c>
      <c r="I55" s="46">
        <f xml:space="preserve"> Coibion_update!AA349</f>
        <v>3.9877981584917048</v>
      </c>
      <c r="J55" s="46">
        <v>0</v>
      </c>
      <c r="K55" s="46">
        <f t="shared" si="1"/>
        <v>0.11920399999999984</v>
      </c>
    </row>
    <row r="56" spans="1:11">
      <c r="A56" s="46">
        <f t="shared" si="0"/>
        <v>1987.4999999999959</v>
      </c>
      <c r="B56" s="46">
        <f xml:space="preserve"> Coibion_update!O350</f>
        <v>4.0975344690551632</v>
      </c>
      <c r="C56" s="46">
        <f xml:space="preserve"> Coibion_update!P350</f>
        <v>6.1</v>
      </c>
      <c r="D56" s="46">
        <f xml:space="preserve"> Coibion_update!Q350</f>
        <v>4.7344425216922303</v>
      </c>
      <c r="E56" s="46">
        <f xml:space="preserve"> Coibion_update!W350</f>
        <v>6.58</v>
      </c>
      <c r="F56" s="46">
        <f xml:space="preserve"> Coibion_update!X350</f>
        <v>5.535521601510581</v>
      </c>
      <c r="G56" s="46">
        <f xml:space="preserve"> Coibion_update!Y350</f>
        <v>3.5978874376081786</v>
      </c>
      <c r="H56" s="46">
        <f xml:space="preserve"> Coibion_update!Z350</f>
        <v>4.1093973648483928</v>
      </c>
      <c r="I56" s="46">
        <f xml:space="preserve"> Coibion_update!AA350</f>
        <v>3.9927178081338024</v>
      </c>
      <c r="J56" s="46">
        <v>-1.29093E-2</v>
      </c>
      <c r="K56" s="46">
        <f t="shared" si="1"/>
        <v>0.10629469999999984</v>
      </c>
    </row>
    <row r="57" spans="1:11">
      <c r="A57" s="46">
        <f t="shared" si="0"/>
        <v>1987.5833333333292</v>
      </c>
      <c r="B57" s="46">
        <f xml:space="preserve"> Coibion_update!O351</f>
        <v>4.1058135413252508</v>
      </c>
      <c r="C57" s="46">
        <f xml:space="preserve"> Coibion_update!P351</f>
        <v>6</v>
      </c>
      <c r="D57" s="46">
        <f xml:space="preserve"> Coibion_update!Q351</f>
        <v>4.7388265708007653</v>
      </c>
      <c r="E57" s="46">
        <f xml:space="preserve"> Coibion_update!W351</f>
        <v>6.73</v>
      </c>
      <c r="F57" s="46">
        <f xml:space="preserve"> Coibion_update!X351</f>
        <v>5.5334290136381004</v>
      </c>
      <c r="G57" s="46">
        <f xml:space="preserve"> Coibion_update!Y351</f>
        <v>3.6315680874008227</v>
      </c>
      <c r="H57" s="46">
        <f xml:space="preserve"> Coibion_update!Z351</f>
        <v>4.1108410767505639</v>
      </c>
      <c r="I57" s="46">
        <f xml:space="preserve"> Coibion_update!AA351</f>
        <v>3.9966949814853447</v>
      </c>
      <c r="J57" s="46">
        <v>-5.3935999999999998E-2</v>
      </c>
      <c r="K57" s="46">
        <f t="shared" si="1"/>
        <v>5.2358699999999841E-2</v>
      </c>
    </row>
    <row r="58" spans="1:11">
      <c r="A58" s="46">
        <f t="shared" si="0"/>
        <v>1987.6666666666624</v>
      </c>
      <c r="B58" s="46">
        <f xml:space="preserve"> Coibion_update!O352</f>
        <v>4.1081554184472884</v>
      </c>
      <c r="C58" s="46">
        <f xml:space="preserve"> Coibion_update!P352</f>
        <v>5.9</v>
      </c>
      <c r="D58" s="46">
        <f xml:space="preserve"> Coibion_update!Q352</f>
        <v>4.7423200241353252</v>
      </c>
      <c r="E58" s="46">
        <f xml:space="preserve"> Coibion_update!W352</f>
        <v>7.22</v>
      </c>
      <c r="F58" s="46">
        <f xml:space="preserve"> Coibion_update!X352</f>
        <v>5.5441613033830226</v>
      </c>
      <c r="G58" s="46">
        <f xml:space="preserve"> Coibion_update!Y352</f>
        <v>3.6102420085968636</v>
      </c>
      <c r="H58" s="46">
        <f xml:space="preserve"> Coibion_update!Z352</f>
        <v>4.1086090062358052</v>
      </c>
      <c r="I58" s="46">
        <f xml:space="preserve"> Coibion_update!AA352</f>
        <v>3.995094966431223</v>
      </c>
      <c r="J58" s="46">
        <v>-0.14601729999999999</v>
      </c>
      <c r="K58" s="46">
        <f t="shared" si="1"/>
        <v>-9.3658600000000147E-2</v>
      </c>
    </row>
    <row r="59" spans="1:11">
      <c r="A59" s="46">
        <f t="shared" si="0"/>
        <v>1987.7499999999957</v>
      </c>
      <c r="B59" s="46">
        <f xml:space="preserve"> Coibion_update!O353</f>
        <v>4.1226274699501539</v>
      </c>
      <c r="C59" s="46">
        <f xml:space="preserve"> Coibion_update!P353</f>
        <v>6</v>
      </c>
      <c r="D59" s="46">
        <f xml:space="preserve"> Coibion_update!Q353</f>
        <v>4.7449321283632502</v>
      </c>
      <c r="E59" s="46">
        <f xml:space="preserve"> Coibion_update!W353</f>
        <v>7.29</v>
      </c>
      <c r="F59" s="46">
        <f xml:space="preserve"> Coibion_update!X353</f>
        <v>5.5448258201669791</v>
      </c>
      <c r="G59" s="46">
        <f xml:space="preserve"> Coibion_update!Y353</f>
        <v>3.5702085243962576</v>
      </c>
      <c r="H59" s="46">
        <f xml:space="preserve"> Coibion_update!Z353</f>
        <v>4.1088554350725115</v>
      </c>
      <c r="I59" s="46">
        <f xml:space="preserve"> Coibion_update!AA353</f>
        <v>4.0035259468895168</v>
      </c>
      <c r="J59" s="46">
        <v>0</v>
      </c>
      <c r="K59" s="46">
        <f t="shared" si="1"/>
        <v>-9.3658600000000147E-2</v>
      </c>
    </row>
    <row r="60" spans="1:11">
      <c r="A60" s="46">
        <f t="shared" si="0"/>
        <v>1987.8333333333289</v>
      </c>
      <c r="B60" s="46">
        <f xml:space="preserve"> Coibion_update!O354</f>
        <v>4.1277841738865888</v>
      </c>
      <c r="C60" s="46">
        <f xml:space="preserve"> Coibion_update!P354</f>
        <v>5.8</v>
      </c>
      <c r="D60" s="46">
        <f xml:space="preserve"> Coibion_update!Q354</f>
        <v>4.7484043540739993</v>
      </c>
      <c r="E60" s="46">
        <f xml:space="preserve"> Coibion_update!W354</f>
        <v>6.69</v>
      </c>
      <c r="F60" s="46">
        <f xml:space="preserve"> Coibion_update!X354</f>
        <v>5.5353243745213998</v>
      </c>
      <c r="G60" s="46">
        <f xml:space="preserve"> Coibion_update!Y354</f>
        <v>3.579399353495115</v>
      </c>
      <c r="H60" s="46">
        <f xml:space="preserve"> Coibion_update!Z354</f>
        <v>4.1098077222754661</v>
      </c>
      <c r="I60" s="46">
        <f xml:space="preserve"> Coibion_update!AA354</f>
        <v>4.0028686887277223</v>
      </c>
      <c r="J60" s="46">
        <v>-8.4083099999999994E-2</v>
      </c>
      <c r="K60" s="46">
        <f t="shared" si="1"/>
        <v>-0.17774170000000014</v>
      </c>
    </row>
    <row r="61" spans="1:11">
      <c r="A61" s="46">
        <f t="shared" si="0"/>
        <v>1987.9166666666622</v>
      </c>
      <c r="B61" s="46">
        <f xml:space="preserve"> Coibion_update!O355</f>
        <v>4.1326578124733908</v>
      </c>
      <c r="C61" s="46">
        <f xml:space="preserve"> Coibion_update!P355</f>
        <v>5.7</v>
      </c>
      <c r="D61" s="46">
        <f xml:space="preserve"> Coibion_update!Q355</f>
        <v>4.7501359562382772</v>
      </c>
      <c r="E61" s="46">
        <f xml:space="preserve"> Coibion_update!W355</f>
        <v>6.77</v>
      </c>
      <c r="F61" s="46">
        <f xml:space="preserve"> Coibion_update!X355</f>
        <v>5.5431049859201176</v>
      </c>
      <c r="G61" s="46">
        <f xml:space="preserve"> Coibion_update!Y355</f>
        <v>3.6078320752606143</v>
      </c>
      <c r="H61" s="46">
        <f xml:space="preserve"> Coibion_update!Z355</f>
        <v>4.1138693731531095</v>
      </c>
      <c r="I61" s="46">
        <f xml:space="preserve"> Coibion_update!AA355</f>
        <v>4.0070967936578201</v>
      </c>
      <c r="J61" s="46">
        <v>-3.8429999999999999E-2</v>
      </c>
      <c r="K61" s="46">
        <f t="shared" si="1"/>
        <v>-0.21617170000000013</v>
      </c>
    </row>
    <row r="62" spans="1:11">
      <c r="A62" s="46">
        <f t="shared" si="0"/>
        <v>1987.9999999999955</v>
      </c>
      <c r="B62" s="46">
        <f xml:space="preserve"> Coibion_update!O356</f>
        <v>4.1331789828253029</v>
      </c>
      <c r="C62" s="46">
        <f xml:space="preserve"> Coibion_update!P356</f>
        <v>5.7</v>
      </c>
      <c r="D62" s="46">
        <f xml:space="preserve"> Coibion_update!Q356</f>
        <v>4.7535901911063645</v>
      </c>
      <c r="E62" s="46">
        <f xml:space="preserve"> Coibion_update!W356</f>
        <v>6.83</v>
      </c>
      <c r="F62" s="46">
        <f xml:space="preserve"> Coibion_update!X356</f>
        <v>5.5635620938808819</v>
      </c>
      <c r="G62" s="46">
        <f xml:space="preserve"> Coibion_update!Y356</f>
        <v>3.6327058493079929</v>
      </c>
      <c r="H62" s="46">
        <f xml:space="preserve"> Coibion_update!Z356</f>
        <v>4.1130845335961537</v>
      </c>
      <c r="I62" s="46">
        <f xml:space="preserve"> Coibion_update!AA356</f>
        <v>4.0158603616674</v>
      </c>
      <c r="J62" s="46">
        <v>0</v>
      </c>
      <c r="K62" s="46">
        <f t="shared" si="1"/>
        <v>-0.21617170000000013</v>
      </c>
    </row>
    <row r="63" spans="1:11">
      <c r="A63" s="46">
        <f t="shared" si="0"/>
        <v>1988.0833333333287</v>
      </c>
      <c r="B63" s="46">
        <f xml:space="preserve"> Coibion_update!O357</f>
        <v>4.1375557004642607</v>
      </c>
      <c r="C63" s="46">
        <f xml:space="preserve"> Coibion_update!P357</f>
        <v>5.7</v>
      </c>
      <c r="D63" s="46">
        <f xml:space="preserve"> Coibion_update!Q357</f>
        <v>4.7553128444178112</v>
      </c>
      <c r="E63" s="46">
        <f xml:space="preserve"> Coibion_update!W357</f>
        <v>6.58</v>
      </c>
      <c r="F63" s="46">
        <f xml:space="preserve"> Coibion_update!X357</f>
        <v>5.5565963746305016</v>
      </c>
      <c r="G63" s="46">
        <f xml:space="preserve"> Coibion_update!Y357</f>
        <v>3.629686619301117</v>
      </c>
      <c r="H63" s="46">
        <f xml:space="preserve"> Coibion_update!Z357</f>
        <v>4.11622020273954</v>
      </c>
      <c r="I63" s="46">
        <f xml:space="preserve"> Coibion_update!AA357</f>
        <v>4.0169234152535163</v>
      </c>
      <c r="J63" s="46">
        <v>-0.109303</v>
      </c>
      <c r="K63" s="46">
        <f t="shared" si="1"/>
        <v>-0.32547470000000012</v>
      </c>
    </row>
    <row r="64" spans="1:11">
      <c r="A64" s="46">
        <f t="shared" si="0"/>
        <v>1988.166666666662</v>
      </c>
      <c r="B64" s="46">
        <f xml:space="preserve"> Coibion_update!O358</f>
        <v>4.1397846767918578</v>
      </c>
      <c r="C64" s="46">
        <f xml:space="preserve"> Coibion_update!P358</f>
        <v>5.7</v>
      </c>
      <c r="D64" s="46">
        <f xml:space="preserve"> Coibion_update!Q358</f>
        <v>4.7578912730057557</v>
      </c>
      <c r="E64" s="46">
        <f xml:space="preserve"> Coibion_update!W358</f>
        <v>6.58</v>
      </c>
      <c r="F64" s="46">
        <f xml:space="preserve"> Coibion_update!X358</f>
        <v>5.5545087719084467</v>
      </c>
      <c r="G64" s="46">
        <f xml:space="preserve"> Coibion_update!Y358</f>
        <v>3.6341328354388343</v>
      </c>
      <c r="H64" s="46">
        <f xml:space="preserve"> Coibion_update!Z358</f>
        <v>4.1352465535425269</v>
      </c>
      <c r="I64" s="46">
        <f xml:space="preserve"> Coibion_update!AA358</f>
        <v>4.0220426504666955</v>
      </c>
      <c r="J64" s="46">
        <v>0.1186012</v>
      </c>
      <c r="K64" s="46">
        <f t="shared" si="1"/>
        <v>-0.2068735000000001</v>
      </c>
    </row>
    <row r="65" spans="1:11">
      <c r="A65" s="46">
        <f t="shared" si="0"/>
        <v>1988.2499999999952</v>
      </c>
      <c r="B65" s="46">
        <f xml:space="preserve"> Coibion_update!O359</f>
        <v>4.1451248083562335</v>
      </c>
      <c r="C65" s="46">
        <f xml:space="preserve"> Coibion_update!P359</f>
        <v>5.4</v>
      </c>
      <c r="D65" s="46">
        <f xml:space="preserve"> Coibion_update!Q359</f>
        <v>4.7638818771429126</v>
      </c>
      <c r="E65" s="46">
        <f xml:space="preserve"> Coibion_update!W359</f>
        <v>6.87</v>
      </c>
      <c r="F65" s="46">
        <f xml:space="preserve"> Coibion_update!X359</f>
        <v>5.5690694317769722</v>
      </c>
      <c r="G65" s="46">
        <f xml:space="preserve"> Coibion_update!Y359</f>
        <v>3.6226862313791375</v>
      </c>
      <c r="H65" s="46">
        <f xml:space="preserve"> Coibion_update!Z359</f>
        <v>4.1265697095168372</v>
      </c>
      <c r="I65" s="46">
        <f xml:space="preserve"> Coibion_update!AA359</f>
        <v>4.0217380264510085</v>
      </c>
      <c r="J65" s="46">
        <v>0</v>
      </c>
      <c r="K65" s="46">
        <f t="shared" si="1"/>
        <v>-0.2068735000000001</v>
      </c>
    </row>
    <row r="66" spans="1:11">
      <c r="A66" s="46">
        <f t="shared" si="0"/>
        <v>1988.3333333333285</v>
      </c>
      <c r="B66" s="46">
        <f xml:space="preserve"> Coibion_update!O360</f>
        <v>4.1440200486638066</v>
      </c>
      <c r="C66" s="46">
        <f xml:space="preserve"> Coibion_update!P360</f>
        <v>5.6</v>
      </c>
      <c r="D66" s="46">
        <f xml:space="preserve"> Coibion_update!Q360</f>
        <v>4.7664383335842135</v>
      </c>
      <c r="E66" s="46">
        <f xml:space="preserve"> Coibion_update!W360</f>
        <v>7.09</v>
      </c>
      <c r="F66" s="46">
        <f xml:space="preserve"> Coibion_update!X360</f>
        <v>5.5924411465792936</v>
      </c>
      <c r="G66" s="46">
        <f xml:space="preserve"> Coibion_update!Y360</f>
        <v>3.6360059645068681</v>
      </c>
      <c r="H66" s="46">
        <f xml:space="preserve"> Coibion_update!Z360</f>
        <v>4.1309175424529405</v>
      </c>
      <c r="I66" s="46">
        <f xml:space="preserve"> Coibion_update!AA360</f>
        <v>4.0273318717391602</v>
      </c>
      <c r="J66" s="46">
        <v>0.13969670000000001</v>
      </c>
      <c r="K66" s="46">
        <f t="shared" si="1"/>
        <v>-6.7176800000000092E-2</v>
      </c>
    </row>
    <row r="67" spans="1:11">
      <c r="A67" s="46">
        <f t="shared" ref="A67:A110" si="2" xml:space="preserve"> A66 + 1/12</f>
        <v>1988.4166666666617</v>
      </c>
      <c r="B67" s="46">
        <f xml:space="preserve"> Coibion_update!O361</f>
        <v>4.1466270338791293</v>
      </c>
      <c r="C67" s="46">
        <f xml:space="preserve"> Coibion_update!P361</f>
        <v>5.4</v>
      </c>
      <c r="D67" s="46">
        <f xml:space="preserve"> Coibion_update!Q361</f>
        <v>4.7706846244656651</v>
      </c>
      <c r="E67" s="46">
        <f xml:space="preserve"> Coibion_update!W361</f>
        <v>7.51</v>
      </c>
      <c r="F67" s="46">
        <f xml:space="preserve"> Coibion_update!X361</f>
        <v>5.6381055279803309</v>
      </c>
      <c r="G67" s="46">
        <f xml:space="preserve"> Coibion_update!Y361</f>
        <v>3.6388222375725658</v>
      </c>
      <c r="H67" s="46">
        <f xml:space="preserve"> Coibion_update!Z361</f>
        <v>4.130965745677746</v>
      </c>
      <c r="I67" s="46">
        <f xml:space="preserve"> Coibion_update!AA361</f>
        <v>4.031937102093484</v>
      </c>
      <c r="J67" s="46">
        <v>0.18000260000000001</v>
      </c>
      <c r="K67" s="46">
        <f t="shared" si="1"/>
        <v>0.11282579999999992</v>
      </c>
    </row>
    <row r="68" spans="1:11">
      <c r="A68" s="46">
        <f t="shared" si="2"/>
        <v>1988.499999999995</v>
      </c>
      <c r="B68" s="46">
        <f xml:space="preserve"> Coibion_update!O362</f>
        <v>4.14725005631702</v>
      </c>
      <c r="C68" s="46">
        <f xml:space="preserve"> Coibion_update!P362</f>
        <v>5.4</v>
      </c>
      <c r="D68" s="46">
        <f xml:space="preserve"> Coibion_update!Q362</f>
        <v>4.7749129605751861</v>
      </c>
      <c r="E68" s="46">
        <f xml:space="preserve"> Coibion_update!W362</f>
        <v>7.75</v>
      </c>
      <c r="F68" s="46">
        <f xml:space="preserve"> Coibion_update!X362</f>
        <v>5.6404876242838871</v>
      </c>
      <c r="G68" s="46">
        <f xml:space="preserve"> Coibion_update!Y362</f>
        <v>3.6266316406344092</v>
      </c>
      <c r="H68" s="46">
        <f xml:space="preserve"> Coibion_update!Z362</f>
        <v>4.1315761188274278</v>
      </c>
      <c r="I68" s="46">
        <f xml:space="preserve"> Coibion_update!AA362</f>
        <v>4.038250287867192</v>
      </c>
      <c r="J68" s="46">
        <v>0</v>
      </c>
      <c r="K68" s="46">
        <f t="shared" ref="K68:K131" si="3" xml:space="preserve"> K67 + J68</f>
        <v>0.11282579999999992</v>
      </c>
    </row>
    <row r="69" spans="1:11">
      <c r="A69" s="46">
        <f t="shared" si="2"/>
        <v>1988.5833333333283</v>
      </c>
      <c r="B69" s="46">
        <f xml:space="preserve"> Coibion_update!O363</f>
        <v>4.1517058258570083</v>
      </c>
      <c r="C69" s="46">
        <f xml:space="preserve"> Coibion_update!P363</f>
        <v>5.6</v>
      </c>
      <c r="D69" s="46">
        <f xml:space="preserve"> Coibion_update!Q363</f>
        <v>4.7791234931115296</v>
      </c>
      <c r="E69" s="46">
        <f xml:space="preserve"> Coibion_update!W363</f>
        <v>8.01</v>
      </c>
      <c r="F69" s="46">
        <f xml:space="preserve"> Coibion_update!X363</f>
        <v>5.6327876004985766</v>
      </c>
      <c r="G69" s="46">
        <f xml:space="preserve"> Coibion_update!Y363</f>
        <v>3.6198776540156965</v>
      </c>
      <c r="H69" s="46">
        <f xml:space="preserve"> Coibion_update!Z363</f>
        <v>4.1388238606457035</v>
      </c>
      <c r="I69" s="46">
        <f xml:space="preserve"> Coibion_update!AA363</f>
        <v>4.0441383959947821</v>
      </c>
      <c r="J69" s="46">
        <v>-0.17244619999999999</v>
      </c>
      <c r="K69" s="46">
        <f t="shared" si="3"/>
        <v>-5.9620400000000073E-2</v>
      </c>
    </row>
    <row r="70" spans="1:11">
      <c r="A70" s="46">
        <f t="shared" si="2"/>
        <v>1988.6666666666615</v>
      </c>
      <c r="B70" s="46">
        <f xml:space="preserve"> Coibion_update!O364</f>
        <v>4.1488785166607673</v>
      </c>
      <c r="C70" s="46">
        <f xml:space="preserve"> Coibion_update!P364</f>
        <v>5.4</v>
      </c>
      <c r="D70" s="46">
        <f xml:space="preserve"> Coibion_update!Q364</f>
        <v>4.7833163713715656</v>
      </c>
      <c r="E70" s="46">
        <f xml:space="preserve"> Coibion_update!W364</f>
        <v>8.19</v>
      </c>
      <c r="F70" s="46">
        <f xml:space="preserve"> Coibion_update!X364</f>
        <v>5.6178977354990316</v>
      </c>
      <c r="G70" s="46">
        <f xml:space="preserve"> Coibion_update!Y364</f>
        <v>3.6116473762506724</v>
      </c>
      <c r="H70" s="46">
        <f xml:space="preserve"> Coibion_update!Z364</f>
        <v>4.1386644320374968</v>
      </c>
      <c r="I70" s="46">
        <f xml:space="preserve"> Coibion_update!AA364</f>
        <v>4.0414710726150327</v>
      </c>
      <c r="J70" s="46">
        <v>-4.0696200000000002E-2</v>
      </c>
      <c r="K70" s="46">
        <f t="shared" si="3"/>
        <v>-0.10031660000000008</v>
      </c>
    </row>
    <row r="71" spans="1:11">
      <c r="A71" s="46">
        <f t="shared" si="2"/>
        <v>1988.7499999999948</v>
      </c>
      <c r="B71" s="46">
        <f xml:space="preserve"> Coibion_update!O365</f>
        <v>4.1537103528272041</v>
      </c>
      <c r="C71" s="46">
        <f xml:space="preserve"> Coibion_update!P365</f>
        <v>5.4</v>
      </c>
      <c r="D71" s="46">
        <f xml:space="preserve"> Coibion_update!Q365</f>
        <v>4.7866580620334682</v>
      </c>
      <c r="E71" s="46">
        <f xml:space="preserve"> Coibion_update!W365</f>
        <v>8.3000000000000007</v>
      </c>
      <c r="F71" s="46">
        <f xml:space="preserve"> Coibion_update!X365</f>
        <v>5.6138577671282137</v>
      </c>
      <c r="G71" s="46">
        <f xml:space="preserve"> Coibion_update!Y365</f>
        <v>3.628784379562596</v>
      </c>
      <c r="H71" s="46">
        <f xml:space="preserve"> Coibion_update!Z365</f>
        <v>4.1457503502820003</v>
      </c>
      <c r="I71" s="46">
        <f xml:space="preserve"> Coibion_update!AA365</f>
        <v>4.0481435433213866</v>
      </c>
      <c r="J71" s="46">
        <v>0</v>
      </c>
      <c r="K71" s="46">
        <f t="shared" si="3"/>
        <v>-0.10031660000000008</v>
      </c>
    </row>
    <row r="72" spans="1:11">
      <c r="A72" s="46">
        <f t="shared" si="2"/>
        <v>1988.833333333328</v>
      </c>
      <c r="B72" s="46">
        <f xml:space="preserve"> Coibion_update!O366</f>
        <v>4.1553330394037706</v>
      </c>
      <c r="C72" s="46">
        <f xml:space="preserve"> Coibion_update!P366</f>
        <v>5.3</v>
      </c>
      <c r="D72" s="46">
        <f xml:space="preserve"> Coibion_update!Q366</f>
        <v>4.7899886229806334</v>
      </c>
      <c r="E72" s="46">
        <f xml:space="preserve"> Coibion_update!W366</f>
        <v>8.35</v>
      </c>
      <c r="F72" s="46">
        <f xml:space="preserve"> Coibion_update!X366</f>
        <v>5.6112650581222923</v>
      </c>
      <c r="G72" s="46">
        <f xml:space="preserve"> Coibion_update!Y366</f>
        <v>3.6359005293230497</v>
      </c>
      <c r="H72" s="46">
        <f xml:space="preserve"> Coibion_update!Z366</f>
        <v>4.1494480884481248</v>
      </c>
      <c r="I72" s="46">
        <f xml:space="preserve"> Coibion_update!AA366</f>
        <v>4.049137969384021</v>
      </c>
      <c r="J72" s="46">
        <v>-9.9535299999999993E-2</v>
      </c>
      <c r="K72" s="46">
        <f t="shared" si="3"/>
        <v>-0.19985190000000008</v>
      </c>
    </row>
    <row r="73" spans="1:11">
      <c r="A73" s="46">
        <f t="shared" si="2"/>
        <v>1988.9166666666613</v>
      </c>
      <c r="B73" s="46">
        <f xml:space="preserve"> Coibion_update!O367</f>
        <v>4.1600152547117464</v>
      </c>
      <c r="C73" s="46">
        <f xml:space="preserve"> Coibion_update!P367</f>
        <v>5.3</v>
      </c>
      <c r="D73" s="46">
        <f xml:space="preserve"> Coibion_update!Q367</f>
        <v>4.7933081281034857</v>
      </c>
      <c r="E73" s="46">
        <f xml:space="preserve"> Coibion_update!W367</f>
        <v>8.76</v>
      </c>
      <c r="F73" s="46">
        <f xml:space="preserve"> Coibion_update!X367</f>
        <v>5.6372864833678369</v>
      </c>
      <c r="G73" s="46">
        <f xml:space="preserve"> Coibion_update!Y367</f>
        <v>3.6697730843741998</v>
      </c>
      <c r="H73" s="46">
        <f xml:space="preserve"> Coibion_update!Z367</f>
        <v>4.1449901468909927</v>
      </c>
      <c r="I73" s="46">
        <f xml:space="preserve"> Coibion_update!AA367</f>
        <v>4.0521153280043638</v>
      </c>
      <c r="J73" s="46">
        <v>0.354271</v>
      </c>
      <c r="K73" s="46">
        <f t="shared" si="3"/>
        <v>0.15441909999999992</v>
      </c>
    </row>
    <row r="74" spans="1:11">
      <c r="A74" s="46">
        <f t="shared" si="2"/>
        <v>1988.9999999999945</v>
      </c>
      <c r="B74" s="46">
        <f xml:space="preserve"> Coibion_update!O368</f>
        <v>4.1631116304396345</v>
      </c>
      <c r="C74" s="46">
        <f xml:space="preserve"> Coibion_update!P368</f>
        <v>5.4</v>
      </c>
      <c r="D74" s="46">
        <f xml:space="preserve"> Coibion_update!Q368</f>
        <v>4.7974420736352137</v>
      </c>
      <c r="E74" s="46">
        <f xml:space="preserve"> Coibion_update!W368</f>
        <v>9.1199999999999992</v>
      </c>
      <c r="F74" s="46">
        <f xml:space="preserve"> Coibion_update!X368</f>
        <v>5.6472473959143228</v>
      </c>
      <c r="G74" s="46">
        <f xml:space="preserve"> Coibion_update!Y368</f>
        <v>3.6598367686612057</v>
      </c>
      <c r="H74" s="46">
        <f xml:space="preserve"> Coibion_update!Z368</f>
        <v>4.1561919655481807</v>
      </c>
      <c r="I74" s="46">
        <f xml:space="preserve"> Coibion_update!AA368</f>
        <v>4.0525672504204548</v>
      </c>
      <c r="J74" s="46">
        <v>0</v>
      </c>
      <c r="K74" s="46">
        <f t="shared" si="3"/>
        <v>0.15441909999999992</v>
      </c>
    </row>
    <row r="75" spans="1:11">
      <c r="A75" s="46">
        <f t="shared" si="2"/>
        <v>1989.0833333333278</v>
      </c>
      <c r="B75" s="46">
        <f xml:space="preserve"> Coibion_update!O369</f>
        <v>4.1584533035175451</v>
      </c>
      <c r="C75" s="46">
        <f xml:space="preserve"> Coibion_update!P369</f>
        <v>5.2</v>
      </c>
      <c r="D75" s="46">
        <f xml:space="preserve"> Coibion_update!Q369</f>
        <v>4.8007369695320667</v>
      </c>
      <c r="E75" s="46">
        <f xml:space="preserve"> Coibion_update!W369</f>
        <v>9.36</v>
      </c>
      <c r="F75" s="46">
        <f xml:space="preserve"> Coibion_update!X369</f>
        <v>5.6548723032861927</v>
      </c>
      <c r="G75" s="46">
        <f xml:space="preserve"> Coibion_update!Y369</f>
        <v>3.6283329542459026</v>
      </c>
      <c r="H75" s="46">
        <f xml:space="preserve"> Coibion_update!Z369</f>
        <v>4.1497161955348547</v>
      </c>
      <c r="I75" s="46">
        <f xml:space="preserve"> Coibion_update!AA369</f>
        <v>4.0591663338724882</v>
      </c>
      <c r="J75" s="46">
        <v>8.4336099999999997E-2</v>
      </c>
      <c r="K75" s="46">
        <f t="shared" si="3"/>
        <v>0.23875519999999992</v>
      </c>
    </row>
    <row r="76" spans="1:11">
      <c r="A76" s="46">
        <f t="shared" si="2"/>
        <v>1989.1666666666611</v>
      </c>
      <c r="B76" s="46">
        <f xml:space="preserve"> Coibion_update!O370</f>
        <v>4.160952814986687</v>
      </c>
      <c r="C76" s="46">
        <f xml:space="preserve"> Coibion_update!P370</f>
        <v>5</v>
      </c>
      <c r="D76" s="46">
        <f xml:space="preserve"> Coibion_update!Q370</f>
        <v>4.8056590467374951</v>
      </c>
      <c r="E76" s="46">
        <f xml:space="preserve"> Coibion_update!W370</f>
        <v>9.85</v>
      </c>
      <c r="F76" s="46">
        <f xml:space="preserve"> Coibion_update!X370</f>
        <v>5.661466308862253</v>
      </c>
      <c r="G76" s="46">
        <f xml:space="preserve"> Coibion_update!Y370</f>
        <v>3.6331024386449378</v>
      </c>
      <c r="H76" s="46">
        <f xml:space="preserve"> Coibion_update!Z370</f>
        <v>4.1478221360002472</v>
      </c>
      <c r="I76" s="46">
        <f xml:space="preserve"> Coibion_update!AA370</f>
        <v>4.0578188808726505</v>
      </c>
      <c r="J76" s="46">
        <v>-0.1092558</v>
      </c>
      <c r="K76" s="46">
        <f t="shared" si="3"/>
        <v>0.12949939999999993</v>
      </c>
    </row>
    <row r="77" spans="1:11">
      <c r="A77" s="46">
        <f t="shared" si="2"/>
        <v>1989.2499999999943</v>
      </c>
      <c r="B77" s="46">
        <f xml:space="preserve"> Coibion_update!O371</f>
        <v>4.1620499385761134</v>
      </c>
      <c r="C77" s="46">
        <f xml:space="preserve"> Coibion_update!P371</f>
        <v>5.2</v>
      </c>
      <c r="D77" s="46">
        <f xml:space="preserve"> Coibion_update!Q371</f>
        <v>4.8129970331904079</v>
      </c>
      <c r="E77" s="46">
        <f xml:space="preserve"> Coibion_update!W371</f>
        <v>9.84</v>
      </c>
      <c r="F77" s="46">
        <f xml:space="preserve"> Coibion_update!X371</f>
        <v>5.6510495480039973</v>
      </c>
      <c r="G77" s="46">
        <f xml:space="preserve"> Coibion_update!Y371</f>
        <v>3.6685747007735721</v>
      </c>
      <c r="H77" s="46">
        <f xml:space="preserve"> Coibion_update!Z371</f>
        <v>4.149243016869538</v>
      </c>
      <c r="I77" s="46">
        <f xml:space="preserve"> Coibion_update!AA371</f>
        <v>4.058838275371536</v>
      </c>
      <c r="J77" s="46">
        <v>0</v>
      </c>
      <c r="K77" s="46">
        <f t="shared" si="3"/>
        <v>0.12949939999999993</v>
      </c>
    </row>
    <row r="78" spans="1:11">
      <c r="A78" s="46">
        <f t="shared" si="2"/>
        <v>1989.3333333333276</v>
      </c>
      <c r="B78" s="46">
        <f xml:space="preserve"> Coibion_update!O372</f>
        <v>4.1545879349017305</v>
      </c>
      <c r="C78" s="46">
        <f xml:space="preserve"> Coibion_update!P372</f>
        <v>5.2</v>
      </c>
      <c r="D78" s="46">
        <f xml:space="preserve"> Coibion_update!Q372</f>
        <v>4.8178592793984425</v>
      </c>
      <c r="E78" s="46">
        <f xml:space="preserve"> Coibion_update!W372</f>
        <v>9.81</v>
      </c>
      <c r="F78" s="46">
        <f xml:space="preserve"> Coibion_update!X372</f>
        <v>5.6458355147013517</v>
      </c>
      <c r="G78" s="46">
        <f xml:space="preserve"> Coibion_update!Y372</f>
        <v>3.6423642003724677</v>
      </c>
      <c r="H78" s="46">
        <f xml:space="preserve"> Coibion_update!Z372</f>
        <v>4.1534307463479374</v>
      </c>
      <c r="I78" s="46">
        <f xml:space="preserve"> Coibion_update!AA372</f>
        <v>4.0612013436288468</v>
      </c>
      <c r="J78" s="46">
        <v>2.06159E-2</v>
      </c>
      <c r="K78" s="46">
        <f t="shared" si="3"/>
        <v>0.15011529999999992</v>
      </c>
    </row>
    <row r="79" spans="1:11">
      <c r="A79" s="46">
        <f t="shared" si="2"/>
        <v>1989.4166666666608</v>
      </c>
      <c r="B79" s="46">
        <f xml:space="preserve"> Coibion_update!O373</f>
        <v>4.1552060187360826</v>
      </c>
      <c r="C79" s="46">
        <f xml:space="preserve"> Coibion_update!P373</f>
        <v>5.3</v>
      </c>
      <c r="D79" s="46">
        <f xml:space="preserve"> Coibion_update!Q373</f>
        <v>4.8210876922105612</v>
      </c>
      <c r="E79" s="46">
        <f xml:space="preserve"> Coibion_update!W373</f>
        <v>9.5299999999999994</v>
      </c>
      <c r="F79" s="46">
        <f xml:space="preserve"> Coibion_update!X373</f>
        <v>5.6386749027510596</v>
      </c>
      <c r="G79" s="46">
        <f xml:space="preserve"> Coibion_update!Y373</f>
        <v>3.6502425704990182</v>
      </c>
      <c r="H79" s="46">
        <f xml:space="preserve"> Coibion_update!Z373</f>
        <v>4.155612114569303</v>
      </c>
      <c r="I79" s="46">
        <f xml:space="preserve"> Coibion_update!AA373</f>
        <v>4.0618213705165402</v>
      </c>
      <c r="J79" s="46">
        <v>0</v>
      </c>
      <c r="K79" s="46">
        <f t="shared" si="3"/>
        <v>0.15011529999999992</v>
      </c>
    </row>
    <row r="80" spans="1:11">
      <c r="A80" s="46">
        <f t="shared" si="2"/>
        <v>1989.4999999999941</v>
      </c>
      <c r="B80" s="46">
        <f xml:space="preserve"> Coibion_update!O374</f>
        <v>4.1458754117245338</v>
      </c>
      <c r="C80" s="46">
        <f xml:space="preserve"> Coibion_update!P374</f>
        <v>5.2</v>
      </c>
      <c r="D80" s="46">
        <f xml:space="preserve"> Coibion_update!Q374</f>
        <v>4.824305715904762</v>
      </c>
      <c r="E80" s="46">
        <f xml:space="preserve"> Coibion_update!W374</f>
        <v>9.24</v>
      </c>
      <c r="F80" s="46">
        <f xml:space="preserve"> Coibion_update!X374</f>
        <v>5.6347896031692493</v>
      </c>
      <c r="G80" s="46">
        <f xml:space="preserve"> Coibion_update!Y374</f>
        <v>3.6597080768136565</v>
      </c>
      <c r="H80" s="46">
        <f xml:space="preserve"> Coibion_update!Z374</f>
        <v>4.1550162417548329</v>
      </c>
      <c r="I80" s="46">
        <f xml:space="preserve"> Coibion_update!AA374</f>
        <v>4.0650358953607606</v>
      </c>
      <c r="J80" s="46">
        <v>-0.12549879999999999</v>
      </c>
      <c r="K80" s="46">
        <f t="shared" si="3"/>
        <v>2.461649999999993E-2</v>
      </c>
    </row>
    <row r="81" spans="1:11">
      <c r="A81" s="46">
        <f t="shared" si="2"/>
        <v>1989.5833333333273</v>
      </c>
      <c r="B81" s="46">
        <f xml:space="preserve"> Coibion_update!O375</f>
        <v>4.1546459945635412</v>
      </c>
      <c r="C81" s="46">
        <f xml:space="preserve"> Coibion_update!P375</f>
        <v>5.2</v>
      </c>
      <c r="D81" s="46">
        <f xml:space="preserve"> Coibion_update!Q375</f>
        <v>4.824305715904762</v>
      </c>
      <c r="E81" s="46">
        <f xml:space="preserve"> Coibion_update!W375</f>
        <v>8.99</v>
      </c>
      <c r="F81" s="46">
        <f xml:space="preserve"> Coibion_update!X375</f>
        <v>5.6222831510770641</v>
      </c>
      <c r="G81" s="46">
        <f xml:space="preserve"> Coibion_update!Y375</f>
        <v>3.7019930932593192</v>
      </c>
      <c r="H81" s="46">
        <f xml:space="preserve"> Coibion_update!Z375</f>
        <v>4.1635907349589152</v>
      </c>
      <c r="I81" s="46">
        <f xml:space="preserve"> Coibion_update!AA375</f>
        <v>4.0674871080522177</v>
      </c>
      <c r="J81" s="46">
        <v>-8.3044699999999999E-2</v>
      </c>
      <c r="K81" s="46">
        <f t="shared" si="3"/>
        <v>-5.8428200000000069E-2</v>
      </c>
    </row>
    <row r="82" spans="1:11">
      <c r="A82" s="46">
        <f t="shared" si="2"/>
        <v>1989.6666666666606</v>
      </c>
      <c r="B82" s="46">
        <f xml:space="preserve"> Coibion_update!O376</f>
        <v>4.1515610299324459</v>
      </c>
      <c r="C82" s="46">
        <f xml:space="preserve"> Coibion_update!P376</f>
        <v>5.3</v>
      </c>
      <c r="D82" s="46">
        <f xml:space="preserve"> Coibion_update!Q376</f>
        <v>4.8267124559353274</v>
      </c>
      <c r="E82" s="46">
        <f xml:space="preserve"> Coibion_update!W376</f>
        <v>9.02</v>
      </c>
      <c r="F82" s="46">
        <f xml:space="preserve"> Coibion_update!X376</f>
        <v>5.6165528920432743</v>
      </c>
      <c r="G82" s="46">
        <f xml:space="preserve"> Coibion_update!Y376</f>
        <v>3.6661991903907158</v>
      </c>
      <c r="H82" s="46">
        <f xml:space="preserve"> Coibion_update!Z376</f>
        <v>4.169575712898415</v>
      </c>
      <c r="I82" s="46">
        <f xml:space="preserve"> Coibion_update!AA376</f>
        <v>4.070256766693011</v>
      </c>
      <c r="J82" s="46">
        <v>0</v>
      </c>
      <c r="K82" s="46">
        <f t="shared" si="3"/>
        <v>-5.8428200000000069E-2</v>
      </c>
    </row>
    <row r="83" spans="1:11">
      <c r="A83" s="46">
        <f t="shared" si="2"/>
        <v>1989.7499999999939</v>
      </c>
      <c r="B83" s="46">
        <f xml:space="preserve"> Coibion_update!O377</f>
        <v>4.1505705044084191</v>
      </c>
      <c r="C83" s="46">
        <f xml:space="preserve"> Coibion_update!P377</f>
        <v>5.3</v>
      </c>
      <c r="D83" s="46">
        <f xml:space="preserve"> Coibion_update!Q377</f>
        <v>4.8315086281988204</v>
      </c>
      <c r="E83" s="46">
        <f xml:space="preserve"> Coibion_update!W377</f>
        <v>8.84</v>
      </c>
      <c r="F83" s="46">
        <f xml:space="preserve"> Coibion_update!X377</f>
        <v>5.6143317612668531</v>
      </c>
      <c r="G83" s="46">
        <f xml:space="preserve"> Coibion_update!Y377</f>
        <v>3.6503465043971524</v>
      </c>
      <c r="H83" s="46">
        <f xml:space="preserve"> Coibion_update!Z377</f>
        <v>4.1658897293851966</v>
      </c>
      <c r="I83" s="46">
        <f xml:space="preserve"> Coibion_update!AA377</f>
        <v>4.074294904416397</v>
      </c>
      <c r="J83" s="46">
        <v>-3.5728999999999999E-3</v>
      </c>
      <c r="K83" s="46">
        <f t="shared" si="3"/>
        <v>-6.2001100000000066E-2</v>
      </c>
    </row>
    <row r="84" spans="1:11">
      <c r="A84" s="46">
        <f t="shared" si="2"/>
        <v>1989.8333333333271</v>
      </c>
      <c r="B84" s="46">
        <f xml:space="preserve"> Coibion_update!O378</f>
        <v>4.1539569071532441</v>
      </c>
      <c r="C84" s="46">
        <f xml:space="preserve"> Coibion_update!P378</f>
        <v>5.4</v>
      </c>
      <c r="D84" s="46">
        <f xml:space="preserve"> Coibion_update!Q378</f>
        <v>4.8354879410503013</v>
      </c>
      <c r="E84" s="46">
        <f xml:space="preserve"> Coibion_update!W378</f>
        <v>8.5500000000000007</v>
      </c>
      <c r="F84" s="46">
        <f xml:space="preserve"> Coibion_update!X378</f>
        <v>5.5954174499780764</v>
      </c>
      <c r="G84" s="46">
        <f xml:space="preserve"> Coibion_update!Y378</f>
        <v>3.6401092897445069</v>
      </c>
      <c r="H84" s="46">
        <f xml:space="preserve"> Coibion_update!Z378</f>
        <v>4.1718455810008477</v>
      </c>
      <c r="I84" s="46">
        <f xml:space="preserve"> Coibion_update!AA378</f>
        <v>4.074872880157506</v>
      </c>
      <c r="J84" s="46">
        <v>6.5522800000000006E-2</v>
      </c>
      <c r="K84" s="46">
        <f t="shared" si="3"/>
        <v>3.5216999999999402E-3</v>
      </c>
    </row>
    <row r="85" spans="1:11">
      <c r="A85" s="46">
        <f t="shared" si="2"/>
        <v>1989.9166666666604</v>
      </c>
      <c r="B85" s="46">
        <f xml:space="preserve"> Coibion_update!O379</f>
        <v>4.1598810227524758</v>
      </c>
      <c r="C85" s="46">
        <f xml:space="preserve"> Coibion_update!P379</f>
        <v>5.4</v>
      </c>
      <c r="D85" s="46">
        <f xml:space="preserve"> Coibion_update!Q379</f>
        <v>4.8386600293564452</v>
      </c>
      <c r="E85" s="46">
        <f xml:space="preserve"> Coibion_update!W379</f>
        <v>8.4499999999999993</v>
      </c>
      <c r="F85" s="46">
        <f xml:space="preserve"> Coibion_update!X379</f>
        <v>5.5676572447519526</v>
      </c>
      <c r="G85" s="46">
        <f xml:space="preserve"> Coibion_update!Y379</f>
        <v>3.6453715641370019</v>
      </c>
      <c r="H85" s="46">
        <f xml:space="preserve"> Coibion_update!Z379</f>
        <v>4.1842157349837947</v>
      </c>
      <c r="I85" s="46">
        <f xml:space="preserve"> Coibion_update!AA379</f>
        <v>4.0820189125314634</v>
      </c>
      <c r="J85" s="46">
        <v>-9.3640500000000002E-2</v>
      </c>
      <c r="K85" s="46">
        <f t="shared" si="3"/>
        <v>-9.0118800000000054E-2</v>
      </c>
    </row>
    <row r="86" spans="1:11">
      <c r="A86" s="46">
        <f t="shared" si="2"/>
        <v>1989.9999999999936</v>
      </c>
      <c r="B86" s="46">
        <f xml:space="preserve"> Coibion_update!O380</f>
        <v>4.1536475267204231</v>
      </c>
      <c r="C86" s="46">
        <f xml:space="preserve"> Coibion_update!P380</f>
        <v>5.4</v>
      </c>
      <c r="D86" s="46">
        <f xml:space="preserve"> Coibion_update!Q380</f>
        <v>4.8481163645984813</v>
      </c>
      <c r="E86" s="46">
        <f xml:space="preserve"> Coibion_update!W380</f>
        <v>8.23</v>
      </c>
      <c r="F86" s="46">
        <f xml:space="preserve"> Coibion_update!X380</f>
        <v>5.5620652887041864</v>
      </c>
      <c r="G86" s="46">
        <f xml:space="preserve"> Coibion_update!Y380</f>
        <v>3.7294214094268727</v>
      </c>
      <c r="H86" s="46">
        <f xml:space="preserve"> Coibion_update!Z380</f>
        <v>4.1686941718458046</v>
      </c>
      <c r="I86" s="46">
        <f xml:space="preserve"> Coibion_update!AA380</f>
        <v>4.0778933127802697</v>
      </c>
      <c r="J86" s="46">
        <v>0</v>
      </c>
      <c r="K86" s="46">
        <f t="shared" si="3"/>
        <v>-9.0118800000000054E-2</v>
      </c>
    </row>
    <row r="87" spans="1:11">
      <c r="A87" s="46">
        <f t="shared" si="2"/>
        <v>1990.0833333333269</v>
      </c>
      <c r="B87" s="46">
        <f xml:space="preserve"> Coibion_update!O381</f>
        <v>4.1630042671041112</v>
      </c>
      <c r="C87" s="46">
        <f xml:space="preserve"> Coibion_update!P381</f>
        <v>5.3</v>
      </c>
      <c r="D87" s="46">
        <f xml:space="preserve"> Coibion_update!Q381</f>
        <v>4.8520302639196169</v>
      </c>
      <c r="E87" s="46">
        <f xml:space="preserve"> Coibion_update!W381</f>
        <v>8.24</v>
      </c>
      <c r="F87" s="46">
        <f xml:space="preserve"> Coibion_update!X381</f>
        <v>5.5664342835049778</v>
      </c>
      <c r="G87" s="46">
        <f xml:space="preserve"> Coibion_update!Y381</f>
        <v>3.6661480421118444</v>
      </c>
      <c r="H87" s="46">
        <f xml:space="preserve"> Coibion_update!Z381</f>
        <v>4.1727089392093557</v>
      </c>
      <c r="I87" s="46">
        <f xml:space="preserve"> Coibion_update!AA381</f>
        <v>4.0824912551911003</v>
      </c>
      <c r="J87" s="46">
        <v>9.8187800000000006E-2</v>
      </c>
      <c r="K87" s="46">
        <f t="shared" si="3"/>
        <v>8.0689999999999512E-3</v>
      </c>
    </row>
    <row r="88" spans="1:11">
      <c r="A88" s="46">
        <f t="shared" si="2"/>
        <v>1990.1666666666601</v>
      </c>
      <c r="B88" s="46">
        <f xml:space="preserve"> Coibion_update!O382</f>
        <v>4.1684357485206549</v>
      </c>
      <c r="C88" s="46">
        <f xml:space="preserve"> Coibion_update!P382</f>
        <v>5.2</v>
      </c>
      <c r="D88" s="46">
        <f xml:space="preserve"> Coibion_update!Q382</f>
        <v>4.8567068118035186</v>
      </c>
      <c r="E88" s="46">
        <f xml:space="preserve"> Coibion_update!W382</f>
        <v>8.2799999999999994</v>
      </c>
      <c r="F88" s="46">
        <f xml:space="preserve"> Coibion_update!X382</f>
        <v>5.5852991938854242</v>
      </c>
      <c r="G88" s="46">
        <f xml:space="preserve"> Coibion_update!Y382</f>
        <v>3.6629717285727512</v>
      </c>
      <c r="H88" s="46">
        <f xml:space="preserve"> Coibion_update!Z382</f>
        <v>4.1767230014880026</v>
      </c>
      <c r="I88" s="46">
        <f xml:space="preserve"> Coibion_update!AA382</f>
        <v>4.0871688784730047</v>
      </c>
      <c r="J88" s="46">
        <v>-9.2356800000000003E-2</v>
      </c>
      <c r="K88" s="46">
        <f t="shared" si="3"/>
        <v>-8.4287800000000052E-2</v>
      </c>
    </row>
    <row r="89" spans="1:11">
      <c r="A89" s="46">
        <f t="shared" si="2"/>
        <v>1990.2499999999934</v>
      </c>
      <c r="B89" s="46">
        <f xml:space="preserve"> Coibion_update!O383</f>
        <v>4.1673889928254777</v>
      </c>
      <c r="C89" s="46">
        <f xml:space="preserve"> Coibion_update!P383</f>
        <v>5.4</v>
      </c>
      <c r="D89" s="46">
        <f xml:space="preserve"> Coibion_update!Q383</f>
        <v>4.859036909945142</v>
      </c>
      <c r="E89" s="46">
        <f xml:space="preserve"> Coibion_update!W383</f>
        <v>8.26</v>
      </c>
      <c r="F89" s="46">
        <f xml:space="preserve"> Coibion_update!X383</f>
        <v>5.6099112590461306</v>
      </c>
      <c r="G89" s="46">
        <f xml:space="preserve"> Coibion_update!Y383</f>
        <v>3.6669661008020453</v>
      </c>
      <c r="H89" s="46">
        <f xml:space="preserve"> Coibion_update!Z383</f>
        <v>4.1716141977134011</v>
      </c>
      <c r="I89" s="46">
        <f xml:space="preserve"> Coibion_update!AA383</f>
        <v>4.0915239212853285</v>
      </c>
      <c r="J89" s="46">
        <v>0</v>
      </c>
      <c r="K89" s="46">
        <f t="shared" si="3"/>
        <v>-8.4287800000000052E-2</v>
      </c>
    </row>
    <row r="90" spans="1:11">
      <c r="A90" s="46">
        <f t="shared" si="2"/>
        <v>1990.3333333333267</v>
      </c>
      <c r="B90" s="46">
        <f xml:space="preserve"> Coibion_update!O384</f>
        <v>4.1690283209598604</v>
      </c>
      <c r="C90" s="46">
        <f xml:space="preserve"> Coibion_update!P384</f>
        <v>5.4</v>
      </c>
      <c r="D90" s="46">
        <f xml:space="preserve"> Coibion_update!Q384</f>
        <v>4.8605872978525966</v>
      </c>
      <c r="E90" s="46">
        <f xml:space="preserve"> Coibion_update!W384</f>
        <v>8.18</v>
      </c>
      <c r="F90" s="46">
        <f xml:space="preserve"> Coibion_update!X384</f>
        <v>5.623295223743515</v>
      </c>
      <c r="G90" s="46">
        <f xml:space="preserve"> Coibion_update!Y384</f>
        <v>3.6457370612170945</v>
      </c>
      <c r="H90" s="46">
        <f xml:space="preserve"> Coibion_update!Z384</f>
        <v>4.1723390198167376</v>
      </c>
      <c r="I90" s="46">
        <f xml:space="preserve"> Coibion_update!AA384</f>
        <v>4.0947944610024658</v>
      </c>
      <c r="J90" s="46">
        <v>-1.5857900000000001E-2</v>
      </c>
      <c r="K90" s="46">
        <f t="shared" si="3"/>
        <v>-0.10014570000000006</v>
      </c>
    </row>
    <row r="91" spans="1:11">
      <c r="A91" s="46">
        <f t="shared" si="2"/>
        <v>1990.4166666666599</v>
      </c>
      <c r="B91" s="46">
        <f xml:space="preserve"> Coibion_update!O385</f>
        <v>4.1723868087684037</v>
      </c>
      <c r="C91" s="46">
        <f xml:space="preserve"> Coibion_update!P385</f>
        <v>5.2</v>
      </c>
      <c r="D91" s="46">
        <f xml:space="preserve"> Coibion_update!Q385</f>
        <v>4.8667649236765538</v>
      </c>
      <c r="E91" s="46">
        <f xml:space="preserve"> Coibion_update!W385</f>
        <v>8.2899999999999991</v>
      </c>
      <c r="F91" s="46">
        <f xml:space="preserve"> Coibion_update!X385</f>
        <v>5.6240175061873385</v>
      </c>
      <c r="G91" s="46">
        <f xml:space="preserve"> Coibion_update!Y385</f>
        <v>3.6462589682772961</v>
      </c>
      <c r="H91" s="46">
        <f xml:space="preserve"> Coibion_update!Z385</f>
        <v>4.1774748062383029</v>
      </c>
      <c r="I91" s="46">
        <f xml:space="preserve"> Coibion_update!AA385</f>
        <v>4.0976723523147758</v>
      </c>
      <c r="J91" s="46">
        <v>0</v>
      </c>
      <c r="K91" s="46">
        <f t="shared" si="3"/>
        <v>-0.10014570000000006</v>
      </c>
    </row>
    <row r="92" spans="1:11">
      <c r="A92" s="46">
        <f t="shared" si="2"/>
        <v>1990.4999999999932</v>
      </c>
      <c r="B92" s="46">
        <f xml:space="preserve"> Coibion_update!O386</f>
        <v>4.1713472691568638</v>
      </c>
      <c r="C92" s="46">
        <f xml:space="preserve"> Coibion_update!P386</f>
        <v>5.5</v>
      </c>
      <c r="D92" s="46">
        <f xml:space="preserve"> Coibion_update!Q386</f>
        <v>4.8713732267627483</v>
      </c>
      <c r="E92" s="46">
        <f xml:space="preserve"> Coibion_update!W386</f>
        <v>8.15</v>
      </c>
      <c r="F92" s="46">
        <f xml:space="preserve"> Coibion_update!X386</f>
        <v>5.6243423631628895</v>
      </c>
      <c r="G92" s="46">
        <f xml:space="preserve"> Coibion_update!Y386</f>
        <v>3.6488904458975733</v>
      </c>
      <c r="H92" s="46">
        <f xml:space="preserve"> Coibion_update!Z386</f>
        <v>4.1763392097747278</v>
      </c>
      <c r="I92" s="46">
        <f xml:space="preserve"> Coibion_update!AA386</f>
        <v>4.101088437755446</v>
      </c>
      <c r="J92" s="46">
        <v>-0.19834689999999999</v>
      </c>
      <c r="K92" s="46">
        <f t="shared" si="3"/>
        <v>-0.29849260000000005</v>
      </c>
    </row>
    <row r="93" spans="1:11">
      <c r="A93" s="46">
        <f t="shared" si="2"/>
        <v>1990.5833333333264</v>
      </c>
      <c r="B93" s="46">
        <f xml:space="preserve"> Coibion_update!O387</f>
        <v>4.1740810691748269</v>
      </c>
      <c r="C93" s="46">
        <f xml:space="preserve"> Coibion_update!P387</f>
        <v>5.7</v>
      </c>
      <c r="D93" s="46">
        <f xml:space="preserve"> Coibion_update!Q387</f>
        <v>4.8797670188912168</v>
      </c>
      <c r="E93" s="46">
        <f xml:space="preserve"> Coibion_update!W387</f>
        <v>8.1300000000000008</v>
      </c>
      <c r="F93" s="46">
        <f xml:space="preserve"> Coibion_update!X387</f>
        <v>5.6095816792573743</v>
      </c>
      <c r="G93" s="46">
        <f xml:space="preserve"> Coibion_update!Y387</f>
        <v>3.634502462647605</v>
      </c>
      <c r="H93" s="46">
        <f xml:space="preserve"> Coibion_update!Z387</f>
        <v>4.1772293811147421</v>
      </c>
      <c r="I93" s="46">
        <f xml:space="preserve"> Coibion_update!AA387</f>
        <v>4.1041298629568974</v>
      </c>
      <c r="J93" s="46">
        <v>0.11820410000000001</v>
      </c>
      <c r="K93" s="46">
        <f t="shared" si="3"/>
        <v>-0.18028850000000005</v>
      </c>
    </row>
    <row r="94" spans="1:11">
      <c r="A94" s="46">
        <f t="shared" si="2"/>
        <v>1990.6666666666597</v>
      </c>
      <c r="B94" s="46">
        <f xml:space="preserve"> Coibion_update!O388</f>
        <v>4.1759276214064247</v>
      </c>
      <c r="C94" s="46">
        <f xml:space="preserve"> Coibion_update!P388</f>
        <v>5.9</v>
      </c>
      <c r="D94" s="46">
        <f xml:space="preserve"> Coibion_update!Q388</f>
        <v>4.8865826454262766</v>
      </c>
      <c r="E94" s="46">
        <f xml:space="preserve"> Coibion_update!W388</f>
        <v>8.1999999999999993</v>
      </c>
      <c r="F94" s="46">
        <f xml:space="preserve"> Coibion_update!X388</f>
        <v>5.6049193238523287</v>
      </c>
      <c r="G94" s="46">
        <f xml:space="preserve"> Coibion_update!Y388</f>
        <v>3.6450581745650865</v>
      </c>
      <c r="H94" s="46">
        <f xml:space="preserve"> Coibion_update!Z388</f>
        <v>4.172739759649474</v>
      </c>
      <c r="I94" s="46">
        <f xml:space="preserve"> Coibion_update!AA388</f>
        <v>4.1029573653203233</v>
      </c>
      <c r="J94" s="46">
        <v>0</v>
      </c>
      <c r="K94" s="46">
        <f t="shared" si="3"/>
        <v>-0.18028850000000005</v>
      </c>
    </row>
    <row r="95" spans="1:11">
      <c r="A95" s="46">
        <f t="shared" si="2"/>
        <v>1990.749999999993</v>
      </c>
      <c r="B95" s="46">
        <f xml:space="preserve"> Coibion_update!O389</f>
        <v>4.1682763283762672</v>
      </c>
      <c r="C95" s="46">
        <f xml:space="preserve"> Coibion_update!P389</f>
        <v>5.9</v>
      </c>
      <c r="D95" s="46">
        <f xml:space="preserve"> Coibion_update!Q389</f>
        <v>4.8933521334815238</v>
      </c>
      <c r="E95" s="46">
        <f xml:space="preserve"> Coibion_update!W389</f>
        <v>8.11</v>
      </c>
      <c r="F95" s="46">
        <f xml:space="preserve"> Coibion_update!X389</f>
        <v>5.5930743526717794</v>
      </c>
      <c r="G95" s="46">
        <f xml:space="preserve"> Coibion_update!Y389</f>
        <v>3.6239141752615773</v>
      </c>
      <c r="H95" s="46">
        <f xml:space="preserve"> Coibion_update!Z389</f>
        <v>4.1637773369374376</v>
      </c>
      <c r="I95" s="46">
        <f xml:space="preserve"> Coibion_update!AA389</f>
        <v>4.1020646852372389</v>
      </c>
      <c r="J95" s="46">
        <v>-0.182533</v>
      </c>
      <c r="K95" s="46">
        <f t="shared" si="3"/>
        <v>-0.36282150000000002</v>
      </c>
    </row>
    <row r="96" spans="1:11">
      <c r="A96" s="46">
        <f t="shared" si="2"/>
        <v>1990.8333333333262</v>
      </c>
      <c r="B96" s="46">
        <f xml:space="preserve"> Coibion_update!O390</f>
        <v>4.156509957221985</v>
      </c>
      <c r="C96" s="46">
        <f xml:space="preserve"> Coibion_update!P390</f>
        <v>6.2</v>
      </c>
      <c r="D96" s="46">
        <f xml:space="preserve"> Coibion_update!Q390</f>
        <v>4.8955984841078974</v>
      </c>
      <c r="E96" s="46">
        <f xml:space="preserve"> Coibion_update!W390</f>
        <v>7.81</v>
      </c>
      <c r="F96" s="46">
        <f xml:space="preserve"> Coibion_update!X390</f>
        <v>5.5662048116716383</v>
      </c>
      <c r="G96" s="46">
        <f xml:space="preserve"> Coibion_update!Y390</f>
        <v>3.6178935263806498</v>
      </c>
      <c r="H96" s="46">
        <f xml:space="preserve"> Coibion_update!Z390</f>
        <v>4.1706418028444947</v>
      </c>
      <c r="I96" s="46">
        <f xml:space="preserve"> Coibion_update!AA390</f>
        <v>4.0989340145559083</v>
      </c>
      <c r="J96" s="46">
        <v>0.1195102</v>
      </c>
      <c r="K96" s="46">
        <f t="shared" si="3"/>
        <v>-0.24331130000000001</v>
      </c>
    </row>
    <row r="97" spans="1:11">
      <c r="A97" s="46">
        <f t="shared" si="2"/>
        <v>1990.9166666666595</v>
      </c>
      <c r="B97" s="46">
        <f xml:space="preserve"> Coibion_update!O391</f>
        <v>4.1496610028928087</v>
      </c>
      <c r="C97" s="46">
        <f xml:space="preserve"> Coibion_update!P391</f>
        <v>6.3</v>
      </c>
      <c r="D97" s="46">
        <f xml:space="preserve"> Coibion_update!Q391</f>
        <v>4.8993312245375815</v>
      </c>
      <c r="E97" s="46">
        <f xml:space="preserve"> Coibion_update!W391</f>
        <v>7.31</v>
      </c>
      <c r="F97" s="46">
        <f xml:space="preserve"> Coibion_update!X391</f>
        <v>5.5587181662179539</v>
      </c>
      <c r="G97" s="46">
        <f xml:space="preserve"> Coibion_update!Y391</f>
        <v>3.6028584955888863</v>
      </c>
      <c r="H97" s="46">
        <f xml:space="preserve"> Coibion_update!Z391</f>
        <v>4.1615981442439001</v>
      </c>
      <c r="I97" s="46">
        <f xml:space="preserve"> Coibion_update!AA391</f>
        <v>4.1000780940698611</v>
      </c>
      <c r="J97" s="46">
        <v>7.8517100000000006E-2</v>
      </c>
      <c r="K97" s="46">
        <f t="shared" si="3"/>
        <v>-0.1647942</v>
      </c>
    </row>
    <row r="98" spans="1:11">
      <c r="A98" s="46">
        <f t="shared" si="2"/>
        <v>1990.9999999999927</v>
      </c>
      <c r="B98" s="46">
        <f xml:space="preserve"> Coibion_update!O392</f>
        <v>4.1453924931771731</v>
      </c>
      <c r="C98" s="46">
        <f xml:space="preserve"> Coibion_update!P392</f>
        <v>6.4</v>
      </c>
      <c r="D98" s="46">
        <f xml:space="preserve"> Coibion_update!Q392</f>
        <v>4.9030500834163186</v>
      </c>
      <c r="E98" s="46">
        <f xml:space="preserve"> Coibion_update!W392</f>
        <v>6.91</v>
      </c>
      <c r="F98" s="46">
        <f xml:space="preserve"> Coibion_update!X392</f>
        <v>5.5504370260987637</v>
      </c>
      <c r="G98" s="46">
        <f xml:space="preserve"> Coibion_update!Y392</f>
        <v>3.5492437537699169</v>
      </c>
      <c r="H98" s="46">
        <f xml:space="preserve"> Coibion_update!Z392</f>
        <v>4.1594766571598827</v>
      </c>
      <c r="I98" s="46">
        <f xml:space="preserve"> Coibion_update!AA392</f>
        <v>4.0969245644854881</v>
      </c>
      <c r="J98" s="46">
        <v>0</v>
      </c>
      <c r="K98" s="46">
        <f t="shared" si="3"/>
        <v>-0.1647942</v>
      </c>
    </row>
    <row r="99" spans="1:11">
      <c r="A99" s="46">
        <f t="shared" si="2"/>
        <v>1991.083333333326</v>
      </c>
      <c r="B99" s="46">
        <f xml:space="preserve"> Coibion_update!O393</f>
        <v>4.1385687626707544</v>
      </c>
      <c r="C99" s="46">
        <f xml:space="preserve"> Coibion_update!P393</f>
        <v>6.6</v>
      </c>
      <c r="D99" s="46">
        <f xml:space="preserve"> Coibion_update!Q393</f>
        <v>4.9037921984782065</v>
      </c>
      <c r="E99" s="46">
        <f xml:space="preserve"> Coibion_update!W393</f>
        <v>6.25</v>
      </c>
      <c r="F99" s="46">
        <f xml:space="preserve"> Coibion_update!X393</f>
        <v>5.542282633554545</v>
      </c>
      <c r="G99" s="46">
        <f xml:space="preserve"> Coibion_update!Y393</f>
        <v>3.5751786995977688</v>
      </c>
      <c r="H99" s="46">
        <f xml:space="preserve"> Coibion_update!Z393</f>
        <v>4.1631551948823438</v>
      </c>
      <c r="I99" s="46">
        <f xml:space="preserve"> Coibion_update!AA393</f>
        <v>4.1005585486885687</v>
      </c>
      <c r="J99" s="46">
        <v>-0.34696640000000001</v>
      </c>
      <c r="K99" s="46">
        <f t="shared" si="3"/>
        <v>-0.51176060000000001</v>
      </c>
    </row>
    <row r="100" spans="1:11">
      <c r="A100" s="46">
        <f t="shared" si="2"/>
        <v>1991.1666666666592</v>
      </c>
      <c r="B100" s="46">
        <f xml:space="preserve"> Coibion_update!O394</f>
        <v>4.133042702960763</v>
      </c>
      <c r="C100" s="46">
        <f xml:space="preserve"> Coibion_update!P394</f>
        <v>6.8</v>
      </c>
      <c r="D100" s="46">
        <f xml:space="preserve"> Coibion_update!Q394</f>
        <v>4.9037921984782065</v>
      </c>
      <c r="E100" s="46">
        <f xml:space="preserve"> Coibion_update!W394</f>
        <v>6.12</v>
      </c>
      <c r="F100" s="46">
        <f xml:space="preserve"> Coibion_update!X394</f>
        <v>5.5452555664279632</v>
      </c>
      <c r="G100" s="46">
        <f xml:space="preserve"> Coibion_update!Y394</f>
        <v>3.6346344392615406</v>
      </c>
      <c r="H100" s="46">
        <f xml:space="preserve"> Coibion_update!Z394</f>
        <v>4.1747410534606972</v>
      </c>
      <c r="I100" s="46">
        <f xml:space="preserve"> Coibion_update!AA394</f>
        <v>4.1028251666916917</v>
      </c>
      <c r="J100" s="46">
        <v>0.27251429999999999</v>
      </c>
      <c r="K100" s="46">
        <f t="shared" si="3"/>
        <v>-0.23924630000000002</v>
      </c>
    </row>
    <row r="101" spans="1:11">
      <c r="A101" s="46">
        <f t="shared" si="2"/>
        <v>1991.2499999999925</v>
      </c>
      <c r="B101" s="46">
        <f xml:space="preserve"> Coibion_update!O395</f>
        <v>4.1353233444505211</v>
      </c>
      <c r="C101" s="46">
        <f xml:space="preserve"> Coibion_update!P395</f>
        <v>6.7</v>
      </c>
      <c r="D101" s="46">
        <f xml:space="preserve"> Coibion_update!Q395</f>
        <v>4.9060152449661532</v>
      </c>
      <c r="E101" s="46">
        <f xml:space="preserve"> Coibion_update!W395</f>
        <v>5.91</v>
      </c>
      <c r="F101" s="46">
        <f xml:space="preserve"> Coibion_update!X395</f>
        <v>5.5457632103852115</v>
      </c>
      <c r="G101" s="46">
        <f xml:space="preserve"> Coibion_update!Y395</f>
        <v>3.589390555613194</v>
      </c>
      <c r="H101" s="46">
        <f xml:space="preserve"> Coibion_update!Z395</f>
        <v>4.1701938745055385</v>
      </c>
      <c r="I101" s="46">
        <f xml:space="preserve"> Coibion_update!AA395</f>
        <v>4.1085268497934617</v>
      </c>
      <c r="J101" s="46">
        <v>0</v>
      </c>
      <c r="K101" s="46">
        <f t="shared" si="3"/>
        <v>-0.23924630000000002</v>
      </c>
    </row>
    <row r="102" spans="1:11">
      <c r="A102" s="46">
        <f t="shared" si="2"/>
        <v>1991.3333333333258</v>
      </c>
      <c r="B102" s="46">
        <f xml:space="preserve"> Coibion_update!O396</f>
        <v>4.1450250021860704</v>
      </c>
      <c r="C102" s="46">
        <f xml:space="preserve"> Coibion_update!P396</f>
        <v>6.9</v>
      </c>
      <c r="D102" s="46">
        <f xml:space="preserve"> Coibion_update!Q396</f>
        <v>4.9097093755062948</v>
      </c>
      <c r="E102" s="46">
        <f xml:space="preserve"> Coibion_update!W396</f>
        <v>5.78</v>
      </c>
      <c r="F102" s="46">
        <f xml:space="preserve"> Coibion_update!X396</f>
        <v>5.5260901862459084</v>
      </c>
      <c r="G102" s="46">
        <f xml:space="preserve"> Coibion_update!Y396</f>
        <v>3.5870958669464525</v>
      </c>
      <c r="H102" s="46">
        <f xml:space="preserve"> Coibion_update!Z396</f>
        <v>4.1756787432770723</v>
      </c>
      <c r="I102" s="46">
        <f xml:space="preserve"> Coibion_update!AA396</f>
        <v>4.1107099163083651</v>
      </c>
      <c r="J102" s="46">
        <v>0.1427833</v>
      </c>
      <c r="K102" s="46">
        <f t="shared" si="3"/>
        <v>-9.6463000000000021E-2</v>
      </c>
    </row>
    <row r="103" spans="1:11">
      <c r="A103" s="46">
        <f t="shared" si="2"/>
        <v>1991.416666666659</v>
      </c>
      <c r="B103" s="46">
        <f xml:space="preserve"> Coibion_update!O397</f>
        <v>4.1543619408801931</v>
      </c>
      <c r="C103" s="46">
        <f xml:space="preserve"> Coibion_update!P397</f>
        <v>6.9</v>
      </c>
      <c r="D103" s="46">
        <f xml:space="preserve"> Coibion_update!Q397</f>
        <v>4.9126548857360524</v>
      </c>
      <c r="E103" s="46">
        <f xml:space="preserve"> Coibion_update!W397</f>
        <v>5.9</v>
      </c>
      <c r="F103" s="46">
        <f xml:space="preserve"> Coibion_update!X397</f>
        <v>5.5099145139618741</v>
      </c>
      <c r="G103" s="46">
        <f xml:space="preserve"> Coibion_update!Y397</f>
        <v>3.5994743052462375</v>
      </c>
      <c r="H103" s="46">
        <f xml:space="preserve"> Coibion_update!Z397</f>
        <v>4.1691427722972874</v>
      </c>
      <c r="I103" s="46">
        <f xml:space="preserve"> Coibion_update!AA397</f>
        <v>4.1112344548903685</v>
      </c>
      <c r="J103" s="46">
        <v>0</v>
      </c>
      <c r="K103" s="46">
        <f t="shared" si="3"/>
        <v>-9.6463000000000021E-2</v>
      </c>
    </row>
    <row r="104" spans="1:11">
      <c r="A104" s="46">
        <f t="shared" si="2"/>
        <v>1991.4999999999923</v>
      </c>
      <c r="B104" s="46">
        <f xml:space="preserve"> Coibion_update!O398</f>
        <v>4.1548327041373421</v>
      </c>
      <c r="C104" s="46">
        <f xml:space="preserve"> Coibion_update!P398</f>
        <v>6.8</v>
      </c>
      <c r="D104" s="46">
        <f xml:space="preserve"> Coibion_update!Q398</f>
        <v>4.9141243937154115</v>
      </c>
      <c r="E104" s="46">
        <f xml:space="preserve"> Coibion_update!W398</f>
        <v>5.82</v>
      </c>
      <c r="F104" s="46">
        <f xml:space="preserve"> Coibion_update!X398</f>
        <v>5.4943363504655887</v>
      </c>
      <c r="G104" s="46">
        <f xml:space="preserve"> Coibion_update!Y398</f>
        <v>3.6089971502416889</v>
      </c>
      <c r="H104" s="46">
        <f xml:space="preserve"> Coibion_update!Z398</f>
        <v>4.1766769542588866</v>
      </c>
      <c r="I104" s="46">
        <f xml:space="preserve"> Coibion_update!AA398</f>
        <v>4.1139347486536639</v>
      </c>
      <c r="J104" s="46">
        <v>3.7841899999999998E-2</v>
      </c>
      <c r="K104" s="46">
        <f t="shared" si="3"/>
        <v>-5.8621100000000023E-2</v>
      </c>
    </row>
    <row r="105" spans="1:11">
      <c r="A105" s="46">
        <f t="shared" si="2"/>
        <v>1991.5833333333255</v>
      </c>
      <c r="B105" s="46">
        <f xml:space="preserve"> Coibion_update!O399</f>
        <v>4.1557014648750741</v>
      </c>
      <c r="C105" s="46">
        <f xml:space="preserve"> Coibion_update!P399</f>
        <v>6.9</v>
      </c>
      <c r="D105" s="46">
        <f xml:space="preserve"> Coibion_update!Q399</f>
        <v>4.9170569471366896</v>
      </c>
      <c r="E105" s="46">
        <f xml:space="preserve"> Coibion_update!W399</f>
        <v>5.66</v>
      </c>
      <c r="F105" s="46">
        <f xml:space="preserve"> Coibion_update!X399</f>
        <v>5.4971272408467939</v>
      </c>
      <c r="G105" s="46">
        <f xml:space="preserve"> Coibion_update!Y399</f>
        <v>3.5992008869692564</v>
      </c>
      <c r="H105" s="46">
        <f xml:space="preserve"> Coibion_update!Z399</f>
        <v>4.1747718113347156</v>
      </c>
      <c r="I105" s="46">
        <f xml:space="preserve"> Coibion_update!AA399</f>
        <v>4.1141635292540668</v>
      </c>
      <c r="J105" s="46">
        <v>-4.5363399999999998E-2</v>
      </c>
      <c r="K105" s="46">
        <f t="shared" si="3"/>
        <v>-0.10398450000000002</v>
      </c>
    </row>
    <row r="106" spans="1:11">
      <c r="A106" s="46">
        <f t="shared" si="2"/>
        <v>1991.6666666666588</v>
      </c>
      <c r="B106" s="46">
        <f xml:space="preserve"> Coibion_update!O400</f>
        <v>4.1646539001200971</v>
      </c>
      <c r="C106" s="46">
        <f xml:space="preserve"> Coibion_update!P400</f>
        <v>6.9</v>
      </c>
      <c r="D106" s="46">
        <f xml:space="preserve"> Coibion_update!Q400</f>
        <v>4.9199809258281251</v>
      </c>
      <c r="E106" s="46">
        <f xml:space="preserve"> Coibion_update!W400</f>
        <v>5.45</v>
      </c>
      <c r="F106" s="46">
        <f xml:space="preserve"> Coibion_update!X400</f>
        <v>5.4946650950750833</v>
      </c>
      <c r="G106" s="46">
        <f xml:space="preserve"> Coibion_update!Y400</f>
        <v>3.6135091470891596</v>
      </c>
      <c r="H106" s="46">
        <f xml:space="preserve"> Coibion_update!Z400</f>
        <v>4.1685858588210571</v>
      </c>
      <c r="I106" s="46">
        <f xml:space="preserve"> Coibion_update!AA400</f>
        <v>4.1147679118629794</v>
      </c>
      <c r="J106" s="46">
        <v>0</v>
      </c>
      <c r="K106" s="46">
        <f t="shared" si="3"/>
        <v>-0.10398450000000002</v>
      </c>
    </row>
    <row r="107" spans="1:11">
      <c r="A107" s="46">
        <f t="shared" si="2"/>
        <v>1991.749999999992</v>
      </c>
      <c r="B107" s="46">
        <f xml:space="preserve"> Coibion_update!O401</f>
        <v>4.1626307396151487</v>
      </c>
      <c r="C107" s="46">
        <f xml:space="preserve"> Coibion_update!P401</f>
        <v>7</v>
      </c>
      <c r="D107" s="46">
        <f xml:space="preserve"> Coibion_update!Q401</f>
        <v>4.9214397152917844</v>
      </c>
      <c r="E107" s="46">
        <f xml:space="preserve"> Coibion_update!W401</f>
        <v>5.21</v>
      </c>
      <c r="F107" s="46">
        <f xml:space="preserve"> Coibion_update!X401</f>
        <v>5.4983969782636946</v>
      </c>
      <c r="G107" s="46">
        <f xml:space="preserve"> Coibion_update!Y401</f>
        <v>3.5831021849597677</v>
      </c>
      <c r="H107" s="46">
        <f xml:space="preserve"> Coibion_update!Z401</f>
        <v>4.1663085710614123</v>
      </c>
      <c r="I107" s="46">
        <f xml:space="preserve"> Coibion_update!AA401</f>
        <v>4.1152740054031307</v>
      </c>
      <c r="J107" s="46">
        <v>5.99371E-2</v>
      </c>
      <c r="K107" s="46">
        <f t="shared" si="3"/>
        <v>-4.4047400000000021E-2</v>
      </c>
    </row>
    <row r="108" spans="1:11">
      <c r="A108" s="46">
        <f t="shared" si="2"/>
        <v>1991.8333333333253</v>
      </c>
      <c r="B108" s="46">
        <f xml:space="preserve"> Coibion_update!O402</f>
        <v>4.1616838450623952</v>
      </c>
      <c r="C108" s="46">
        <f xml:space="preserve"> Coibion_update!P402</f>
        <v>7</v>
      </c>
      <c r="D108" s="46">
        <f xml:space="preserve"> Coibion_update!Q402</f>
        <v>4.9258033585795582</v>
      </c>
      <c r="E108" s="46">
        <f xml:space="preserve"> Coibion_update!W402</f>
        <v>4.8099999999999996</v>
      </c>
      <c r="F108" s="46">
        <f xml:space="preserve"> Coibion_update!X402</f>
        <v>5.4884830773650402</v>
      </c>
      <c r="G108" s="46">
        <f xml:space="preserve"> Coibion_update!Y402</f>
        <v>3.588534119165061</v>
      </c>
      <c r="H108" s="46">
        <f xml:space="preserve"> Coibion_update!Z402</f>
        <v>4.1657966296287405</v>
      </c>
      <c r="I108" s="46">
        <f xml:space="preserve"> Coibion_update!AA402</f>
        <v>4.1221056330074912</v>
      </c>
      <c r="J108" s="46">
        <v>0</v>
      </c>
      <c r="K108" s="46">
        <f t="shared" si="3"/>
        <v>-4.4047400000000021E-2</v>
      </c>
    </row>
    <row r="109" spans="1:11">
      <c r="A109" s="46">
        <f t="shared" si="2"/>
        <v>1991.9166666666586</v>
      </c>
      <c r="B109" s="46">
        <f xml:space="preserve"> Coibion_update!O403</f>
        <v>4.1575118311229113</v>
      </c>
      <c r="C109" s="46">
        <f xml:space="preserve"> Coibion_update!P403</f>
        <v>7.3</v>
      </c>
      <c r="D109" s="46">
        <f xml:space="preserve"> Coibion_update!Q403</f>
        <v>4.9287019113335697</v>
      </c>
      <c r="E109" s="46">
        <f xml:space="preserve"> Coibion_update!W403</f>
        <v>4.43</v>
      </c>
      <c r="F109" s="46">
        <f xml:space="preserve"> Coibion_update!X403</f>
        <v>5.4834682503521508</v>
      </c>
      <c r="G109" s="46">
        <f xml:space="preserve"> Coibion_update!Y403</f>
        <v>3.6006764583376545</v>
      </c>
      <c r="H109" s="46">
        <f xml:space="preserve"> Coibion_update!Z403</f>
        <v>4.1620655140509708</v>
      </c>
      <c r="I109" s="46">
        <f xml:space="preserve"> Coibion_update!AA403</f>
        <v>4.1241784075419785</v>
      </c>
      <c r="J109" s="46">
        <v>0</v>
      </c>
      <c r="K109" s="46">
        <f t="shared" si="3"/>
        <v>-4.4047400000000021E-2</v>
      </c>
    </row>
    <row r="110" spans="1:11">
      <c r="A110" s="46">
        <f t="shared" si="2"/>
        <v>1991.9999999999918</v>
      </c>
      <c r="B110" s="46">
        <f xml:space="preserve"> Coibion_update!O404</f>
        <v>4.1514587158233205</v>
      </c>
      <c r="C110" s="46">
        <f xml:space="preserve"> Coibion_update!P404</f>
        <v>7.3</v>
      </c>
      <c r="D110" s="46">
        <f xml:space="preserve"> Coibion_update!Q404</f>
        <v>4.9294252386707127</v>
      </c>
      <c r="E110" s="46">
        <f xml:space="preserve"> Coibion_update!W404</f>
        <v>4.03</v>
      </c>
      <c r="F110" s="46">
        <f xml:space="preserve"> Coibion_update!X404</f>
        <v>5.4741177063517261</v>
      </c>
      <c r="G110" s="46">
        <f xml:space="preserve"> Coibion_update!Y404</f>
        <v>3.6291294497081621</v>
      </c>
      <c r="H110" s="46">
        <f xml:space="preserve"> Coibion_update!Z404</f>
        <v>4.1834232453056446</v>
      </c>
      <c r="I110" s="46">
        <f xml:space="preserve"> Coibion_update!AA404</f>
        <v>4.1331645540716826</v>
      </c>
      <c r="J110" s="46">
        <v>0</v>
      </c>
      <c r="K110" s="46">
        <f t="shared" si="3"/>
        <v>-4.4047400000000021E-2</v>
      </c>
    </row>
    <row r="111" spans="1:11">
      <c r="A111" s="46">
        <f xml:space="preserve"> A110 + 1/12</f>
        <v>1992.0833333333251</v>
      </c>
      <c r="B111" s="46">
        <f xml:space="preserve"> Coibion_update!O405</f>
        <v>4.1587268211513688</v>
      </c>
      <c r="C111" s="46">
        <f xml:space="preserve"> Coibion_update!P405</f>
        <v>7.4</v>
      </c>
      <c r="D111" s="46">
        <f xml:space="preserve"> Coibion_update!Q405</f>
        <v>4.9315920867558027</v>
      </c>
      <c r="E111" s="46">
        <f xml:space="preserve"> Coibion_update!W405</f>
        <v>4.0599999999999996</v>
      </c>
      <c r="F111" s="46">
        <f xml:space="preserve"> Coibion_update!X405</f>
        <v>5.4699991882376464</v>
      </c>
      <c r="G111" s="46">
        <f xml:space="preserve"> Coibion_update!Y405</f>
        <v>3.6386645254494336</v>
      </c>
      <c r="H111" s="46">
        <f xml:space="preserve"> Coibion_update!Z405</f>
        <v>4.1808433078387175</v>
      </c>
      <c r="I111" s="46">
        <f xml:space="preserve"> Coibion_update!AA405</f>
        <v>4.134174064384716</v>
      </c>
      <c r="J111" s="46">
        <v>5.2373500000000003E-2</v>
      </c>
      <c r="K111" s="46">
        <f t="shared" si="3"/>
        <v>8.3260999999999821E-3</v>
      </c>
    </row>
    <row r="112" spans="1:11">
      <c r="A112" s="46">
        <f t="shared" ref="A112:A175" si="4" xml:space="preserve"> A111 + 1/12</f>
        <v>1992.1666666666583</v>
      </c>
      <c r="B112" s="46">
        <f xml:space="preserve"> Coibion_update!O406</f>
        <v>4.1674292729271123</v>
      </c>
      <c r="C112" s="46">
        <f xml:space="preserve"> Coibion_update!P406</f>
        <v>7.4</v>
      </c>
      <c r="D112" s="46">
        <f xml:space="preserve"> Coibion_update!Q406</f>
        <v>4.9351930989293971</v>
      </c>
      <c r="E112" s="46">
        <f xml:space="preserve"> Coibion_update!W406</f>
        <v>3.98</v>
      </c>
      <c r="F112" s="46">
        <f xml:space="preserve"> Coibion_update!X406</f>
        <v>5.4794715755899848</v>
      </c>
      <c r="G112" s="46">
        <f xml:space="preserve"> Coibion_update!Y406</f>
        <v>3.6200383568229846</v>
      </c>
      <c r="H112" s="46">
        <f xml:space="preserve"> Coibion_update!Z406</f>
        <v>4.1742180248052643</v>
      </c>
      <c r="I112" s="46">
        <f xml:space="preserve"> Coibion_update!AA406</f>
        <v>4.1432934439539642</v>
      </c>
      <c r="J112" s="46">
        <v>-7.2095699999999999E-2</v>
      </c>
      <c r="K112" s="46">
        <f t="shared" si="3"/>
        <v>-6.376960000000001E-2</v>
      </c>
    </row>
    <row r="113" spans="1:11">
      <c r="A113" s="46">
        <f t="shared" si="4"/>
        <v>1992.2499999999916</v>
      </c>
      <c r="B113" s="46">
        <f xml:space="preserve"> Coibion_update!O407</f>
        <v>4.1746749208278331</v>
      </c>
      <c r="C113" s="46">
        <f xml:space="preserve"> Coibion_update!P407</f>
        <v>7.4</v>
      </c>
      <c r="D113" s="46">
        <f xml:space="preserve"> Coibion_update!Q407</f>
        <v>4.9373474983264236</v>
      </c>
      <c r="E113" s="46">
        <f xml:space="preserve"> Coibion_update!W407</f>
        <v>3.73</v>
      </c>
      <c r="F113" s="46">
        <f xml:space="preserve"> Coibion_update!X407</f>
        <v>5.4948705055887155</v>
      </c>
      <c r="G113" s="46">
        <f xml:space="preserve"> Coibion_update!Y407</f>
        <v>3.6146137772177829</v>
      </c>
      <c r="H113" s="46">
        <f xml:space="preserve"> Coibion_update!Z407</f>
        <v>4.1824012260423835</v>
      </c>
      <c r="I113" s="46">
        <f xml:space="preserve"> Coibion_update!AA407</f>
        <v>4.1424201854536635</v>
      </c>
      <c r="J113" s="46">
        <v>0</v>
      </c>
      <c r="K113" s="46">
        <f t="shared" si="3"/>
        <v>-6.376960000000001E-2</v>
      </c>
    </row>
    <row r="114" spans="1:11">
      <c r="A114" s="46">
        <f t="shared" si="4"/>
        <v>1992.3333333333248</v>
      </c>
      <c r="B114" s="46">
        <f xml:space="preserve"> Coibion_update!O408</f>
        <v>4.1781264243824765</v>
      </c>
      <c r="C114" s="46">
        <f xml:space="preserve"> Coibion_update!P408</f>
        <v>7.6</v>
      </c>
      <c r="D114" s="46">
        <f xml:space="preserve"> Coibion_update!Q408</f>
        <v>4.939497266262916</v>
      </c>
      <c r="E114" s="46">
        <f xml:space="preserve"> Coibion_update!W408</f>
        <v>3.82</v>
      </c>
      <c r="F114" s="46">
        <f xml:space="preserve"> Coibion_update!X408</f>
        <v>5.504640240131903</v>
      </c>
      <c r="G114" s="46">
        <f xml:space="preserve"> Coibion_update!Y408</f>
        <v>3.6367436996934077</v>
      </c>
      <c r="H114" s="46">
        <f xml:space="preserve"> Coibion_update!Z408</f>
        <v>4.1859205057093103</v>
      </c>
      <c r="I114" s="46">
        <f xml:space="preserve"> Coibion_update!AA408</f>
        <v>4.1450218335730833</v>
      </c>
      <c r="J114" s="46">
        <v>2.49249E-2</v>
      </c>
      <c r="K114" s="46">
        <f t="shared" si="3"/>
        <v>-3.884470000000001E-2</v>
      </c>
    </row>
    <row r="115" spans="1:11">
      <c r="A115" s="46">
        <f t="shared" si="4"/>
        <v>1992.4166666666581</v>
      </c>
      <c r="B115" s="46">
        <f xml:space="preserve"> Coibion_update!O409</f>
        <v>4.1782383066640412</v>
      </c>
      <c r="C115" s="46">
        <f xml:space="preserve"> Coibion_update!P409</f>
        <v>7.8</v>
      </c>
      <c r="D115" s="46">
        <f xml:space="preserve"> Coibion_update!Q409</f>
        <v>4.9423564533429616</v>
      </c>
      <c r="E115" s="46">
        <f xml:space="preserve"> Coibion_update!W409</f>
        <v>3.76</v>
      </c>
      <c r="F115" s="46">
        <f xml:space="preserve"> Coibion_update!X409</f>
        <v>5.5121375904013625</v>
      </c>
      <c r="G115" s="46">
        <f xml:space="preserve"> Coibion_update!Y409</f>
        <v>3.65687265797885</v>
      </c>
      <c r="H115" s="46">
        <f xml:space="preserve"> Coibion_update!Z409</f>
        <v>4.1827826986839778</v>
      </c>
      <c r="I115" s="46">
        <f xml:space="preserve"> Coibion_update!AA409</f>
        <v>4.1467788720705219</v>
      </c>
      <c r="J115" s="46">
        <v>0</v>
      </c>
      <c r="K115" s="46">
        <f t="shared" si="3"/>
        <v>-3.884470000000001E-2</v>
      </c>
    </row>
    <row r="116" spans="1:11">
      <c r="A116" s="46">
        <f t="shared" si="4"/>
        <v>1992.4999999999914</v>
      </c>
      <c r="B116" s="46">
        <f xml:space="preserve"> Coibion_update!O410</f>
        <v>4.1869981862015759</v>
      </c>
      <c r="C116" s="46">
        <f xml:space="preserve"> Coibion_update!P410</f>
        <v>7.7</v>
      </c>
      <c r="D116" s="46">
        <f xml:space="preserve"> Coibion_update!Q410</f>
        <v>4.9452074887738009</v>
      </c>
      <c r="E116" s="46">
        <f xml:space="preserve"> Coibion_update!W410</f>
        <v>3.25</v>
      </c>
      <c r="F116" s="46">
        <f xml:space="preserve"> Coibion_update!X410</f>
        <v>5.5093883366279774</v>
      </c>
      <c r="G116" s="46">
        <f xml:space="preserve"> Coibion_update!Y410</f>
        <v>3.6480314175879243</v>
      </c>
      <c r="H116" s="46">
        <f xml:space="preserve"> Coibion_update!Z410</f>
        <v>4.1865286487632947</v>
      </c>
      <c r="I116" s="46">
        <f xml:space="preserve"> Coibion_update!AA410</f>
        <v>4.152346139018757</v>
      </c>
      <c r="J116" s="46">
        <v>-6.1490499999999997E-2</v>
      </c>
      <c r="K116" s="46">
        <f t="shared" si="3"/>
        <v>-0.10033520000000001</v>
      </c>
    </row>
    <row r="117" spans="1:11">
      <c r="A117" s="46">
        <f t="shared" si="4"/>
        <v>1992.5833333333246</v>
      </c>
      <c r="B117" s="46">
        <f xml:space="preserve"> Coibion_update!O411</f>
        <v>4.1821539540465089</v>
      </c>
      <c r="C117" s="46">
        <f xml:space="preserve"> Coibion_update!P411</f>
        <v>7.6</v>
      </c>
      <c r="D117" s="46">
        <f xml:space="preserve"> Coibion_update!Q411</f>
        <v>4.9473404437239425</v>
      </c>
      <c r="E117" s="46">
        <f xml:space="preserve"> Coibion_update!W411</f>
        <v>3.3</v>
      </c>
      <c r="F117" s="46">
        <f xml:space="preserve"> Coibion_update!X411</f>
        <v>5.5002781385943393</v>
      </c>
      <c r="G117" s="46">
        <f xml:space="preserve"> Coibion_update!Y411</f>
        <v>3.6564079139669734</v>
      </c>
      <c r="H117" s="46">
        <f xml:space="preserve"> Coibion_update!Z411</f>
        <v>4.1894274434687926</v>
      </c>
      <c r="I117" s="46">
        <f xml:space="preserve"> Coibion_update!AA411</f>
        <v>4.1536035460970222</v>
      </c>
      <c r="J117" s="46">
        <v>-7.1626899999999993E-2</v>
      </c>
      <c r="K117" s="46">
        <f t="shared" si="3"/>
        <v>-0.17196210000000001</v>
      </c>
    </row>
    <row r="118" spans="1:11">
      <c r="A118" s="46">
        <f t="shared" si="4"/>
        <v>1992.6666666666579</v>
      </c>
      <c r="B118" s="46">
        <f xml:space="preserve"> Coibion_update!O412</f>
        <v>4.1843101822464934</v>
      </c>
      <c r="C118" s="46">
        <f xml:space="preserve"> Coibion_update!P412</f>
        <v>7.6</v>
      </c>
      <c r="D118" s="46">
        <f xml:space="preserve"> Coibion_update!Q412</f>
        <v>4.9494688588587685</v>
      </c>
      <c r="E118" s="46">
        <f xml:space="preserve"> Coibion_update!W412</f>
        <v>3.22</v>
      </c>
      <c r="F118" s="46">
        <f xml:space="preserve"> Coibion_update!X412</f>
        <v>5.5057379573970104</v>
      </c>
      <c r="G118" s="46">
        <f xml:space="preserve"> Coibion_update!Y412</f>
        <v>3.6675025883543508</v>
      </c>
      <c r="H118" s="46">
        <f xml:space="preserve"> Coibion_update!Z412</f>
        <v>4.1929523293072162</v>
      </c>
      <c r="I118" s="46">
        <f xml:space="preserve"> Coibion_update!AA412</f>
        <v>4.1603663577640981</v>
      </c>
      <c r="J118" s="46">
        <v>0</v>
      </c>
      <c r="K118" s="46">
        <f t="shared" si="3"/>
        <v>-0.17196210000000001</v>
      </c>
    </row>
    <row r="119" spans="1:11">
      <c r="A119" s="46">
        <f t="shared" si="4"/>
        <v>1992.7499999999911</v>
      </c>
      <c r="B119" s="46">
        <f xml:space="preserve"> Coibion_update!O413</f>
        <v>4.1918825616227799</v>
      </c>
      <c r="C119" s="46">
        <f xml:space="preserve"> Coibion_update!P413</f>
        <v>7.3</v>
      </c>
      <c r="D119" s="46">
        <f xml:space="preserve"> Coibion_update!Q413</f>
        <v>4.9537121466966347</v>
      </c>
      <c r="E119" s="46">
        <f xml:space="preserve"> Coibion_update!W413</f>
        <v>3.1</v>
      </c>
      <c r="F119" s="46">
        <f xml:space="preserve"> Coibion_update!X413</f>
        <v>5.4869108801028403</v>
      </c>
      <c r="G119" s="46">
        <f xml:space="preserve"> Coibion_update!Y413</f>
        <v>3.6762247196556883</v>
      </c>
      <c r="H119" s="46">
        <f xml:space="preserve"> Coibion_update!Z413</f>
        <v>4.1999050578825932</v>
      </c>
      <c r="I119" s="46">
        <f xml:space="preserve"> Coibion_update!AA413</f>
        <v>4.1612552675047274</v>
      </c>
      <c r="J119" s="46">
        <v>-4.8997600000000002E-2</v>
      </c>
      <c r="K119" s="46">
        <f t="shared" si="3"/>
        <v>-0.22095970000000001</v>
      </c>
    </row>
    <row r="120" spans="1:11">
      <c r="A120" s="46">
        <f t="shared" si="4"/>
        <v>1992.8333333333244</v>
      </c>
      <c r="B120" s="46">
        <f xml:space="preserve"> Coibion_update!O414</f>
        <v>4.1962180051024394</v>
      </c>
      <c r="C120" s="46">
        <f xml:space="preserve"> Coibion_update!P414</f>
        <v>7.4</v>
      </c>
      <c r="D120" s="46">
        <f xml:space="preserve"> Coibion_update!Q414</f>
        <v>4.9565310351030547</v>
      </c>
      <c r="E120" s="46">
        <f xml:space="preserve"> Coibion_update!W414</f>
        <v>3.09</v>
      </c>
      <c r="F120" s="46">
        <f xml:space="preserve"> Coibion_update!X414</f>
        <v>5.4735303841046967</v>
      </c>
      <c r="G120" s="46">
        <f xml:space="preserve"> Coibion_update!Y414</f>
        <v>3.6578788629941483</v>
      </c>
      <c r="H120" s="46">
        <f xml:space="preserve"> Coibion_update!Z414</f>
        <v>4.1971267568651269</v>
      </c>
      <c r="I120" s="46">
        <f xml:space="preserve"> Coibion_update!AA414</f>
        <v>4.1685239603963522</v>
      </c>
      <c r="J120" s="46">
        <v>4.8800400000000001E-2</v>
      </c>
      <c r="K120" s="46">
        <f t="shared" si="3"/>
        <v>-0.17215930000000002</v>
      </c>
    </row>
    <row r="121" spans="1:11">
      <c r="A121" s="46">
        <f t="shared" si="4"/>
        <v>1992.9166666666576</v>
      </c>
      <c r="B121" s="46">
        <f xml:space="preserve"> Coibion_update!O415</f>
        <v>4.197080135731758</v>
      </c>
      <c r="C121" s="46">
        <f xml:space="preserve"> Coibion_update!P415</f>
        <v>7.4</v>
      </c>
      <c r="D121" s="46">
        <f xml:space="preserve"> Coibion_update!Q415</f>
        <v>4.9579375050958063</v>
      </c>
      <c r="E121" s="46">
        <f xml:space="preserve"> Coibion_update!W415</f>
        <v>2.92</v>
      </c>
      <c r="F121" s="46">
        <f xml:space="preserve"> Coibion_update!X415</f>
        <v>5.4704623168904307</v>
      </c>
      <c r="G121" s="46">
        <f xml:space="preserve"> Coibion_update!Y415</f>
        <v>3.6965499604181562</v>
      </c>
      <c r="H121" s="46">
        <f xml:space="preserve"> Coibion_update!Z415</f>
        <v>4.2017928968682741</v>
      </c>
      <c r="I121" s="46">
        <f xml:space="preserve"> Coibion_update!AA415</f>
        <v>4.1696993757935212</v>
      </c>
      <c r="J121" s="46">
        <v>-0.18583930000000001</v>
      </c>
      <c r="K121" s="46">
        <f t="shared" si="3"/>
        <v>-0.35799860000000006</v>
      </c>
    </row>
    <row r="122" spans="1:11">
      <c r="A122" s="46">
        <f t="shared" si="4"/>
        <v>1992.9999999999909</v>
      </c>
      <c r="B122" s="46">
        <f xml:space="preserve"> Coibion_update!O416</f>
        <v>4.2014231012322902</v>
      </c>
      <c r="C122" s="46">
        <f xml:space="preserve"> Coibion_update!P416</f>
        <v>7.3</v>
      </c>
      <c r="D122" s="46">
        <f xml:space="preserve"> Coibion_update!Q416</f>
        <v>4.9614450499054845</v>
      </c>
      <c r="E122" s="46">
        <f xml:space="preserve"> Coibion_update!W416</f>
        <v>3.02</v>
      </c>
      <c r="F122" s="46">
        <f xml:space="preserve"> Coibion_update!X416</f>
        <v>5.4745789319621156</v>
      </c>
      <c r="G122" s="46">
        <f xml:space="preserve"> Coibion_update!Y416</f>
        <v>3.7051464265778082</v>
      </c>
      <c r="H122" s="46">
        <f xml:space="preserve"> Coibion_update!Z416</f>
        <v>4.2015982846325386</v>
      </c>
      <c r="I122" s="46">
        <f xml:space="preserve"> Coibion_update!AA416</f>
        <v>4.1657811121599497</v>
      </c>
      <c r="J122" s="46">
        <v>0</v>
      </c>
      <c r="K122" s="46">
        <f t="shared" si="3"/>
        <v>-0.35799860000000006</v>
      </c>
    </row>
    <row r="123" spans="1:11">
      <c r="A123" s="46">
        <f t="shared" si="4"/>
        <v>1993.0833333333242</v>
      </c>
      <c r="B123" s="46">
        <f xml:space="preserve"> Coibion_update!O417</f>
        <v>4.2054222039257008</v>
      </c>
      <c r="C123" s="46">
        <f xml:space="preserve"> Coibion_update!P417</f>
        <v>7.1</v>
      </c>
      <c r="D123" s="46">
        <f xml:space="preserve"> Coibion_update!Q417</f>
        <v>4.9635436865624047</v>
      </c>
      <c r="E123" s="46">
        <f xml:space="preserve"> Coibion_update!W417</f>
        <v>3.03</v>
      </c>
      <c r="F123" s="46">
        <f xml:space="preserve"> Coibion_update!X417</f>
        <v>5.4747465976371537</v>
      </c>
      <c r="G123" s="46">
        <f xml:space="preserve"> Coibion_update!Y417</f>
        <v>3.6799900602680191</v>
      </c>
      <c r="H123" s="46">
        <f xml:space="preserve"> Coibion_update!Z417</f>
        <v>4.2013587098765823</v>
      </c>
      <c r="I123" s="46">
        <f xml:space="preserve"> Coibion_update!AA417</f>
        <v>4.1736023465392673</v>
      </c>
      <c r="J123" s="46">
        <v>-9.0570899999999996E-2</v>
      </c>
      <c r="K123" s="46">
        <f t="shared" si="3"/>
        <v>-0.44856950000000007</v>
      </c>
    </row>
    <row r="124" spans="1:11">
      <c r="A124" s="46">
        <f t="shared" si="4"/>
        <v>1993.1666666666574</v>
      </c>
      <c r="B124" s="46">
        <f xml:space="preserve"> Coibion_update!O418</f>
        <v>4.2047284396449358</v>
      </c>
      <c r="C124" s="46">
        <f xml:space="preserve"> Coibion_update!P418</f>
        <v>7</v>
      </c>
      <c r="D124" s="46">
        <f xml:space="preserve"> Coibion_update!Q418</f>
        <v>4.9649403348341261</v>
      </c>
      <c r="E124" s="46">
        <f xml:space="preserve"> Coibion_update!W418</f>
        <v>3.07</v>
      </c>
      <c r="F124" s="46">
        <f xml:space="preserve"> Coibion_update!X418</f>
        <v>5.4737401816508351</v>
      </c>
      <c r="G124" s="46">
        <f xml:space="preserve"> Coibion_update!Y418</f>
        <v>3.6746030291951275</v>
      </c>
      <c r="H124" s="46">
        <f xml:space="preserve"> Coibion_update!Z418</f>
        <v>4.1988847414960242</v>
      </c>
      <c r="I124" s="46">
        <f xml:space="preserve"> Coibion_update!AA418</f>
        <v>4.1713210353379209</v>
      </c>
      <c r="J124" s="46">
        <v>-0.13369030000000001</v>
      </c>
      <c r="K124" s="46">
        <f t="shared" si="3"/>
        <v>-0.58225980000000011</v>
      </c>
    </row>
    <row r="125" spans="1:11">
      <c r="A125" s="46">
        <f t="shared" si="4"/>
        <v>1993.2499999999907</v>
      </c>
      <c r="B125" s="46">
        <f xml:space="preserve"> Coibion_update!O419</f>
        <v>4.2077223534662451</v>
      </c>
      <c r="C125" s="46">
        <f xml:space="preserve"> Coibion_update!P419</f>
        <v>7.1</v>
      </c>
      <c r="D125" s="46">
        <f xml:space="preserve"> Coibion_update!Q419</f>
        <v>4.9684234452869465</v>
      </c>
      <c r="E125" s="46">
        <f xml:space="preserve"> Coibion_update!W419</f>
        <v>2.96</v>
      </c>
      <c r="F125" s="46">
        <f xml:space="preserve"> Coibion_update!X419</f>
        <v>5.4681023343378126</v>
      </c>
      <c r="G125" s="46">
        <f xml:space="preserve"> Coibion_update!Y419</f>
        <v>3.7102494798501287</v>
      </c>
      <c r="H125" s="46">
        <f xml:space="preserve"> Coibion_update!Z419</f>
        <v>4.2034978761186235</v>
      </c>
      <c r="I125" s="46">
        <f xml:space="preserve"> Coibion_update!AA419</f>
        <v>4.1731865493191185</v>
      </c>
      <c r="J125" s="46">
        <v>0</v>
      </c>
      <c r="K125" s="46">
        <f t="shared" si="3"/>
        <v>-0.58225980000000011</v>
      </c>
    </row>
    <row r="126" spans="1:11">
      <c r="A126" s="46">
        <f t="shared" si="4"/>
        <v>1993.3333333333239</v>
      </c>
      <c r="B126" s="46">
        <f xml:space="preserve"> Coibion_update!O420</f>
        <v>4.2042805942217454</v>
      </c>
      <c r="C126" s="46">
        <f xml:space="preserve"> Coibion_update!P420</f>
        <v>7.1</v>
      </c>
      <c r="D126" s="46">
        <f xml:space="preserve"> Coibion_update!Q420</f>
        <v>4.9712012248508488</v>
      </c>
      <c r="E126" s="46">
        <f xml:space="preserve"> Coibion_update!W420</f>
        <v>3</v>
      </c>
      <c r="F126" s="46">
        <f xml:space="preserve"> Coibion_update!X420</f>
        <v>5.460053489732883</v>
      </c>
      <c r="G126" s="46">
        <f xml:space="preserve"> Coibion_update!Y420</f>
        <v>3.7267531065420179</v>
      </c>
      <c r="H126" s="46">
        <f xml:space="preserve"> Coibion_update!Z420</f>
        <v>4.2123497954130054</v>
      </c>
      <c r="I126" s="46">
        <f xml:space="preserve"> Coibion_update!AA420</f>
        <v>4.171938119327204</v>
      </c>
      <c r="J126" s="46">
        <v>0.1540541</v>
      </c>
      <c r="K126" s="46">
        <f t="shared" si="3"/>
        <v>-0.42820570000000013</v>
      </c>
    </row>
    <row r="127" spans="1:11">
      <c r="A127" s="46">
        <f t="shared" si="4"/>
        <v>1993.4166666666572</v>
      </c>
      <c r="B127" s="46">
        <f xml:space="preserve"> Coibion_update!O421</f>
        <v>4.2061438047179731</v>
      </c>
      <c r="C127" s="46">
        <f xml:space="preserve"> Coibion_update!P421</f>
        <v>7</v>
      </c>
      <c r="D127" s="46">
        <f xml:space="preserve"> Coibion_update!Q421</f>
        <v>4.9718944657798252</v>
      </c>
      <c r="E127" s="46">
        <f xml:space="preserve"> Coibion_update!W421</f>
        <v>3.04</v>
      </c>
      <c r="F127" s="46">
        <f xml:space="preserve"> Coibion_update!X421</f>
        <v>5.4525394723958245</v>
      </c>
      <c r="G127" s="46">
        <f xml:space="preserve"> Coibion_update!Y421</f>
        <v>3.7187780044597996</v>
      </c>
      <c r="H127" s="46">
        <f xml:space="preserve"> Coibion_update!Z421</f>
        <v>4.2097247132621733</v>
      </c>
      <c r="I127" s="46">
        <f xml:space="preserve"> Coibion_update!AA421</f>
        <v>4.180185810433553</v>
      </c>
      <c r="J127" s="46">
        <v>0</v>
      </c>
      <c r="K127" s="46">
        <f t="shared" si="3"/>
        <v>-0.42820570000000013</v>
      </c>
    </row>
    <row r="128" spans="1:11">
      <c r="A128" s="46">
        <f t="shared" si="4"/>
        <v>1993.4999999999905</v>
      </c>
      <c r="B128" s="46">
        <f xml:space="preserve"> Coibion_update!O422</f>
        <v>4.2092835574267493</v>
      </c>
      <c r="C128" s="46">
        <f xml:space="preserve"> Coibion_update!P422</f>
        <v>6.9</v>
      </c>
      <c r="D128" s="46">
        <f xml:space="preserve"> Coibion_update!Q422</f>
        <v>4.9732795075524869</v>
      </c>
      <c r="E128" s="46">
        <f xml:space="preserve"> Coibion_update!W422</f>
        <v>3.06</v>
      </c>
      <c r="F128" s="46">
        <f xml:space="preserve"> Coibion_update!X422</f>
        <v>5.4615410476500506</v>
      </c>
      <c r="G128" s="46">
        <f xml:space="preserve"> Coibion_update!Y422</f>
        <v>3.7351903569771867</v>
      </c>
      <c r="H128" s="46">
        <f xml:space="preserve"> Coibion_update!Z422</f>
        <v>4.2168423916757805</v>
      </c>
      <c r="I128" s="46">
        <f xml:space="preserve"> Coibion_update!AA422</f>
        <v>4.1819585353919555</v>
      </c>
      <c r="J128" s="46">
        <v>-4.4038599999999997E-2</v>
      </c>
      <c r="K128" s="46">
        <f t="shared" si="3"/>
        <v>-0.47224430000000012</v>
      </c>
    </row>
    <row r="129" spans="1:11">
      <c r="A129" s="46">
        <f t="shared" si="4"/>
        <v>1993.5833333333237</v>
      </c>
      <c r="B129" s="46">
        <f xml:space="preserve"> Coibion_update!O423</f>
        <v>4.2083099495532492</v>
      </c>
      <c r="C129" s="46">
        <f xml:space="preserve"> Coibion_update!P423</f>
        <v>6.8</v>
      </c>
      <c r="D129" s="46">
        <f xml:space="preserve"> Coibion_update!Q423</f>
        <v>4.9753534799516164</v>
      </c>
      <c r="E129" s="46">
        <f xml:space="preserve"> Coibion_update!W423</f>
        <v>3.03</v>
      </c>
      <c r="F129" s="46">
        <f xml:space="preserve"> Coibion_update!X423</f>
        <v>5.4636199181723963</v>
      </c>
      <c r="G129" s="46">
        <f xml:space="preserve"> Coibion_update!Y423</f>
        <v>3.7211288083294329</v>
      </c>
      <c r="H129" s="46">
        <f xml:space="preserve"> Coibion_update!Z423</f>
        <v>4.2145986164699192</v>
      </c>
      <c r="I129" s="46">
        <f xml:space="preserve"> Coibion_update!AA423</f>
        <v>4.1871212323691092</v>
      </c>
      <c r="J129" s="46">
        <v>-3.3746900000000003E-2</v>
      </c>
      <c r="K129" s="46">
        <f t="shared" si="3"/>
        <v>-0.50599120000000009</v>
      </c>
    </row>
    <row r="130" spans="1:11">
      <c r="A130" s="46">
        <f t="shared" si="4"/>
        <v>1993.666666666657</v>
      </c>
      <c r="B130" s="46">
        <f xml:space="preserve"> Coibion_update!O424</f>
        <v>4.2131285782119523</v>
      </c>
      <c r="C130" s="46">
        <f xml:space="preserve"> Coibion_update!P424</f>
        <v>6.7</v>
      </c>
      <c r="D130" s="46">
        <f xml:space="preserve"> Coibion_update!Q424</f>
        <v>4.9767337424205742</v>
      </c>
      <c r="E130" s="46">
        <f xml:space="preserve"> Coibion_update!W424</f>
        <v>3.09</v>
      </c>
      <c r="F130" s="46">
        <f xml:space="preserve"> Coibion_update!X424</f>
        <v>5.4618382938782739</v>
      </c>
      <c r="G130" s="46">
        <f xml:space="preserve"> Coibion_update!Y424</f>
        <v>3.7327767151511195</v>
      </c>
      <c r="H130" s="46">
        <f xml:space="preserve"> Coibion_update!Z424</f>
        <v>4.2236754785185067</v>
      </c>
      <c r="I130" s="46">
        <f xml:space="preserve"> Coibion_update!AA424</f>
        <v>4.1903817504190428</v>
      </c>
      <c r="J130" s="46">
        <v>4.4135199999999999E-2</v>
      </c>
      <c r="K130" s="46">
        <f t="shared" si="3"/>
        <v>-0.4618560000000001</v>
      </c>
    </row>
    <row r="131" spans="1:11">
      <c r="A131" s="46">
        <f t="shared" si="4"/>
        <v>1993.7499999999902</v>
      </c>
      <c r="B131" s="46">
        <f xml:space="preserve"> Coibion_update!O425</f>
        <v>4.2206658577877993</v>
      </c>
      <c r="C131" s="46">
        <f xml:space="preserve"> Coibion_update!P425</f>
        <v>6.8</v>
      </c>
      <c r="D131" s="46">
        <f xml:space="preserve"> Coibion_update!Q425</f>
        <v>4.9808631357625854</v>
      </c>
      <c r="E131" s="46">
        <f xml:space="preserve"> Coibion_update!W425</f>
        <v>2.99</v>
      </c>
      <c r="F131" s="46">
        <f xml:space="preserve"> Coibion_update!X425</f>
        <v>5.4705885874884901</v>
      </c>
      <c r="G131" s="46">
        <f xml:space="preserve"> Coibion_update!Y425</f>
        <v>3.7451416331220693</v>
      </c>
      <c r="H131" s="46">
        <f xml:space="preserve"> Coibion_update!Z425</f>
        <v>4.2214176447855767</v>
      </c>
      <c r="I131" s="46">
        <f xml:space="preserve"> Coibion_update!AA425</f>
        <v>4.1913502734971733</v>
      </c>
      <c r="J131" s="46">
        <v>0</v>
      </c>
      <c r="K131" s="46">
        <f t="shared" si="3"/>
        <v>-0.4618560000000001</v>
      </c>
    </row>
    <row r="132" spans="1:11">
      <c r="A132" s="46">
        <f t="shared" si="4"/>
        <v>1993.8333333333235</v>
      </c>
      <c r="B132" s="46">
        <f xml:space="preserve"> Coibion_update!O426</f>
        <v>4.2248083378504377</v>
      </c>
      <c r="C132" s="46">
        <f xml:space="preserve"> Coibion_update!P426</f>
        <v>6.6</v>
      </c>
      <c r="D132" s="46">
        <f xml:space="preserve"> Coibion_update!Q426</f>
        <v>4.9836066217083363</v>
      </c>
      <c r="E132" s="46">
        <f xml:space="preserve"> Coibion_update!W426</f>
        <v>3.02</v>
      </c>
      <c r="F132" s="46">
        <f xml:space="preserve"> Coibion_update!X426</f>
        <v>5.4872006811771321</v>
      </c>
      <c r="G132" s="46">
        <f xml:space="preserve"> Coibion_update!Y426</f>
        <v>3.7527458744423501</v>
      </c>
      <c r="H132" s="46">
        <f xml:space="preserve"> Coibion_update!Z426</f>
        <v>4.2263080596744613</v>
      </c>
      <c r="I132" s="46">
        <f xml:space="preserve"> Coibion_update!AA426</f>
        <v>4.1924840690365848</v>
      </c>
      <c r="J132" s="46">
        <v>-0.15888450000000001</v>
      </c>
      <c r="K132" s="46">
        <f t="shared" ref="K132:K195" si="5" xml:space="preserve"> K131 + J132</f>
        <v>-0.62074050000000014</v>
      </c>
    </row>
    <row r="133" spans="1:11">
      <c r="A133" s="46">
        <f t="shared" si="4"/>
        <v>1993.9166666666567</v>
      </c>
      <c r="B133" s="46">
        <f xml:space="preserve"> Coibion_update!O427</f>
        <v>4.2300999382944076</v>
      </c>
      <c r="C133" s="46">
        <f xml:space="preserve"> Coibion_update!P427</f>
        <v>6.5</v>
      </c>
      <c r="D133" s="46">
        <f xml:space="preserve"> Coibion_update!Q427</f>
        <v>4.9856593080260785</v>
      </c>
      <c r="E133" s="46">
        <f xml:space="preserve"> Coibion_update!W427</f>
        <v>2.96</v>
      </c>
      <c r="F133" s="46">
        <f xml:space="preserve"> Coibion_update!X427</f>
        <v>5.5032154775208966</v>
      </c>
      <c r="G133" s="46">
        <f xml:space="preserve"> Coibion_update!Y427</f>
        <v>3.7624783681481286</v>
      </c>
      <c r="H133" s="46">
        <f xml:space="preserve"> Coibion_update!Z427</f>
        <v>4.2282050673498279</v>
      </c>
      <c r="I133" s="46">
        <f xml:space="preserve"> Coibion_update!AA427</f>
        <v>4.1954108709569038</v>
      </c>
      <c r="J133" s="46">
        <v>-0.3139902</v>
      </c>
      <c r="K133" s="46">
        <f t="shared" si="5"/>
        <v>-0.93473070000000014</v>
      </c>
    </row>
    <row r="134" spans="1:11">
      <c r="A134" s="46">
        <f t="shared" si="4"/>
        <v>1993.99999999999</v>
      </c>
      <c r="B134" s="46">
        <f xml:space="preserve"> Coibion_update!O428</f>
        <v>4.2337673166447463</v>
      </c>
      <c r="C134" s="46">
        <f xml:space="preserve"> Coibion_update!P428</f>
        <v>6.6</v>
      </c>
      <c r="D134" s="46">
        <f xml:space="preserve"> Coibion_update!Q428</f>
        <v>4.9856593080260785</v>
      </c>
      <c r="E134" s="46">
        <f xml:space="preserve"> Coibion_update!W428</f>
        <v>3.05</v>
      </c>
      <c r="F134" s="46">
        <f xml:space="preserve"> Coibion_update!X428</f>
        <v>5.5127430272425233</v>
      </c>
      <c r="G134" s="46">
        <f xml:space="preserve"> Coibion_update!Y428</f>
        <v>3.7635461986966918</v>
      </c>
      <c r="H134" s="46">
        <f xml:space="preserve"> Coibion_update!Z428</f>
        <v>4.2322351895615435</v>
      </c>
      <c r="I134" s="46">
        <f xml:space="preserve"> Coibion_update!AA428</f>
        <v>4.1980136482189483</v>
      </c>
      <c r="J134" s="46">
        <v>0</v>
      </c>
      <c r="K134" s="46">
        <f t="shared" si="5"/>
        <v>-0.93473070000000014</v>
      </c>
    </row>
    <row r="135" spans="1:11">
      <c r="A135" s="46">
        <f t="shared" si="4"/>
        <v>1994.0833333333233</v>
      </c>
      <c r="B135" s="46">
        <f xml:space="preserve"> Coibion_update!O429</f>
        <v>4.234034038203518</v>
      </c>
      <c r="C135" s="46">
        <f xml:space="preserve"> Coibion_update!P429</f>
        <v>6.6</v>
      </c>
      <c r="D135" s="46">
        <f xml:space="preserve"> Coibion_update!Q429</f>
        <v>4.9883896851489355</v>
      </c>
      <c r="E135" s="46">
        <f xml:space="preserve"> Coibion_update!W429</f>
        <v>3.25</v>
      </c>
      <c r="F135" s="46">
        <f xml:space="preserve"> Coibion_update!X429</f>
        <v>5.5261698135899806</v>
      </c>
      <c r="G135" s="46">
        <f xml:space="preserve"> Coibion_update!Y429</f>
        <v>3.7849847722574226</v>
      </c>
      <c r="H135" s="46">
        <f xml:space="preserve"> Coibion_update!Z429</f>
        <v>4.2394977428222109</v>
      </c>
      <c r="I135" s="46">
        <f xml:space="preserve"> Coibion_update!AA429</f>
        <v>4.2035576471954172</v>
      </c>
      <c r="J135" s="46">
        <v>8.6272299999999996E-2</v>
      </c>
      <c r="K135" s="46">
        <f t="shared" si="5"/>
        <v>-0.84845840000000017</v>
      </c>
    </row>
    <row r="136" spans="1:11">
      <c r="A136" s="46">
        <f t="shared" si="4"/>
        <v>1994.1666666666565</v>
      </c>
      <c r="B136" s="46">
        <f xml:space="preserve"> Coibion_update!O430</f>
        <v>4.2443193924558589</v>
      </c>
      <c r="C136" s="46">
        <f xml:space="preserve"> Coibion_update!P430</f>
        <v>6.5</v>
      </c>
      <c r="D136" s="46">
        <f xml:space="preserve"> Coibion_update!Q430</f>
        <v>4.991112627607392</v>
      </c>
      <c r="E136" s="46">
        <f xml:space="preserve"> Coibion_update!W430</f>
        <v>3.34</v>
      </c>
      <c r="F136" s="46">
        <f xml:space="preserve"> Coibion_update!X430</f>
        <v>5.5362312967656964</v>
      </c>
      <c r="G136" s="46">
        <f xml:space="preserve"> Coibion_update!Y430</f>
        <v>3.7823925656123825</v>
      </c>
      <c r="H136" s="46">
        <f xml:space="preserve"> Coibion_update!Z430</f>
        <v>4.2440568354504276</v>
      </c>
      <c r="I136" s="46">
        <f xml:space="preserve"> Coibion_update!AA430</f>
        <v>4.2024363445729414</v>
      </c>
      <c r="J136" s="46">
        <v>0.15797919999999999</v>
      </c>
      <c r="K136" s="46">
        <f t="shared" si="5"/>
        <v>-0.69047920000000018</v>
      </c>
    </row>
    <row r="137" spans="1:11">
      <c r="A137" s="46">
        <f t="shared" si="4"/>
        <v>1994.2499999999898</v>
      </c>
      <c r="B137" s="46">
        <f xml:space="preserve"> Coibion_update!O431</f>
        <v>4.2495732322376689</v>
      </c>
      <c r="C137" s="46">
        <f xml:space="preserve"> Coibion_update!P431</f>
        <v>6.4</v>
      </c>
      <c r="D137" s="46">
        <f xml:space="preserve"> Coibion_update!Q431</f>
        <v>4.9917922062947762</v>
      </c>
      <c r="E137" s="46">
        <f xml:space="preserve"> Coibion_update!W431</f>
        <v>3.56</v>
      </c>
      <c r="F137" s="46">
        <f xml:space="preserve"> Coibion_update!X431</f>
        <v>5.5335080587729131</v>
      </c>
      <c r="G137" s="46">
        <f xml:space="preserve"> Coibion_update!Y431</f>
        <v>3.8044377947482086</v>
      </c>
      <c r="H137" s="46">
        <f xml:space="preserve"> Coibion_update!Z431</f>
        <v>4.2456053560626845</v>
      </c>
      <c r="I137" s="46">
        <f xml:space="preserve"> Coibion_update!AA431</f>
        <v>4.2040655571568895</v>
      </c>
      <c r="J137" s="46">
        <v>0</v>
      </c>
      <c r="K137" s="46">
        <f t="shared" si="5"/>
        <v>-0.69047920000000018</v>
      </c>
    </row>
    <row r="138" spans="1:11">
      <c r="A138" s="46">
        <f t="shared" si="4"/>
        <v>1994.333333333323</v>
      </c>
      <c r="B138" s="46">
        <f xml:space="preserve"> Coibion_update!O432</f>
        <v>4.254996917420117</v>
      </c>
      <c r="C138" s="46">
        <f xml:space="preserve"> Coibion_update!P432</f>
        <v>6.1</v>
      </c>
      <c r="D138" s="46">
        <f xml:space="preserve"> Coibion_update!Q432</f>
        <v>4.9938281757798748</v>
      </c>
      <c r="E138" s="46">
        <f xml:space="preserve"> Coibion_update!W432</f>
        <v>4.01</v>
      </c>
      <c r="F138" s="46">
        <f xml:space="preserve"> Coibion_update!X432</f>
        <v>5.5477912131082761</v>
      </c>
      <c r="G138" s="46">
        <f xml:space="preserve"> Coibion_update!Y432</f>
        <v>3.7707589354239652</v>
      </c>
      <c r="H138" s="46">
        <f xml:space="preserve"> Coibion_update!Z432</f>
        <v>4.2441142308473321</v>
      </c>
      <c r="I138" s="46">
        <f xml:space="preserve"> Coibion_update!AA432</f>
        <v>4.2085954412253743</v>
      </c>
      <c r="J138" s="46">
        <v>0.30976330000000002</v>
      </c>
      <c r="K138" s="46">
        <f t="shared" si="5"/>
        <v>-0.38071590000000016</v>
      </c>
    </row>
    <row r="139" spans="1:11">
      <c r="A139" s="46">
        <f t="shared" si="4"/>
        <v>1994.4166666666563</v>
      </c>
      <c r="B139" s="46">
        <f xml:space="preserve"> Coibion_update!O433</f>
        <v>4.2614805666066777</v>
      </c>
      <c r="C139" s="46">
        <f xml:space="preserve"> Coibion_update!P433</f>
        <v>6.1</v>
      </c>
      <c r="D139" s="46">
        <f xml:space="preserve"> Coibion_update!Q433</f>
        <v>4.996536369716754</v>
      </c>
      <c r="E139" s="46">
        <f xml:space="preserve"> Coibion_update!W433</f>
        <v>4.25</v>
      </c>
      <c r="F139" s="46">
        <f xml:space="preserve"> Coibion_update!X433</f>
        <v>5.5479080878770946</v>
      </c>
      <c r="G139" s="46">
        <f xml:space="preserve"> Coibion_update!Y433</f>
        <v>3.7876835231725172</v>
      </c>
      <c r="H139" s="46">
        <f xml:space="preserve"> Coibion_update!Z433</f>
        <v>4.2497515953640628</v>
      </c>
      <c r="I139" s="46">
        <f xml:space="preserve"> Coibion_update!AA433</f>
        <v>4.2125571352437294</v>
      </c>
      <c r="J139" s="46">
        <v>0</v>
      </c>
      <c r="K139" s="46">
        <f t="shared" si="5"/>
        <v>-0.38071590000000016</v>
      </c>
    </row>
    <row r="140" spans="1:11">
      <c r="A140" s="46">
        <f t="shared" si="4"/>
        <v>1994.4999999999895</v>
      </c>
      <c r="B140" s="46">
        <f xml:space="preserve"> Coibion_update!O434</f>
        <v>4.263267028577773</v>
      </c>
      <c r="C140" s="46">
        <f xml:space="preserve"> Coibion_update!P434</f>
        <v>6.1</v>
      </c>
      <c r="D140" s="46">
        <f xml:space="preserve"> Coibion_update!Q434</f>
        <v>4.9999113307332799</v>
      </c>
      <c r="E140" s="46">
        <f xml:space="preserve"> Coibion_update!W434</f>
        <v>4.26</v>
      </c>
      <c r="F140" s="46">
        <f xml:space="preserve"> Coibion_update!X434</f>
        <v>5.5604893048297246</v>
      </c>
      <c r="G140" s="46">
        <f xml:space="preserve"> Coibion_update!Y434</f>
        <v>3.7867771923903959</v>
      </c>
      <c r="H140" s="46">
        <f xml:space="preserve"> Coibion_update!Z434</f>
        <v>4.249066507417651</v>
      </c>
      <c r="I140" s="46">
        <f xml:space="preserve"> Coibion_update!AA434</f>
        <v>4.2120238887971793</v>
      </c>
      <c r="J140" s="46">
        <v>-3.8329700000000001E-2</v>
      </c>
      <c r="K140" s="46">
        <f t="shared" si="5"/>
        <v>-0.41904560000000018</v>
      </c>
    </row>
    <row r="141" spans="1:11">
      <c r="A141" s="46">
        <f t="shared" si="4"/>
        <v>1994.5833333333228</v>
      </c>
      <c r="B141" s="46">
        <f xml:space="preserve"> Coibion_update!O435</f>
        <v>4.2688005441038586</v>
      </c>
      <c r="C141" s="46">
        <f xml:space="preserve"> Coibion_update!P435</f>
        <v>6</v>
      </c>
      <c r="D141" s="46">
        <f xml:space="preserve"> Coibion_update!Q435</f>
        <v>5.0039463059454592</v>
      </c>
      <c r="E141" s="46">
        <f xml:space="preserve"> Coibion_update!W435</f>
        <v>4.47</v>
      </c>
      <c r="F141" s="46">
        <f xml:space="preserve"> Coibion_update!X435</f>
        <v>5.5764414061877101</v>
      </c>
      <c r="G141" s="46">
        <f xml:space="preserve"> Coibion_update!Y435</f>
        <v>3.8025429048093251</v>
      </c>
      <c r="H141" s="46">
        <f xml:space="preserve"> Coibion_update!Z435</f>
        <v>4.2583607036718156</v>
      </c>
      <c r="I141" s="46">
        <f xml:space="preserve"> Coibion_update!AA435</f>
        <v>4.2158096995032768</v>
      </c>
      <c r="J141" s="46">
        <v>0.44434259999999998</v>
      </c>
      <c r="K141" s="46">
        <f t="shared" si="5"/>
        <v>2.5296999999999792E-2</v>
      </c>
    </row>
    <row r="142" spans="1:11">
      <c r="A142" s="46">
        <f t="shared" si="4"/>
        <v>1994.6666666666561</v>
      </c>
      <c r="B142" s="46">
        <f xml:space="preserve"> Coibion_update!O436</f>
        <v>4.2725590855773161</v>
      </c>
      <c r="C142" s="46">
        <f xml:space="preserve"> Coibion_update!P436</f>
        <v>5.9</v>
      </c>
      <c r="D142" s="46">
        <f xml:space="preserve"> Coibion_update!Q436</f>
        <v>5.0059577045451444</v>
      </c>
      <c r="E142" s="46">
        <f xml:space="preserve"> Coibion_update!W436</f>
        <v>4.7300000000000004</v>
      </c>
      <c r="F142" s="46">
        <f xml:space="preserve"> Coibion_update!X436</f>
        <v>5.5898295945801699</v>
      </c>
      <c r="G142" s="46">
        <f xml:space="preserve"> Coibion_update!Y436</f>
        <v>3.805150235779323</v>
      </c>
      <c r="H142" s="46">
        <f xml:space="preserve"> Coibion_update!Z436</f>
        <v>4.2577522633120353</v>
      </c>
      <c r="I142" s="46">
        <f xml:space="preserve"> Coibion_update!AA436</f>
        <v>4.2178887483135554</v>
      </c>
      <c r="J142" s="46">
        <v>5.73064E-2</v>
      </c>
      <c r="K142" s="46">
        <f t="shared" si="5"/>
        <v>8.2603399999999799E-2</v>
      </c>
    </row>
    <row r="143" spans="1:11">
      <c r="A143" s="46">
        <f t="shared" si="4"/>
        <v>1994.7499999999893</v>
      </c>
      <c r="B143" s="46">
        <f xml:space="preserve"> Coibion_update!O437</f>
        <v>4.2812293029490194</v>
      </c>
      <c r="C143" s="46">
        <f xml:space="preserve"> Coibion_update!P437</f>
        <v>5.8</v>
      </c>
      <c r="D143" s="46">
        <f xml:space="preserve"> Coibion_update!Q437</f>
        <v>5.0066272726987169</v>
      </c>
      <c r="E143" s="46">
        <f xml:space="preserve"> Coibion_update!W437</f>
        <v>4.76</v>
      </c>
      <c r="F143" s="46">
        <f xml:space="preserve"> Coibion_update!X437</f>
        <v>5.594488306395724</v>
      </c>
      <c r="G143" s="46">
        <f xml:space="preserve"> Coibion_update!Y437</f>
        <v>3.8302053902043713</v>
      </c>
      <c r="H143" s="46">
        <f xml:space="preserve"> Coibion_update!Z437</f>
        <v>4.2647200479976544</v>
      </c>
      <c r="I143" s="46">
        <f xml:space="preserve"> Coibion_update!AA437</f>
        <v>4.219845883281562</v>
      </c>
      <c r="J143" s="46">
        <v>0</v>
      </c>
      <c r="K143" s="46">
        <f t="shared" si="5"/>
        <v>8.2603399999999799E-2</v>
      </c>
    </row>
    <row r="144" spans="1:11">
      <c r="A144" s="46">
        <f t="shared" si="4"/>
        <v>1994.8333333333226</v>
      </c>
      <c r="B144" s="46">
        <f xml:space="preserve"> Coibion_update!O438</f>
        <v>4.2874604280528645</v>
      </c>
      <c r="C144" s="46">
        <f xml:space="preserve"> Coibion_update!P438</f>
        <v>5.6</v>
      </c>
      <c r="D144" s="46">
        <f xml:space="preserve"> Coibion_update!Q438</f>
        <v>5.0093010710831196</v>
      </c>
      <c r="E144" s="46">
        <f xml:space="preserve"> Coibion_update!W438</f>
        <v>5.29</v>
      </c>
      <c r="F144" s="46">
        <f xml:space="preserve"> Coibion_update!X438</f>
        <v>5.6168074606417937</v>
      </c>
      <c r="G144" s="46">
        <f xml:space="preserve"> Coibion_update!Y438</f>
        <v>3.8369114529330175</v>
      </c>
      <c r="H144" s="46">
        <f xml:space="preserve"> Coibion_update!Z438</f>
        <v>4.2621163380013236</v>
      </c>
      <c r="I144" s="46">
        <f xml:space="preserve"> Coibion_update!AA438</f>
        <v>4.2205365874598604</v>
      </c>
      <c r="J144" s="46">
        <v>0.51236000000000004</v>
      </c>
      <c r="K144" s="46">
        <f t="shared" si="5"/>
        <v>0.59496339999999981</v>
      </c>
    </row>
    <row r="145" spans="1:11">
      <c r="A145" s="46">
        <f t="shared" si="4"/>
        <v>1994.9166666666558</v>
      </c>
      <c r="B145" s="46">
        <f xml:space="preserve"> Coibion_update!O439</f>
        <v>4.2979872007197395</v>
      </c>
      <c r="C145" s="46">
        <f xml:space="preserve"> Coibion_update!P439</f>
        <v>5.5</v>
      </c>
      <c r="D145" s="46">
        <f xml:space="preserve"> Coibion_update!Q439</f>
        <v>5.0113017386394159</v>
      </c>
      <c r="E145" s="46">
        <f xml:space="preserve"> Coibion_update!W439</f>
        <v>5.45</v>
      </c>
      <c r="F145" s="46">
        <f xml:space="preserve"> Coibion_update!X439</f>
        <v>5.6439616963376613</v>
      </c>
      <c r="G145" s="46">
        <f xml:space="preserve"> Coibion_update!Y439</f>
        <v>3.8310949059109047</v>
      </c>
      <c r="H145" s="46">
        <f xml:space="preserve"> Coibion_update!Z439</f>
        <v>4.2700470389361742</v>
      </c>
      <c r="I145" s="46">
        <f xml:space="preserve"> Coibion_update!AA439</f>
        <v>4.2230015944303627</v>
      </c>
      <c r="J145" s="46">
        <v>-0.2378768</v>
      </c>
      <c r="K145" s="46">
        <f t="shared" si="5"/>
        <v>0.35708659999999981</v>
      </c>
    </row>
    <row r="146" spans="1:11">
      <c r="A146" s="46">
        <f t="shared" si="4"/>
        <v>1994.9999999999891</v>
      </c>
      <c r="B146" s="46">
        <f xml:space="preserve"> Coibion_update!O440</f>
        <v>4.3000747097711285</v>
      </c>
      <c r="C146" s="46">
        <f xml:space="preserve"> Coibion_update!P440</f>
        <v>5.6</v>
      </c>
      <c r="D146" s="46">
        <f xml:space="preserve"> Coibion_update!Q440</f>
        <v>5.01396308418893</v>
      </c>
      <c r="E146" s="46">
        <f xml:space="preserve"> Coibion_update!W440</f>
        <v>5.53</v>
      </c>
      <c r="F146" s="46">
        <f xml:space="preserve"> Coibion_update!X440</f>
        <v>5.6638281591491682</v>
      </c>
      <c r="G146" s="46">
        <f xml:space="preserve"> Coibion_update!Y440</f>
        <v>3.8161506676426282</v>
      </c>
      <c r="H146" s="46">
        <f xml:space="preserve"> Coibion_update!Z440</f>
        <v>4.2742743721796517</v>
      </c>
      <c r="I146" s="46">
        <f xml:space="preserve"> Coibion_update!AA440</f>
        <v>4.2244513475673164</v>
      </c>
      <c r="J146" s="46">
        <v>0</v>
      </c>
      <c r="K146" s="46">
        <f t="shared" si="5"/>
        <v>0.35708659999999981</v>
      </c>
    </row>
    <row r="147" spans="1:11">
      <c r="A147" s="46">
        <f t="shared" si="4"/>
        <v>1995.0833333333223</v>
      </c>
      <c r="B147" s="46">
        <f xml:space="preserve"> Coibion_update!O441</f>
        <v>4.2988895610510243</v>
      </c>
      <c r="C147" s="46">
        <f xml:space="preserve"> Coibion_update!P441</f>
        <v>5.4</v>
      </c>
      <c r="D147" s="46">
        <f xml:space="preserve"> Coibion_update!Q441</f>
        <v>5.0166173657738033</v>
      </c>
      <c r="E147" s="46">
        <f xml:space="preserve"> Coibion_update!W441</f>
        <v>5.92</v>
      </c>
      <c r="F147" s="46">
        <f xml:space="preserve"> Coibion_update!X441</f>
        <v>5.6546972669657096</v>
      </c>
      <c r="G147" s="46">
        <f xml:space="preserve"> Coibion_update!Y441</f>
        <v>3.7991678080080593</v>
      </c>
      <c r="H147" s="46">
        <f xml:space="preserve"> Coibion_update!Z441</f>
        <v>4.2638763440876613</v>
      </c>
      <c r="I147" s="46">
        <f xml:space="preserve"> Coibion_update!AA441</f>
        <v>4.2290502650743917</v>
      </c>
      <c r="J147" s="46">
        <v>0.41366530000000001</v>
      </c>
      <c r="K147" s="46">
        <f t="shared" si="5"/>
        <v>0.77075189999999982</v>
      </c>
    </row>
    <row r="148" spans="1:11">
      <c r="A148" s="46">
        <f t="shared" si="4"/>
        <v>1995.1666666666556</v>
      </c>
      <c r="B148" s="46">
        <f xml:space="preserve"> Coibion_update!O442</f>
        <v>4.3005711586796425</v>
      </c>
      <c r="C148" s="46">
        <f xml:space="preserve"> Coibion_update!P442</f>
        <v>5.4</v>
      </c>
      <c r="D148" s="46">
        <f xml:space="preserve"> Coibion_update!Q442</f>
        <v>5.0186034637454329</v>
      </c>
      <c r="E148" s="46">
        <f xml:space="preserve"> Coibion_update!W442</f>
        <v>5.98</v>
      </c>
      <c r="F148" s="46">
        <f xml:space="preserve"> Coibion_update!X442</f>
        <v>5.6558869102130815</v>
      </c>
      <c r="G148" s="46">
        <f xml:space="preserve"> Coibion_update!Y442</f>
        <v>3.8199954319714733</v>
      </c>
      <c r="H148" s="46">
        <f xml:space="preserve"> Coibion_update!Z442</f>
        <v>4.269459659192278</v>
      </c>
      <c r="I148" s="46">
        <f xml:space="preserve"> Coibion_update!AA442</f>
        <v>4.2311746747493224</v>
      </c>
      <c r="J148" s="46">
        <v>7.3612700000000003E-2</v>
      </c>
      <c r="K148" s="46">
        <f t="shared" si="5"/>
        <v>0.8443645999999998</v>
      </c>
    </row>
    <row r="149" spans="1:11">
      <c r="A149" s="46">
        <f t="shared" si="4"/>
        <v>1995.2499999999889</v>
      </c>
      <c r="B149" s="46">
        <f xml:space="preserve"> Coibion_update!O443</f>
        <v>4.3002361505284874</v>
      </c>
      <c r="C149" s="46">
        <f xml:space="preserve"> Coibion_update!P443</f>
        <v>5.8</v>
      </c>
      <c r="D149" s="46">
        <f xml:space="preserve"> Coibion_update!Q443</f>
        <v>5.0225638649615298</v>
      </c>
      <c r="E149" s="46">
        <f xml:space="preserve"> Coibion_update!W443</f>
        <v>6.05</v>
      </c>
      <c r="F149" s="46">
        <f xml:space="preserve"> Coibion_update!X443</f>
        <v>5.6572846809966206</v>
      </c>
      <c r="G149" s="46">
        <f xml:space="preserve"> Coibion_update!Y443</f>
        <v>3.7969263581970703</v>
      </c>
      <c r="H149" s="46">
        <f xml:space="preserve"> Coibion_update!Z443</f>
        <v>4.2674992311912385</v>
      </c>
      <c r="I149" s="46">
        <f xml:space="preserve"> Coibion_update!AA443</f>
        <v>4.234005050175571</v>
      </c>
      <c r="J149" s="46">
        <v>0</v>
      </c>
      <c r="K149" s="46">
        <f t="shared" si="5"/>
        <v>0.8443645999999998</v>
      </c>
    </row>
    <row r="150" spans="1:11">
      <c r="A150" s="46">
        <f t="shared" si="4"/>
        <v>1995.3333333333221</v>
      </c>
      <c r="B150" s="46">
        <f xml:space="preserve"> Coibion_update!O444</f>
        <v>4.3032106742381675</v>
      </c>
      <c r="C150" s="46">
        <f xml:space="preserve"> Coibion_update!P444</f>
        <v>5.6</v>
      </c>
      <c r="D150" s="46">
        <f xml:space="preserve"> Coibion_update!Q444</f>
        <v>5.0245381992652467</v>
      </c>
      <c r="E150" s="46">
        <f xml:space="preserve"> Coibion_update!W444</f>
        <v>6.01</v>
      </c>
      <c r="F150" s="46">
        <f xml:space="preserve"> Coibion_update!X444</f>
        <v>5.6642096995363778</v>
      </c>
      <c r="G150" s="46">
        <f xml:space="preserve"> Coibion_update!Y444</f>
        <v>3.8189642891765412</v>
      </c>
      <c r="H150" s="46">
        <f xml:space="preserve"> Coibion_update!Z444</f>
        <v>4.2749563248173326</v>
      </c>
      <c r="I150" s="46">
        <f xml:space="preserve"> Coibion_update!AA444</f>
        <v>4.2382139993080337</v>
      </c>
      <c r="J150" s="46">
        <v>0.18821370000000001</v>
      </c>
      <c r="K150" s="46">
        <f t="shared" si="5"/>
        <v>1.0325782999999997</v>
      </c>
    </row>
    <row r="151" spans="1:11">
      <c r="A151" s="46">
        <f t="shared" si="4"/>
        <v>1995.4166666666554</v>
      </c>
      <c r="B151" s="46">
        <f xml:space="preserve"> Coibion_update!O445</f>
        <v>4.3068652232323972</v>
      </c>
      <c r="C151" s="46">
        <f xml:space="preserve"> Coibion_update!P445</f>
        <v>5.6</v>
      </c>
      <c r="D151" s="46">
        <f xml:space="preserve"> Coibion_update!Q445</f>
        <v>5.0265086432525461</v>
      </c>
      <c r="E151" s="46">
        <f xml:space="preserve"> Coibion_update!W445</f>
        <v>6</v>
      </c>
      <c r="F151" s="46">
        <f xml:space="preserve"> Coibion_update!X445</f>
        <v>5.6868058504490842</v>
      </c>
      <c r="G151" s="46">
        <f xml:space="preserve"> Coibion_update!Y445</f>
        <v>3.8492109930162757</v>
      </c>
      <c r="H151" s="46">
        <f xml:space="preserve"> Coibion_update!Z445</f>
        <v>4.2798554720627555</v>
      </c>
      <c r="I151" s="46">
        <f xml:space="preserve"> Coibion_update!AA445</f>
        <v>4.2430087903890605</v>
      </c>
      <c r="J151" s="46">
        <v>0</v>
      </c>
      <c r="K151" s="46">
        <f t="shared" si="5"/>
        <v>1.0325782999999997</v>
      </c>
    </row>
    <row r="152" spans="1:11">
      <c r="A152" s="46">
        <f t="shared" si="4"/>
        <v>1995.4999999999886</v>
      </c>
      <c r="B152" s="46">
        <f xml:space="preserve"> Coibion_update!O446</f>
        <v>4.302858960713321</v>
      </c>
      <c r="C152" s="46">
        <f xml:space="preserve"> Coibion_update!P446</f>
        <v>5.7</v>
      </c>
      <c r="D152" s="46">
        <f xml:space="preserve"> Coibion_update!Q446</f>
        <v>5.0278201188503564</v>
      </c>
      <c r="E152" s="46">
        <f xml:space="preserve"> Coibion_update!W446</f>
        <v>5.85</v>
      </c>
      <c r="F152" s="46">
        <f xml:space="preserve"> Coibion_update!X446</f>
        <v>5.688228807729435</v>
      </c>
      <c r="G152" s="46">
        <f xml:space="preserve"> Coibion_update!Y446</f>
        <v>3.8314851752016654</v>
      </c>
      <c r="H152" s="46">
        <f xml:space="preserve"> Coibion_update!Z446</f>
        <v>4.2777627397299272</v>
      </c>
      <c r="I152" s="46">
        <f xml:space="preserve"> Coibion_update!AA446</f>
        <v>4.2431093354872127</v>
      </c>
      <c r="J152" s="46">
        <v>7.7700900000000003E-2</v>
      </c>
      <c r="K152" s="46">
        <f t="shared" si="5"/>
        <v>1.1102791999999997</v>
      </c>
    </row>
    <row r="153" spans="1:11">
      <c r="A153" s="46">
        <f t="shared" si="4"/>
        <v>1995.5833333333219</v>
      </c>
      <c r="B153" s="46">
        <f xml:space="preserve"> Coibion_update!O447</f>
        <v>4.3155635961735266</v>
      </c>
      <c r="C153" s="46">
        <f xml:space="preserve"> Coibion_update!P447</f>
        <v>5.7</v>
      </c>
      <c r="D153" s="46">
        <f xml:space="preserve"> Coibion_update!Q447</f>
        <v>5.0297841129350163</v>
      </c>
      <c r="E153" s="46">
        <f xml:space="preserve"> Coibion_update!W447</f>
        <v>5.74</v>
      </c>
      <c r="F153" s="46">
        <f xml:space="preserve"> Coibion_update!X447</f>
        <v>5.676445535580906</v>
      </c>
      <c r="G153" s="46">
        <f xml:space="preserve"> Coibion_update!Y447</f>
        <v>3.8531855357036515</v>
      </c>
      <c r="H153" s="46">
        <f xml:space="preserve"> Coibion_update!Z447</f>
        <v>4.2731460419189009</v>
      </c>
      <c r="I153" s="46">
        <f xml:space="preserve"> Coibion_update!AA447</f>
        <v>4.2481951970403573</v>
      </c>
      <c r="J153" s="46">
        <v>1.18946E-2</v>
      </c>
      <c r="K153" s="46">
        <f t="shared" si="5"/>
        <v>1.1221737999999997</v>
      </c>
    </row>
    <row r="154" spans="1:11">
      <c r="A154" s="46">
        <f t="shared" si="4"/>
        <v>1995.6666666666551</v>
      </c>
      <c r="B154" s="46">
        <f xml:space="preserve"> Coibion_update!O448</f>
        <v>4.3195992169219508</v>
      </c>
      <c r="C154" s="46">
        <f xml:space="preserve"> Coibion_update!P448</f>
        <v>5.6</v>
      </c>
      <c r="D154" s="46">
        <f xml:space="preserve"> Coibion_update!Q448</f>
        <v>5.0310913026636381</v>
      </c>
      <c r="E154" s="46">
        <f xml:space="preserve"> Coibion_update!W448</f>
        <v>5.8</v>
      </c>
      <c r="F154" s="46">
        <f xml:space="preserve"> Coibion_update!X448</f>
        <v>5.6721541991980242</v>
      </c>
      <c r="G154" s="46">
        <f xml:space="preserve"> Coibion_update!Y448</f>
        <v>3.8642812914426852</v>
      </c>
      <c r="H154" s="46">
        <f xml:space="preserve"> Coibion_update!Z448</f>
        <v>4.2820543541469194</v>
      </c>
      <c r="I154" s="46">
        <f xml:space="preserve"> Coibion_update!AA448</f>
        <v>4.2463500857029706</v>
      </c>
      <c r="J154" s="46">
        <v>5.2804299999999998E-2</v>
      </c>
      <c r="K154" s="46">
        <f t="shared" si="5"/>
        <v>1.1749780999999997</v>
      </c>
    </row>
    <row r="155" spans="1:11">
      <c r="A155" s="46">
        <f t="shared" si="4"/>
        <v>1995.7499999999884</v>
      </c>
      <c r="B155" s="46">
        <f xml:space="preserve"> Coibion_update!O449</f>
        <v>4.3182411632565163</v>
      </c>
      <c r="C155" s="46">
        <f xml:space="preserve"> Coibion_update!P449</f>
        <v>5.5</v>
      </c>
      <c r="D155" s="46">
        <f xml:space="preserve"> Coibion_update!Q449</f>
        <v>5.0337005670272514</v>
      </c>
      <c r="E155" s="46">
        <f xml:space="preserve"> Coibion_update!W449</f>
        <v>5.76</v>
      </c>
      <c r="F155" s="46">
        <f xml:space="preserve"> Coibion_update!X449</f>
        <v>5.6790456944237873</v>
      </c>
      <c r="G155" s="46">
        <f xml:space="preserve"> Coibion_update!Y449</f>
        <v>3.8440439056152851</v>
      </c>
      <c r="H155" s="46">
        <f xml:space="preserve"> Coibion_update!Z449</f>
        <v>4.2734386942569822</v>
      </c>
      <c r="I155" s="46">
        <f xml:space="preserve"> Coibion_update!AA449</f>
        <v>4.2475233413354028</v>
      </c>
      <c r="J155" s="46">
        <v>0</v>
      </c>
      <c r="K155" s="46">
        <f t="shared" si="5"/>
        <v>1.1749780999999997</v>
      </c>
    </row>
    <row r="156" spans="1:11">
      <c r="A156" s="46">
        <f t="shared" si="4"/>
        <v>1995.8333333333217</v>
      </c>
      <c r="B156" s="46">
        <f xml:space="preserve"> Coibion_update!O450</f>
        <v>4.320750785229758</v>
      </c>
      <c r="C156" s="46">
        <f xml:space="preserve"> Coibion_update!P450</f>
        <v>5.6</v>
      </c>
      <c r="D156" s="46">
        <f xml:space="preserve"> Coibion_update!Q450</f>
        <v>5.0350026505445502</v>
      </c>
      <c r="E156" s="46">
        <f xml:space="preserve"> Coibion_update!W450</f>
        <v>5.8</v>
      </c>
      <c r="F156" s="46">
        <f xml:space="preserve"> Coibion_update!X450</f>
        <v>5.6925867018954666</v>
      </c>
      <c r="G156" s="46">
        <f xml:space="preserve"> Coibion_update!Y450</f>
        <v>3.8658743494021657</v>
      </c>
      <c r="H156" s="46">
        <f xml:space="preserve"> Coibion_update!Z450</f>
        <v>4.2841932743251183</v>
      </c>
      <c r="I156" s="46">
        <f xml:space="preserve"> Coibion_update!AA450</f>
        <v>4.2521884138869765</v>
      </c>
      <c r="J156" s="46">
        <v>2.3649E-2</v>
      </c>
      <c r="K156" s="46">
        <f t="shared" si="5"/>
        <v>1.1986270999999997</v>
      </c>
    </row>
    <row r="157" spans="1:11">
      <c r="A157" s="46">
        <f t="shared" si="4"/>
        <v>1995.9166666666549</v>
      </c>
      <c r="B157" s="46">
        <f xml:space="preserve"> Coibion_update!O451</f>
        <v>4.324566999000603</v>
      </c>
      <c r="C157" s="46">
        <f xml:space="preserve"> Coibion_update!P451</f>
        <v>5.6</v>
      </c>
      <c r="D157" s="46">
        <f xml:space="preserve"> Coibion_update!Q451</f>
        <v>5.0363030408448335</v>
      </c>
      <c r="E157" s="46">
        <f xml:space="preserve"> Coibion_update!W451</f>
        <v>5.6</v>
      </c>
      <c r="F157" s="46">
        <f xml:space="preserve"> Coibion_update!X451</f>
        <v>5.6727732877818564</v>
      </c>
      <c r="G157" s="46">
        <f xml:space="preserve"> Coibion_update!Y451</f>
        <v>3.8903907053010323</v>
      </c>
      <c r="H157" s="46">
        <f xml:space="preserve"> Coibion_update!Z451</f>
        <v>4.2907059860961532</v>
      </c>
      <c r="I157" s="46">
        <f xml:space="preserve"> Coibion_update!AA451</f>
        <v>4.2547896761834796</v>
      </c>
      <c r="J157" s="46">
        <v>-9.2613600000000004E-2</v>
      </c>
      <c r="K157" s="46">
        <f t="shared" si="5"/>
        <v>1.1060134999999998</v>
      </c>
    </row>
    <row r="158" spans="1:11">
      <c r="A158" s="46">
        <f t="shared" si="4"/>
        <v>1995.9999999999882</v>
      </c>
      <c r="B158" s="46">
        <f xml:space="preserve"> Coibion_update!O452</f>
        <v>4.3179879885779613</v>
      </c>
      <c r="C158" s="46">
        <f xml:space="preserve"> Coibion_update!P452</f>
        <v>5.6</v>
      </c>
      <c r="D158" s="46">
        <f xml:space="preserve"> Coibion_update!Q452</f>
        <v>5.04148775757902</v>
      </c>
      <c r="E158" s="46">
        <f xml:space="preserve"> Coibion_update!W452</f>
        <v>5.56</v>
      </c>
      <c r="F158" s="46">
        <f xml:space="preserve"> Coibion_update!X452</f>
        <v>5.6586456289846714</v>
      </c>
      <c r="G158" s="46">
        <f xml:space="preserve"> Coibion_update!Y452</f>
        <v>3.8559181540433736</v>
      </c>
      <c r="H158" s="46">
        <f xml:space="preserve"> Coibion_update!Z452</f>
        <v>4.2836693170570133</v>
      </c>
      <c r="I158" s="46">
        <f xml:space="preserve"> Coibion_update!AA452</f>
        <v>4.25731339050024</v>
      </c>
      <c r="J158" s="46">
        <v>-6.3769500000000007E-2</v>
      </c>
      <c r="K158" s="46">
        <f t="shared" si="5"/>
        <v>1.0422439999999997</v>
      </c>
    </row>
    <row r="159" spans="1:11">
      <c r="A159" s="46">
        <f t="shared" si="4"/>
        <v>1996.0833333333214</v>
      </c>
      <c r="B159" s="46">
        <f xml:space="preserve"> Coibion_update!O453</f>
        <v>4.3335228669890613</v>
      </c>
      <c r="C159" s="46">
        <f xml:space="preserve"> Coibion_update!P453</f>
        <v>5.5</v>
      </c>
      <c r="D159" s="46">
        <f xml:space="preserve"> Coibion_update!Q453</f>
        <v>5.0434251169192468</v>
      </c>
      <c r="E159" s="46">
        <f xml:space="preserve"> Coibion_update!W453</f>
        <v>5.22</v>
      </c>
      <c r="F159" s="46">
        <f xml:space="preserve"> Coibion_update!X453</f>
        <v>5.6524891802686508</v>
      </c>
      <c r="G159" s="46">
        <f xml:space="preserve"> Coibion_update!Y453</f>
        <v>3.8835412229924957</v>
      </c>
      <c r="H159" s="46">
        <f xml:space="preserve"> Coibion_update!Z453</f>
        <v>4.2890337678247166</v>
      </c>
      <c r="I159" s="46">
        <f xml:space="preserve"> Coibion_update!AA453</f>
        <v>4.2618062561090317</v>
      </c>
      <c r="J159" s="46">
        <v>0</v>
      </c>
      <c r="K159" s="46">
        <f t="shared" si="5"/>
        <v>1.0422439999999997</v>
      </c>
    </row>
    <row r="160" spans="1:11">
      <c r="A160" s="46">
        <f t="shared" si="4"/>
        <v>1996.1666666666547</v>
      </c>
      <c r="B160" s="46">
        <f xml:space="preserve"> Coibion_update!O454</f>
        <v>4.3322217058048667</v>
      </c>
      <c r="C160" s="46">
        <f xml:space="preserve"> Coibion_update!P454</f>
        <v>5.5</v>
      </c>
      <c r="D160" s="46">
        <f xml:space="preserve"> Coibion_update!Q454</f>
        <v>5.0466457316192885</v>
      </c>
      <c r="E160" s="46">
        <f xml:space="preserve"> Coibion_update!W454</f>
        <v>5.31</v>
      </c>
      <c r="F160" s="46">
        <f xml:space="preserve"> Coibion_update!X454</f>
        <v>5.6581224066206763</v>
      </c>
      <c r="G160" s="46">
        <f xml:space="preserve"> Coibion_update!Y454</f>
        <v>3.8934108692161642</v>
      </c>
      <c r="H160" s="46">
        <f xml:space="preserve"> Coibion_update!Z454</f>
        <v>4.2950243485520208</v>
      </c>
      <c r="I160" s="46">
        <f xml:space="preserve"> Coibion_update!AA454</f>
        <v>4.2652118800820471</v>
      </c>
      <c r="J160" s="46">
        <v>-5.8749500000000003E-2</v>
      </c>
      <c r="K160" s="46">
        <f t="shared" si="5"/>
        <v>0.98349449999999972</v>
      </c>
    </row>
    <row r="161" spans="1:11">
      <c r="A161" s="46">
        <f t="shared" si="4"/>
        <v>1996.2499999999879</v>
      </c>
      <c r="B161" s="46">
        <f xml:space="preserve"> Coibion_update!O455</f>
        <v>4.3410353549923686</v>
      </c>
      <c r="C161" s="46">
        <f xml:space="preserve"> Coibion_update!P455</f>
        <v>5.6</v>
      </c>
      <c r="D161" s="46">
        <f xml:space="preserve"> Coibion_update!Q455</f>
        <v>5.0504968275213864</v>
      </c>
      <c r="E161" s="46">
        <f xml:space="preserve"> Coibion_update!W455</f>
        <v>5.22</v>
      </c>
      <c r="F161" s="46">
        <f xml:space="preserve"> Coibion_update!X455</f>
        <v>5.6866024054463482</v>
      </c>
      <c r="G161" s="46">
        <f xml:space="preserve"> Coibion_update!Y455</f>
        <v>3.9105018490562071</v>
      </c>
      <c r="H161" s="46">
        <f xml:space="preserve"> Coibion_update!Z455</f>
        <v>4.2996228084190662</v>
      </c>
      <c r="I161" s="46">
        <f xml:space="preserve"> Coibion_update!AA455</f>
        <v>4.2659842706691951</v>
      </c>
      <c r="J161" s="46">
        <v>0</v>
      </c>
      <c r="K161" s="46">
        <f t="shared" si="5"/>
        <v>0.98349449999999972</v>
      </c>
    </row>
    <row r="162" spans="1:11">
      <c r="A162" s="46">
        <f t="shared" si="4"/>
        <v>1996.3333333333212</v>
      </c>
      <c r="B162" s="46">
        <f xml:space="preserve"> Coibion_update!O456</f>
        <v>4.3482953271265359</v>
      </c>
      <c r="C162" s="46">
        <f xml:space="preserve"> Coibion_update!P456</f>
        <v>5.6</v>
      </c>
      <c r="D162" s="46">
        <f xml:space="preserve"> Coibion_update!Q456</f>
        <v>5.0524168281112107</v>
      </c>
      <c r="E162" s="46">
        <f xml:space="preserve"> Coibion_update!W456</f>
        <v>5.24</v>
      </c>
      <c r="F162" s="46">
        <f xml:space="preserve"> Coibion_update!X456</f>
        <v>5.7297750549304549</v>
      </c>
      <c r="G162" s="46">
        <f xml:space="preserve"> Coibion_update!Y456</f>
        <v>3.9157161772657636</v>
      </c>
      <c r="H162" s="46">
        <f xml:space="preserve"> Coibion_update!Z456</f>
        <v>4.2991340365843156</v>
      </c>
      <c r="I162" s="46">
        <f xml:space="preserve"> Coibion_update!AA456</f>
        <v>4.2670926615816223</v>
      </c>
      <c r="J162" s="46">
        <v>-5.9616700000000002E-2</v>
      </c>
      <c r="K162" s="46">
        <f t="shared" si="5"/>
        <v>0.92387779999999975</v>
      </c>
    </row>
    <row r="163" spans="1:11">
      <c r="A163" s="46">
        <f t="shared" si="4"/>
        <v>1996.4166666666545</v>
      </c>
      <c r="B163" s="46">
        <f xml:space="preserve"> Coibion_update!O457</f>
        <v>4.3567216471202306</v>
      </c>
      <c r="C163" s="46">
        <f xml:space="preserve"> Coibion_update!P457</f>
        <v>5.3</v>
      </c>
      <c r="D163" s="46">
        <f xml:space="preserve"> Coibion_update!Q457</f>
        <v>5.054333149361975</v>
      </c>
      <c r="E163" s="46">
        <f xml:space="preserve"> Coibion_update!W457</f>
        <v>5.27</v>
      </c>
      <c r="F163" s="46">
        <f xml:space="preserve"> Coibion_update!X457</f>
        <v>5.7349580921246508</v>
      </c>
      <c r="G163" s="46">
        <f xml:space="preserve"> Coibion_update!Y457</f>
        <v>3.9009216123569721</v>
      </c>
      <c r="H163" s="46">
        <f xml:space="preserve"> Coibion_update!Z457</f>
        <v>4.3072896185596399</v>
      </c>
      <c r="I163" s="46">
        <f xml:space="preserve"> Coibion_update!AA457</f>
        <v>4.2690258955866378</v>
      </c>
      <c r="J163" s="46">
        <v>0</v>
      </c>
      <c r="K163" s="46">
        <f t="shared" si="5"/>
        <v>0.92387779999999975</v>
      </c>
    </row>
    <row r="164" spans="1:11">
      <c r="A164" s="46">
        <f t="shared" si="4"/>
        <v>1996.4999999999877</v>
      </c>
      <c r="B164" s="46">
        <f xml:space="preserve"> Coibion_update!O458</f>
        <v>4.3549341760050853</v>
      </c>
      <c r="C164" s="46">
        <f xml:space="preserve"> Coibion_update!P458</f>
        <v>5.5</v>
      </c>
      <c r="D164" s="46">
        <f xml:space="preserve"> Coibion_update!Q458</f>
        <v>5.0562458053483077</v>
      </c>
      <c r="E164" s="46">
        <f xml:space="preserve"> Coibion_update!W458</f>
        <v>5.4</v>
      </c>
      <c r="F164" s="46">
        <f xml:space="preserve"> Coibion_update!X458</f>
        <v>5.7351196299652409</v>
      </c>
      <c r="G164" s="46">
        <f xml:space="preserve"> Coibion_update!Y458</f>
        <v>3.90614576825527</v>
      </c>
      <c r="H164" s="46">
        <f xml:space="preserve"> Coibion_update!Z458</f>
        <v>4.3074243095786464</v>
      </c>
      <c r="I164" s="46">
        <f xml:space="preserve"> Coibion_update!AA458</f>
        <v>4.2711788693383514</v>
      </c>
      <c r="J164" s="46">
        <v>-6.5106700000000003E-2</v>
      </c>
      <c r="K164" s="46">
        <f t="shared" si="5"/>
        <v>0.85877109999999979</v>
      </c>
    </row>
    <row r="165" spans="1:11">
      <c r="A165" s="46">
        <f t="shared" si="4"/>
        <v>1996.583333333321</v>
      </c>
      <c r="B165" s="46">
        <f xml:space="preserve"> Coibion_update!O459</f>
        <v>4.3607749079400859</v>
      </c>
      <c r="C165" s="46">
        <f xml:space="preserve"> Coibion_update!P459</f>
        <v>5.0999999999999996</v>
      </c>
      <c r="D165" s="46">
        <f xml:space="preserve"> Coibion_update!Q459</f>
        <v>5.0575188799951061</v>
      </c>
      <c r="E165" s="46">
        <f xml:space="preserve"> Coibion_update!W459</f>
        <v>5.22</v>
      </c>
      <c r="F165" s="46">
        <f xml:space="preserve"> Coibion_update!X459</f>
        <v>5.7503479438035221</v>
      </c>
      <c r="G165" s="46">
        <f xml:space="preserve"> Coibion_update!Y459</f>
        <v>3.919455317245442</v>
      </c>
      <c r="H165" s="46">
        <f xml:space="preserve"> Coibion_update!Z459</f>
        <v>4.3106783127188297</v>
      </c>
      <c r="I165" s="46">
        <f xml:space="preserve"> Coibion_update!AA459</f>
        <v>4.2726441528537293</v>
      </c>
      <c r="J165" s="46">
        <v>-3.2294799999999999E-2</v>
      </c>
      <c r="K165" s="46">
        <f t="shared" si="5"/>
        <v>0.82647629999999983</v>
      </c>
    </row>
    <row r="166" spans="1:11">
      <c r="A166" s="46">
        <f t="shared" si="4"/>
        <v>1996.6666666666542</v>
      </c>
      <c r="B166" s="46">
        <f xml:space="preserve"> Coibion_update!O460</f>
        <v>4.3676335493862437</v>
      </c>
      <c r="C166" s="46">
        <f xml:space="preserve"> Coibion_update!P460</f>
        <v>5.2</v>
      </c>
      <c r="D166" s="46">
        <f xml:space="preserve"> Coibion_update!Q460</f>
        <v>5.0606944939689926</v>
      </c>
      <c r="E166" s="46">
        <f xml:space="preserve"> Coibion_update!W460</f>
        <v>5.3</v>
      </c>
      <c r="F166" s="46">
        <f xml:space="preserve"> Coibion_update!X460</f>
        <v>5.7348611568934649</v>
      </c>
      <c r="G166" s="46">
        <f xml:space="preserve"> Coibion_update!Y460</f>
        <v>3.9228244591220016</v>
      </c>
      <c r="H166" s="46">
        <f xml:space="preserve"> Coibion_update!Z460</f>
        <v>4.3092408649482286</v>
      </c>
      <c r="I166" s="46">
        <f xml:space="preserve"> Coibion_update!AA460</f>
        <v>4.2744135839627617</v>
      </c>
      <c r="J166" s="46">
        <v>3.2207199999999998E-2</v>
      </c>
      <c r="K166" s="46">
        <f t="shared" si="5"/>
        <v>0.85868349999999982</v>
      </c>
    </row>
    <row r="167" spans="1:11">
      <c r="A167" s="46">
        <f t="shared" si="4"/>
        <v>1996.7499999999875</v>
      </c>
      <c r="B167" s="46">
        <f xml:space="preserve"> Coibion_update!O461</f>
        <v>4.3668698487248436</v>
      </c>
      <c r="C167" s="46">
        <f xml:space="preserve"> Coibion_update!P461</f>
        <v>5.2</v>
      </c>
      <c r="D167" s="46">
        <f xml:space="preserve"> Coibion_update!Q461</f>
        <v>5.0638600553335538</v>
      </c>
      <c r="E167" s="46">
        <f xml:space="preserve"> Coibion_update!W461</f>
        <v>5.24</v>
      </c>
      <c r="F167" s="46">
        <f xml:space="preserve"> Coibion_update!X461</f>
        <v>5.6966235774577214</v>
      </c>
      <c r="G167" s="46">
        <f xml:space="preserve"> Coibion_update!Y461</f>
        <v>3.9306681002969857</v>
      </c>
      <c r="H167" s="46">
        <f xml:space="preserve"> Coibion_update!Z461</f>
        <v>4.3164742664336462</v>
      </c>
      <c r="I167" s="46">
        <f xml:space="preserve"> Coibion_update!AA461</f>
        <v>4.2747336975362229</v>
      </c>
      <c r="J167" s="46">
        <v>0</v>
      </c>
      <c r="K167" s="46">
        <f t="shared" si="5"/>
        <v>0.85868349999999982</v>
      </c>
    </row>
    <row r="168" spans="1:11">
      <c r="A168" s="46">
        <f t="shared" si="4"/>
        <v>1996.8333333333208</v>
      </c>
      <c r="B168" s="46">
        <f xml:space="preserve"> Coibion_update!O462</f>
        <v>4.3755570016576195</v>
      </c>
      <c r="C168" s="46">
        <f xml:space="preserve"> Coibion_update!P462</f>
        <v>5.4</v>
      </c>
      <c r="D168" s="46">
        <f xml:space="preserve"> Coibion_update!Q462</f>
        <v>5.0670156275323635</v>
      </c>
      <c r="E168" s="46">
        <f xml:space="preserve"> Coibion_update!W462</f>
        <v>5.31</v>
      </c>
      <c r="F168" s="46">
        <f xml:space="preserve"> Coibion_update!X462</f>
        <v>5.6519276191139243</v>
      </c>
      <c r="G168" s="46">
        <f xml:space="preserve"> Coibion_update!Y462</f>
        <v>3.9385675606502581</v>
      </c>
      <c r="H168" s="46">
        <f xml:space="preserve"> Coibion_update!Z462</f>
        <v>4.3157532762425941</v>
      </c>
      <c r="I168" s="46">
        <f xml:space="preserve"> Coibion_update!AA462</f>
        <v>4.2774158379066014</v>
      </c>
      <c r="J168" s="46">
        <v>5.0052100000000002E-2</v>
      </c>
      <c r="K168" s="46">
        <f t="shared" si="5"/>
        <v>0.90873559999999987</v>
      </c>
    </row>
    <row r="169" spans="1:11">
      <c r="A169" s="46">
        <f t="shared" si="4"/>
        <v>1996.916666666654</v>
      </c>
      <c r="B169" s="46">
        <f xml:space="preserve"> Coibion_update!O463</f>
        <v>4.3821553763863115</v>
      </c>
      <c r="C169" s="46">
        <f xml:space="preserve"> Coibion_update!P463</f>
        <v>5.4</v>
      </c>
      <c r="D169" s="46">
        <f xml:space="preserve"> Coibion_update!Q463</f>
        <v>5.0695329353437408</v>
      </c>
      <c r="E169" s="46">
        <f xml:space="preserve"> Coibion_update!W463</f>
        <v>5.29</v>
      </c>
      <c r="F169" s="46">
        <f xml:space="preserve"> Coibion_update!X463</f>
        <v>5.6571449918048442</v>
      </c>
      <c r="G169" s="46">
        <f xml:space="preserve"> Coibion_update!Y463</f>
        <v>3.937183801086646</v>
      </c>
      <c r="H169" s="46">
        <f xml:space="preserve"> Coibion_update!Z463</f>
        <v>4.3193131138763281</v>
      </c>
      <c r="I169" s="46">
        <f xml:space="preserve"> Coibion_update!AA463</f>
        <v>4.2823306010581641</v>
      </c>
      <c r="J169" s="46">
        <v>2.8171700000000001E-2</v>
      </c>
      <c r="K169" s="46">
        <f t="shared" si="5"/>
        <v>0.93690729999999989</v>
      </c>
    </row>
    <row r="170" spans="1:11">
      <c r="A170" s="46">
        <f t="shared" si="4"/>
        <v>1996.9999999999873</v>
      </c>
      <c r="B170" s="46">
        <f xml:space="preserve"> Coibion_update!O464</f>
        <v>4.3834818253701329</v>
      </c>
      <c r="C170" s="46">
        <f xml:space="preserve"> Coibion_update!P464</f>
        <v>5.3</v>
      </c>
      <c r="D170" s="46">
        <f xml:space="preserve"> Coibion_update!Q464</f>
        <v>5.0714167663561147</v>
      </c>
      <c r="E170" s="46">
        <f xml:space="preserve"> Coibion_update!W464</f>
        <v>5.25</v>
      </c>
      <c r="F170" s="46">
        <f xml:space="preserve"> Coibion_update!X464</f>
        <v>5.6773015974066041</v>
      </c>
      <c r="G170" s="46">
        <f xml:space="preserve"> Coibion_update!Y464</f>
        <v>3.9597840688264059</v>
      </c>
      <c r="H170" s="46">
        <f xml:space="preserve"> Coibion_update!Z464</f>
        <v>4.3158734773793075</v>
      </c>
      <c r="I170" s="46">
        <f xml:space="preserve"> Coibion_update!AA464</f>
        <v>4.2866439522413042</v>
      </c>
      <c r="J170" s="46">
        <v>0</v>
      </c>
      <c r="K170" s="46">
        <f t="shared" si="5"/>
        <v>0.93690729999999989</v>
      </c>
    </row>
    <row r="171" spans="1:11">
      <c r="A171" s="46">
        <f t="shared" si="4"/>
        <v>1997.0833333333205</v>
      </c>
      <c r="B171" s="46">
        <f xml:space="preserve"> Coibion_update!O465</f>
        <v>4.3956632321967906</v>
      </c>
      <c r="C171" s="46">
        <f xml:space="preserve"> Coibion_update!P465</f>
        <v>5.2</v>
      </c>
      <c r="D171" s="46">
        <f xml:space="preserve"> Coibion_update!Q465</f>
        <v>5.0732970552209666</v>
      </c>
      <c r="E171" s="46">
        <f xml:space="preserve"> Coibion_update!W465</f>
        <v>5.19</v>
      </c>
      <c r="F171" s="46">
        <f xml:space="preserve"> Coibion_update!X465</f>
        <v>5.6908323154805727</v>
      </c>
      <c r="G171" s="46">
        <f xml:space="preserve"> Coibion_update!Y465</f>
        <v>3.9566903969233054</v>
      </c>
      <c r="H171" s="46">
        <f xml:space="preserve"> Coibion_update!Z465</f>
        <v>4.3236689726113919</v>
      </c>
      <c r="I171" s="46">
        <f xml:space="preserve"> Coibion_update!AA465</f>
        <v>4.28771595520264</v>
      </c>
      <c r="J171" s="46">
        <v>9.9153999999999996E-3</v>
      </c>
      <c r="K171" s="46">
        <f t="shared" si="5"/>
        <v>0.94682269999999991</v>
      </c>
    </row>
    <row r="172" spans="1:11">
      <c r="A172" s="46">
        <f t="shared" si="4"/>
        <v>1997.1666666666538</v>
      </c>
      <c r="B172" s="46">
        <f xml:space="preserve"> Coibion_update!O466</f>
        <v>4.4026708195258522</v>
      </c>
      <c r="C172" s="46">
        <f xml:space="preserve"> Coibion_update!P466</f>
        <v>5.2</v>
      </c>
      <c r="D172" s="46">
        <f xml:space="preserve"> Coibion_update!Q466</f>
        <v>5.0739230333321741</v>
      </c>
      <c r="E172" s="46">
        <f xml:space="preserve"> Coibion_update!W466</f>
        <v>5.39</v>
      </c>
      <c r="F172" s="46">
        <f xml:space="preserve"> Coibion_update!X466</f>
        <v>5.6960190840383671</v>
      </c>
      <c r="G172" s="46">
        <f xml:space="preserve"> Coibion_update!Y466</f>
        <v>3.97002772771472</v>
      </c>
      <c r="H172" s="46">
        <f xml:space="preserve"> Coibion_update!Z466</f>
        <v>4.3301410596596259</v>
      </c>
      <c r="I172" s="46">
        <f xml:space="preserve"> Coibion_update!AA466</f>
        <v>4.2866989547164298</v>
      </c>
      <c r="J172" s="46">
        <v>0.1135224</v>
      </c>
      <c r="K172" s="46">
        <f t="shared" si="5"/>
        <v>1.0603450999999999</v>
      </c>
    </row>
    <row r="173" spans="1:11">
      <c r="A173" s="46">
        <f t="shared" si="4"/>
        <v>1997.249999999987</v>
      </c>
      <c r="B173" s="46">
        <f xml:space="preserve"> Coibion_update!O467</f>
        <v>4.4034676250024427</v>
      </c>
      <c r="C173" s="46">
        <f xml:space="preserve"> Coibion_update!P467</f>
        <v>5.0999999999999996</v>
      </c>
      <c r="D173" s="46">
        <f xml:space="preserve"> Coibion_update!Q467</f>
        <v>5.0745486198399083</v>
      </c>
      <c r="E173" s="46">
        <f xml:space="preserve"> Coibion_update!W467</f>
        <v>5.51</v>
      </c>
      <c r="F173" s="46">
        <f xml:space="preserve"> Coibion_update!X467</f>
        <v>5.6771304436587746</v>
      </c>
      <c r="G173" s="46">
        <f xml:space="preserve"> Coibion_update!Y467</f>
        <v>3.9577035779201202</v>
      </c>
      <c r="H173" s="46">
        <f xml:space="preserve"> Coibion_update!Z467</f>
        <v>4.3213871689972772</v>
      </c>
      <c r="I173" s="46">
        <f xml:space="preserve"> Coibion_update!AA467</f>
        <v>4.2924164291072868</v>
      </c>
      <c r="J173" s="46">
        <v>0</v>
      </c>
      <c r="K173" s="46">
        <f t="shared" si="5"/>
        <v>1.0603450999999999</v>
      </c>
    </row>
    <row r="174" spans="1:11">
      <c r="A174" s="46">
        <f t="shared" si="4"/>
        <v>1997.3333333333203</v>
      </c>
      <c r="B174" s="46">
        <f xml:space="preserve"> Coibion_update!O468</f>
        <v>4.4096296420998531</v>
      </c>
      <c r="C174" s="46">
        <f xml:space="preserve"> Coibion_update!P468</f>
        <v>4.9000000000000004</v>
      </c>
      <c r="D174" s="46">
        <f xml:space="preserve"> Coibion_update!Q468</f>
        <v>5.0745486198399083</v>
      </c>
      <c r="E174" s="46">
        <f xml:space="preserve"> Coibion_update!W468</f>
        <v>5.5</v>
      </c>
      <c r="F174" s="46">
        <f xml:space="preserve"> Coibion_update!X468</f>
        <v>5.6786014094589428</v>
      </c>
      <c r="G174" s="46">
        <f xml:space="preserve"> Coibion_update!Y468</f>
        <v>3.9500699530650487</v>
      </c>
      <c r="H174" s="46">
        <f xml:space="preserve"> Coibion_update!Z468</f>
        <v>4.3201379329950358</v>
      </c>
      <c r="I174" s="46">
        <f xml:space="preserve"> Coibion_update!AA468</f>
        <v>4.2954060903901077</v>
      </c>
      <c r="J174" s="46">
        <v>7.4719999999999995E-2</v>
      </c>
      <c r="K174" s="46">
        <f t="shared" si="5"/>
        <v>1.1350650999999998</v>
      </c>
    </row>
    <row r="175" spans="1:11">
      <c r="A175" s="46">
        <f t="shared" si="4"/>
        <v>1997.4166666666536</v>
      </c>
      <c r="B175" s="46">
        <f xml:space="preserve"> Coibion_update!O469</f>
        <v>4.4146862070791713</v>
      </c>
      <c r="C175" s="46">
        <f xml:space="preserve"> Coibion_update!P469</f>
        <v>5</v>
      </c>
      <c r="D175" s="46">
        <f xml:space="preserve"> Coibion_update!Q469</f>
        <v>5.0764230346342591</v>
      </c>
      <c r="E175" s="46">
        <f xml:space="preserve"> Coibion_update!W469</f>
        <v>5.56</v>
      </c>
      <c r="F175" s="46">
        <f xml:space="preserve"> Coibion_update!X469</f>
        <v>5.6838178342366037</v>
      </c>
      <c r="G175" s="46">
        <f xml:space="preserve"> Coibion_update!Y469</f>
        <v>3.9691214174680227</v>
      </c>
      <c r="H175" s="46">
        <f xml:space="preserve"> Coibion_update!Z469</f>
        <v>4.3298250331634414</v>
      </c>
      <c r="I175" s="46">
        <f xml:space="preserve"> Coibion_update!AA469</f>
        <v>4.2957876865569711</v>
      </c>
      <c r="J175" s="46">
        <v>0</v>
      </c>
      <c r="K175" s="46">
        <f t="shared" si="5"/>
        <v>1.1350650999999998</v>
      </c>
    </row>
    <row r="176" spans="1:11">
      <c r="A176" s="46">
        <f t="shared" ref="A176:A239" si="6" xml:space="preserve"> A175 + 1/12</f>
        <v>1997.4999999999868</v>
      </c>
      <c r="B176" s="46">
        <f xml:space="preserve"> Coibion_update!O470</f>
        <v>4.4223008792064986</v>
      </c>
      <c r="C176" s="46">
        <f xml:space="preserve"> Coibion_update!P470</f>
        <v>4.9000000000000004</v>
      </c>
      <c r="D176" s="46">
        <f xml:space="preserve"> Coibion_update!Q470</f>
        <v>5.0776706954324142</v>
      </c>
      <c r="E176" s="46">
        <f xml:space="preserve"> Coibion_update!W470</f>
        <v>5.52</v>
      </c>
      <c r="F176" s="46">
        <f xml:space="preserve"> Coibion_update!X470</f>
        <v>5.6739416326451799</v>
      </c>
      <c r="G176" s="46">
        <f xml:space="preserve"> Coibion_update!Y470</f>
        <v>3.9906308380067603</v>
      </c>
      <c r="H176" s="46">
        <f xml:space="preserve"> Coibion_update!Z470</f>
        <v>4.3376044171211348</v>
      </c>
      <c r="I176" s="46">
        <f xml:space="preserve"> Coibion_update!AA470</f>
        <v>4.3032539535084862</v>
      </c>
      <c r="J176" s="46">
        <v>-1.9380600000000001E-2</v>
      </c>
      <c r="K176" s="46">
        <f t="shared" si="5"/>
        <v>1.1156844999999997</v>
      </c>
    </row>
    <row r="177" spans="1:11">
      <c r="A177" s="46">
        <f t="shared" si="6"/>
        <v>1997.5833333333201</v>
      </c>
      <c r="B177" s="46">
        <f xml:space="preserve"> Coibion_update!O471</f>
        <v>4.432773217141702</v>
      </c>
      <c r="C177" s="46">
        <f xml:space="preserve"> Coibion_update!P471</f>
        <v>4.8</v>
      </c>
      <c r="D177" s="46">
        <f xml:space="preserve"> Coibion_update!Q471</f>
        <v>5.080161356744866</v>
      </c>
      <c r="E177" s="46">
        <f xml:space="preserve"> Coibion_update!W471</f>
        <v>5.54</v>
      </c>
      <c r="F177" s="46">
        <f xml:space="preserve"> Coibion_update!X471</f>
        <v>5.6874498200353036</v>
      </c>
      <c r="G177" s="46">
        <f xml:space="preserve"> Coibion_update!Y471</f>
        <v>4.0166172275580676</v>
      </c>
      <c r="H177" s="46">
        <f xml:space="preserve"> Coibion_update!Z471</f>
        <v>4.340019041776209</v>
      </c>
      <c r="I177" s="46">
        <f xml:space="preserve"> Coibion_update!AA471</f>
        <v>4.3066832843700915</v>
      </c>
      <c r="J177" s="46">
        <v>0.10917109999999999</v>
      </c>
      <c r="K177" s="46">
        <f t="shared" si="5"/>
        <v>1.2248555999999997</v>
      </c>
    </row>
    <row r="178" spans="1:11">
      <c r="A178" s="46">
        <f t="shared" si="6"/>
        <v>1997.6666666666533</v>
      </c>
      <c r="B178" s="46">
        <f xml:space="preserve"> Coibion_update!O472</f>
        <v>4.4420169377056284</v>
      </c>
      <c r="C178" s="46">
        <f xml:space="preserve"> Coibion_update!P472</f>
        <v>4.9000000000000004</v>
      </c>
      <c r="D178" s="46">
        <f xml:space="preserve"> Coibion_update!Q472</f>
        <v>5.0826458300725275</v>
      </c>
      <c r="E178" s="46">
        <f xml:space="preserve"> Coibion_update!W472</f>
        <v>5.54</v>
      </c>
      <c r="F178" s="46">
        <f xml:space="preserve"> Coibion_update!X472</f>
        <v>5.6814686970596169</v>
      </c>
      <c r="G178" s="46">
        <f xml:space="preserve"> Coibion_update!Y472</f>
        <v>4.0003085702955063</v>
      </c>
      <c r="H178" s="46">
        <f xml:space="preserve"> Coibion_update!Z472</f>
        <v>4.3416602655072953</v>
      </c>
      <c r="I178" s="46">
        <f xml:space="preserve"> Coibion_update!AA472</f>
        <v>4.3096440961799187</v>
      </c>
      <c r="J178" s="46">
        <v>-4.3888299999999998E-2</v>
      </c>
      <c r="K178" s="46">
        <f t="shared" si="5"/>
        <v>1.1809672999999996</v>
      </c>
    </row>
    <row r="179" spans="1:11">
      <c r="A179" s="46">
        <f t="shared" si="6"/>
        <v>1997.7499999999866</v>
      </c>
      <c r="B179" s="46">
        <f xml:space="preserve"> Coibion_update!O473</f>
        <v>4.4510231728207774</v>
      </c>
      <c r="C179" s="46">
        <f xml:space="preserve"> Coibion_update!P473</f>
        <v>4.7</v>
      </c>
      <c r="D179" s="46">
        <f xml:space="preserve"> Coibion_update!Q473</f>
        <v>5.084505142662711</v>
      </c>
      <c r="E179" s="46">
        <f xml:space="preserve"> Coibion_update!W473</f>
        <v>5.5</v>
      </c>
      <c r="F179" s="46">
        <f xml:space="preserve"> Coibion_update!X473</f>
        <v>5.6894468758888346</v>
      </c>
      <c r="G179" s="46">
        <f xml:space="preserve"> Coibion_update!Y473</f>
        <v>4.0069512941395313</v>
      </c>
      <c r="H179" s="46">
        <f xml:space="preserve"> Coibion_update!Z473</f>
        <v>4.3422457646620369</v>
      </c>
      <c r="I179" s="46">
        <f xml:space="preserve"> Coibion_update!AA473</f>
        <v>4.3159268954693557</v>
      </c>
      <c r="J179" s="46">
        <v>0</v>
      </c>
      <c r="K179" s="46">
        <f t="shared" si="5"/>
        <v>1.1809672999999996</v>
      </c>
    </row>
    <row r="180" spans="1:11">
      <c r="A180" s="46">
        <f t="shared" si="6"/>
        <v>1997.8333333333198</v>
      </c>
      <c r="B180" s="46">
        <f xml:space="preserve"> Coibion_update!O474</f>
        <v>4.4597547426501158</v>
      </c>
      <c r="C180" s="46">
        <f xml:space="preserve"> Coibion_update!P474</f>
        <v>4.5999999999999996</v>
      </c>
      <c r="D180" s="46">
        <f xml:space="preserve"> Coibion_update!Q474</f>
        <v>5.0857427665830608</v>
      </c>
      <c r="E180" s="46">
        <f xml:space="preserve"> Coibion_update!W474</f>
        <v>5.52</v>
      </c>
      <c r="F180" s="46">
        <f xml:space="preserve"> Coibion_update!X474</f>
        <v>5.6841918248911973</v>
      </c>
      <c r="G180" s="46">
        <f xml:space="preserve"> Coibion_update!Y474</f>
        <v>4.0333907195517602</v>
      </c>
      <c r="H180" s="46">
        <f xml:space="preserve"> Coibion_update!Z474</f>
        <v>4.3506004649865124</v>
      </c>
      <c r="I180" s="46">
        <f xml:space="preserve"> Coibion_update!AA474</f>
        <v>4.3139752841026908</v>
      </c>
      <c r="J180" s="46">
        <v>-3.4310599999999997E-2</v>
      </c>
      <c r="K180" s="46">
        <f t="shared" si="5"/>
        <v>1.1466566999999996</v>
      </c>
    </row>
    <row r="181" spans="1:11">
      <c r="A181" s="46">
        <f t="shared" si="6"/>
        <v>1997.9166666666531</v>
      </c>
      <c r="B181" s="46">
        <f xml:space="preserve"> Coibion_update!O475</f>
        <v>4.4630742219021817</v>
      </c>
      <c r="C181" s="46">
        <f xml:space="preserve"> Coibion_update!P475</f>
        <v>4.7</v>
      </c>
      <c r="D181" s="46">
        <f xml:space="preserve"> Coibion_update!Q475</f>
        <v>5.0863610046243917</v>
      </c>
      <c r="E181" s="46">
        <f xml:space="preserve"> Coibion_update!W475</f>
        <v>5.5</v>
      </c>
      <c r="F181" s="46">
        <f xml:space="preserve"> Coibion_update!X475</f>
        <v>5.6314268124640607</v>
      </c>
      <c r="G181" s="46">
        <f xml:space="preserve"> Coibion_update!Y475</f>
        <v>4.0427178789333125</v>
      </c>
      <c r="H181" s="46">
        <f xml:space="preserve"> Coibion_update!Z475</f>
        <v>4.3474222498619488</v>
      </c>
      <c r="I181" s="46">
        <f xml:space="preserve"> Coibion_update!AA475</f>
        <v>4.3220112022638952</v>
      </c>
      <c r="J181" s="46">
        <v>8.4732000000000002E-3</v>
      </c>
      <c r="K181" s="46">
        <f t="shared" si="5"/>
        <v>1.1551298999999997</v>
      </c>
    </row>
    <row r="182" spans="1:11">
      <c r="A182" s="46">
        <f t="shared" si="6"/>
        <v>1997.9999999999864</v>
      </c>
      <c r="B182" s="46">
        <f xml:space="preserve"> Coibion_update!O476</f>
        <v>4.4683591354458558</v>
      </c>
      <c r="C182" s="46">
        <f xml:space="preserve"> Coibion_update!P476</f>
        <v>4.5999999999999996</v>
      </c>
      <c r="D182" s="46">
        <f xml:space="preserve"> Coibion_update!Q476</f>
        <v>5.0875963352323836</v>
      </c>
      <c r="E182" s="46">
        <f xml:space="preserve"> Coibion_update!W476</f>
        <v>5.56</v>
      </c>
      <c r="F182" s="46">
        <f xml:space="preserve"> Coibion_update!X476</f>
        <v>5.5892690878674403</v>
      </c>
      <c r="G182" s="46">
        <f xml:space="preserve"> Coibion_update!Y476</f>
        <v>4.0270466819969277</v>
      </c>
      <c r="H182" s="46">
        <f xml:space="preserve"> Coibion_update!Z476</f>
        <v>4.3514385529058579</v>
      </c>
      <c r="I182" s="46">
        <f xml:space="preserve"> Coibion_update!AA476</f>
        <v>4.3225552538693286</v>
      </c>
      <c r="J182" s="46">
        <v>0</v>
      </c>
      <c r="K182" s="46">
        <f t="shared" si="5"/>
        <v>1.1551298999999997</v>
      </c>
    </row>
    <row r="183" spans="1:11">
      <c r="A183" s="46">
        <f t="shared" si="6"/>
        <v>1998.0833333333196</v>
      </c>
      <c r="B183" s="46">
        <f xml:space="preserve"> Coibion_update!O477</f>
        <v>4.4694730211998088</v>
      </c>
      <c r="C183" s="46">
        <f xml:space="preserve"> Coibion_update!P477</f>
        <v>4.5999999999999996</v>
      </c>
      <c r="D183" s="46">
        <f xml:space="preserve"> Coibion_update!Q477</f>
        <v>5.0875963352323836</v>
      </c>
      <c r="E183" s="46">
        <f xml:space="preserve"> Coibion_update!W477</f>
        <v>5.51</v>
      </c>
      <c r="F183" s="46">
        <f xml:space="preserve"> Coibion_update!X477</f>
        <v>5.5793146454710962</v>
      </c>
      <c r="G183" s="46">
        <f xml:space="preserve"> Coibion_update!Y477</f>
        <v>4.0388670877528137</v>
      </c>
      <c r="H183" s="46">
        <f xml:space="preserve"> Coibion_update!Z477</f>
        <v>4.3530354213232831</v>
      </c>
      <c r="I183" s="46">
        <f xml:space="preserve"> Coibion_update!AA477</f>
        <v>4.3298118632251423</v>
      </c>
      <c r="J183" s="46">
        <v>4.74539E-2</v>
      </c>
      <c r="K183" s="46">
        <f t="shared" si="5"/>
        <v>1.2025837999999998</v>
      </c>
    </row>
    <row r="184" spans="1:11">
      <c r="A184" s="46">
        <f t="shared" si="6"/>
        <v>1998.1666666666529</v>
      </c>
      <c r="B184" s="46">
        <f xml:space="preserve"> Coibion_update!O478</f>
        <v>4.4703373754579614</v>
      </c>
      <c r="C184" s="46">
        <f xml:space="preserve"> Coibion_update!P478</f>
        <v>4.7</v>
      </c>
      <c r="D184" s="46">
        <f xml:space="preserve"> Coibion_update!Q478</f>
        <v>5.0875963352323836</v>
      </c>
      <c r="E184" s="46">
        <f xml:space="preserve"> Coibion_update!W478</f>
        <v>5.49</v>
      </c>
      <c r="F184" s="46">
        <f xml:space="preserve"> Coibion_update!X478</f>
        <v>5.5969022863620967</v>
      </c>
      <c r="G184" s="46">
        <f xml:space="preserve"> Coibion_update!Y478</f>
        <v>4.0415062152060992</v>
      </c>
      <c r="H184" s="46">
        <f xml:space="preserve"> Coibion_update!Z478</f>
        <v>4.357285583410377</v>
      </c>
      <c r="I184" s="46">
        <f xml:space="preserve"> Coibion_update!AA478</f>
        <v>4.3348433038560108</v>
      </c>
      <c r="J184" s="46">
        <v>-3.3034399999999998E-2</v>
      </c>
      <c r="K184" s="46">
        <f t="shared" si="5"/>
        <v>1.1695493999999997</v>
      </c>
    </row>
    <row r="185" spans="1:11">
      <c r="A185" s="46">
        <f t="shared" si="6"/>
        <v>1998.2499999999861</v>
      </c>
      <c r="B185" s="46">
        <f xml:space="preserve"> Coibion_update!O479</f>
        <v>4.4740370580834927</v>
      </c>
      <c r="C185" s="46">
        <f xml:space="preserve"> Coibion_update!P479</f>
        <v>4.3</v>
      </c>
      <c r="D185" s="46">
        <f xml:space="preserve"> Coibion_update!Q479</f>
        <v>5.0888301416813126</v>
      </c>
      <c r="E185" s="46">
        <f xml:space="preserve"> Coibion_update!W479</f>
        <v>5.45</v>
      </c>
      <c r="F185" s="46">
        <f xml:space="preserve"> Coibion_update!X479</f>
        <v>5.5971989892534175</v>
      </c>
      <c r="G185" s="46">
        <f xml:space="preserve"> Coibion_update!Y479</f>
        <v>4.0641945852712178</v>
      </c>
      <c r="H185" s="46">
        <f xml:space="preserve"> Coibion_update!Z479</f>
        <v>4.3641681163725687</v>
      </c>
      <c r="I185" s="46">
        <f xml:space="preserve"> Coibion_update!AA479</f>
        <v>4.3360481390572208</v>
      </c>
      <c r="J185" s="46">
        <v>0</v>
      </c>
      <c r="K185" s="46">
        <f t="shared" si="5"/>
        <v>1.1695493999999997</v>
      </c>
    </row>
    <row r="186" spans="1:11">
      <c r="A186" s="46">
        <f t="shared" si="6"/>
        <v>1998.3333333333194</v>
      </c>
      <c r="B186" s="46">
        <f xml:space="preserve"> Coibion_update!O480</f>
        <v>4.4804444806776207</v>
      </c>
      <c r="C186" s="46">
        <f xml:space="preserve"> Coibion_update!P480</f>
        <v>4.4000000000000004</v>
      </c>
      <c r="D186" s="46">
        <f xml:space="preserve"> Coibion_update!Q480</f>
        <v>5.0912931971137105</v>
      </c>
      <c r="E186" s="46">
        <f xml:space="preserve"> Coibion_update!W480</f>
        <v>5.49</v>
      </c>
      <c r="F186" s="46">
        <f xml:space="preserve"> Coibion_update!X480</f>
        <v>5.6219214481758808</v>
      </c>
      <c r="G186" s="46">
        <f xml:space="preserve"> Coibion_update!Y480</f>
        <v>4.0979547044762299</v>
      </c>
      <c r="H186" s="46">
        <f xml:space="preserve"> Coibion_update!Z480</f>
        <v>4.3629330059787836</v>
      </c>
      <c r="I186" s="46">
        <f xml:space="preserve"> Coibion_update!AA480</f>
        <v>4.3408139388398075</v>
      </c>
      <c r="J186" s="46">
        <v>7.6345999999999997E-2</v>
      </c>
      <c r="K186" s="46">
        <f t="shared" si="5"/>
        <v>1.2458953999999998</v>
      </c>
    </row>
    <row r="187" spans="1:11">
      <c r="A187" s="46">
        <f t="shared" si="6"/>
        <v>1998.4166666666526</v>
      </c>
      <c r="B187" s="46">
        <f xml:space="preserve"> Coibion_update!O481</f>
        <v>4.4740108349899534</v>
      </c>
      <c r="C187" s="46">
        <f xml:space="preserve"> Coibion_update!P481</f>
        <v>4.5</v>
      </c>
      <c r="D187" s="46">
        <f xml:space="preserve"> Coibion_update!Q481</f>
        <v>5.0925224535684404</v>
      </c>
      <c r="E187" s="46">
        <f xml:space="preserve"> Coibion_update!W481</f>
        <v>5.56</v>
      </c>
      <c r="F187" s="46">
        <f xml:space="preserve"> Coibion_update!X481</f>
        <v>5.6097281725738783</v>
      </c>
      <c r="G187" s="46">
        <f xml:space="preserve"> Coibion_update!Y481</f>
        <v>4.0928935099547861</v>
      </c>
      <c r="H187" s="46">
        <f xml:space="preserve"> Coibion_update!Z481</f>
        <v>4.3707760839010277</v>
      </c>
      <c r="I187" s="46">
        <f xml:space="preserve"> Coibion_update!AA481</f>
        <v>4.3493226415007546</v>
      </c>
      <c r="J187" s="46">
        <v>0</v>
      </c>
      <c r="K187" s="46">
        <f t="shared" si="5"/>
        <v>1.2458953999999998</v>
      </c>
    </row>
    <row r="188" spans="1:11">
      <c r="A188" s="46">
        <f t="shared" si="6"/>
        <v>1998.4999999999859</v>
      </c>
      <c r="B188" s="46">
        <f xml:space="preserve"> Coibion_update!O482</f>
        <v>4.4702595569398618</v>
      </c>
      <c r="C188" s="46">
        <f xml:space="preserve"> Coibion_update!P482</f>
        <v>4.5</v>
      </c>
      <c r="D188" s="46">
        <f xml:space="preserve"> Coibion_update!Q482</f>
        <v>5.0949764425300064</v>
      </c>
      <c r="E188" s="46">
        <f xml:space="preserve"> Coibion_update!W482</f>
        <v>5.54</v>
      </c>
      <c r="F188" s="46">
        <f xml:space="preserve"> Coibion_update!X482</f>
        <v>5.5861619257981223</v>
      </c>
      <c r="G188" s="46">
        <f xml:space="preserve"> Coibion_update!Y482</f>
        <v>4.0897339496644172</v>
      </c>
      <c r="H188" s="46">
        <f xml:space="preserve"> Coibion_update!Z482</f>
        <v>4.3729480487406747</v>
      </c>
      <c r="I188" s="46">
        <f xml:space="preserve"> Coibion_update!AA482</f>
        <v>4.3503037424779336</v>
      </c>
      <c r="J188" s="46">
        <v>9.4105300000000003E-2</v>
      </c>
      <c r="K188" s="46">
        <f t="shared" si="5"/>
        <v>1.3400006999999998</v>
      </c>
    </row>
    <row r="189" spans="1:11">
      <c r="A189" s="46">
        <f t="shared" si="6"/>
        <v>1998.5833333333192</v>
      </c>
      <c r="B189" s="46">
        <f xml:space="preserve"> Coibion_update!O483</f>
        <v>4.4905155019331975</v>
      </c>
      <c r="C189" s="46">
        <f xml:space="preserve"> Coibion_update!P483</f>
        <v>4.5</v>
      </c>
      <c r="D189" s="46">
        <f xml:space="preserve"> Coibion_update!Q483</f>
        <v>5.0962011824259026</v>
      </c>
      <c r="E189" s="46">
        <f xml:space="preserve"> Coibion_update!W483</f>
        <v>5.55</v>
      </c>
      <c r="F189" s="46">
        <f xml:space="preserve"> Coibion_update!X483</f>
        <v>5.56409886254648</v>
      </c>
      <c r="G189" s="46">
        <f xml:space="preserve"> Coibion_update!Y483</f>
        <v>4.1130518185766851</v>
      </c>
      <c r="H189" s="46">
        <f xml:space="preserve"> Coibion_update!Z483</f>
        <v>4.3706875900038877</v>
      </c>
      <c r="I189" s="46">
        <f xml:space="preserve"> Coibion_update!AA483</f>
        <v>4.353485689240296</v>
      </c>
      <c r="J189" s="46">
        <v>7.9864000000000004E-2</v>
      </c>
      <c r="K189" s="46">
        <f t="shared" si="5"/>
        <v>1.4198646999999998</v>
      </c>
    </row>
    <row r="190" spans="1:11">
      <c r="A190" s="46">
        <f t="shared" si="6"/>
        <v>1998.6666666666524</v>
      </c>
      <c r="B190" s="46">
        <f xml:space="preserve"> Coibion_update!O484</f>
        <v>4.4883340768552404</v>
      </c>
      <c r="C190" s="46">
        <f xml:space="preserve"> Coibion_update!P484</f>
        <v>4.5999999999999996</v>
      </c>
      <c r="D190" s="46">
        <f xml:space="preserve"> Coibion_update!Q484</f>
        <v>5.0968129903373081</v>
      </c>
      <c r="E190" s="46">
        <f xml:space="preserve"> Coibion_update!W484</f>
        <v>5.51</v>
      </c>
      <c r="F190" s="46">
        <f xml:space="preserve"> Coibion_update!X484</f>
        <v>5.5411066701090812</v>
      </c>
      <c r="G190" s="46">
        <f xml:space="preserve"> Coibion_update!Y484</f>
        <v>4.1360941264165634</v>
      </c>
      <c r="H190" s="46">
        <f xml:space="preserve"> Coibion_update!Z484</f>
        <v>4.3757318641111338</v>
      </c>
      <c r="I190" s="46">
        <f xml:space="preserve"> Coibion_update!AA484</f>
        <v>4.3585788719363183</v>
      </c>
      <c r="J190" s="46">
        <v>-0.17485919999999999</v>
      </c>
      <c r="K190" s="46">
        <f t="shared" si="5"/>
        <v>1.2450054999999998</v>
      </c>
    </row>
    <row r="191" spans="1:11">
      <c r="A191" s="46">
        <f t="shared" si="6"/>
        <v>1998.7499999999857</v>
      </c>
      <c r="B191" s="46">
        <f xml:space="preserve"> Coibion_update!O485</f>
        <v>4.4962399732026652</v>
      </c>
      <c r="C191" s="46">
        <f xml:space="preserve"> Coibion_update!P485</f>
        <v>4.5</v>
      </c>
      <c r="D191" s="46">
        <f xml:space="preserve"> Coibion_update!Q485</f>
        <v>5.099256485749784</v>
      </c>
      <c r="E191" s="46">
        <f xml:space="preserve"> Coibion_update!W485</f>
        <v>5.07</v>
      </c>
      <c r="F191" s="46">
        <f xml:space="preserve"> Coibion_update!X485</f>
        <v>5.5347324600554861</v>
      </c>
      <c r="G191" s="46">
        <f xml:space="preserve"> Coibion_update!Y485</f>
        <v>4.1605379632902171</v>
      </c>
      <c r="H191" s="46">
        <f xml:space="preserve"> Coibion_update!Z485</f>
        <v>4.3790848117529606</v>
      </c>
      <c r="I191" s="46">
        <f xml:space="preserve"> Coibion_update!AA485</f>
        <v>4.3577723634978733</v>
      </c>
      <c r="J191" s="46">
        <v>0</v>
      </c>
      <c r="K191" s="46">
        <f t="shared" si="5"/>
        <v>1.2450054999999998</v>
      </c>
    </row>
    <row r="192" spans="1:11">
      <c r="A192" s="46">
        <f t="shared" si="6"/>
        <v>1998.8333333333189</v>
      </c>
      <c r="B192" s="46">
        <f xml:space="preserve"> Coibion_update!O486</f>
        <v>4.4956499194393453</v>
      </c>
      <c r="C192" s="46">
        <f xml:space="preserve"> Coibion_update!P486</f>
        <v>4.4000000000000004</v>
      </c>
      <c r="D192" s="46">
        <f xml:space="preserve"> Coibion_update!Q486</f>
        <v>5.1004759980960452</v>
      </c>
      <c r="E192" s="46">
        <f xml:space="preserve"> Coibion_update!W486</f>
        <v>4.83</v>
      </c>
      <c r="F192" s="46">
        <f xml:space="preserve"> Coibion_update!X486</f>
        <v>5.4930202902303966</v>
      </c>
      <c r="G192" s="46">
        <f xml:space="preserve"> Coibion_update!Y486</f>
        <v>4.1610837850383895</v>
      </c>
      <c r="H192" s="46">
        <f xml:space="preserve"> Coibion_update!Z486</f>
        <v>4.3871012370716285</v>
      </c>
      <c r="I192" s="46">
        <f xml:space="preserve"> Coibion_update!AA486</f>
        <v>4.3592184953478732</v>
      </c>
      <c r="J192" s="46">
        <v>-0.12845599999999999</v>
      </c>
      <c r="K192" s="46">
        <f t="shared" si="5"/>
        <v>1.1165494999999999</v>
      </c>
    </row>
    <row r="193" spans="1:11">
      <c r="A193" s="46">
        <f t="shared" si="6"/>
        <v>1998.9166666666522</v>
      </c>
      <c r="B193" s="46">
        <f xml:space="preserve"> Coibion_update!O487</f>
        <v>4.4991438931942893</v>
      </c>
      <c r="C193" s="46">
        <f xml:space="preserve"> Coibion_update!P487</f>
        <v>4.4000000000000004</v>
      </c>
      <c r="D193" s="46">
        <f xml:space="preserve"> Coibion_update!Q487</f>
        <v>5.10230248262208</v>
      </c>
      <c r="E193" s="46">
        <f xml:space="preserve"> Coibion_update!W487</f>
        <v>4.68</v>
      </c>
      <c r="F193" s="46">
        <f xml:space="preserve"> Coibion_update!X487</f>
        <v>5.4525823255594661</v>
      </c>
      <c r="G193" s="46">
        <f xml:space="preserve"> Coibion_update!Y487</f>
        <v>4.1896698934267942</v>
      </c>
      <c r="H193" s="46">
        <f xml:space="preserve"> Coibion_update!Z487</f>
        <v>4.3934980852653247</v>
      </c>
      <c r="I193" s="46">
        <f xml:space="preserve"> Coibion_update!AA487</f>
        <v>4.3635189186181407</v>
      </c>
      <c r="J193" s="46">
        <v>-7.1776400000000004E-2</v>
      </c>
      <c r="K193" s="46">
        <f t="shared" si="5"/>
        <v>1.0447730999999998</v>
      </c>
    </row>
    <row r="194" spans="1:11">
      <c r="A194" s="46">
        <f t="shared" si="6"/>
        <v>1998.9999999999854</v>
      </c>
      <c r="B194" s="46">
        <f xml:space="preserve"> Coibion_update!O488</f>
        <v>4.5036412094890634</v>
      </c>
      <c r="C194" s="46">
        <f xml:space="preserve"> Coibion_update!P488</f>
        <v>4.3</v>
      </c>
      <c r="D194" s="46">
        <f xml:space="preserve"> Coibion_update!Q488</f>
        <v>5.1041256371835946</v>
      </c>
      <c r="E194" s="46">
        <f xml:space="preserve"> Coibion_update!W488</f>
        <v>4.63</v>
      </c>
      <c r="F194" s="46">
        <f xml:space="preserve"> Coibion_update!X488</f>
        <v>5.4735723471352724</v>
      </c>
      <c r="G194" s="46">
        <f xml:space="preserve"> Coibion_update!Y488</f>
        <v>4.1546240264392882</v>
      </c>
      <c r="H194" s="46">
        <f xml:space="preserve"> Coibion_update!Z488</f>
        <v>4.3991664059884519</v>
      </c>
      <c r="I194" s="46">
        <f xml:space="preserve"> Coibion_update!AA488</f>
        <v>4.3663290700665822</v>
      </c>
      <c r="J194" s="46">
        <v>0</v>
      </c>
      <c r="K194" s="46">
        <f t="shared" si="5"/>
        <v>1.0447730999999998</v>
      </c>
    </row>
    <row r="195" spans="1:11">
      <c r="A195" s="46">
        <f t="shared" si="6"/>
        <v>1999.0833333333187</v>
      </c>
      <c r="B195" s="46">
        <f xml:space="preserve"> Coibion_update!O489</f>
        <v>4.5084312860490421</v>
      </c>
      <c r="C195" s="46">
        <f xml:space="preserve"> Coibion_update!P489</f>
        <v>4.4000000000000004</v>
      </c>
      <c r="D195" s="46">
        <f xml:space="preserve"> Coibion_update!Q489</f>
        <v>5.1041256371835946</v>
      </c>
      <c r="E195" s="46">
        <f xml:space="preserve"> Coibion_update!W489</f>
        <v>4.76</v>
      </c>
      <c r="F195" s="46">
        <f xml:space="preserve"> Coibion_update!X489</f>
        <v>5.4457023534610949</v>
      </c>
      <c r="G195" s="46">
        <f xml:space="preserve"> Coibion_update!Y489</f>
        <v>4.1777508375236012</v>
      </c>
      <c r="H195" s="46">
        <f xml:space="preserve"> Coibion_update!Z489</f>
        <v>4.4057675750556795</v>
      </c>
      <c r="I195" s="46">
        <f xml:space="preserve"> Coibion_update!AA489</f>
        <v>4.3670018254057714</v>
      </c>
      <c r="J195" s="46">
        <v>-6.9300700000000007E-2</v>
      </c>
      <c r="K195" s="46">
        <f t="shared" si="5"/>
        <v>0.9754723999999998</v>
      </c>
    </row>
    <row r="196" spans="1:11">
      <c r="A196" s="46">
        <f t="shared" si="6"/>
        <v>1999.166666666652</v>
      </c>
      <c r="B196" s="46">
        <f xml:space="preserve"> Coibion_update!O490</f>
        <v>4.5102857155566713</v>
      </c>
      <c r="C196" s="46">
        <f xml:space="preserve"> Coibion_update!P490</f>
        <v>4.2</v>
      </c>
      <c r="D196" s="46">
        <f xml:space="preserve"> Coibion_update!Q490</f>
        <v>5.1047326174753715</v>
      </c>
      <c r="E196" s="46">
        <f xml:space="preserve"> Coibion_update!W490</f>
        <v>4.8099999999999996</v>
      </c>
      <c r="F196" s="46">
        <f xml:space="preserve"> Coibion_update!X490</f>
        <v>5.4210658318070903</v>
      </c>
      <c r="G196" s="46">
        <f xml:space="preserve"> Coibion_update!Y490</f>
        <v>4.1854337248423548</v>
      </c>
      <c r="H196" s="46">
        <f xml:space="preserve"> Coibion_update!Z490</f>
        <v>4.4094958766634269</v>
      </c>
      <c r="I196" s="46">
        <f xml:space="preserve"> Coibion_update!AA490</f>
        <v>4.3710415186151259</v>
      </c>
      <c r="J196" s="46">
        <v>-0.1018476</v>
      </c>
      <c r="K196" s="46">
        <f t="shared" ref="K196:K259" si="7" xml:space="preserve"> K195 + J196</f>
        <v>0.87362479999999976</v>
      </c>
    </row>
    <row r="197" spans="1:11">
      <c r="A197" s="46">
        <f t="shared" si="6"/>
        <v>1999.2499999999852</v>
      </c>
      <c r="B197" s="46">
        <f xml:space="preserve"> Coibion_update!O491</f>
        <v>4.5126151074045255</v>
      </c>
      <c r="C197" s="46">
        <f xml:space="preserve"> Coibion_update!P491</f>
        <v>4.3</v>
      </c>
      <c r="D197" s="46">
        <f xml:space="preserve"> Coibion_update!Q491</f>
        <v>5.1113851971963991</v>
      </c>
      <c r="E197" s="46">
        <f xml:space="preserve"> Coibion_update!W491</f>
        <v>4.74</v>
      </c>
      <c r="F197" s="46">
        <f xml:space="preserve"> Coibion_update!X491</f>
        <v>5.4220382935377955</v>
      </c>
      <c r="G197" s="46">
        <f xml:space="preserve"> Coibion_update!Y491</f>
        <v>4.2009243342846565</v>
      </c>
      <c r="H197" s="46">
        <f xml:space="preserve"> Coibion_update!Z491</f>
        <v>4.4106505340104469</v>
      </c>
      <c r="I197" s="46">
        <f xml:space="preserve"> Coibion_update!AA491</f>
        <v>4.3762851840447672</v>
      </c>
      <c r="J197" s="46">
        <v>0</v>
      </c>
      <c r="K197" s="46">
        <f t="shared" si="7"/>
        <v>0.87362479999999976</v>
      </c>
    </row>
    <row r="198" spans="1:11">
      <c r="A198" s="46">
        <f t="shared" si="6"/>
        <v>1999.3333333333185</v>
      </c>
      <c r="B198" s="46">
        <f xml:space="preserve"> Coibion_update!O492</f>
        <v>4.5199118170361805</v>
      </c>
      <c r="C198" s="46">
        <f xml:space="preserve"> Coibion_update!P492</f>
        <v>4.2</v>
      </c>
      <c r="D198" s="46">
        <f xml:space="preserve"> Coibion_update!Q492</f>
        <v>5.1119877883565437</v>
      </c>
      <c r="E198" s="46">
        <f xml:space="preserve"> Coibion_update!W492</f>
        <v>4.74</v>
      </c>
      <c r="F198" s="46">
        <f xml:space="preserve"> Coibion_update!X492</f>
        <v>5.4317550047777532</v>
      </c>
      <c r="G198" s="46">
        <f xml:space="preserve"> Coibion_update!Y492</f>
        <v>4.2200369768518451</v>
      </c>
      <c r="H198" s="46">
        <f xml:space="preserve"> Coibion_update!Z492</f>
        <v>4.4163918288507658</v>
      </c>
      <c r="I198" s="46">
        <f xml:space="preserve"> Coibion_update!AA492</f>
        <v>4.3770392181628344</v>
      </c>
      <c r="J198" s="46">
        <v>-6.3467599999999999E-2</v>
      </c>
      <c r="K198" s="46">
        <f t="shared" si="7"/>
        <v>0.8101571999999998</v>
      </c>
    </row>
    <row r="199" spans="1:11">
      <c r="A199" s="46">
        <f t="shared" si="6"/>
        <v>1999.4166666666517</v>
      </c>
      <c r="B199" s="46">
        <f xml:space="preserve"> Coibion_update!O493</f>
        <v>4.5181766270215382</v>
      </c>
      <c r="C199" s="46">
        <f xml:space="preserve"> Coibion_update!P493</f>
        <v>4.3</v>
      </c>
      <c r="D199" s="46">
        <f xml:space="preserve"> Coibion_update!Q493</f>
        <v>5.1119877883565437</v>
      </c>
      <c r="E199" s="46">
        <f xml:space="preserve"> Coibion_update!W493</f>
        <v>4.76</v>
      </c>
      <c r="F199" s="46">
        <f xml:space="preserve"> Coibion_update!X493</f>
        <v>5.4383836104448777</v>
      </c>
      <c r="G199" s="46">
        <f xml:space="preserve"> Coibion_update!Y493</f>
        <v>4.2368997014376397</v>
      </c>
      <c r="H199" s="46">
        <f xml:space="preserve"> Coibion_update!Z493</f>
        <v>4.4151712332661832</v>
      </c>
      <c r="I199" s="46">
        <f xml:space="preserve"> Coibion_update!AA493</f>
        <v>4.3806757226029251</v>
      </c>
      <c r="J199" s="46">
        <v>0.26207960000000002</v>
      </c>
      <c r="K199" s="46">
        <f t="shared" si="7"/>
        <v>1.0722367999999998</v>
      </c>
    </row>
    <row r="200" spans="1:11">
      <c r="A200" s="46">
        <f t="shared" si="6"/>
        <v>1999.499999999985</v>
      </c>
      <c r="B200" s="46">
        <f xml:space="preserve"> Coibion_update!O494</f>
        <v>4.5245488943004339</v>
      </c>
      <c r="C200" s="46">
        <f xml:space="preserve"> Coibion_update!P494</f>
        <v>4.3</v>
      </c>
      <c r="D200" s="46">
        <f xml:space="preserve"> Coibion_update!Q494</f>
        <v>5.1161957897567483</v>
      </c>
      <c r="E200" s="46">
        <f xml:space="preserve"> Coibion_update!W494</f>
        <v>4.99</v>
      </c>
      <c r="F200" s="46">
        <f xml:space="preserve"> Coibion_update!X494</f>
        <v>5.4187191924003324</v>
      </c>
      <c r="G200" s="46">
        <f xml:space="preserve"> Coibion_update!Y494</f>
        <v>4.2346570776417822</v>
      </c>
      <c r="H200" s="46">
        <f xml:space="preserve"> Coibion_update!Z494</f>
        <v>4.4114883448235007</v>
      </c>
      <c r="I200" s="46">
        <f xml:space="preserve"> Coibion_update!AA494</f>
        <v>4.385221525570401</v>
      </c>
      <c r="J200" s="46">
        <v>0</v>
      </c>
      <c r="K200" s="46">
        <f t="shared" si="7"/>
        <v>1.0722367999999998</v>
      </c>
    </row>
    <row r="201" spans="1:11">
      <c r="A201" s="46">
        <f t="shared" si="6"/>
        <v>1999.5833333333183</v>
      </c>
      <c r="B201" s="46">
        <f xml:space="preserve"> Coibion_update!O495</f>
        <v>4.5287069809110259</v>
      </c>
      <c r="C201" s="46">
        <f xml:space="preserve"> Coibion_update!P495</f>
        <v>4.2</v>
      </c>
      <c r="D201" s="46">
        <f xml:space="preserve"> Coibion_update!Q495</f>
        <v>5.1185924356013484</v>
      </c>
      <c r="E201" s="46">
        <f xml:space="preserve"> Coibion_update!W495</f>
        <v>5.07</v>
      </c>
      <c r="F201" s="46">
        <f xml:space="preserve"> Coibion_update!X495</f>
        <v>5.4450980977562313</v>
      </c>
      <c r="G201" s="46">
        <f xml:space="preserve"> Coibion_update!Y495</f>
        <v>4.2439994367591023</v>
      </c>
      <c r="H201" s="46">
        <f xml:space="preserve"> Coibion_update!Z495</f>
        <v>4.4193705878143028</v>
      </c>
      <c r="I201" s="46">
        <f xml:space="preserve"> Coibion_update!AA495</f>
        <v>4.3889153528773033</v>
      </c>
      <c r="J201" s="46">
        <v>9.2874399999999996E-2</v>
      </c>
      <c r="K201" s="46">
        <f t="shared" si="7"/>
        <v>1.1651111999999997</v>
      </c>
    </row>
    <row r="202" spans="1:11">
      <c r="A202" s="46">
        <f t="shared" si="6"/>
        <v>1999.6666666666515</v>
      </c>
      <c r="B202" s="46">
        <f xml:space="preserve"> Coibion_update!O496</f>
        <v>4.5250983112225329</v>
      </c>
      <c r="C202" s="46">
        <f xml:space="preserve"> Coibion_update!P496</f>
        <v>4.2</v>
      </c>
      <c r="D202" s="46">
        <f xml:space="preserve"> Coibion_update!Q496</f>
        <v>5.1227727940331063</v>
      </c>
      <c r="E202" s="46">
        <f xml:space="preserve"> Coibion_update!W496</f>
        <v>5.22</v>
      </c>
      <c r="F202" s="46">
        <f xml:space="preserve"> Coibion_update!X496</f>
        <v>5.4615410476500506</v>
      </c>
      <c r="G202" s="46">
        <f xml:space="preserve"> Coibion_update!Y496</f>
        <v>4.2505217587052764</v>
      </c>
      <c r="H202" s="46">
        <f xml:space="preserve"> Coibion_update!Z496</f>
        <v>4.425169932882814</v>
      </c>
      <c r="I202" s="46">
        <f xml:space="preserve"> Coibion_update!AA496</f>
        <v>4.3929294820361608</v>
      </c>
      <c r="J202" s="46">
        <v>0</v>
      </c>
      <c r="K202" s="46">
        <f t="shared" si="7"/>
        <v>1.1651111999999997</v>
      </c>
    </row>
    <row r="203" spans="1:11">
      <c r="A203" s="46">
        <f t="shared" si="6"/>
        <v>1999.7499999999848</v>
      </c>
      <c r="B203" s="46">
        <f xml:space="preserve"> Coibion_update!O497</f>
        <v>4.5383699090080354</v>
      </c>
      <c r="C203" s="46">
        <f xml:space="preserve"> Coibion_update!P497</f>
        <v>4.0999999999999996</v>
      </c>
      <c r="D203" s="46">
        <f xml:space="preserve"> Coibion_update!Q497</f>
        <v>5.12455904041457</v>
      </c>
      <c r="E203" s="46">
        <f xml:space="preserve"> Coibion_update!W497</f>
        <v>5.2</v>
      </c>
      <c r="F203" s="46">
        <f xml:space="preserve"> Coibion_update!X497</f>
        <v>5.4481587747871965</v>
      </c>
      <c r="G203" s="46">
        <f xml:space="preserve"> Coibion_update!Y497</f>
        <v>4.2427070944244702</v>
      </c>
      <c r="H203" s="46">
        <f xml:space="preserve"> Coibion_update!Z497</f>
        <v>4.4262468487002895</v>
      </c>
      <c r="I203" s="46">
        <f xml:space="preserve"> Coibion_update!AA497</f>
        <v>4.397543128826416</v>
      </c>
      <c r="J203" s="46">
        <v>-4.96341E-2</v>
      </c>
      <c r="K203" s="46">
        <f t="shared" si="7"/>
        <v>1.1154770999999997</v>
      </c>
    </row>
    <row r="204" spans="1:11">
      <c r="A204" s="46">
        <f t="shared" si="6"/>
        <v>1999.833333333318</v>
      </c>
      <c r="B204" s="46">
        <f xml:space="preserve"> Coibion_update!O498</f>
        <v>4.5432841439155442</v>
      </c>
      <c r="C204" s="46">
        <f xml:space="preserve"> Coibion_update!P498</f>
        <v>4.0999999999999996</v>
      </c>
      <c r="D204" s="46">
        <f xml:space="preserve"> Coibion_update!Q498</f>
        <v>5.126342101808226</v>
      </c>
      <c r="E204" s="46">
        <f xml:space="preserve"> Coibion_update!W498</f>
        <v>5.42</v>
      </c>
      <c r="F204" s="46">
        <f xml:space="preserve"> Coibion_update!X498</f>
        <v>5.4414215435164879</v>
      </c>
      <c r="G204" s="46">
        <f xml:space="preserve"> Coibion_update!Y498</f>
        <v>4.2486952220520253</v>
      </c>
      <c r="H204" s="46">
        <f xml:space="preserve"> Coibion_update!Z498</f>
        <v>4.4313999621038942</v>
      </c>
      <c r="I204" s="46">
        <f xml:space="preserve"> Coibion_update!AA498</f>
        <v>4.4018170069930083</v>
      </c>
      <c r="J204" s="46">
        <v>0.25117080000000003</v>
      </c>
      <c r="K204" s="46">
        <f t="shared" si="7"/>
        <v>1.3666478999999998</v>
      </c>
    </row>
    <row r="205" spans="1:11">
      <c r="A205" s="46">
        <f t="shared" si="6"/>
        <v>1999.9166666666513</v>
      </c>
      <c r="B205" s="46">
        <f xml:space="preserve"> Coibion_update!O499</f>
        <v>4.5510222947974182</v>
      </c>
      <c r="C205" s="46">
        <f xml:space="preserve"> Coibion_update!P499</f>
        <v>4</v>
      </c>
      <c r="D205" s="46">
        <f xml:space="preserve"> Coibion_update!Q499</f>
        <v>5.1287145821618569</v>
      </c>
      <c r="E205" s="46">
        <f xml:space="preserve"> Coibion_update!W499</f>
        <v>5.3</v>
      </c>
      <c r="F205" s="46">
        <f xml:space="preserve"> Coibion_update!X499</f>
        <v>5.4229215297725677</v>
      </c>
      <c r="G205" s="46">
        <f xml:space="preserve"> Coibion_update!Y499</f>
        <v>4.2732993466821014</v>
      </c>
      <c r="H205" s="46">
        <f xml:space="preserve"> Coibion_update!Z499</f>
        <v>4.4585825011452478</v>
      </c>
      <c r="I205" s="46">
        <f xml:space="preserve"> Coibion_update!AA499</f>
        <v>4.4073410051522632</v>
      </c>
      <c r="J205" s="46">
        <v>-0.12767719999999999</v>
      </c>
      <c r="K205" s="46">
        <f t="shared" si="7"/>
        <v>1.2389706999999999</v>
      </c>
    </row>
    <row r="206" spans="1:11">
      <c r="A206" s="46">
        <f t="shared" si="6"/>
        <v>1999.9999999999845</v>
      </c>
      <c r="B206" s="46">
        <f xml:space="preserve"> Coibion_update!O500</f>
        <v>4.5513632086292093</v>
      </c>
      <c r="C206" s="46">
        <f xml:space="preserve"> Coibion_update!P500</f>
        <v>4</v>
      </c>
      <c r="D206" s="46">
        <f xml:space="preserve"> Coibion_update!Q500</f>
        <v>5.1316722891390896</v>
      </c>
      <c r="E206" s="46">
        <f xml:space="preserve"> Coibion_update!W500</f>
        <v>5.45</v>
      </c>
      <c r="F206" s="46">
        <f xml:space="preserve"> Coibion_update!X500</f>
        <v>5.4292579058086323</v>
      </c>
      <c r="G206" s="46">
        <f xml:space="preserve"> Coibion_update!Y500</f>
        <v>4.2946561022865817</v>
      </c>
      <c r="H206" s="46">
        <f xml:space="preserve"> Coibion_update!Z500</f>
        <v>4.4199002871019628</v>
      </c>
      <c r="I206" s="46">
        <f xml:space="preserve"> Coibion_update!AA500</f>
        <v>4.4112334332218213</v>
      </c>
      <c r="J206" s="46">
        <v>0</v>
      </c>
      <c r="K206" s="46">
        <f t="shared" si="7"/>
        <v>1.2389706999999999</v>
      </c>
    </row>
    <row r="207" spans="1:11">
      <c r="A207" s="46">
        <f t="shared" si="6"/>
        <v>2000.0833333333178</v>
      </c>
      <c r="B207" s="46">
        <f xml:space="preserve"> Coibion_update!O501</f>
        <v>4.554575594819009</v>
      </c>
      <c r="C207" s="46">
        <f xml:space="preserve"> Coibion_update!P501</f>
        <v>4.0999999999999996</v>
      </c>
      <c r="D207" s="46">
        <f xml:space="preserve"> Coibion_update!Q501</f>
        <v>5.1357984370502621</v>
      </c>
      <c r="E207" s="46">
        <f xml:space="preserve"> Coibion_update!W501</f>
        <v>5.73</v>
      </c>
      <c r="F207" s="46">
        <f xml:space="preserve"> Coibion_update!X501</f>
        <v>5.4026773818722793</v>
      </c>
      <c r="G207" s="46">
        <f xml:space="preserve"> Coibion_update!Y501</f>
        <v>4.3214402933747387</v>
      </c>
      <c r="H207" s="46">
        <f xml:space="preserve"> Coibion_update!Z501</f>
        <v>4.4274420632042695</v>
      </c>
      <c r="I207" s="46">
        <f xml:space="preserve"> Coibion_update!AA501</f>
        <v>4.4177677433266487</v>
      </c>
      <c r="J207" s="46">
        <v>7.4226899999999998E-2</v>
      </c>
      <c r="K207" s="46">
        <f t="shared" si="7"/>
        <v>1.3131975999999999</v>
      </c>
    </row>
    <row r="208" spans="1:11">
      <c r="A208" s="46">
        <f t="shared" si="6"/>
        <v>2000.1666666666511</v>
      </c>
      <c r="B208" s="46">
        <f xml:space="preserve"> Coibion_update!O502</f>
        <v>4.5587586406605585</v>
      </c>
      <c r="C208" s="46">
        <f xml:space="preserve"> Coibion_update!P502</f>
        <v>4</v>
      </c>
      <c r="D208" s="46">
        <f xml:space="preserve"> Coibion_update!Q502</f>
        <v>5.1416635565026603</v>
      </c>
      <c r="E208" s="46">
        <f xml:space="preserve"> Coibion_update!W502</f>
        <v>5.85</v>
      </c>
      <c r="F208" s="46">
        <f xml:space="preserve"> Coibion_update!X502</f>
        <v>5.4198710621006132</v>
      </c>
      <c r="G208" s="46">
        <f xml:space="preserve"> Coibion_update!Y502</f>
        <v>4.3115907582702269</v>
      </c>
      <c r="H208" s="46">
        <f xml:space="preserve"> Coibion_update!Z502</f>
        <v>4.4426747856252691</v>
      </c>
      <c r="I208" s="46">
        <f xml:space="preserve"> Coibion_update!AA502</f>
        <v>4.4233964790969695</v>
      </c>
      <c r="J208" s="46">
        <v>4.54233E-2</v>
      </c>
      <c r="K208" s="46">
        <f t="shared" si="7"/>
        <v>1.3586208999999998</v>
      </c>
    </row>
    <row r="209" spans="1:11">
      <c r="A209" s="46">
        <f t="shared" si="6"/>
        <v>2000.2499999999843</v>
      </c>
      <c r="B209" s="46">
        <f xml:space="preserve"> Coibion_update!O503</f>
        <v>4.5662973323246812</v>
      </c>
      <c r="C209" s="46">
        <f xml:space="preserve"> Coibion_update!P503</f>
        <v>3.8</v>
      </c>
      <c r="D209" s="46">
        <f xml:space="preserve"> Coibion_update!Q503</f>
        <v>5.1410785901215457</v>
      </c>
      <c r="E209" s="46">
        <f xml:space="preserve"> Coibion_update!W503</f>
        <v>6.02</v>
      </c>
      <c r="F209" s="46">
        <f xml:space="preserve"> Coibion_update!X503</f>
        <v>5.4283802508462049</v>
      </c>
      <c r="G209" s="46">
        <f xml:space="preserve"> Coibion_update!Y503</f>
        <v>4.2881966089009111</v>
      </c>
      <c r="H209" s="46">
        <f xml:space="preserve"> Coibion_update!Z503</f>
        <v>4.4471587296116635</v>
      </c>
      <c r="I209" s="46">
        <f xml:space="preserve"> Coibion_update!AA503</f>
        <v>4.4250142824733185</v>
      </c>
      <c r="J209" s="46">
        <v>0</v>
      </c>
      <c r="K209" s="46">
        <f t="shared" si="7"/>
        <v>1.3586208999999998</v>
      </c>
    </row>
    <row r="210" spans="1:11">
      <c r="A210" s="46">
        <f t="shared" si="6"/>
        <v>2000.3333333333176</v>
      </c>
      <c r="B210" s="46">
        <f xml:space="preserve"> Coibion_update!O504</f>
        <v>4.5684678191371635</v>
      </c>
      <c r="C210" s="46">
        <f xml:space="preserve"> Coibion_update!P504</f>
        <v>4</v>
      </c>
      <c r="D210" s="46">
        <f xml:space="preserve"> Coibion_update!Q504</f>
        <v>5.1428324637076415</v>
      </c>
      <c r="E210" s="46">
        <f xml:space="preserve"> Coibion_update!W504</f>
        <v>6.27</v>
      </c>
      <c r="F210" s="46">
        <f xml:space="preserve"> Coibion_update!X504</f>
        <v>5.4539526580794853</v>
      </c>
      <c r="G210" s="46">
        <f xml:space="preserve"> Coibion_update!Y504</f>
        <v>4.2951334325195125</v>
      </c>
      <c r="H210" s="46">
        <f xml:space="preserve"> Coibion_update!Z504</f>
        <v>4.4513777753081101</v>
      </c>
      <c r="I210" s="46">
        <f xml:space="preserve"> Coibion_update!AA504</f>
        <v>4.42926798099632</v>
      </c>
      <c r="J210" s="46">
        <v>0.227573</v>
      </c>
      <c r="K210" s="46">
        <f t="shared" si="7"/>
        <v>1.5861938999999998</v>
      </c>
    </row>
    <row r="211" spans="1:11">
      <c r="A211" s="46">
        <f t="shared" si="6"/>
        <v>2000.4166666666508</v>
      </c>
      <c r="B211" s="46">
        <f xml:space="preserve"> Coibion_update!O505</f>
        <v>4.5694186482809416</v>
      </c>
      <c r="C211" s="46">
        <f xml:space="preserve"> Coibion_update!P505</f>
        <v>4</v>
      </c>
      <c r="D211" s="46">
        <f xml:space="preserve"> Coibion_update!Q505</f>
        <v>5.14865659199363</v>
      </c>
      <c r="E211" s="46">
        <f xml:space="preserve"> Coibion_update!W505</f>
        <v>6.53</v>
      </c>
      <c r="F211" s="46">
        <f xml:space="preserve"> Coibion_update!X505</f>
        <v>5.4376009336504225</v>
      </c>
      <c r="G211" s="46">
        <f xml:space="preserve"> Coibion_update!Y505</f>
        <v>4.288567241107601</v>
      </c>
      <c r="H211" s="46">
        <f xml:space="preserve"> Coibion_update!Z505</f>
        <v>4.4507478025860925</v>
      </c>
      <c r="I211" s="46">
        <f xml:space="preserve"> Coibion_update!AA505</f>
        <v>4.4341208582320162</v>
      </c>
      <c r="J211" s="46">
        <v>-6.6848000000000005E-2</v>
      </c>
      <c r="K211" s="46">
        <f t="shared" si="7"/>
        <v>1.5193458999999998</v>
      </c>
    </row>
    <row r="212" spans="1:11">
      <c r="A212" s="46">
        <f t="shared" si="6"/>
        <v>2000.4999999999841</v>
      </c>
      <c r="B212" s="46">
        <f xml:space="preserve"> Coibion_update!O506</f>
        <v>4.5683609628540935</v>
      </c>
      <c r="C212" s="46">
        <f xml:space="preserve"> Coibion_update!P506</f>
        <v>4</v>
      </c>
      <c r="D212" s="46">
        <f xml:space="preserve"> Coibion_update!Q506</f>
        <v>5.1515559851526325</v>
      </c>
      <c r="E212" s="46">
        <f xml:space="preserve"> Coibion_update!W506</f>
        <v>6.54</v>
      </c>
      <c r="F212" s="46">
        <f xml:space="preserve"> Coibion_update!X506</f>
        <v>5.3918532459392017</v>
      </c>
      <c r="G212" s="46">
        <f xml:space="preserve"> Coibion_update!Y506</f>
        <v>4.2893355221167182</v>
      </c>
      <c r="H212" s="46">
        <f xml:space="preserve"> Coibion_update!Z506</f>
        <v>4.4499305801627269</v>
      </c>
      <c r="I212" s="46">
        <f xml:space="preserve"> Coibion_update!AA506</f>
        <v>4.4351170632479899</v>
      </c>
      <c r="J212" s="46">
        <v>0</v>
      </c>
      <c r="K212" s="46">
        <f t="shared" si="7"/>
        <v>1.5193458999999998</v>
      </c>
    </row>
    <row r="213" spans="1:11">
      <c r="A213" s="46">
        <f t="shared" si="6"/>
        <v>2000.5833333333173</v>
      </c>
      <c r="B213" s="46">
        <f xml:space="preserve"> Coibion_update!O507</f>
        <v>4.5648220375183959</v>
      </c>
      <c r="C213" s="46">
        <f xml:space="preserve"> Coibion_update!P507</f>
        <v>4.0999999999999996</v>
      </c>
      <c r="D213" s="46">
        <f xml:space="preserve"> Coibion_update!Q507</f>
        <v>5.1515559851526325</v>
      </c>
      <c r="E213" s="46">
        <f xml:space="preserve"> Coibion_update!W507</f>
        <v>6.5</v>
      </c>
      <c r="F213" s="46">
        <f xml:space="preserve"> Coibion_update!X507</f>
        <v>5.3811868443703315</v>
      </c>
      <c r="G213" s="46">
        <f xml:space="preserve"> Coibion_update!Y507</f>
        <v>4.3035920083441992</v>
      </c>
      <c r="H213" s="46">
        <f xml:space="preserve"> Coibion_update!Z507</f>
        <v>4.4556836122877099</v>
      </c>
      <c r="I213" s="46">
        <f xml:space="preserve"> Coibion_update!AA507</f>
        <v>4.4383597080140422</v>
      </c>
      <c r="J213" s="46">
        <v>-4.9618599999999999E-2</v>
      </c>
      <c r="K213" s="46">
        <f t="shared" si="7"/>
        <v>1.4697272999999997</v>
      </c>
    </row>
    <row r="214" spans="1:11">
      <c r="A214" s="46">
        <f t="shared" si="6"/>
        <v>2000.6666666666506</v>
      </c>
      <c r="B214" s="46">
        <f xml:space="preserve"> Coibion_update!O508</f>
        <v>4.568873354124781</v>
      </c>
      <c r="C214" s="46">
        <f xml:space="preserve"> Coibion_update!P508</f>
        <v>3.9</v>
      </c>
      <c r="D214" s="46">
        <f xml:space="preserve"> Coibion_update!Q508</f>
        <v>5.15675380222625</v>
      </c>
      <c r="E214" s="46">
        <f xml:space="preserve"> Coibion_update!W508</f>
        <v>6.52</v>
      </c>
      <c r="F214" s="46">
        <f xml:space="preserve"> Coibion_update!X508</f>
        <v>5.3963511068194023</v>
      </c>
      <c r="G214" s="46">
        <f xml:space="preserve"> Coibion_update!Y508</f>
        <v>4.3291004288644768</v>
      </c>
      <c r="H214" s="46">
        <f xml:space="preserve"> Coibion_update!Z508</f>
        <v>4.4633070376249799</v>
      </c>
      <c r="I214" s="46">
        <f xml:space="preserve"> Coibion_update!AA508</f>
        <v>4.4427453697085877</v>
      </c>
      <c r="J214" s="46">
        <v>0</v>
      </c>
      <c r="K214" s="46">
        <f t="shared" si="7"/>
        <v>1.4697272999999997</v>
      </c>
    </row>
    <row r="215" spans="1:11">
      <c r="A215" s="46">
        <f t="shared" si="6"/>
        <v>2000.7499999999839</v>
      </c>
      <c r="B215" s="46">
        <f xml:space="preserve"> Coibion_update!O509</f>
        <v>4.5654892069287065</v>
      </c>
      <c r="C215" s="46">
        <f xml:space="preserve"> Coibion_update!P509</f>
        <v>3.9</v>
      </c>
      <c r="D215" s="46">
        <f xml:space="preserve"> Coibion_update!Q509</f>
        <v>5.1584804213602373</v>
      </c>
      <c r="E215" s="46">
        <f xml:space="preserve"> Coibion_update!W509</f>
        <v>6.51</v>
      </c>
      <c r="F215" s="46">
        <f xml:space="preserve"> Coibion_update!X509</f>
        <v>5.4123154706014489</v>
      </c>
      <c r="G215" s="46">
        <f xml:space="preserve"> Coibion_update!Y509</f>
        <v>4.319432887902809</v>
      </c>
      <c r="H215" s="46">
        <f xml:space="preserve"> Coibion_update!Z509</f>
        <v>4.4637563800372133</v>
      </c>
      <c r="I215" s="46">
        <f xml:space="preserve"> Coibion_update!AA509</f>
        <v>4.4439445374888695</v>
      </c>
      <c r="J215" s="46">
        <v>5.7254999999999997E-3</v>
      </c>
      <c r="K215" s="46">
        <f t="shared" si="7"/>
        <v>1.4754527999999998</v>
      </c>
    </row>
    <row r="216" spans="1:11">
      <c r="A216" s="46">
        <f t="shared" si="6"/>
        <v>2000.8333333333171</v>
      </c>
      <c r="B216" s="46">
        <f xml:space="preserve"> Coibion_update!O510</f>
        <v>4.565676475574449</v>
      </c>
      <c r="C216" s="46">
        <f xml:space="preserve"> Coibion_update!P510</f>
        <v>3.9</v>
      </c>
      <c r="D216" s="46">
        <f xml:space="preserve"> Coibion_update!Q510</f>
        <v>5.1602040644184024</v>
      </c>
      <c r="E216" s="46">
        <f xml:space="preserve"> Coibion_update!W510</f>
        <v>6.51</v>
      </c>
      <c r="F216" s="46">
        <f xml:space="preserve"> Coibion_update!X510</f>
        <v>5.4084713750399294</v>
      </c>
      <c r="G216" s="46">
        <f xml:space="preserve"> Coibion_update!Y510</f>
        <v>4.3113493095769009</v>
      </c>
      <c r="H216" s="46">
        <f xml:space="preserve"> Coibion_update!Z510</f>
        <v>4.462084726844461</v>
      </c>
      <c r="I216" s="46">
        <f xml:space="preserve"> Coibion_update!AA510</f>
        <v>4.447439773222114</v>
      </c>
      <c r="J216" s="46">
        <v>1.0177800000000001E-2</v>
      </c>
      <c r="K216" s="46">
        <f t="shared" si="7"/>
        <v>1.4856305999999997</v>
      </c>
    </row>
    <row r="217" spans="1:11">
      <c r="A217" s="46">
        <f t="shared" si="6"/>
        <v>2000.9166666666504</v>
      </c>
      <c r="B217" s="46">
        <f xml:space="preserve"> Coibion_update!O511</f>
        <v>4.5627229130848379</v>
      </c>
      <c r="C217" s="46">
        <f xml:space="preserve"> Coibion_update!P511</f>
        <v>3.9</v>
      </c>
      <c r="D217" s="46">
        <f xml:space="preserve"> Coibion_update!Q511</f>
        <v>5.1624976434055014</v>
      </c>
      <c r="E217" s="46">
        <f xml:space="preserve"> Coibion_update!W511</f>
        <v>6.4</v>
      </c>
      <c r="F217" s="46">
        <f xml:space="preserve"> Coibion_update!X511</f>
        <v>5.4160559567722926</v>
      </c>
      <c r="G217" s="46">
        <f xml:space="preserve"> Coibion_update!Y511</f>
        <v>4.3123281571626828</v>
      </c>
      <c r="H217" s="46">
        <f xml:space="preserve"> Coibion_update!Z511</f>
        <v>4.471833060206829</v>
      </c>
      <c r="I217" s="46">
        <f xml:space="preserve"> Coibion_update!AA511</f>
        <v>4.4517159302679268</v>
      </c>
      <c r="J217" s="46">
        <v>0.13933960000000001</v>
      </c>
      <c r="K217" s="46">
        <f t="shared" si="7"/>
        <v>1.6249701999999997</v>
      </c>
    </row>
    <row r="218" spans="1:11">
      <c r="A218" s="46">
        <f t="shared" si="6"/>
        <v>2000.9999999999836</v>
      </c>
      <c r="B218" s="46">
        <f xml:space="preserve"> Coibion_update!O512</f>
        <v>4.5557141501753344</v>
      </c>
      <c r="C218" s="46">
        <f xml:space="preserve"> Coibion_update!P512</f>
        <v>4.2</v>
      </c>
      <c r="D218" s="46">
        <f xml:space="preserve"> Coibion_update!Q512</f>
        <v>5.1682086812010164</v>
      </c>
      <c r="E218" s="46">
        <f xml:space="preserve"> Coibion_update!W512</f>
        <v>5.98</v>
      </c>
      <c r="F218" s="46">
        <f xml:space="preserve"> Coibion_update!X512</f>
        <v>5.4197382217523762</v>
      </c>
      <c r="G218" s="46">
        <f xml:space="preserve"> Coibion_update!Y512</f>
        <v>4.3161805924363676</v>
      </c>
      <c r="H218" s="46">
        <f xml:space="preserve"> Coibion_update!Z512</f>
        <v>4.466069025248653</v>
      </c>
      <c r="I218" s="46">
        <f xml:space="preserve"> Coibion_update!AA512</f>
        <v>4.4528461701272404</v>
      </c>
      <c r="J218" s="46">
        <v>-5.3533999999999998E-2</v>
      </c>
      <c r="K218" s="46">
        <f t="shared" si="7"/>
        <v>1.5714361999999997</v>
      </c>
    </row>
    <row r="219" spans="1:11">
      <c r="A219" s="46">
        <f t="shared" si="6"/>
        <v>2001.0833333333169</v>
      </c>
      <c r="B219" s="46">
        <f xml:space="preserve"> Coibion_update!O513</f>
        <v>4.5492144603933138</v>
      </c>
      <c r="C219" s="46">
        <f xml:space="preserve"> Coibion_update!P513</f>
        <v>4.2</v>
      </c>
      <c r="D219" s="46">
        <f xml:space="preserve"> Coibion_update!Q513</f>
        <v>5.1704839950381514</v>
      </c>
      <c r="E219" s="46">
        <f xml:space="preserve"> Coibion_update!W513</f>
        <v>5.49</v>
      </c>
      <c r="F219" s="46">
        <f xml:space="preserve"> Coibion_update!X513</f>
        <v>5.4122262406558193</v>
      </c>
      <c r="G219" s="46">
        <f xml:space="preserve"> Coibion_update!Y513</f>
        <v>4.3436755432899581</v>
      </c>
      <c r="H219" s="46">
        <f xml:space="preserve"> Coibion_update!Z513</f>
        <v>4.4598553548232323</v>
      </c>
      <c r="I219" s="46">
        <f xml:space="preserve"> Coibion_update!AA513</f>
        <v>4.4515526973224917</v>
      </c>
      <c r="J219" s="46">
        <v>0</v>
      </c>
      <c r="K219" s="46">
        <f t="shared" si="7"/>
        <v>1.5714361999999997</v>
      </c>
    </row>
    <row r="220" spans="1:11">
      <c r="A220" s="46">
        <f t="shared" si="6"/>
        <v>2001.1666666666501</v>
      </c>
      <c r="B220" s="46">
        <f xml:space="preserve"> Coibion_update!O514</f>
        <v>4.5464324079618006</v>
      </c>
      <c r="C220" s="46">
        <f xml:space="preserve"> Coibion_update!P514</f>
        <v>4.3</v>
      </c>
      <c r="D220" s="46">
        <f xml:space="preserve"> Coibion_update!Q514</f>
        <v>5.17105201550216</v>
      </c>
      <c r="E220" s="46">
        <f xml:space="preserve"> Coibion_update!W514</f>
        <v>5.31</v>
      </c>
      <c r="F220" s="46">
        <f xml:space="preserve"> Coibion_update!X514</f>
        <v>5.4227890940588761</v>
      </c>
      <c r="G220" s="46">
        <f xml:space="preserve"> Coibion_update!Y514</f>
        <v>4.3320219833133473</v>
      </c>
      <c r="H220" s="46">
        <f xml:space="preserve"> Coibion_update!Z514</f>
        <v>4.4537657318288586</v>
      </c>
      <c r="I220" s="46">
        <f xml:space="preserve"> Coibion_update!AA514</f>
        <v>4.4543705517970489</v>
      </c>
      <c r="J220" s="46">
        <v>-0.38298470000000001</v>
      </c>
      <c r="K220" s="46">
        <f t="shared" si="7"/>
        <v>1.1884514999999998</v>
      </c>
    </row>
    <row r="221" spans="1:11">
      <c r="A221" s="46">
        <f t="shared" si="6"/>
        <v>2001.2499999999834</v>
      </c>
      <c r="B221" s="46">
        <f xml:space="preserve"> Coibion_update!O515</f>
        <v>4.5436074993263746</v>
      </c>
      <c r="C221" s="46">
        <f xml:space="preserve"> Coibion_update!P515</f>
        <v>4.4000000000000004</v>
      </c>
      <c r="D221" s="46">
        <f xml:space="preserve"> Coibion_update!Q515</f>
        <v>5.1727541435726909</v>
      </c>
      <c r="E221" s="46">
        <f xml:space="preserve"> Coibion_update!W515</f>
        <v>4.8</v>
      </c>
      <c r="F221" s="46">
        <f xml:space="preserve"> Coibion_update!X515</f>
        <v>5.4234510973048025</v>
      </c>
      <c r="G221" s="46">
        <f xml:space="preserve"> Coibion_update!Y515</f>
        <v>4.3151253243471217</v>
      </c>
      <c r="H221" s="46">
        <f xml:space="preserve"> Coibion_update!Z515</f>
        <v>4.4642861142612187</v>
      </c>
      <c r="I221" s="46">
        <f xml:space="preserve"> Coibion_update!AA515</f>
        <v>4.4543472962535073</v>
      </c>
      <c r="J221" s="46">
        <v>0</v>
      </c>
      <c r="K221" s="46">
        <f t="shared" si="7"/>
        <v>1.1884514999999998</v>
      </c>
    </row>
    <row r="222" spans="1:11">
      <c r="A222" s="46">
        <f t="shared" si="6"/>
        <v>2001.3333333333167</v>
      </c>
      <c r="B222" s="46">
        <f xml:space="preserve"> Coibion_update!O516</f>
        <v>4.5363837217691225</v>
      </c>
      <c r="C222" s="46">
        <f xml:space="preserve"> Coibion_update!P516</f>
        <v>4.3</v>
      </c>
      <c r="D222" s="46">
        <f xml:space="preserve"> Coibion_update!Q516</f>
        <v>5.1778432130801626</v>
      </c>
      <c r="E222" s="46">
        <f xml:space="preserve"> Coibion_update!W516</f>
        <v>4.21</v>
      </c>
      <c r="F222" s="46">
        <f xml:space="preserve"> Coibion_update!X516</f>
        <v>5.4372528805688143</v>
      </c>
      <c r="G222" s="46">
        <f xml:space="preserve"> Coibion_update!Y516</f>
        <v>4.3274252429822084</v>
      </c>
      <c r="H222" s="46">
        <f xml:space="preserve"> Coibion_update!Z516</f>
        <v>4.4699115883176255</v>
      </c>
      <c r="I222" s="46">
        <f xml:space="preserve"> Coibion_update!AA516</f>
        <v>4.4559854885671708</v>
      </c>
      <c r="J222" s="46">
        <v>-0.2400456</v>
      </c>
      <c r="K222" s="46">
        <f t="shared" si="7"/>
        <v>0.9484058999999998</v>
      </c>
    </row>
    <row r="223" spans="1:11">
      <c r="A223" s="46">
        <f t="shared" si="6"/>
        <v>2001.4166666666499</v>
      </c>
      <c r="B223" s="46">
        <f xml:space="preserve"> Coibion_update!O517</f>
        <v>4.5298376181692328</v>
      </c>
      <c r="C223" s="46">
        <f xml:space="preserve"> Coibion_update!P517</f>
        <v>4.5</v>
      </c>
      <c r="D223" s="46">
        <f xml:space="preserve"> Coibion_update!Q517</f>
        <v>5.180096735160606</v>
      </c>
      <c r="E223" s="46">
        <f xml:space="preserve"> Coibion_update!W517</f>
        <v>3.97</v>
      </c>
      <c r="F223" s="46">
        <f xml:space="preserve"> Coibion_update!X517</f>
        <v>5.4466511610537305</v>
      </c>
      <c r="G223" s="46">
        <f xml:space="preserve"> Coibion_update!Y517</f>
        <v>4.3466584908360906</v>
      </c>
      <c r="H223" s="46">
        <f xml:space="preserve"> Coibion_update!Z517</f>
        <v>4.4594621002899544</v>
      </c>
      <c r="I223" s="46">
        <f xml:space="preserve"> Coibion_update!AA517</f>
        <v>4.4558577828010826</v>
      </c>
      <c r="J223" s="46">
        <v>-0.14057539999999999</v>
      </c>
      <c r="K223" s="46">
        <f t="shared" si="7"/>
        <v>0.80783049999999978</v>
      </c>
    </row>
    <row r="224" spans="1:11">
      <c r="A224" s="46">
        <f t="shared" si="6"/>
        <v>2001.4999999999832</v>
      </c>
      <c r="B224" s="46">
        <f xml:space="preserve"> Coibion_update!O518</f>
        <v>4.5244914427534813</v>
      </c>
      <c r="C224" s="46">
        <f xml:space="preserve"> Coibion_update!P518</f>
        <v>4.5999999999999996</v>
      </c>
      <c r="D224" s="46">
        <f xml:space="preserve"> Coibion_update!Q518</f>
        <v>5.1784070698754787</v>
      </c>
      <c r="E224" s="46">
        <f xml:space="preserve"> Coibion_update!W518</f>
        <v>3.77</v>
      </c>
      <c r="F224" s="46">
        <f xml:space="preserve"> Coibion_update!X518</f>
        <v>5.4604362160244717</v>
      </c>
      <c r="G224" s="46">
        <f xml:space="preserve"> Coibion_update!Y518</f>
        <v>4.3362444420187538</v>
      </c>
      <c r="H224" s="46">
        <f xml:space="preserve"> Coibion_update!Z518</f>
        <v>4.4707240894351683</v>
      </c>
      <c r="I224" s="46">
        <f xml:space="preserve"> Coibion_update!AA518</f>
        <v>4.4571688931975757</v>
      </c>
      <c r="J224" s="46">
        <v>0</v>
      </c>
      <c r="K224" s="46">
        <f t="shared" si="7"/>
        <v>0.80783049999999978</v>
      </c>
    </row>
    <row r="225" spans="1:11">
      <c r="A225" s="46">
        <f t="shared" si="6"/>
        <v>2001.5833333333164</v>
      </c>
      <c r="B225" s="46">
        <f xml:space="preserve"> Coibion_update!O519</f>
        <v>4.5223319076790869</v>
      </c>
      <c r="C225" s="46">
        <f xml:space="preserve"> Coibion_update!P519</f>
        <v>4.9000000000000004</v>
      </c>
      <c r="D225" s="46">
        <f xml:space="preserve"> Coibion_update!Q519</f>
        <v>5.1784070698754787</v>
      </c>
      <c r="E225" s="46">
        <f xml:space="preserve"> Coibion_update!W519</f>
        <v>3.65</v>
      </c>
      <c r="F225" s="46">
        <f xml:space="preserve"> Coibion_update!X519</f>
        <v>5.4637046783012826</v>
      </c>
      <c r="G225" s="46">
        <f xml:space="preserve"> Coibion_update!Y519</f>
        <v>4.35985770990282</v>
      </c>
      <c r="H225" s="46">
        <f xml:space="preserve"> Coibion_update!Z519</f>
        <v>4.4733744291331572</v>
      </c>
      <c r="I225" s="46">
        <f xml:space="preserve"> Coibion_update!AA519</f>
        <v>4.4595546446824086</v>
      </c>
      <c r="J225" s="46">
        <v>-7.33708E-2</v>
      </c>
      <c r="K225" s="46">
        <f t="shared" si="7"/>
        <v>0.73445969999999983</v>
      </c>
    </row>
    <row r="226" spans="1:11">
      <c r="A226" s="46">
        <f t="shared" si="6"/>
        <v>2001.6666666666497</v>
      </c>
      <c r="B226" s="46">
        <f xml:space="preserve"> Coibion_update!O520</f>
        <v>4.5189094362981965</v>
      </c>
      <c r="C226" s="46">
        <f xml:space="preserve"> Coibion_update!P520</f>
        <v>5</v>
      </c>
      <c r="D226" s="46">
        <f xml:space="preserve"> Coibion_update!Q520</f>
        <v>5.1823451902956164</v>
      </c>
      <c r="E226" s="46">
        <f xml:space="preserve"> Coibion_update!W520</f>
        <v>3.07</v>
      </c>
      <c r="F226" s="46">
        <f xml:space="preserve"> Coibion_update!X520</f>
        <v>5.4232746059524208</v>
      </c>
      <c r="G226" s="46">
        <f xml:space="preserve"> Coibion_update!Y520</f>
        <v>4.3273196254495998</v>
      </c>
      <c r="H226" s="46">
        <f xml:space="preserve"> Coibion_update!Z520</f>
        <v>4.4634337956728452</v>
      </c>
      <c r="I226" s="46">
        <f xml:space="preserve"> Coibion_update!AA520</f>
        <v>4.4546844487135546</v>
      </c>
      <c r="J226" s="46">
        <v>0</v>
      </c>
      <c r="K226" s="46">
        <f t="shared" si="7"/>
        <v>0.73445969999999983</v>
      </c>
    </row>
    <row r="227" spans="1:11">
      <c r="A227" s="46">
        <f t="shared" si="6"/>
        <v>2001.7499999999829</v>
      </c>
      <c r="B227" s="46">
        <f xml:space="preserve"> Coibion_update!O521</f>
        <v>4.5141967887334351</v>
      </c>
      <c r="C227" s="46">
        <f xml:space="preserve"> Coibion_update!P521</f>
        <v>5.3</v>
      </c>
      <c r="D227" s="46">
        <f xml:space="preserve"> Coibion_update!Q521</f>
        <v>5.1795338305580696</v>
      </c>
      <c r="E227" s="46">
        <f xml:space="preserve"> Coibion_update!W521</f>
        <v>2.4900000000000002</v>
      </c>
      <c r="F227" s="46">
        <f xml:space="preserve"> Coibion_update!X521</f>
        <v>5.3552646469897871</v>
      </c>
      <c r="G227" s="46">
        <f xml:space="preserve"> Coibion_update!Y521</f>
        <v>4.4582119120201131</v>
      </c>
      <c r="H227" s="46">
        <f xml:space="preserve"> Coibion_update!Z521</f>
        <v>4.4752095534620322</v>
      </c>
      <c r="I227" s="46">
        <f xml:space="preserve"> Coibion_update!AA521</f>
        <v>4.4599016098968445</v>
      </c>
      <c r="J227" s="46">
        <v>-0.1091449</v>
      </c>
      <c r="K227" s="46">
        <f t="shared" si="7"/>
        <v>0.62531479999999984</v>
      </c>
    </row>
    <row r="228" spans="1:11">
      <c r="A228" s="46">
        <f t="shared" si="6"/>
        <v>2001.8333333333162</v>
      </c>
      <c r="B228" s="46">
        <f xml:space="preserve"> Coibion_update!O522</f>
        <v>4.5088145598951836</v>
      </c>
      <c r="C228" s="46">
        <f xml:space="preserve"> Coibion_update!P522</f>
        <v>5.5</v>
      </c>
      <c r="D228" s="46">
        <f xml:space="preserve"> Coibion_update!Q522</f>
        <v>5.1789706089154706</v>
      </c>
      <c r="E228" s="46">
        <f xml:space="preserve"> Coibion_update!W522</f>
        <v>2.09</v>
      </c>
      <c r="F228" s="46">
        <f xml:space="preserve"> Coibion_update!X522</f>
        <v>5.3525687813799525</v>
      </c>
      <c r="G228" s="46">
        <f xml:space="preserve"> Coibion_update!Y522</f>
        <v>4.4225445829767702</v>
      </c>
      <c r="H228" s="46">
        <f xml:space="preserve"> Coibion_update!Z522</f>
        <v>4.4773595414926728</v>
      </c>
      <c r="I228" s="46">
        <f xml:space="preserve"> Coibion_update!AA522</f>
        <v>4.4592769858076879</v>
      </c>
      <c r="J228" s="46">
        <v>-9.7332600000000005E-2</v>
      </c>
      <c r="K228" s="46">
        <f t="shared" si="7"/>
        <v>0.52798219999999985</v>
      </c>
    </row>
    <row r="229" spans="1:11">
      <c r="A229" s="46">
        <f t="shared" si="6"/>
        <v>2001.9166666666495</v>
      </c>
      <c r="B229" s="46">
        <f xml:space="preserve"> Coibion_update!O523</f>
        <v>4.5089268709484713</v>
      </c>
      <c r="C229" s="46">
        <f xml:space="preserve"> Coibion_update!P523</f>
        <v>5.7</v>
      </c>
      <c r="D229" s="46">
        <f xml:space="preserve"> Coibion_update!Q523</f>
        <v>5.1784070698754787</v>
      </c>
      <c r="E229" s="46">
        <f xml:space="preserve"> Coibion_update!W523</f>
        <v>1.82</v>
      </c>
      <c r="F229" s="46">
        <f xml:space="preserve"> Coibion_update!X523</f>
        <v>5.3658825527104606</v>
      </c>
      <c r="G229" s="46">
        <f xml:space="preserve"> Coibion_update!Y523</f>
        <v>4.3816015443357852</v>
      </c>
      <c r="H229" s="46">
        <f xml:space="preserve"> Coibion_update!Z523</f>
        <v>4.4802983339381033</v>
      </c>
      <c r="I229" s="46">
        <f xml:space="preserve"> Coibion_update!AA523</f>
        <v>4.4642976271066761</v>
      </c>
      <c r="J229" s="46">
        <v>9.0832099999999999E-2</v>
      </c>
      <c r="K229" s="46">
        <f t="shared" si="7"/>
        <v>0.61881429999999982</v>
      </c>
    </row>
    <row r="230" spans="1:11">
      <c r="A230" s="46">
        <f t="shared" si="6"/>
        <v>2001.9999999999827</v>
      </c>
      <c r="B230" s="46">
        <f xml:space="preserve"> Coibion_update!O524</f>
        <v>4.5152783006785615</v>
      </c>
      <c r="C230" s="46">
        <f xml:space="preserve"> Coibion_update!P524</f>
        <v>5.7</v>
      </c>
      <c r="D230" s="46">
        <f xml:space="preserve"> Coibion_update!Q524</f>
        <v>5.180096735160606</v>
      </c>
      <c r="E230" s="46">
        <f xml:space="preserve"> Coibion_update!W524</f>
        <v>1.73</v>
      </c>
      <c r="F230" s="46">
        <f xml:space="preserve"> Coibion_update!X524</f>
        <v>5.3591772548047993</v>
      </c>
      <c r="G230" s="46">
        <f xml:space="preserve"> Coibion_update!Y524</f>
        <v>4.3987608336650466</v>
      </c>
      <c r="H230" s="46">
        <f xml:space="preserve"> Coibion_update!Z524</f>
        <v>4.4810684795110243</v>
      </c>
      <c r="I230" s="46">
        <f xml:space="preserve"> Coibion_update!AA524</f>
        <v>4.4653792431924249</v>
      </c>
      <c r="J230" s="46">
        <v>6.0436900000000002E-2</v>
      </c>
      <c r="K230" s="46">
        <f t="shared" si="7"/>
        <v>0.67925119999999983</v>
      </c>
    </row>
    <row r="231" spans="1:11">
      <c r="A231" s="46">
        <f t="shared" si="6"/>
        <v>2002.083333333316</v>
      </c>
      <c r="B231" s="46">
        <f xml:space="preserve"> Coibion_update!O525</f>
        <v>4.5152673600587745</v>
      </c>
      <c r="C231" s="46">
        <f xml:space="preserve"> Coibion_update!P525</f>
        <v>5.7</v>
      </c>
      <c r="D231" s="46">
        <f xml:space="preserve"> Coibion_update!Q525</f>
        <v>5.181783550292085</v>
      </c>
      <c r="E231" s="46">
        <f xml:space="preserve"> Coibion_update!W525</f>
        <v>1.74</v>
      </c>
      <c r="F231" s="46">
        <f xml:space="preserve"> Coibion_update!X525</f>
        <v>5.3660694685988553</v>
      </c>
      <c r="G231" s="46">
        <f xml:space="preserve"> Coibion_update!Y525</f>
        <v>4.4165246750814493</v>
      </c>
      <c r="H231" s="46">
        <f xml:space="preserve"> Coibion_update!Z525</f>
        <v>4.4816230698923443</v>
      </c>
      <c r="I231" s="46">
        <f xml:space="preserve"> Coibion_update!AA525</f>
        <v>4.4679061213172568</v>
      </c>
      <c r="J231" s="46">
        <v>0</v>
      </c>
      <c r="K231" s="46">
        <f t="shared" si="7"/>
        <v>0.67925119999999983</v>
      </c>
    </row>
    <row r="232" spans="1:11">
      <c r="A232" s="46">
        <f t="shared" si="6"/>
        <v>2002.1666666666492</v>
      </c>
      <c r="B232" s="46">
        <f xml:space="preserve"> Coibion_update!O526</f>
        <v>4.5231485214705094</v>
      </c>
      <c r="C232" s="46">
        <f xml:space="preserve"> Coibion_update!P526</f>
        <v>5.7</v>
      </c>
      <c r="D232" s="46">
        <f xml:space="preserve"> Coibion_update!Q526</f>
        <v>5.1845886012196933</v>
      </c>
      <c r="E232" s="46">
        <f xml:space="preserve"> Coibion_update!W526</f>
        <v>1.73</v>
      </c>
      <c r="F232" s="46">
        <f xml:space="preserve"> Coibion_update!X526</f>
        <v>5.3920353704217883</v>
      </c>
      <c r="G232" s="46">
        <f xml:space="preserve"> Coibion_update!Y526</f>
        <v>4.4113912433037852</v>
      </c>
      <c r="H232" s="46">
        <f xml:space="preserve"> Coibion_update!Z526</f>
        <v>4.4812382847448298</v>
      </c>
      <c r="I232" s="46">
        <f xml:space="preserve"> Coibion_update!AA526</f>
        <v>4.4684451276091561</v>
      </c>
      <c r="J232" s="46">
        <v>-0.28607759999999999</v>
      </c>
      <c r="K232" s="46">
        <f t="shared" si="7"/>
        <v>0.39317359999999985</v>
      </c>
    </row>
    <row r="233" spans="1:11">
      <c r="A233" s="46">
        <f t="shared" si="6"/>
        <v>2002.2499999999825</v>
      </c>
      <c r="B233" s="46">
        <f xml:space="preserve"> Coibion_update!O527</f>
        <v>4.5275707411156558</v>
      </c>
      <c r="C233" s="46">
        <f xml:space="preserve"> Coibion_update!P527</f>
        <v>5.9</v>
      </c>
      <c r="D233" s="46">
        <f xml:space="preserve"> Coibion_update!Q527</f>
        <v>5.1890603806110871</v>
      </c>
      <c r="E233" s="46">
        <f xml:space="preserve"> Coibion_update!W527</f>
        <v>1.75</v>
      </c>
      <c r="F233" s="46">
        <f xml:space="preserve"> Coibion_update!X527</f>
        <v>5.3781908291312002</v>
      </c>
      <c r="G233" s="46">
        <f xml:space="preserve"> Coibion_update!Y527</f>
        <v>4.4387849684924907</v>
      </c>
      <c r="H233" s="46">
        <f xml:space="preserve"> Coibion_update!Z527</f>
        <v>4.4779389059120485</v>
      </c>
      <c r="I233" s="46">
        <f xml:space="preserve"> Coibion_update!AA527</f>
        <v>4.4717759268174895</v>
      </c>
      <c r="J233" s="46">
        <v>0</v>
      </c>
      <c r="K233" s="46">
        <f t="shared" si="7"/>
        <v>0.39317359999999985</v>
      </c>
    </row>
    <row r="234" spans="1:11">
      <c r="A234" s="46">
        <f t="shared" si="6"/>
        <v>2002.3333333333157</v>
      </c>
      <c r="B234" s="46">
        <f xml:space="preserve"> Coibion_update!O528</f>
        <v>4.531679715448691</v>
      </c>
      <c r="C234" s="46">
        <f xml:space="preserve"> Coibion_update!P528</f>
        <v>5.8</v>
      </c>
      <c r="D234" s="46">
        <f xml:space="preserve"> Coibion_update!Q528</f>
        <v>5.1901752079283332</v>
      </c>
      <c r="E234" s="46">
        <f xml:space="preserve"> Coibion_update!W528</f>
        <v>1.75</v>
      </c>
      <c r="F234" s="46">
        <f xml:space="preserve"> Coibion_update!X528</f>
        <v>5.377267169526438</v>
      </c>
      <c r="G234" s="46">
        <f xml:space="preserve"> Coibion_update!Y528</f>
        <v>4.3987239552960498</v>
      </c>
      <c r="H234" s="46">
        <f xml:space="preserve"> Coibion_update!Z528</f>
        <v>4.4790285644800427</v>
      </c>
      <c r="I234" s="46">
        <f xml:space="preserve"> Coibion_update!AA528</f>
        <v>4.4734428793071617</v>
      </c>
      <c r="J234" s="46">
        <v>2.5056700000000001E-2</v>
      </c>
      <c r="K234" s="46">
        <f t="shared" si="7"/>
        <v>0.41823029999999983</v>
      </c>
    </row>
    <row r="235" spans="1:11">
      <c r="A235" s="46">
        <f t="shared" si="6"/>
        <v>2002.416666666649</v>
      </c>
      <c r="B235" s="46">
        <f xml:space="preserve"> Coibion_update!O529</f>
        <v>4.5412405461113643</v>
      </c>
      <c r="C235" s="46">
        <f xml:space="preserve"> Coibion_update!P529</f>
        <v>5.8</v>
      </c>
      <c r="D235" s="46">
        <f xml:space="preserve"> Coibion_update!Q529</f>
        <v>5.1907321558680994</v>
      </c>
      <c r="E235" s="46">
        <f xml:space="preserve"> Coibion_update!W529</f>
        <v>1.75</v>
      </c>
      <c r="F235" s="46">
        <f xml:space="preserve"> Coibion_update!X529</f>
        <v>5.4297402879084551</v>
      </c>
      <c r="G235" s="46">
        <f xml:space="preserve"> Coibion_update!Y529</f>
        <v>4.4181295116541603</v>
      </c>
      <c r="H235" s="46">
        <f xml:space="preserve"> Coibion_update!Z529</f>
        <v>4.4884565782897283</v>
      </c>
      <c r="I235" s="46">
        <f xml:space="preserve"> Coibion_update!AA529</f>
        <v>4.4736710127205699</v>
      </c>
      <c r="J235" s="46">
        <v>1.54314E-2</v>
      </c>
      <c r="K235" s="46">
        <f t="shared" si="7"/>
        <v>0.43366169999999982</v>
      </c>
    </row>
    <row r="236" spans="1:11">
      <c r="A236" s="46">
        <f t="shared" si="6"/>
        <v>2002.4999999999823</v>
      </c>
      <c r="B236" s="46">
        <f xml:space="preserve"> Coibion_update!O530</f>
        <v>4.5390068789338125</v>
      </c>
      <c r="C236" s="46">
        <f xml:space="preserve"> Coibion_update!P530</f>
        <v>5.8</v>
      </c>
      <c r="D236" s="46">
        <f xml:space="preserve"> Coibion_update!Q530</f>
        <v>5.1929568508902104</v>
      </c>
      <c r="E236" s="46">
        <f xml:space="preserve"> Coibion_update!W530</f>
        <v>1.73</v>
      </c>
      <c r="F236" s="46">
        <f xml:space="preserve"> Coibion_update!X530</f>
        <v>5.4551501605748252</v>
      </c>
      <c r="G236" s="46">
        <f xml:space="preserve"> Coibion_update!Y530</f>
        <v>4.4489490308720825</v>
      </c>
      <c r="H236" s="46">
        <f xml:space="preserve"> Coibion_update!Z530</f>
        <v>4.4862852935103774</v>
      </c>
      <c r="I236" s="46">
        <f xml:space="preserve"> Coibion_update!AA530</f>
        <v>4.4769617441481238</v>
      </c>
      <c r="J236" s="46">
        <v>0</v>
      </c>
      <c r="K236" s="46">
        <f t="shared" si="7"/>
        <v>0.43366169999999982</v>
      </c>
    </row>
    <row r="237" spans="1:11">
      <c r="A237" s="46">
        <f t="shared" si="6"/>
        <v>2002.5833333333155</v>
      </c>
      <c r="B237" s="46">
        <f xml:space="preserve"> Coibion_update!O531</f>
        <v>4.5391617851063852</v>
      </c>
      <c r="C237" s="46">
        <f xml:space="preserve"> Coibion_update!P531</f>
        <v>5.7</v>
      </c>
      <c r="D237" s="46">
        <f xml:space="preserve"> Coibion_update!Q531</f>
        <v>5.195730777772936</v>
      </c>
      <c r="E237" s="46">
        <f xml:space="preserve"> Coibion_update!W531</f>
        <v>1.74</v>
      </c>
      <c r="F237" s="46">
        <f xml:space="preserve"> Coibion_update!X531</f>
        <v>5.4509526129716308</v>
      </c>
      <c r="G237" s="46">
        <f xml:space="preserve"> Coibion_update!Y531</f>
        <v>4.4689609253591049</v>
      </c>
      <c r="H237" s="46">
        <f xml:space="preserve"> Coibion_update!Z531</f>
        <v>4.4831268380753624</v>
      </c>
      <c r="I237" s="46">
        <f xml:space="preserve"> Coibion_update!AA531</f>
        <v>4.4759608682982757</v>
      </c>
      <c r="J237" s="46">
        <v>0.1244227</v>
      </c>
      <c r="K237" s="46">
        <f t="shared" si="7"/>
        <v>0.55808439999999981</v>
      </c>
    </row>
    <row r="238" spans="1:11">
      <c r="A238" s="46">
        <f t="shared" si="6"/>
        <v>2002.6666666666488</v>
      </c>
      <c r="B238" s="46">
        <f xml:space="preserve"> Coibion_update!O532</f>
        <v>4.5403233506599179</v>
      </c>
      <c r="C238" s="46">
        <f xml:space="preserve"> Coibion_update!P532</f>
        <v>5.7</v>
      </c>
      <c r="D238" s="46">
        <f xml:space="preserve"> Coibion_update!Q532</f>
        <v>5.1973914479580765</v>
      </c>
      <c r="E238" s="46">
        <f xml:space="preserve"> Coibion_update!W532</f>
        <v>1.75</v>
      </c>
      <c r="F238" s="46">
        <f xml:space="preserve"> Coibion_update!X532</f>
        <v>5.4600109555460241</v>
      </c>
      <c r="G238" s="46">
        <f xml:space="preserve"> Coibion_update!Y532</f>
        <v>4.4243315291543084</v>
      </c>
      <c r="H238" s="46">
        <f xml:space="preserve"> Coibion_update!Z532</f>
        <v>4.4833866590262996</v>
      </c>
      <c r="I238" s="46">
        <f xml:space="preserve"> Coibion_update!AA532</f>
        <v>4.4777685394533844</v>
      </c>
      <c r="J238" s="46">
        <v>-1.09181E-2</v>
      </c>
      <c r="K238" s="46">
        <f t="shared" si="7"/>
        <v>0.54716629999999977</v>
      </c>
    </row>
    <row r="239" spans="1:11">
      <c r="A239" s="46">
        <f t="shared" si="6"/>
        <v>2002.749999999982</v>
      </c>
      <c r="B239" s="46">
        <f xml:space="preserve"> Coibion_update!O533</f>
        <v>4.5372413910280001</v>
      </c>
      <c r="C239" s="46">
        <f xml:space="preserve"> Coibion_update!P533</f>
        <v>5.7</v>
      </c>
      <c r="D239" s="46">
        <f xml:space="preserve"> Coibion_update!Q533</f>
        <v>5.1996013936088792</v>
      </c>
      <c r="E239" s="46">
        <f xml:space="preserve"> Coibion_update!W533</f>
        <v>1.75</v>
      </c>
      <c r="F239" s="46">
        <f xml:space="preserve"> Coibion_update!X533</f>
        <v>5.4663286852241972</v>
      </c>
      <c r="G239" s="46">
        <f xml:space="preserve"> Coibion_update!Y533</f>
        <v>4.4150986757340753</v>
      </c>
      <c r="H239" s="46">
        <f xml:space="preserve"> Coibion_update!Z533</f>
        <v>4.4922478181229755</v>
      </c>
      <c r="I239" s="46">
        <f xml:space="preserve"> Coibion_update!AA533</f>
        <v>4.4826522081647679</v>
      </c>
      <c r="J239" s="46">
        <v>0</v>
      </c>
      <c r="K239" s="46">
        <f t="shared" si="7"/>
        <v>0.54716629999999977</v>
      </c>
    </row>
    <row r="240" spans="1:11">
      <c r="A240" s="46">
        <f t="shared" ref="A240:A295" si="8" xml:space="preserve"> A239 + 1/12</f>
        <v>2002.8333333333153</v>
      </c>
      <c r="B240" s="46">
        <f xml:space="preserve"> Coibion_update!O534</f>
        <v>4.5424742329455103</v>
      </c>
      <c r="C240" s="46">
        <f xml:space="preserve"> Coibion_update!P534</f>
        <v>5.9</v>
      </c>
      <c r="D240" s="46">
        <f xml:space="preserve"> Coibion_update!Q534</f>
        <v>5.2012556537049051</v>
      </c>
      <c r="E240" s="46">
        <f xml:space="preserve"> Coibion_update!W534</f>
        <v>1.34</v>
      </c>
      <c r="F240" s="46">
        <f xml:space="preserve"> Coibion_update!X534</f>
        <v>5.4723126895955163</v>
      </c>
      <c r="G240" s="46">
        <f xml:space="preserve"> Coibion_update!Y534</f>
        <v>4.4250382302671296</v>
      </c>
      <c r="H240" s="46">
        <f xml:space="preserve"> Coibion_update!Z534</f>
        <v>4.4986645705092014</v>
      </c>
      <c r="I240" s="46">
        <f xml:space="preserve"> Coibion_update!AA534</f>
        <v>4.4832172182369785</v>
      </c>
      <c r="J240" s="46">
        <v>-0.3121872</v>
      </c>
      <c r="K240" s="46">
        <f t="shared" si="7"/>
        <v>0.23497909999999977</v>
      </c>
    </row>
    <row r="241" spans="1:11">
      <c r="A241" s="46">
        <f t="shared" si="8"/>
        <v>2002.9166666666486</v>
      </c>
      <c r="B241" s="46">
        <f xml:space="preserve"> Coibion_update!O535</f>
        <v>4.5374318843420474</v>
      </c>
      <c r="C241" s="46">
        <f xml:space="preserve"> Coibion_update!P535</f>
        <v>6</v>
      </c>
      <c r="D241" s="46">
        <f xml:space="preserve"> Coibion_update!Q535</f>
        <v>5.2029071817433783</v>
      </c>
      <c r="E241" s="46">
        <f xml:space="preserve"> Coibion_update!W535</f>
        <v>1.24</v>
      </c>
      <c r="F241" s="46">
        <f xml:space="preserve"> Coibion_update!X535</f>
        <v>5.4974140967036931</v>
      </c>
      <c r="G241" s="46">
        <f xml:space="preserve"> Coibion_update!Y535</f>
        <v>4.4603062505525646</v>
      </c>
      <c r="H241" s="46">
        <f xml:space="preserve"> Coibion_update!Z535</f>
        <v>4.5007425683788655</v>
      </c>
      <c r="I241" s="46">
        <f xml:space="preserve"> Coibion_update!AA535</f>
        <v>4.4849103355568083</v>
      </c>
      <c r="J241" s="46">
        <v>7.9770000000000004E-4</v>
      </c>
      <c r="K241" s="46">
        <f t="shared" si="7"/>
        <v>0.23577679999999979</v>
      </c>
    </row>
    <row r="242" spans="1:11">
      <c r="A242" s="46">
        <f t="shared" si="8"/>
        <v>2002.9999999999818</v>
      </c>
      <c r="B242" s="46">
        <f xml:space="preserve"> Coibion_update!O536</f>
        <v>4.5442177604498868</v>
      </c>
      <c r="C242" s="46">
        <f xml:space="preserve"> Coibion_update!P536</f>
        <v>5.8</v>
      </c>
      <c r="D242" s="46">
        <f xml:space="preserve"> Coibion_update!Q536</f>
        <v>5.2072979681608684</v>
      </c>
      <c r="E242" s="46">
        <f xml:space="preserve"> Coibion_update!W536</f>
        <v>1.24</v>
      </c>
      <c r="F242" s="46">
        <f xml:space="preserve"> Coibion_update!X536</f>
        <v>5.5151208621160475</v>
      </c>
      <c r="G242" s="46">
        <f xml:space="preserve"> Coibion_update!Y536</f>
        <v>4.4457405972064228</v>
      </c>
      <c r="H242" s="46">
        <f xml:space="preserve"> Coibion_update!Z536</f>
        <v>4.5036135375564257</v>
      </c>
      <c r="I242" s="46">
        <f xml:space="preserve"> Coibion_update!AA536</f>
        <v>4.4882992342566759</v>
      </c>
      <c r="J242" s="46">
        <v>-4.7372900000000003E-2</v>
      </c>
      <c r="K242" s="46">
        <f t="shared" si="7"/>
        <v>0.18840389999999979</v>
      </c>
    </row>
    <row r="243" spans="1:11">
      <c r="A243" s="46">
        <f t="shared" si="8"/>
        <v>2003.0833333333151</v>
      </c>
      <c r="B243" s="46">
        <f xml:space="preserve"> Coibion_update!O537</f>
        <v>4.5471755402507483</v>
      </c>
      <c r="C243" s="46">
        <f xml:space="preserve"> Coibion_update!P537</f>
        <v>5.9</v>
      </c>
      <c r="D243" s="46">
        <f xml:space="preserve"> Coibion_update!Q537</f>
        <v>5.2127594781863902</v>
      </c>
      <c r="E243" s="46">
        <f xml:space="preserve"> Coibion_update!W537</f>
        <v>1.26</v>
      </c>
      <c r="F243" s="46">
        <f xml:space="preserve"> Coibion_update!X537</f>
        <v>5.5198596364952728</v>
      </c>
      <c r="G243" s="46">
        <f xml:space="preserve"> Coibion_update!Y537</f>
        <v>4.4198521442138619</v>
      </c>
      <c r="H243" s="46">
        <f xml:space="preserve"> Coibion_update!Z537</f>
        <v>4.5016635064692645</v>
      </c>
      <c r="I243" s="46">
        <f xml:space="preserve"> Coibion_update!AA537</f>
        <v>4.486555554651849</v>
      </c>
      <c r="J243" s="46">
        <v>0</v>
      </c>
      <c r="K243" s="46">
        <f t="shared" si="7"/>
        <v>0.18840389999999979</v>
      </c>
    </row>
    <row r="244" spans="1:11">
      <c r="A244" s="46">
        <f t="shared" si="8"/>
        <v>2003.1666666666483</v>
      </c>
      <c r="B244" s="46">
        <f xml:space="preserve"> Coibion_update!O538</f>
        <v>4.5449349258605549</v>
      </c>
      <c r="C244" s="46">
        <f xml:space="preserve"> Coibion_update!P538</f>
        <v>5.9</v>
      </c>
      <c r="D244" s="46">
        <f xml:space="preserve"> Coibion_update!Q538</f>
        <v>5.2143921316102757</v>
      </c>
      <c r="E244" s="46">
        <f xml:space="preserve"> Coibion_update!W538</f>
        <v>1.25</v>
      </c>
      <c r="F244" s="46">
        <f xml:space="preserve"> Coibion_update!X538</f>
        <v>5.5203803342420024</v>
      </c>
      <c r="G244" s="46">
        <f xml:space="preserve"> Coibion_update!Y538</f>
        <v>4.4443791745444088</v>
      </c>
      <c r="H244" s="46">
        <f xml:space="preserve"> Coibion_update!Z538</f>
        <v>4.506917681789643</v>
      </c>
      <c r="I244" s="46">
        <f xml:space="preserve"> Coibion_update!AA538</f>
        <v>4.4871071111243888</v>
      </c>
      <c r="J244" s="46">
        <v>6.5282900000000005E-2</v>
      </c>
      <c r="K244" s="46">
        <f t="shared" si="7"/>
        <v>0.25368679999999977</v>
      </c>
    </row>
    <row r="245" spans="1:11">
      <c r="A245" s="46">
        <f t="shared" si="8"/>
        <v>2003.2499999999816</v>
      </c>
      <c r="B245" s="46">
        <f xml:space="preserve"> Coibion_update!O539</f>
        <v>4.5373623263828495</v>
      </c>
      <c r="C245" s="46">
        <f xml:space="preserve"> Coibion_update!P539</f>
        <v>6</v>
      </c>
      <c r="D245" s="46">
        <f xml:space="preserve"> Coibion_update!Q539</f>
        <v>5.2105784522400302</v>
      </c>
      <c r="E245" s="46">
        <f xml:space="preserve"> Coibion_update!W539</f>
        <v>1.26</v>
      </c>
      <c r="F245" s="46">
        <f xml:space="preserve"> Coibion_update!X539</f>
        <v>5.5160865015247911</v>
      </c>
      <c r="G245" s="46">
        <f xml:space="preserve"> Coibion_update!Y539</f>
        <v>4.4705296070151945</v>
      </c>
      <c r="H245" s="46">
        <f xml:space="preserve"> Coibion_update!Z539</f>
        <v>4.5077888628463798</v>
      </c>
      <c r="I245" s="46">
        <f xml:space="preserve"> Coibion_update!AA539</f>
        <v>4.4910828129503226</v>
      </c>
      <c r="J245" s="46">
        <v>0</v>
      </c>
      <c r="K245" s="46">
        <f t="shared" si="7"/>
        <v>0.25368679999999977</v>
      </c>
    </row>
    <row r="246" spans="1:11">
      <c r="A246" s="46">
        <f t="shared" si="8"/>
        <v>2003.3333333333148</v>
      </c>
      <c r="B246" s="46">
        <f xml:space="preserve"> Coibion_update!O540</f>
        <v>4.5378277375177856</v>
      </c>
      <c r="C246" s="46">
        <f xml:space="preserve"> Coibion_update!P540</f>
        <v>6.1</v>
      </c>
      <c r="D246" s="46">
        <f xml:space="preserve"> Coibion_update!Q540</f>
        <v>5.2089395553968201</v>
      </c>
      <c r="E246" s="46">
        <f xml:space="preserve"> Coibion_update!W540</f>
        <v>1.26</v>
      </c>
      <c r="F246" s="46">
        <f xml:space="preserve"> Coibion_update!X540</f>
        <v>5.521460917862246</v>
      </c>
      <c r="G246" s="46">
        <f xml:space="preserve"> Coibion_update!Y540</f>
        <v>4.4794822386817019</v>
      </c>
      <c r="H246" s="46">
        <f xml:space="preserve"> Coibion_update!Z540</f>
        <v>4.5060567830907319</v>
      </c>
      <c r="I246" s="46">
        <f xml:space="preserve"> Coibion_update!AA540</f>
        <v>4.4931206821794687</v>
      </c>
      <c r="J246" s="46">
        <v>1.40816E-2</v>
      </c>
      <c r="K246" s="46">
        <f t="shared" si="7"/>
        <v>0.2677683999999998</v>
      </c>
    </row>
    <row r="247" spans="1:11">
      <c r="A247" s="46">
        <f t="shared" si="8"/>
        <v>2003.4166666666481</v>
      </c>
      <c r="B247" s="46">
        <f xml:space="preserve"> Coibion_update!O541</f>
        <v>4.5388765254941665</v>
      </c>
      <c r="C247" s="46">
        <f xml:space="preserve"> Coibion_update!P541</f>
        <v>6.3</v>
      </c>
      <c r="D247" s="46">
        <f xml:space="preserve"> Coibion_update!Q541</f>
        <v>5.2100324516804646</v>
      </c>
      <c r="E247" s="46">
        <f xml:space="preserve"> Coibion_update!W541</f>
        <v>1.22</v>
      </c>
      <c r="F247" s="46">
        <f xml:space="preserve"> Coibion_update!X541</f>
        <v>5.5284762527561515</v>
      </c>
      <c r="G247" s="46">
        <f xml:space="preserve"> Coibion_update!Y541</f>
        <v>4.494651947672569</v>
      </c>
      <c r="H247" s="46">
        <f xml:space="preserve"> Coibion_update!Z541</f>
        <v>4.520080597542977</v>
      </c>
      <c r="I247" s="46">
        <f xml:space="preserve"> Coibion_update!AA541</f>
        <v>4.4944173802529086</v>
      </c>
      <c r="J247" s="46">
        <v>-0.17824090000000001</v>
      </c>
      <c r="K247" s="46">
        <f t="shared" si="7"/>
        <v>8.9527499999999788E-2</v>
      </c>
    </row>
    <row r="248" spans="1:11">
      <c r="A248" s="46">
        <f t="shared" si="8"/>
        <v>2003.4999999999814</v>
      </c>
      <c r="B248" s="46">
        <f xml:space="preserve"> Coibion_update!O542</f>
        <v>4.5432969099273146</v>
      </c>
      <c r="C248" s="46">
        <f xml:space="preserve"> Coibion_update!P542</f>
        <v>6.2</v>
      </c>
      <c r="D248" s="46">
        <f xml:space="preserve"> Coibion_update!Q542</f>
        <v>5.2133039922210802</v>
      </c>
      <c r="E248" s="46">
        <f xml:space="preserve"> Coibion_update!W542</f>
        <v>1.01</v>
      </c>
      <c r="F248" s="46">
        <f xml:space="preserve"> Coibion_update!X542</f>
        <v>5.5243367786077107</v>
      </c>
      <c r="G248" s="46">
        <f xml:space="preserve"> Coibion_update!Y542</f>
        <v>4.5086372589329438</v>
      </c>
      <c r="H248" s="46">
        <f xml:space="preserve"> Coibion_update!Z542</f>
        <v>4.5225057111512488</v>
      </c>
      <c r="I248" s="46">
        <f xml:space="preserve"> Coibion_update!AA542</f>
        <v>4.4986756942890622</v>
      </c>
      <c r="J248" s="46">
        <v>0</v>
      </c>
      <c r="K248" s="46">
        <f t="shared" si="7"/>
        <v>8.9527499999999788E-2</v>
      </c>
    </row>
    <row r="249" spans="1:11">
      <c r="A249" s="46">
        <f t="shared" si="8"/>
        <v>2003.5833333333146</v>
      </c>
      <c r="B249" s="46">
        <f xml:space="preserve"> Coibion_update!O543</f>
        <v>4.5411808473555322</v>
      </c>
      <c r="C249" s="46">
        <f xml:space="preserve"> Coibion_update!P543</f>
        <v>6.1</v>
      </c>
      <c r="D249" s="46">
        <f xml:space="preserve"> Coibion_update!Q543</f>
        <v>5.2176494634805817</v>
      </c>
      <c r="E249" s="46">
        <f xml:space="preserve"> Coibion_update!W543</f>
        <v>1.03</v>
      </c>
      <c r="F249" s="46">
        <f xml:space="preserve"> Coibion_update!X543</f>
        <v>5.5274032273178761</v>
      </c>
      <c r="G249" s="46">
        <f xml:space="preserve"> Coibion_update!Y543</f>
        <v>4.5441348548421248</v>
      </c>
      <c r="H249" s="46">
        <f xml:space="preserve"> Coibion_update!Z543</f>
        <v>4.534103737554231</v>
      </c>
      <c r="I249" s="46">
        <f xml:space="preserve"> Coibion_update!AA543</f>
        <v>4.5013196408618645</v>
      </c>
      <c r="J249" s="46">
        <v>-1.14774E-2</v>
      </c>
      <c r="K249" s="46">
        <f t="shared" si="7"/>
        <v>7.8050099999999789E-2</v>
      </c>
    </row>
    <row r="250" spans="1:11">
      <c r="A250" s="46">
        <f t="shared" si="8"/>
        <v>2003.6666666666479</v>
      </c>
      <c r="B250" s="46">
        <f xml:space="preserve"> Coibion_update!O544</f>
        <v>4.547394876024498</v>
      </c>
      <c r="C250" s="46">
        <f xml:space="preserve"> Coibion_update!P544</f>
        <v>6.1</v>
      </c>
      <c r="D250" s="46">
        <f xml:space="preserve"> Coibion_update!Q544</f>
        <v>5.2208962195794522</v>
      </c>
      <c r="E250" s="46">
        <f xml:space="preserve"> Coibion_update!W544</f>
        <v>1.01</v>
      </c>
      <c r="F250" s="46">
        <f xml:space="preserve"> Coibion_update!X544</f>
        <v>5.5656309016067205</v>
      </c>
      <c r="G250" s="46">
        <f xml:space="preserve"> Coibion_update!Y544</f>
        <v>4.5225817406724627</v>
      </c>
      <c r="H250" s="46">
        <f xml:space="preserve"> Coibion_update!Z544</f>
        <v>4.5323951712056791</v>
      </c>
      <c r="I250" s="46">
        <f xml:space="preserve"> Coibion_update!AA544</f>
        <v>4.5010311462469463</v>
      </c>
      <c r="J250" s="46">
        <v>-0.16755890000000001</v>
      </c>
      <c r="K250" s="46">
        <f t="shared" si="7"/>
        <v>-8.9508800000000222E-2</v>
      </c>
    </row>
    <row r="251" spans="1:11">
      <c r="A251" s="46">
        <f t="shared" si="8"/>
        <v>2003.7499999999811</v>
      </c>
      <c r="B251" s="46">
        <f xml:space="preserve"> Coibion_update!O545</f>
        <v>4.5482241025456247</v>
      </c>
      <c r="C251" s="46">
        <f xml:space="preserve"> Coibion_update!P545</f>
        <v>6</v>
      </c>
      <c r="D251" s="46">
        <f xml:space="preserve"> Coibion_update!Q545</f>
        <v>5.2198151383930789</v>
      </c>
      <c r="E251" s="46">
        <f xml:space="preserve"> Coibion_update!W545</f>
        <v>1.01</v>
      </c>
      <c r="F251" s="46">
        <f xml:space="preserve"> Coibion_update!X545</f>
        <v>5.6132740811346986</v>
      </c>
      <c r="G251" s="46">
        <f xml:space="preserve"> Coibion_update!Y545</f>
        <v>4.5252499708120428</v>
      </c>
      <c r="H251" s="46">
        <f xml:space="preserve"> Coibion_update!Z545</f>
        <v>4.5315774656847179</v>
      </c>
      <c r="I251" s="46">
        <f xml:space="preserve"> Coibion_update!AA545</f>
        <v>4.5045207778381613</v>
      </c>
      <c r="J251" s="46">
        <v>-0.1738297</v>
      </c>
      <c r="K251" s="46">
        <f t="shared" si="7"/>
        <v>-0.26333850000000025</v>
      </c>
    </row>
    <row r="252" spans="1:11">
      <c r="A252" s="46">
        <f t="shared" si="8"/>
        <v>2003.8333333333144</v>
      </c>
      <c r="B252" s="46">
        <f xml:space="preserve"> Coibion_update!O546</f>
        <v>4.5561637484332564</v>
      </c>
      <c r="C252" s="46">
        <f xml:space="preserve"> Coibion_update!P546</f>
        <v>5.8</v>
      </c>
      <c r="D252" s="46">
        <f xml:space="preserve"> Coibion_update!Q546</f>
        <v>5.2203558250783244</v>
      </c>
      <c r="E252" s="46">
        <f xml:space="preserve"> Coibion_update!W546</f>
        <v>1</v>
      </c>
      <c r="F252" s="46">
        <f xml:space="preserve"> Coibion_update!X546</f>
        <v>5.6300282860675388</v>
      </c>
      <c r="G252" s="46">
        <f xml:space="preserve"> Coibion_update!Y546</f>
        <v>4.5470218705925198</v>
      </c>
      <c r="H252" s="46">
        <f xml:space="preserve"> Coibion_update!Z546</f>
        <v>4.5408129817449518</v>
      </c>
      <c r="I252" s="46">
        <f xml:space="preserve"> Coibion_update!AA546</f>
        <v>4.5070059372008604</v>
      </c>
      <c r="J252" s="46">
        <v>0</v>
      </c>
      <c r="K252" s="46">
        <f t="shared" si="7"/>
        <v>-0.26333850000000025</v>
      </c>
    </row>
    <row r="253" spans="1:11">
      <c r="A253" s="46">
        <f t="shared" si="8"/>
        <v>2003.9166666666476</v>
      </c>
      <c r="B253" s="46">
        <f xml:space="preserve"> Coibion_update!O547</f>
        <v>4.5552117897011692</v>
      </c>
      <c r="C253" s="46">
        <f xml:space="preserve"> Coibion_update!P547</f>
        <v>5.7</v>
      </c>
      <c r="D253" s="46">
        <f xml:space="preserve"> Coibion_update!Q547</f>
        <v>5.2230548820474896</v>
      </c>
      <c r="E253" s="46">
        <f xml:space="preserve"> Coibion_update!W547</f>
        <v>0.98</v>
      </c>
      <c r="F253" s="46">
        <f xml:space="preserve"> Coibion_update!X547</f>
        <v>5.6467887531360805</v>
      </c>
      <c r="G253" s="46">
        <f xml:space="preserve"> Coibion_update!Y547</f>
        <v>4.5415059492192036</v>
      </c>
      <c r="H253" s="46">
        <f xml:space="preserve"> Coibion_update!Z547</f>
        <v>4.5373302210774451</v>
      </c>
      <c r="I253" s="46">
        <f xml:space="preserve"> Coibion_update!AA547</f>
        <v>4.5105297818339709</v>
      </c>
      <c r="J253" s="46">
        <v>-0.19224659999999999</v>
      </c>
      <c r="K253" s="46">
        <f t="shared" si="7"/>
        <v>-0.45558510000000024</v>
      </c>
    </row>
    <row r="254" spans="1:11">
      <c r="A254" s="46">
        <f t="shared" si="8"/>
        <v>2003.9999999999809</v>
      </c>
      <c r="B254" s="46">
        <f xml:space="preserve"> Coibion_update!O548</f>
        <v>4.5570424023962</v>
      </c>
      <c r="C254" s="46">
        <f xml:space="preserve"> Coibion_update!P548</f>
        <v>5.7</v>
      </c>
      <c r="D254" s="46">
        <f xml:space="preserve"> Coibion_update!Q548</f>
        <v>5.2273582776075429</v>
      </c>
      <c r="E254" s="46">
        <f xml:space="preserve"> Coibion_update!W548</f>
        <v>1</v>
      </c>
      <c r="F254" s="46">
        <f xml:space="preserve"> Coibion_update!X548</f>
        <v>5.6752115176681652</v>
      </c>
      <c r="G254" s="46">
        <f xml:space="preserve"> Coibion_update!Y548</f>
        <v>4.5404503150743105</v>
      </c>
      <c r="H254" s="46">
        <f xml:space="preserve"> Coibion_update!Z548</f>
        <v>4.5448680121797098</v>
      </c>
      <c r="I254" s="46">
        <f xml:space="preserve"> Coibion_update!AA548</f>
        <v>4.5147420694953597</v>
      </c>
      <c r="J254" s="46">
        <v>-0.18042730000000001</v>
      </c>
      <c r="K254" s="46">
        <f t="shared" si="7"/>
        <v>-0.63601240000000026</v>
      </c>
    </row>
    <row r="255" spans="1:11">
      <c r="A255" s="46">
        <f t="shared" si="8"/>
        <v>2004.0833333333142</v>
      </c>
      <c r="B255" s="46">
        <f xml:space="preserve"> Coibion_update!O549</f>
        <v>4.5626373538193432</v>
      </c>
      <c r="C255" s="46">
        <f xml:space="preserve"> Coibion_update!P549</f>
        <v>5.6</v>
      </c>
      <c r="D255" s="46">
        <f xml:space="preserve"> Coibion_update!Q549</f>
        <v>5.2295030505476765</v>
      </c>
      <c r="E255" s="46">
        <f xml:space="preserve"> Coibion_update!W549</f>
        <v>1.01</v>
      </c>
      <c r="F255" s="46">
        <f xml:space="preserve"> Coibion_update!X549</f>
        <v>5.6883642219278201</v>
      </c>
      <c r="G255" s="46">
        <f xml:space="preserve"> Coibion_update!Y549</f>
        <v>4.5546134623709387</v>
      </c>
      <c r="H255" s="46">
        <f xml:space="preserve"> Coibion_update!Z549</f>
        <v>4.5362808805665615</v>
      </c>
      <c r="I255" s="46">
        <f xml:space="preserve"> Coibion_update!AA549</f>
        <v>4.5178351202532756</v>
      </c>
      <c r="J255" s="46">
        <v>0</v>
      </c>
      <c r="K255" s="46">
        <f t="shared" si="7"/>
        <v>-0.63601240000000026</v>
      </c>
    </row>
    <row r="256" spans="1:11">
      <c r="A256" s="46">
        <f t="shared" si="8"/>
        <v>2004.1666666666474</v>
      </c>
      <c r="B256" s="46">
        <f xml:space="preserve"> Coibion_update!O550</f>
        <v>4.5571924417162268</v>
      </c>
      <c r="C256" s="46">
        <f xml:space="preserve"> Coibion_update!P550</f>
        <v>5.8</v>
      </c>
      <c r="D256" s="46">
        <f xml:space="preserve"> Coibion_update!Q550</f>
        <v>5.2316432332800442</v>
      </c>
      <c r="E256" s="46">
        <f xml:space="preserve"> Coibion_update!W550</f>
        <v>1</v>
      </c>
      <c r="F256" s="46">
        <f xml:space="preserve"> Coibion_update!X550</f>
        <v>5.7188352772824933</v>
      </c>
      <c r="G256" s="46">
        <f xml:space="preserve"> Coibion_update!Y550</f>
        <v>4.5680081522993232</v>
      </c>
      <c r="H256" s="46">
        <f xml:space="preserve"> Coibion_update!Z550</f>
        <v>4.5511362974956056</v>
      </c>
      <c r="I256" s="46">
        <f xml:space="preserve"> Coibion_update!AA550</f>
        <v>4.5167323375261725</v>
      </c>
      <c r="J256" s="46">
        <v>-0.1155938</v>
      </c>
      <c r="K256" s="46">
        <f t="shared" si="7"/>
        <v>-0.75160620000000022</v>
      </c>
    </row>
    <row r="257" spans="1:11">
      <c r="A257" s="46">
        <f t="shared" si="8"/>
        <v>2004.2499999999807</v>
      </c>
      <c r="B257" s="46">
        <f xml:space="preserve"> Coibion_update!O551</f>
        <v>4.5610354186235131</v>
      </c>
      <c r="C257" s="46">
        <f xml:space="preserve"> Coibion_update!P551</f>
        <v>5.6</v>
      </c>
      <c r="D257" s="46">
        <f xml:space="preserve"> Coibion_update!Q551</f>
        <v>5.2332453698043215</v>
      </c>
      <c r="E257" s="46">
        <f xml:space="preserve"> Coibion_update!W551</f>
        <v>1</v>
      </c>
      <c r="F257" s="46">
        <f xml:space="preserve"> Coibion_update!X551</f>
        <v>5.7219170448516836</v>
      </c>
      <c r="G257" s="46">
        <f xml:space="preserve"> Coibion_update!Y551</f>
        <v>4.5580366488540331</v>
      </c>
      <c r="H257" s="46">
        <f xml:space="preserve"> Coibion_update!Z551</f>
        <v>4.5467462658503743</v>
      </c>
      <c r="I257" s="46">
        <f xml:space="preserve"> Coibion_update!AA551</f>
        <v>4.5215168009908382</v>
      </c>
      <c r="J257" s="46">
        <v>0</v>
      </c>
      <c r="K257" s="46">
        <f t="shared" si="7"/>
        <v>-0.75160620000000022</v>
      </c>
    </row>
    <row r="258" spans="1:11">
      <c r="A258" s="46">
        <f t="shared" si="8"/>
        <v>2004.3333333333139</v>
      </c>
      <c r="B258" s="46">
        <f xml:space="preserve"> Coibion_update!O552</f>
        <v>4.5687260944507466</v>
      </c>
      <c r="C258" s="46">
        <f xml:space="preserve"> Coibion_update!P552</f>
        <v>5.6</v>
      </c>
      <c r="D258" s="46">
        <f xml:space="preserve"> Coibion_update!Q552</f>
        <v>5.2375052271512796</v>
      </c>
      <c r="E258" s="46">
        <f xml:space="preserve"> Coibion_update!W552</f>
        <v>1</v>
      </c>
      <c r="F258" s="46">
        <f xml:space="preserve"> Coibion_update!X552</f>
        <v>5.7084051071416448</v>
      </c>
      <c r="G258" s="46">
        <f xml:space="preserve"> Coibion_update!Y552</f>
        <v>4.5854673537122235</v>
      </c>
      <c r="H258" s="46">
        <f xml:space="preserve"> Coibion_update!Z552</f>
        <v>4.5499428475976575</v>
      </c>
      <c r="I258" s="46">
        <f xml:space="preserve"> Coibion_update!AA552</f>
        <v>4.5230595082042173</v>
      </c>
      <c r="J258" s="46">
        <v>-0.1538611</v>
      </c>
      <c r="K258" s="46">
        <f t="shared" si="7"/>
        <v>-0.9054673000000002</v>
      </c>
    </row>
    <row r="259" spans="1:11">
      <c r="A259" s="46">
        <f t="shared" si="8"/>
        <v>2004.4166666666472</v>
      </c>
      <c r="B259" s="46">
        <f xml:space="preserve"> Coibion_update!O553</f>
        <v>4.5606381929261506</v>
      </c>
      <c r="C259" s="46">
        <f xml:space="preserve"> Coibion_update!P553</f>
        <v>5.6</v>
      </c>
      <c r="D259" s="46">
        <f xml:space="preserve"> Coibion_update!Q553</f>
        <v>5.2412177745074642</v>
      </c>
      <c r="E259" s="46">
        <f xml:space="preserve"> Coibion_update!W553</f>
        <v>1.03</v>
      </c>
      <c r="F259" s="46">
        <f xml:space="preserve"> Coibion_update!X553</f>
        <v>5.6893454268584316</v>
      </c>
      <c r="G259" s="46">
        <f xml:space="preserve"> Coibion_update!Y553</f>
        <v>4.5485045918690235</v>
      </c>
      <c r="H259" s="46">
        <f xml:space="preserve"> Coibion_update!Z553</f>
        <v>4.5448998763956663</v>
      </c>
      <c r="I259" s="46">
        <f xml:space="preserve"> Coibion_update!AA553</f>
        <v>4.5257372923401809</v>
      </c>
      <c r="J259" s="46">
        <v>1.4772E-2</v>
      </c>
      <c r="K259" s="46">
        <f t="shared" si="7"/>
        <v>-0.89069530000000019</v>
      </c>
    </row>
    <row r="260" spans="1:11">
      <c r="A260" s="46">
        <f t="shared" si="8"/>
        <v>2004.4999999999804</v>
      </c>
      <c r="B260" s="46">
        <f xml:space="preserve"> Coibion_update!O554</f>
        <v>4.5683526628590734</v>
      </c>
      <c r="C260" s="46">
        <f xml:space="preserve"> Coibion_update!P554</f>
        <v>5.5</v>
      </c>
      <c r="D260" s="46">
        <f xml:space="preserve"> Coibion_update!Q554</f>
        <v>5.2422759756644117</v>
      </c>
      <c r="E260" s="46">
        <f xml:space="preserve"> Coibion_update!W554</f>
        <v>1.26</v>
      </c>
      <c r="F260" s="46">
        <f xml:space="preserve"> Coibion_update!X554</f>
        <v>5.6834096848482636</v>
      </c>
      <c r="G260" s="46">
        <f xml:space="preserve"> Coibion_update!Y554</f>
        <v>4.5776242565581402</v>
      </c>
      <c r="H260" s="46">
        <f xml:space="preserve"> Coibion_update!Z554</f>
        <v>4.5491605238448907</v>
      </c>
      <c r="I260" s="46">
        <f xml:space="preserve"> Coibion_update!AA554</f>
        <v>4.5287749847343779</v>
      </c>
      <c r="J260" s="46">
        <v>0</v>
      </c>
      <c r="K260" s="46">
        <f t="shared" ref="K260:K301" si="9" xml:space="preserve"> K259 + J260</f>
        <v>-0.89069530000000019</v>
      </c>
    </row>
    <row r="261" spans="1:11">
      <c r="A261" s="46">
        <f t="shared" si="8"/>
        <v>2004.5833333333137</v>
      </c>
      <c r="B261" s="46">
        <f xml:space="preserve"> Coibion_update!O555</f>
        <v>4.5689728976762032</v>
      </c>
      <c r="C261" s="46">
        <f xml:space="preserve"> Coibion_update!P555</f>
        <v>5.4</v>
      </c>
      <c r="D261" s="46">
        <f xml:space="preserve"> Coibion_update!Q555</f>
        <v>5.2428046566177775</v>
      </c>
      <c r="E261" s="46">
        <f xml:space="preserve"> Coibion_update!W555</f>
        <v>1.43</v>
      </c>
      <c r="F261" s="46">
        <f xml:space="preserve"> Coibion_update!X555</f>
        <v>5.6762742352395996</v>
      </c>
      <c r="G261" s="46">
        <f xml:space="preserve"> Coibion_update!Y555</f>
        <v>4.5732872851203643</v>
      </c>
      <c r="H261" s="46">
        <f xml:space="preserve"> Coibion_update!Z555</f>
        <v>4.5550446305805412</v>
      </c>
      <c r="I261" s="46">
        <f xml:space="preserve"> Coibion_update!AA555</f>
        <v>4.5308021800285099</v>
      </c>
      <c r="J261" s="46">
        <v>6.2300000000000001E-2</v>
      </c>
      <c r="K261" s="46">
        <f t="shared" si="9"/>
        <v>-0.82839530000000017</v>
      </c>
    </row>
    <row r="262" spans="1:11">
      <c r="A262" s="46">
        <f t="shared" si="8"/>
        <v>2004.666666666647</v>
      </c>
      <c r="B262" s="46">
        <f xml:space="preserve"> Coibion_update!O556</f>
        <v>4.5695886031604029</v>
      </c>
      <c r="C262" s="46">
        <f xml:space="preserve"> Coibion_update!P556</f>
        <v>5.4</v>
      </c>
      <c r="D262" s="46">
        <f xml:space="preserve"> Coibion_update!Q556</f>
        <v>5.2459708861758276</v>
      </c>
      <c r="E262" s="46">
        <f xml:space="preserve"> Coibion_update!W556</f>
        <v>1.61</v>
      </c>
      <c r="F262" s="46">
        <f xml:space="preserve"> Coibion_update!X556</f>
        <v>5.6933953817697143</v>
      </c>
      <c r="G262" s="46">
        <f xml:space="preserve"> Coibion_update!Y556</f>
        <v>4.5992828898192037</v>
      </c>
      <c r="H262" s="46">
        <f xml:space="preserve"> Coibion_update!Z556</f>
        <v>4.5605074920818982</v>
      </c>
      <c r="I262" s="46">
        <f xml:space="preserve"> Coibion_update!AA556</f>
        <v>4.5352840585239251</v>
      </c>
      <c r="J262" s="46">
        <v>0.1167787</v>
      </c>
      <c r="K262" s="46">
        <f t="shared" si="9"/>
        <v>-0.71161660000000015</v>
      </c>
    </row>
    <row r="263" spans="1:11">
      <c r="A263" s="46">
        <f t="shared" si="8"/>
        <v>2004.7499999999802</v>
      </c>
      <c r="B263" s="46">
        <f xml:space="preserve"> Coibion_update!O557</f>
        <v>4.5789976538568071</v>
      </c>
      <c r="C263" s="46">
        <f xml:space="preserve"> Coibion_update!P557</f>
        <v>5.5</v>
      </c>
      <c r="D263" s="46">
        <f xml:space="preserve"> Coibion_update!Q557</f>
        <v>5.2512257590141864</v>
      </c>
      <c r="E263" s="46">
        <f xml:space="preserve"> Coibion_update!W557</f>
        <v>1.76</v>
      </c>
      <c r="F263" s="46">
        <f xml:space="preserve"> Coibion_update!X557</f>
        <v>5.6710182070622279</v>
      </c>
      <c r="G263" s="46">
        <f xml:space="preserve"> Coibion_update!Y557</f>
        <v>4.5900362434033743</v>
      </c>
      <c r="H263" s="46">
        <f xml:space="preserve"> Coibion_update!Z557</f>
        <v>4.5627531700972943</v>
      </c>
      <c r="I263" s="46">
        <f xml:space="preserve"> Coibion_update!AA557</f>
        <v>4.5386991320446493</v>
      </c>
      <c r="J263" s="46">
        <v>0</v>
      </c>
      <c r="K263" s="46">
        <f t="shared" si="9"/>
        <v>-0.71161660000000015</v>
      </c>
    </row>
    <row r="264" spans="1:11">
      <c r="A264" s="46">
        <f t="shared" si="8"/>
        <v>2004.8333333333135</v>
      </c>
      <c r="B264" s="46">
        <f xml:space="preserve"> Coibion_update!O558</f>
        <v>4.5811079996373323</v>
      </c>
      <c r="C264" s="46">
        <f xml:space="preserve"> Coibion_update!P558</f>
        <v>5.4</v>
      </c>
      <c r="D264" s="46">
        <f xml:space="preserve"> Coibion_update!Q558</f>
        <v>5.2559316500515987</v>
      </c>
      <c r="E264" s="46">
        <f xml:space="preserve"> Coibion_update!W558</f>
        <v>1.93</v>
      </c>
      <c r="F264" s="46">
        <f xml:space="preserve"> Coibion_update!X558</f>
        <v>5.697730867227766</v>
      </c>
      <c r="G264" s="46">
        <f xml:space="preserve"> Coibion_update!Y558</f>
        <v>4.5894370669990918</v>
      </c>
      <c r="H264" s="46">
        <f xml:space="preserve"> Coibion_update!Z558</f>
        <v>4.5619703666818721</v>
      </c>
      <c r="I264" s="46">
        <f xml:space="preserve"> Coibion_update!AA558</f>
        <v>4.5413247579393383</v>
      </c>
      <c r="J264" s="46">
        <v>0.2427629</v>
      </c>
      <c r="K264" s="46">
        <f t="shared" si="9"/>
        <v>-0.46885370000000015</v>
      </c>
    </row>
    <row r="265" spans="1:11">
      <c r="A265" s="46">
        <f t="shared" si="8"/>
        <v>2004.9166666666467</v>
      </c>
      <c r="B265" s="46">
        <f xml:space="preserve"> Coibion_update!O559</f>
        <v>4.5881583009457234</v>
      </c>
      <c r="C265" s="46">
        <f xml:space="preserve"> Coibion_update!P559</f>
        <v>5.4</v>
      </c>
      <c r="D265" s="46">
        <f xml:space="preserve"> Coibion_update!Q559</f>
        <v>5.2559316500515987</v>
      </c>
      <c r="E265" s="46">
        <f xml:space="preserve"> Coibion_update!W559</f>
        <v>2.16</v>
      </c>
      <c r="F265" s="46">
        <f xml:space="preserve"> Coibion_update!X559</f>
        <v>5.6908323154805727</v>
      </c>
      <c r="G265" s="46">
        <f xml:space="preserve"> Coibion_update!Y559</f>
        <v>4.6128704626142794</v>
      </c>
      <c r="H265" s="46">
        <f xml:space="preserve"> Coibion_update!Z559</f>
        <v>4.5669489731678938</v>
      </c>
      <c r="I265" s="46">
        <f xml:space="preserve"> Coibion_update!AA559</f>
        <v>4.5444855623715847</v>
      </c>
      <c r="J265" s="46">
        <v>9.8183000000000006E-2</v>
      </c>
      <c r="K265" s="46">
        <f t="shared" si="9"/>
        <v>-0.37067070000000013</v>
      </c>
    </row>
    <row r="266" spans="1:11">
      <c r="A266" s="46">
        <f t="shared" si="8"/>
        <v>2004.99999999998</v>
      </c>
      <c r="B266" s="46">
        <f xml:space="preserve"> Coibion_update!O560</f>
        <v>4.5929822134811209</v>
      </c>
      <c r="C266" s="46">
        <f xml:space="preserve"> Coibion_update!P560</f>
        <v>5.3</v>
      </c>
      <c r="D266" s="46">
        <f xml:space="preserve"> Coibion_update!Q560</f>
        <v>5.2554098655367598</v>
      </c>
      <c r="E266" s="46">
        <f xml:space="preserve"> Coibion_update!W560</f>
        <v>2.2799999999999998</v>
      </c>
      <c r="F266" s="46">
        <f xml:space="preserve"> Coibion_update!X560</f>
        <v>5.6739759750735361</v>
      </c>
      <c r="G266" s="46">
        <f xml:space="preserve"> Coibion_update!Y560</f>
        <v>4.5995443908365248</v>
      </c>
      <c r="H266" s="46">
        <f xml:space="preserve"> Coibion_update!Z560</f>
        <v>4.5772232839371405</v>
      </c>
      <c r="I266" s="46">
        <f xml:space="preserve"> Coibion_update!AA560</f>
        <v>4.543475616982251</v>
      </c>
      <c r="J266" s="46">
        <v>0</v>
      </c>
      <c r="K266" s="46">
        <f t="shared" si="9"/>
        <v>-0.37067070000000013</v>
      </c>
    </row>
    <row r="267" spans="1:11">
      <c r="A267" s="46">
        <f t="shared" si="8"/>
        <v>2005.0833333333132</v>
      </c>
      <c r="B267" s="46">
        <f xml:space="preserve"> Coibion_update!O561</f>
        <v>4.5995132154594387</v>
      </c>
      <c r="C267" s="46">
        <f xml:space="preserve"> Coibion_update!P561</f>
        <v>5.4</v>
      </c>
      <c r="D267" s="46">
        <f xml:space="preserve"> Coibion_update!Q561</f>
        <v>5.259576538231606</v>
      </c>
      <c r="E267" s="46">
        <f xml:space="preserve"> Coibion_update!W561</f>
        <v>2.5</v>
      </c>
      <c r="F267" s="46">
        <f xml:space="preserve"> Coibion_update!X561</f>
        <v>5.6701567470065406</v>
      </c>
      <c r="G267" s="46">
        <f xml:space="preserve"> Coibion_update!Y561</f>
        <v>4.6065791928715116</v>
      </c>
      <c r="H267" s="46">
        <f xml:space="preserve"> Coibion_update!Z561</f>
        <v>4.5808570014058079</v>
      </c>
      <c r="I267" s="46">
        <f xml:space="preserve"> Coibion_update!AA561</f>
        <v>4.5461523975232181</v>
      </c>
      <c r="J267" s="46">
        <v>8.5238999999999995E-2</v>
      </c>
      <c r="K267" s="46">
        <f t="shared" si="9"/>
        <v>-0.28543170000000012</v>
      </c>
    </row>
    <row r="268" spans="1:11">
      <c r="A268" s="46">
        <f t="shared" si="8"/>
        <v>2005.1666666666465</v>
      </c>
      <c r="B268" s="46">
        <f xml:space="preserve"> Coibion_update!O562</f>
        <v>4.5983942813084848</v>
      </c>
      <c r="C268" s="46">
        <f xml:space="preserve"> Coibion_update!P562</f>
        <v>5.2</v>
      </c>
      <c r="D268" s="46">
        <f xml:space="preserve"> Coibion_update!Q562</f>
        <v>5.2632081894344687</v>
      </c>
      <c r="E268" s="46">
        <f xml:space="preserve"> Coibion_update!W562</f>
        <v>2.63</v>
      </c>
      <c r="F268" s="46">
        <f xml:space="preserve"> Coibion_update!X562</f>
        <v>5.6975631748422844</v>
      </c>
      <c r="G268" s="46">
        <f xml:space="preserve"> Coibion_update!Y562</f>
        <v>4.6178988319648155</v>
      </c>
      <c r="H268" s="46">
        <f xml:space="preserve"> Coibion_update!Z562</f>
        <v>4.5719132540866392</v>
      </c>
      <c r="I268" s="46">
        <f xml:space="preserve"> Coibion_update!AA562</f>
        <v>4.5507245597983701</v>
      </c>
      <c r="J268" s="46">
        <v>8.2026600000000005E-2</v>
      </c>
      <c r="K268" s="46">
        <f t="shared" si="9"/>
        <v>-0.20340510000000012</v>
      </c>
    </row>
    <row r="269" spans="1:11">
      <c r="A269" s="46">
        <f t="shared" si="8"/>
        <v>2005.2499999999798</v>
      </c>
      <c r="B269" s="46">
        <f xml:space="preserve"> Coibion_update!O563</f>
        <v>4.599750526127365</v>
      </c>
      <c r="C269" s="46">
        <f xml:space="preserve"> Coibion_update!P563</f>
        <v>5.2</v>
      </c>
      <c r="D269" s="46">
        <f xml:space="preserve"> Coibion_update!Q563</f>
        <v>5.2663105704129505</v>
      </c>
      <c r="E269" s="46">
        <f xml:space="preserve"> Coibion_update!W563</f>
        <v>2.79</v>
      </c>
      <c r="F269" s="46">
        <f xml:space="preserve"> Coibion_update!X563</f>
        <v>5.7012793444380829</v>
      </c>
      <c r="G269" s="46">
        <f xml:space="preserve"> Coibion_update!Y563</f>
        <v>4.6486127438309284</v>
      </c>
      <c r="H269" s="46">
        <f xml:space="preserve"> Coibion_update!Z563</f>
        <v>4.5829552514169336</v>
      </c>
      <c r="I269" s="46">
        <f xml:space="preserve"> Coibion_update!AA563</f>
        <v>4.5529396103844393</v>
      </c>
      <c r="J269" s="46">
        <v>0</v>
      </c>
      <c r="K269" s="46">
        <f t="shared" si="9"/>
        <v>-0.20340510000000012</v>
      </c>
    </row>
    <row r="270" spans="1:11">
      <c r="A270" s="46">
        <f t="shared" si="8"/>
        <v>2005.333333333313</v>
      </c>
      <c r="B270" s="46">
        <f xml:space="preserve"> Coibion_update!O564</f>
        <v>4.601578744475769</v>
      </c>
      <c r="C270" s="46">
        <f xml:space="preserve"> Coibion_update!P564</f>
        <v>5.0999999999999996</v>
      </c>
      <c r="D270" s="46">
        <f xml:space="preserve"> Coibion_update!Q564</f>
        <v>5.265794174842477</v>
      </c>
      <c r="E270" s="46">
        <f xml:space="preserve"> Coibion_update!W564</f>
        <v>3</v>
      </c>
      <c r="F270" s="46">
        <f xml:space="preserve"> Coibion_update!X564</f>
        <v>5.6961870355343702</v>
      </c>
      <c r="G270" s="46">
        <f xml:space="preserve"> Coibion_update!Y564</f>
        <v>4.6048001175212026</v>
      </c>
      <c r="H270" s="46">
        <f xml:space="preserve"> Coibion_update!Z564</f>
        <v>4.5776345357935702</v>
      </c>
      <c r="I270" s="46">
        <f xml:space="preserve"> Coibion_update!AA564</f>
        <v>4.5558748942632139</v>
      </c>
      <c r="J270" s="46">
        <v>0.155223</v>
      </c>
      <c r="K270" s="46">
        <f t="shared" si="9"/>
        <v>-4.8182100000000117E-2</v>
      </c>
    </row>
    <row r="271" spans="1:11">
      <c r="A271" s="46">
        <f t="shared" si="8"/>
        <v>2005.4166666666463</v>
      </c>
      <c r="B271" s="46">
        <f xml:space="preserve"> Coibion_update!O565</f>
        <v>4.6054321516720851</v>
      </c>
      <c r="C271" s="46">
        <f xml:space="preserve"> Coibion_update!P565</f>
        <v>5</v>
      </c>
      <c r="D271" s="46">
        <f xml:space="preserve"> Coibion_update!Q565</f>
        <v>5.2663105704129505</v>
      </c>
      <c r="E271" s="46">
        <f xml:space="preserve"> Coibion_update!W565</f>
        <v>3.04</v>
      </c>
      <c r="F271" s="46">
        <f xml:space="preserve"> Coibion_update!X565</f>
        <v>5.6978650008921639</v>
      </c>
      <c r="G271" s="46">
        <f xml:space="preserve"> Coibion_update!Y565</f>
        <v>4.6538841567786911</v>
      </c>
      <c r="H271" s="46">
        <f xml:space="preserve"> Coibion_update!Z565</f>
        <v>4.5824234289921755</v>
      </c>
      <c r="I271" s="46">
        <f xml:space="preserve"> Coibion_update!AA565</f>
        <v>4.5602564985645797</v>
      </c>
      <c r="J271" s="46">
        <v>9.4652799999999995E-2</v>
      </c>
      <c r="K271" s="46">
        <f t="shared" si="9"/>
        <v>4.6470699999999879E-2</v>
      </c>
    </row>
    <row r="272" spans="1:11">
      <c r="A272" s="46">
        <f t="shared" si="8"/>
        <v>2005.4999999999795</v>
      </c>
      <c r="B272" s="46">
        <f xml:space="preserve"> Coibion_update!O566</f>
        <v>4.6026139215262933</v>
      </c>
      <c r="C272" s="46">
        <f xml:space="preserve"> Coibion_update!P566</f>
        <v>5</v>
      </c>
      <c r="D272" s="46">
        <f xml:space="preserve"> Coibion_update!Q566</f>
        <v>5.2724866065135148</v>
      </c>
      <c r="E272" s="46">
        <f xml:space="preserve"> Coibion_update!W566</f>
        <v>3.26</v>
      </c>
      <c r="F272" s="46">
        <f xml:space="preserve"> Coibion_update!X566</f>
        <v>5.6795922358549831</v>
      </c>
      <c r="G272" s="46">
        <f xml:space="preserve"> Coibion_update!Y566</f>
        <v>4.6901177681507908</v>
      </c>
      <c r="H272" s="46">
        <f xml:space="preserve"> Coibion_update!Z566</f>
        <v>4.5807852760524019</v>
      </c>
      <c r="I272" s="46">
        <f xml:space="preserve"> Coibion_update!AA566</f>
        <v>4.5630556898807439</v>
      </c>
      <c r="J272" s="46">
        <v>0</v>
      </c>
      <c r="K272" s="46">
        <f t="shared" si="9"/>
        <v>4.6470699999999879E-2</v>
      </c>
    </row>
    <row r="273" spans="1:11">
      <c r="A273" s="46">
        <f t="shared" si="8"/>
        <v>2005.5833333333128</v>
      </c>
      <c r="B273" s="46">
        <f xml:space="preserve"> Coibion_update!O567</f>
        <v>4.6045419887134944</v>
      </c>
      <c r="C273" s="46">
        <f xml:space="preserve"> Coibion_update!P567</f>
        <v>4.9000000000000004</v>
      </c>
      <c r="D273" s="46">
        <f xml:space="preserve"> Coibion_update!Q567</f>
        <v>5.2786247332023004</v>
      </c>
      <c r="E273" s="46">
        <f xml:space="preserve"> Coibion_update!W567</f>
        <v>3.5</v>
      </c>
      <c r="F273" s="46">
        <f xml:space="preserve"> Coibion_update!X567</f>
        <v>5.6719821621064037</v>
      </c>
      <c r="G273" s="46">
        <f xml:space="preserve"> Coibion_update!Y567</f>
        <v>4.6381503132826829</v>
      </c>
      <c r="H273" s="46">
        <f xml:space="preserve"> Coibion_update!Z567</f>
        <v>4.5879121185518104</v>
      </c>
      <c r="I273" s="46">
        <f xml:space="preserve"> Coibion_update!AA567</f>
        <v>4.5656182179759766</v>
      </c>
      <c r="J273" s="46">
        <v>1.8240699999999999E-2</v>
      </c>
      <c r="K273" s="46">
        <f t="shared" si="9"/>
        <v>6.4711399999999877E-2</v>
      </c>
    </row>
    <row r="274" spans="1:11">
      <c r="A274" s="46">
        <f t="shared" si="8"/>
        <v>2005.6666666666461</v>
      </c>
      <c r="B274" s="46">
        <f xml:space="preserve"> Coibion_update!O568</f>
        <v>4.5854551148587586</v>
      </c>
      <c r="C274" s="46">
        <f xml:space="preserve"> Coibion_update!P568</f>
        <v>5</v>
      </c>
      <c r="D274" s="46">
        <f xml:space="preserve"> Coibion_update!Q568</f>
        <v>5.2922992942224738</v>
      </c>
      <c r="E274" s="46">
        <f xml:space="preserve"> Coibion_update!W568</f>
        <v>3.62</v>
      </c>
      <c r="F274" s="46">
        <f xml:space="preserve"> Coibion_update!X568</f>
        <v>5.6836137803656746</v>
      </c>
      <c r="G274" s="46">
        <f xml:space="preserve"> Coibion_update!Y568</f>
        <v>4.6119868993150135</v>
      </c>
      <c r="H274" s="46">
        <f xml:space="preserve"> Coibion_update!Z568</f>
        <v>4.5809594572730328</v>
      </c>
      <c r="I274" s="46">
        <f xml:space="preserve"> Coibion_update!AA568</f>
        <v>4.5671255809484448</v>
      </c>
      <c r="J274" s="46">
        <v>0.1452309</v>
      </c>
      <c r="K274" s="46">
        <f t="shared" si="9"/>
        <v>0.20994229999999986</v>
      </c>
    </row>
    <row r="275" spans="1:11">
      <c r="A275" s="46">
        <f t="shared" si="8"/>
        <v>2005.7499999999793</v>
      </c>
      <c r="B275" s="46">
        <f xml:space="preserve"> Coibion_update!O569</f>
        <v>4.5983358852665113</v>
      </c>
      <c r="C275" s="46">
        <f xml:space="preserve"> Coibion_update!P569</f>
        <v>5</v>
      </c>
      <c r="D275" s="46">
        <f xml:space="preserve"> Coibion_update!Q569</f>
        <v>5.2938072110701508</v>
      </c>
      <c r="E275" s="46">
        <f xml:space="preserve"> Coibion_update!W569</f>
        <v>3.78</v>
      </c>
      <c r="F275" s="46">
        <f xml:space="preserve"> Coibion_update!X569</f>
        <v>5.698166735870565</v>
      </c>
      <c r="G275" s="46">
        <f xml:space="preserve"> Coibion_update!Y569</f>
        <v>4.6028875828305393</v>
      </c>
      <c r="H275" s="46">
        <f xml:space="preserve"> Coibion_update!Z569</f>
        <v>4.5978333370140732</v>
      </c>
      <c r="I275" s="46">
        <f xml:space="preserve"> Coibion_update!AA569</f>
        <v>4.5668866335624827</v>
      </c>
      <c r="J275" s="46">
        <v>0</v>
      </c>
      <c r="K275" s="46">
        <f t="shared" si="9"/>
        <v>0.20994229999999986</v>
      </c>
    </row>
    <row r="276" spans="1:11">
      <c r="A276" s="46">
        <f t="shared" si="8"/>
        <v>2005.8333333333126</v>
      </c>
      <c r="B276" s="46">
        <f xml:space="preserve"> Coibion_update!O570</f>
        <v>4.6081467516179773</v>
      </c>
      <c r="C276" s="46">
        <f xml:space="preserve"> Coibion_update!P570</f>
        <v>5</v>
      </c>
      <c r="D276" s="46">
        <f xml:space="preserve"> Coibion_update!Q570</f>
        <v>5.2887719537045053</v>
      </c>
      <c r="E276" s="46">
        <f xml:space="preserve"> Coibion_update!W570</f>
        <v>4</v>
      </c>
      <c r="F276" s="46">
        <f xml:space="preserve"> Coibion_update!X570</f>
        <v>5.6954142249856847</v>
      </c>
      <c r="G276" s="46">
        <f xml:space="preserve"> Coibion_update!Y570</f>
        <v>4.6211517970003904</v>
      </c>
      <c r="H276" s="46">
        <f xml:space="preserve"> Coibion_update!Z570</f>
        <v>4.6001375434600167</v>
      </c>
      <c r="I276" s="46">
        <f xml:space="preserve"> Coibion_update!AA570</f>
        <v>4.5709513426014077</v>
      </c>
      <c r="J276" s="46">
        <v>6.9968699999999995E-2</v>
      </c>
      <c r="K276" s="46">
        <f t="shared" si="9"/>
        <v>0.27991099999999985</v>
      </c>
    </row>
    <row r="277" spans="1:11">
      <c r="A277" s="46">
        <f t="shared" si="8"/>
        <v>2005.9166666666458</v>
      </c>
      <c r="B277" s="46">
        <f xml:space="preserve"> Coibion_update!O571</f>
        <v>4.6140783898570987</v>
      </c>
      <c r="C277" s="46">
        <f xml:space="preserve"> Coibion_update!P571</f>
        <v>4.9000000000000004</v>
      </c>
      <c r="D277" s="46">
        <f xml:space="preserve"> Coibion_update!Q571</f>
        <v>5.2887719537045053</v>
      </c>
      <c r="E277" s="46">
        <f xml:space="preserve"> Coibion_update!W571</f>
        <v>4.16</v>
      </c>
      <c r="F277" s="46">
        <f xml:space="preserve"> Coibion_update!X571</f>
        <v>5.7073095804323577</v>
      </c>
      <c r="G277" s="46">
        <f xml:space="preserve"> Coibion_update!Y571</f>
        <v>4.6363490344690916</v>
      </c>
      <c r="H277" s="46">
        <f xml:space="preserve"> Coibion_update!Z571</f>
        <v>4.6024264253170282</v>
      </c>
      <c r="I277" s="46">
        <f xml:space="preserve"> Coibion_update!AA571</f>
        <v>4.5736175974749846</v>
      </c>
      <c r="J277" s="46">
        <v>1.6412E-3</v>
      </c>
      <c r="K277" s="46">
        <f t="shared" si="9"/>
        <v>0.28155219999999986</v>
      </c>
    </row>
    <row r="278" spans="1:11">
      <c r="A278" s="46">
        <f t="shared" si="8"/>
        <v>2005.9999999999791</v>
      </c>
      <c r="B278" s="46">
        <f xml:space="preserve"> Coibion_update!O572</f>
        <v>4.6153739500708797</v>
      </c>
      <c r="C278" s="46">
        <f xml:space="preserve"> Coibion_update!P572</f>
        <v>4.7</v>
      </c>
      <c r="D278" s="46">
        <f xml:space="preserve"> Coibion_update!Q572</f>
        <v>5.2948112272187489</v>
      </c>
      <c r="E278" s="46">
        <f xml:space="preserve"> Coibion_update!W572</f>
        <v>4.29</v>
      </c>
      <c r="F278" s="46">
        <f xml:space="preserve"> Coibion_update!X572</f>
        <v>5.7311057703050912</v>
      </c>
      <c r="G278" s="46">
        <f xml:space="preserve"> Coibion_update!Y572</f>
        <v>4.6666038921721835</v>
      </c>
      <c r="H278" s="46">
        <f xml:space="preserve"> Coibion_update!Z572</f>
        <v>4.6061197350236798</v>
      </c>
      <c r="I278" s="46">
        <f xml:space="preserve"> Coibion_update!AA572</f>
        <v>4.5721613391810987</v>
      </c>
      <c r="J278" s="46">
        <v>1.5128600000000001E-2</v>
      </c>
      <c r="K278" s="46">
        <f t="shared" si="9"/>
        <v>0.29668079999999986</v>
      </c>
    </row>
    <row r="279" spans="1:11">
      <c r="A279" s="46">
        <f t="shared" si="8"/>
        <v>2006.0833333333123</v>
      </c>
      <c r="B279" s="46">
        <f xml:space="preserve"> Coibion_update!O573</f>
        <v>4.6151017047831253</v>
      </c>
      <c r="C279" s="46">
        <f xml:space="preserve"> Coibion_update!P573</f>
        <v>4.8</v>
      </c>
      <c r="D279" s="46">
        <f xml:space="preserve"> Coibion_update!Q573</f>
        <v>5.2953128575277377</v>
      </c>
      <c r="E279" s="46">
        <f xml:space="preserve"> Coibion_update!W573</f>
        <v>4.49</v>
      </c>
      <c r="F279" s="46">
        <f xml:space="preserve"> Coibion_update!X573</f>
        <v>5.7416561270842825</v>
      </c>
      <c r="G279" s="46">
        <f xml:space="preserve"> Coibion_update!Y573</f>
        <v>4.6537698558241534</v>
      </c>
      <c r="H279" s="46">
        <f xml:space="preserve"> Coibion_update!Z573</f>
        <v>4.6120166950651491</v>
      </c>
      <c r="I279" s="46">
        <f xml:space="preserve"> Coibion_update!AA573</f>
        <v>4.5777887116468534</v>
      </c>
      <c r="J279" s="46">
        <v>0</v>
      </c>
      <c r="K279" s="46">
        <f t="shared" si="9"/>
        <v>0.29668079999999986</v>
      </c>
    </row>
    <row r="280" spans="1:11">
      <c r="A280" s="46">
        <f t="shared" si="8"/>
        <v>2006.1666666666456</v>
      </c>
      <c r="B280" s="46">
        <f xml:space="preserve"> Coibion_update!O574</f>
        <v>4.6177487431949258</v>
      </c>
      <c r="C280" s="46">
        <f xml:space="preserve"> Coibion_update!P574</f>
        <v>4.7</v>
      </c>
      <c r="D280" s="46">
        <f xml:space="preserve"> Coibion_update!Q574</f>
        <v>5.2968162404217694</v>
      </c>
      <c r="E280" s="46">
        <f xml:space="preserve"> Coibion_update!W574</f>
        <v>4.59</v>
      </c>
      <c r="F280" s="46">
        <f xml:space="preserve"> Coibion_update!X574</f>
        <v>5.7393748183593241</v>
      </c>
      <c r="G280" s="46">
        <f xml:space="preserve"> Coibion_update!Y574</f>
        <v>4.6605670492083791</v>
      </c>
      <c r="H280" s="46">
        <f xml:space="preserve"> Coibion_update!Z574</f>
        <v>4.6069486036655025</v>
      </c>
      <c r="I280" s="46">
        <f xml:space="preserve"> Coibion_update!AA574</f>
        <v>4.5812770037680934</v>
      </c>
      <c r="J280" s="46">
        <v>4.6656099999999999E-2</v>
      </c>
      <c r="K280" s="46">
        <f t="shared" si="9"/>
        <v>0.34333689999999983</v>
      </c>
    </row>
    <row r="281" spans="1:11">
      <c r="A281" s="46">
        <f t="shared" si="8"/>
        <v>2006.2499999999789</v>
      </c>
      <c r="B281" s="46">
        <f xml:space="preserve"> Coibion_update!O575</f>
        <v>4.6216771926087956</v>
      </c>
      <c r="C281" s="46">
        <f xml:space="preserve"> Coibion_update!P575</f>
        <v>4.7</v>
      </c>
      <c r="D281" s="46">
        <f xml:space="preserve"> Coibion_update!Q575</f>
        <v>5.3018112558022921</v>
      </c>
      <c r="E281" s="46">
        <f xml:space="preserve"> Coibion_update!W575</f>
        <v>4.79</v>
      </c>
      <c r="F281" s="46">
        <f xml:space="preserve"> Coibion_update!X575</f>
        <v>5.7662876800075979</v>
      </c>
      <c r="G281" s="46">
        <f xml:space="preserve"> Coibion_update!Y575</f>
        <v>4.6620229975808742</v>
      </c>
      <c r="H281" s="46">
        <f xml:space="preserve"> Coibion_update!Z575</f>
        <v>4.6123642465683314</v>
      </c>
      <c r="I281" s="46">
        <f xml:space="preserve"> Coibion_update!AA575</f>
        <v>4.581973204383889</v>
      </c>
      <c r="J281" s="46">
        <v>0</v>
      </c>
      <c r="K281" s="46">
        <f t="shared" si="9"/>
        <v>0.34333689999999983</v>
      </c>
    </row>
    <row r="282" spans="1:11">
      <c r="A282" s="46">
        <f t="shared" si="8"/>
        <v>2006.3333333333121</v>
      </c>
      <c r="B282" s="46">
        <f xml:space="preserve"> Coibion_update!O576</f>
        <v>4.6203090134808766</v>
      </c>
      <c r="C282" s="46">
        <f xml:space="preserve"> Coibion_update!P576</f>
        <v>4.5999999999999996</v>
      </c>
      <c r="D282" s="46">
        <f xml:space="preserve"> Coibion_update!Q576</f>
        <v>5.3047963326457461</v>
      </c>
      <c r="E282" s="46">
        <f xml:space="preserve"> Coibion_update!W576</f>
        <v>4.9400000000000004</v>
      </c>
      <c r="F282" s="46">
        <f xml:space="preserve"> Coibion_update!X576</f>
        <v>5.8014837329465383</v>
      </c>
      <c r="G282" s="46">
        <f xml:space="preserve"> Coibion_update!Y576</f>
        <v>4.6511086689292558</v>
      </c>
      <c r="H282" s="46">
        <f xml:space="preserve"> Coibion_update!Z576</f>
        <v>4.6121060769892042</v>
      </c>
      <c r="I282" s="46">
        <f xml:space="preserve"> Coibion_update!AA576</f>
        <v>4.5858242543905536</v>
      </c>
      <c r="J282" s="46">
        <v>0.12680630000000001</v>
      </c>
      <c r="K282" s="46">
        <f t="shared" si="9"/>
        <v>0.47014319999999987</v>
      </c>
    </row>
    <row r="283" spans="1:11">
      <c r="A283" s="46">
        <f t="shared" si="8"/>
        <v>2006.4166666666454</v>
      </c>
      <c r="B283" s="46">
        <f xml:space="preserve"> Coibion_update!O577</f>
        <v>4.624161700107174</v>
      </c>
      <c r="C283" s="46">
        <f xml:space="preserve"> Coibion_update!P577</f>
        <v>4.5999999999999996</v>
      </c>
      <c r="D283" s="46">
        <f xml:space="preserve"> Coibion_update!Q577</f>
        <v>5.3072771079195089</v>
      </c>
      <c r="E283" s="46">
        <f xml:space="preserve"> Coibion_update!W577</f>
        <v>4.99</v>
      </c>
      <c r="F283" s="46">
        <f xml:space="preserve"> Coibion_update!X577</f>
        <v>5.8058876975933549</v>
      </c>
      <c r="G283" s="46">
        <f xml:space="preserve"> Coibion_update!Y577</f>
        <v>4.6644762918854985</v>
      </c>
      <c r="H283" s="46">
        <f xml:space="preserve"> Coibion_update!Z577</f>
        <v>4.6105357654865013</v>
      </c>
      <c r="I283" s="46">
        <f xml:space="preserve"> Coibion_update!AA577</f>
        <v>4.5851307306503646</v>
      </c>
      <c r="J283" s="46">
        <v>0.29465180000000002</v>
      </c>
      <c r="K283" s="46">
        <f t="shared" si="9"/>
        <v>0.76479499999999989</v>
      </c>
    </row>
    <row r="284" spans="1:11">
      <c r="A284" s="46">
        <f t="shared" si="8"/>
        <v>2006.4999999999786</v>
      </c>
      <c r="B284" s="46">
        <f xml:space="preserve"> Coibion_update!O578</f>
        <v>4.6239732943237364</v>
      </c>
      <c r="C284" s="46">
        <f xml:space="preserve"> Coibion_update!P578</f>
        <v>4.7</v>
      </c>
      <c r="D284" s="46">
        <f xml:space="preserve"> Coibion_update!Q578</f>
        <v>5.3127132468317688</v>
      </c>
      <c r="E284" s="46">
        <f xml:space="preserve"> Coibion_update!W578</f>
        <v>5.24</v>
      </c>
      <c r="F284" s="46">
        <f xml:space="preserve"> Coibion_update!X578</f>
        <v>5.8226908028592961</v>
      </c>
      <c r="G284" s="46">
        <f xml:space="preserve"> Coibion_update!Y578</f>
        <v>4.6779093646283965</v>
      </c>
      <c r="H284" s="46">
        <f xml:space="preserve"> Coibion_update!Z578</f>
        <v>4.6158034519048448</v>
      </c>
      <c r="I284" s="46">
        <f xml:space="preserve"> Coibion_update!AA578</f>
        <v>4.5879324665017558</v>
      </c>
      <c r="J284" s="46">
        <v>0</v>
      </c>
      <c r="K284" s="46">
        <f t="shared" si="9"/>
        <v>0.76479499999999989</v>
      </c>
    </row>
    <row r="285" spans="1:11">
      <c r="A285" s="46">
        <f t="shared" si="8"/>
        <v>2006.5833333333119</v>
      </c>
      <c r="B285" s="46">
        <f xml:space="preserve"> Coibion_update!O579</f>
        <v>4.6274403546338192</v>
      </c>
      <c r="C285" s="46">
        <f xml:space="preserve"> Coibion_update!P579</f>
        <v>4.7</v>
      </c>
      <c r="D285" s="46">
        <f xml:space="preserve"> Coibion_update!Q579</f>
        <v>5.3171391207886245</v>
      </c>
      <c r="E285" s="46">
        <f xml:space="preserve"> Coibion_update!W579</f>
        <v>5.25</v>
      </c>
      <c r="F285" s="46">
        <f xml:space="preserve"> Coibion_update!X579</f>
        <v>5.832205005910728</v>
      </c>
      <c r="G285" s="46">
        <f xml:space="preserve"> Coibion_update!Y579</f>
        <v>4.6612385615076279</v>
      </c>
      <c r="H285" s="46">
        <f xml:space="preserve"> Coibion_update!Z579</f>
        <v>4.6142785783520823</v>
      </c>
      <c r="I285" s="46">
        <f xml:space="preserve"> Coibion_update!AA579</f>
        <v>4.5881257513788327</v>
      </c>
      <c r="J285" s="46">
        <v>6.3313900000000006E-2</v>
      </c>
      <c r="K285" s="46">
        <f t="shared" si="9"/>
        <v>0.82810889999999993</v>
      </c>
    </row>
    <row r="286" spans="1:11">
      <c r="A286" s="46">
        <f t="shared" si="8"/>
        <v>2006.6666666666451</v>
      </c>
      <c r="B286" s="46">
        <f xml:space="preserve"> Coibion_update!O580</f>
        <v>4.6260438081918771</v>
      </c>
      <c r="C286" s="46">
        <f xml:space="preserve"> Coibion_update!P580</f>
        <v>4.5</v>
      </c>
      <c r="D286" s="46">
        <f xml:space="preserve"> Coibion_update!Q580</f>
        <v>5.3122202717170284</v>
      </c>
      <c r="E286" s="46">
        <f xml:space="preserve"> Coibion_update!W580</f>
        <v>5.25</v>
      </c>
      <c r="F286" s="46">
        <f xml:space="preserve"> Coibion_update!X580</f>
        <v>5.8345767915708375</v>
      </c>
      <c r="G286" s="46">
        <f xml:space="preserve"> Coibion_update!Y580</f>
        <v>4.679581683501902</v>
      </c>
      <c r="H286" s="46">
        <f xml:space="preserve"> Coibion_update!Z580</f>
        <v>4.6199110043095901</v>
      </c>
      <c r="I286" s="46">
        <f xml:space="preserve"> Coibion_update!AA580</f>
        <v>4.5906249145460558</v>
      </c>
      <c r="J286" s="46">
        <v>-2.7317299999999999E-2</v>
      </c>
      <c r="K286" s="46">
        <f t="shared" si="9"/>
        <v>0.80079159999999994</v>
      </c>
    </row>
    <row r="287" spans="1:11">
      <c r="A287" s="46">
        <f t="shared" si="8"/>
        <v>2006.7499999999784</v>
      </c>
      <c r="B287" s="46">
        <f xml:space="preserve"> Coibion_update!O581</f>
        <v>4.6257989425337476</v>
      </c>
      <c r="C287" s="46">
        <f xml:space="preserve"> Coibion_update!P581</f>
        <v>4.4000000000000004</v>
      </c>
      <c r="D287" s="46">
        <f xml:space="preserve"> Coibion_update!Q581</f>
        <v>5.307772525318792</v>
      </c>
      <c r="E287" s="46">
        <f xml:space="preserve"> Coibion_update!W581</f>
        <v>5.25</v>
      </c>
      <c r="F287" s="46">
        <f xml:space="preserve"> Coibion_update!X581</f>
        <v>5.8498433774404033</v>
      </c>
      <c r="G287" s="46">
        <f xml:space="preserve"> Coibion_update!Y581</f>
        <v>4.6801292244535464</v>
      </c>
      <c r="H287" s="46">
        <f xml:space="preserve"> Coibion_update!Z581</f>
        <v>4.6285253191856714</v>
      </c>
      <c r="I287" s="46">
        <f xml:space="preserve"> Coibion_update!AA581</f>
        <v>4.594806669785612</v>
      </c>
      <c r="J287" s="46">
        <v>-5.6401899999999998E-2</v>
      </c>
      <c r="K287" s="46">
        <f t="shared" si="9"/>
        <v>0.74438969999999993</v>
      </c>
    </row>
    <row r="288" spans="1:11">
      <c r="A288" s="46">
        <f t="shared" si="8"/>
        <v>2006.8333333333117</v>
      </c>
      <c r="B288" s="46">
        <f xml:space="preserve"> Coibion_update!O582</f>
        <v>4.6246619806670921</v>
      </c>
      <c r="C288" s="46">
        <f xml:space="preserve"> Coibion_update!P582</f>
        <v>4.5</v>
      </c>
      <c r="D288" s="46">
        <f xml:space="preserve"> Coibion_update!Q582</f>
        <v>5.3082676974012051</v>
      </c>
      <c r="E288" s="46">
        <f xml:space="preserve"> Coibion_update!W582</f>
        <v>5.25</v>
      </c>
      <c r="F288" s="46">
        <f xml:space="preserve"> Coibion_update!X582</f>
        <v>5.8718924119671367</v>
      </c>
      <c r="G288" s="46">
        <f xml:space="preserve"> Coibion_update!Y582</f>
        <v>4.682353424658741</v>
      </c>
      <c r="H288" s="46">
        <f xml:space="preserve"> Coibion_update!Z582</f>
        <v>4.6303114783944235</v>
      </c>
      <c r="I288" s="46">
        <f xml:space="preserve"> Coibion_update!AA582</f>
        <v>4.5962707028010588</v>
      </c>
      <c r="J288" s="46">
        <v>0</v>
      </c>
      <c r="K288" s="46">
        <f t="shared" si="9"/>
        <v>0.74438969999999993</v>
      </c>
    </row>
    <row r="289" spans="1:11">
      <c r="A289" s="46">
        <f t="shared" si="8"/>
        <v>2006.9166666666449</v>
      </c>
      <c r="B289" s="46">
        <f xml:space="preserve"> Coibion_update!O583</f>
        <v>4.634487211431165</v>
      </c>
      <c r="C289" s="46">
        <f xml:space="preserve"> Coibion_update!P583</f>
        <v>4.4000000000000004</v>
      </c>
      <c r="D289" s="46">
        <f xml:space="preserve"> Coibion_update!Q583</f>
        <v>5.3136984685863391</v>
      </c>
      <c r="E289" s="46">
        <f xml:space="preserve"> Coibion_update!W583</f>
        <v>5.24</v>
      </c>
      <c r="F289" s="46">
        <f xml:space="preserve"> Coibion_update!X583</f>
        <v>5.8842968439144521</v>
      </c>
      <c r="G289" s="46">
        <f xml:space="preserve"> Coibion_update!Y583</f>
        <v>4.6958149542101415</v>
      </c>
      <c r="H289" s="46">
        <f xml:space="preserve"> Coibion_update!Z583</f>
        <v>4.6407882635898376</v>
      </c>
      <c r="I289" s="46">
        <f xml:space="preserve"> Coibion_update!AA583</f>
        <v>4.5976922961321325</v>
      </c>
      <c r="J289" s="46">
        <v>8.4948800000000005E-2</v>
      </c>
      <c r="K289" s="46">
        <f t="shared" si="9"/>
        <v>0.82933849999999998</v>
      </c>
    </row>
    <row r="290" spans="1:11">
      <c r="A290" s="46">
        <f t="shared" si="8"/>
        <v>2006.9999999999782</v>
      </c>
      <c r="B290" s="46">
        <f xml:space="preserve"> Coibion_update!O584</f>
        <v>4.6298179195226323</v>
      </c>
      <c r="C290" s="46">
        <f xml:space="preserve"> Coibion_update!P584</f>
        <v>4.5999999999999996</v>
      </c>
      <c r="D290" s="46">
        <f xml:space="preserve"> Coibion_update!Q584</f>
        <v>5.3153563746425716</v>
      </c>
      <c r="E290" s="46">
        <f xml:space="preserve"> Coibion_update!W584</f>
        <v>5.25</v>
      </c>
      <c r="F290" s="46">
        <f xml:space="preserve"> Coibion_update!X584</f>
        <v>5.8828766066910827</v>
      </c>
      <c r="G290" s="46">
        <f xml:space="preserve"> Coibion_update!Y584</f>
        <v>4.6980683683548223</v>
      </c>
      <c r="H290" s="46">
        <f xml:space="preserve"> Coibion_update!Z584</f>
        <v>4.6362327114399093</v>
      </c>
      <c r="I290" s="46">
        <f xml:space="preserve"> Coibion_update!AA584</f>
        <v>4.5999264616650377</v>
      </c>
      <c r="J290" s="46">
        <v>-7.1945099999999998E-2</v>
      </c>
      <c r="K290" s="46">
        <f t="shared" si="9"/>
        <v>0.75739339999999999</v>
      </c>
    </row>
    <row r="291" spans="1:11">
      <c r="A291" s="46">
        <f t="shared" si="8"/>
        <v>2007.0833333333114</v>
      </c>
      <c r="B291" s="46">
        <f xml:space="preserve"> Coibion_update!O585</f>
        <v>4.6406348154209978</v>
      </c>
      <c r="C291" s="46">
        <f xml:space="preserve"> Coibion_update!P585</f>
        <v>4.5</v>
      </c>
      <c r="D291" s="46">
        <f xml:space="preserve"> Coibion_update!Q585</f>
        <v>5.3192272237761111</v>
      </c>
      <c r="E291" s="46">
        <f xml:space="preserve"> Coibion_update!W585</f>
        <v>5.26</v>
      </c>
      <c r="F291" s="46">
        <f xml:space="preserve"> Coibion_update!X585</f>
        <v>5.9039166625875579</v>
      </c>
      <c r="G291" s="46">
        <f xml:space="preserve"> Coibion_update!Y585</f>
        <v>4.6958240875894468</v>
      </c>
      <c r="H291" s="46">
        <f xml:space="preserve"> Coibion_update!Z585</f>
        <v>4.6331549345228549</v>
      </c>
      <c r="I291" s="46">
        <f xml:space="preserve"> Coibion_update!AA585</f>
        <v>4.6023762866836968</v>
      </c>
      <c r="J291" s="46">
        <v>0</v>
      </c>
      <c r="K291" s="46">
        <f t="shared" si="9"/>
        <v>0.75739339999999999</v>
      </c>
    </row>
    <row r="292" spans="1:11">
      <c r="A292" s="46">
        <f t="shared" si="8"/>
        <v>2007.1666666666447</v>
      </c>
      <c r="B292" s="46">
        <f xml:space="preserve"> Coibion_update!O586</f>
        <v>4.6420564456546991</v>
      </c>
      <c r="C292" s="46">
        <f xml:space="preserve"> Coibion_update!P586</f>
        <v>4.4000000000000004</v>
      </c>
      <c r="D292" s="46">
        <f xml:space="preserve"> Coibion_update!Q586</f>
        <v>5.3244138712693108</v>
      </c>
      <c r="E292" s="46">
        <f xml:space="preserve"> Coibion_update!W586</f>
        <v>5.26</v>
      </c>
      <c r="F292" s="46">
        <f xml:space="preserve"> Coibion_update!X586</f>
        <v>5.9437438108965699</v>
      </c>
      <c r="G292" s="46">
        <f xml:space="preserve"> Coibion_update!Y586</f>
        <v>4.6979043233696736</v>
      </c>
      <c r="H292" s="46">
        <f xml:space="preserve"> Coibion_update!Z586</f>
        <v>4.6363878058054482</v>
      </c>
      <c r="I292" s="46">
        <f xml:space="preserve"> Coibion_update!AA586</f>
        <v>4.6020453086405668</v>
      </c>
      <c r="J292" s="46">
        <v>-7.8233E-3</v>
      </c>
      <c r="K292" s="46">
        <f t="shared" si="9"/>
        <v>0.74957010000000002</v>
      </c>
    </row>
    <row r="293" spans="1:11">
      <c r="A293" s="46">
        <f t="shared" si="8"/>
        <v>2007.2499999999779</v>
      </c>
      <c r="B293" s="46">
        <f xml:space="preserve"> Coibion_update!O587</f>
        <v>4.6493076382990655</v>
      </c>
      <c r="C293" s="46">
        <f xml:space="preserve"> Coibion_update!P587</f>
        <v>4.5</v>
      </c>
      <c r="D293" s="46">
        <f xml:space="preserve"> Coibion_update!Q587</f>
        <v>5.3274100407513094</v>
      </c>
      <c r="E293" s="46">
        <f xml:space="preserve"> Coibion_update!W587</f>
        <v>5.25</v>
      </c>
      <c r="F293" s="46">
        <f xml:space="preserve"> Coibion_update!X587</f>
        <v>5.963322241161702</v>
      </c>
      <c r="G293" s="46">
        <f xml:space="preserve"> Coibion_update!Y587</f>
        <v>4.7035936961641838</v>
      </c>
      <c r="H293" s="46">
        <f xml:space="preserve"> Coibion_update!Z587</f>
        <v>4.6337284878960521</v>
      </c>
      <c r="I293" s="46">
        <f xml:space="preserve"> Coibion_update!AA587</f>
        <v>4.605080181937848</v>
      </c>
      <c r="J293" s="46">
        <v>0</v>
      </c>
      <c r="K293" s="46">
        <f t="shared" si="9"/>
        <v>0.74957010000000002</v>
      </c>
    </row>
    <row r="294" spans="1:11">
      <c r="A294" s="46">
        <f t="shared" si="8"/>
        <v>2007.3333333333112</v>
      </c>
      <c r="B294" s="46">
        <f xml:space="preserve"> Coibion_update!O588</f>
        <v>4.6497993241312958</v>
      </c>
      <c r="C294" s="46">
        <f xml:space="preserve"> Coibion_update!P588</f>
        <v>4.4000000000000004</v>
      </c>
      <c r="D294" s="46">
        <f xml:space="preserve"> Coibion_update!Q588</f>
        <v>5.3315345174082331</v>
      </c>
      <c r="E294" s="46">
        <f xml:space="preserve"> Coibion_update!W588</f>
        <v>5.25</v>
      </c>
      <c r="F294" s="46">
        <f xml:space="preserve"> Coibion_update!X588</f>
        <v>5.9834071734802485</v>
      </c>
      <c r="G294" s="46">
        <f xml:space="preserve"> Coibion_update!Y588</f>
        <v>4.7214231628123411</v>
      </c>
      <c r="H294" s="46">
        <f xml:space="preserve"> Coibion_update!Z588</f>
        <v>4.6333980057779591</v>
      </c>
      <c r="I294" s="46">
        <f xml:space="preserve"> Coibion_update!AA588</f>
        <v>4.6036189834953545</v>
      </c>
      <c r="J294" s="46">
        <v>-3.9509799999999998E-2</v>
      </c>
      <c r="K294" s="46">
        <f t="shared" si="9"/>
        <v>0.71006029999999998</v>
      </c>
    </row>
    <row r="295" spans="1:11">
      <c r="A295" s="46">
        <f t="shared" si="8"/>
        <v>2007.4166666666445</v>
      </c>
      <c r="B295" s="46">
        <f xml:space="preserve"> Coibion_update!O589</f>
        <v>4.649689337592581</v>
      </c>
      <c r="C295" s="46">
        <f xml:space="preserve"> Coibion_update!P589</f>
        <v>4.5999999999999996</v>
      </c>
      <c r="D295" s="46">
        <f xml:space="preserve"> Coibion_update!Q589</f>
        <v>5.3338485895876921</v>
      </c>
      <c r="E295" s="46">
        <f xml:space="preserve"> Coibion_update!W589</f>
        <v>5.25</v>
      </c>
      <c r="F295" s="46">
        <f xml:space="preserve"> Coibion_update!X589</f>
        <v>6.0040845784640844</v>
      </c>
      <c r="G295" s="46">
        <f xml:space="preserve"> Coibion_update!Y589</f>
        <v>4.7097283798718648</v>
      </c>
      <c r="H295" s="46">
        <f xml:space="preserve"> Coibion_update!Z589</f>
        <v>4.6327075289811797</v>
      </c>
      <c r="I295" s="46">
        <f xml:space="preserve"> Coibion_update!AA589</f>
        <v>4.6051701859880918</v>
      </c>
      <c r="J295" s="46">
        <v>-0.1098971</v>
      </c>
      <c r="K295" s="46">
        <f t="shared" si="9"/>
        <v>0.60016320000000001</v>
      </c>
    </row>
    <row r="296" spans="1:11">
      <c r="A296" s="46">
        <f xml:space="preserve"> A295 + 1/12</f>
        <v>2007.4999999999777</v>
      </c>
      <c r="B296" s="46">
        <f xml:space="preserve"> Coibion_update!O590</f>
        <v>4.6496099484869244</v>
      </c>
      <c r="C296" s="46">
        <f xml:space="preserve"> Coibion_update!P590</f>
        <v>4.7</v>
      </c>
      <c r="D296" s="46">
        <f xml:space="preserve"> Coibion_update!Q590</f>
        <v>5.3356276020543731</v>
      </c>
      <c r="E296" s="46">
        <f xml:space="preserve"> Coibion_update!W590</f>
        <v>5.26</v>
      </c>
      <c r="F296" s="46">
        <f xml:space="preserve"> Coibion_update!X590</f>
        <v>6.0178873693390864</v>
      </c>
      <c r="G296" s="46">
        <f xml:space="preserve"> Coibion_update!Y590</f>
        <v>4.7101246192056028</v>
      </c>
      <c r="H296" s="46">
        <f xml:space="preserve"> Coibion_update!Z590</f>
        <v>4.638363153343855</v>
      </c>
      <c r="I296" s="46">
        <f xml:space="preserve"> Coibion_update!AA590</f>
        <v>4.6065891787415056</v>
      </c>
      <c r="J296" s="46">
        <v>0</v>
      </c>
      <c r="K296" s="46">
        <f t="shared" si="9"/>
        <v>0.60016320000000001</v>
      </c>
    </row>
    <row r="297" spans="1:11">
      <c r="A297" s="46">
        <f t="shared" ref="A297:A300" si="10" xml:space="preserve"> A296 + 1/12</f>
        <v>2007.583333333311</v>
      </c>
      <c r="B297" s="46">
        <f xml:space="preserve"> Coibion_update!O591</f>
        <v>4.6513025355811228</v>
      </c>
      <c r="C297" s="46">
        <f xml:space="preserve"> Coibion_update!P591</f>
        <v>4.5999999999999996</v>
      </c>
      <c r="D297" s="46">
        <f xml:space="preserve"> Coibion_update!Q591</f>
        <v>5.3359358352544914</v>
      </c>
      <c r="E297" s="46">
        <f xml:space="preserve"> Coibion_update!W591</f>
        <v>5.0199999999999996</v>
      </c>
      <c r="F297" s="46">
        <f xml:space="preserve"> Coibion_update!X591</f>
        <v>6.006279265245996</v>
      </c>
      <c r="G297" s="46">
        <f xml:space="preserve"> Coibion_update!Y591</f>
        <v>4.722899886888869</v>
      </c>
      <c r="H297" s="46">
        <f xml:space="preserve"> Coibion_update!Z591</f>
        <v>4.6322793884667091</v>
      </c>
      <c r="I297" s="46">
        <f xml:space="preserve"> Coibion_update!AA591</f>
        <v>4.6114007357387274</v>
      </c>
      <c r="J297" s="46">
        <v>0.1068538</v>
      </c>
      <c r="K297" s="46">
        <f t="shared" si="9"/>
        <v>0.70701700000000001</v>
      </c>
    </row>
    <row r="298" spans="1:11">
      <c r="A298" s="46">
        <f t="shared" si="10"/>
        <v>2007.6666666666442</v>
      </c>
      <c r="B298" s="46">
        <f xml:space="preserve"> Coibion_update!O592</f>
        <v>4.6548513816424686</v>
      </c>
      <c r="C298" s="46">
        <f xml:space="preserve"> Coibion_update!P592</f>
        <v>4.7</v>
      </c>
      <c r="D298" s="46">
        <f xml:space="preserve"> Coibion_update!Q592</f>
        <v>5.34016443549993</v>
      </c>
      <c r="E298" s="46">
        <f xml:space="preserve"> Coibion_update!W592</f>
        <v>4.9400000000000004</v>
      </c>
      <c r="F298" s="46">
        <f xml:space="preserve"> Coibion_update!X592</f>
        <v>6.0184958861590125</v>
      </c>
      <c r="G298" s="46">
        <f xml:space="preserve"> Coibion_update!Y592</f>
        <v>4.7348115221444891</v>
      </c>
      <c r="H298" s="46">
        <f xml:space="preserve"> Coibion_update!Z592</f>
        <v>4.6332716160989662</v>
      </c>
      <c r="I298" s="46">
        <f xml:space="preserve"> Coibion_update!AA592</f>
        <v>4.6087238641873887</v>
      </c>
      <c r="J298" s="46">
        <v>-0.48466300000000001</v>
      </c>
      <c r="K298" s="46">
        <f t="shared" si="9"/>
        <v>0.222354</v>
      </c>
    </row>
    <row r="299" spans="1:11">
      <c r="A299" s="46">
        <f t="shared" si="10"/>
        <v>2007.7499999999775</v>
      </c>
      <c r="B299" s="46">
        <f xml:space="preserve"> Coibion_update!O593</f>
        <v>4.6495410757235884</v>
      </c>
      <c r="C299" s="46">
        <f xml:space="preserve"> Coibion_update!P593</f>
        <v>4.7</v>
      </c>
      <c r="D299" s="46">
        <f xml:space="preserve"> Coibion_update!Q593</f>
        <v>5.3432429299010291</v>
      </c>
      <c r="E299" s="46">
        <f xml:space="preserve"> Coibion_update!W593</f>
        <v>4.76</v>
      </c>
      <c r="F299" s="46">
        <f xml:space="preserve"> Coibion_update!X593</f>
        <v>6.0261316390162838</v>
      </c>
      <c r="G299" s="46">
        <f xml:space="preserve"> Coibion_update!Y593</f>
        <v>4.7326306879907811</v>
      </c>
      <c r="H299" s="46">
        <f xml:space="preserve"> Coibion_update!Z593</f>
        <v>4.6303309816465914</v>
      </c>
      <c r="I299" s="46">
        <f xml:space="preserve"> Coibion_update!AA593</f>
        <v>4.6082952977355891</v>
      </c>
      <c r="J299" s="46">
        <v>-0.26173960000000002</v>
      </c>
      <c r="K299" s="46">
        <f t="shared" si="9"/>
        <v>-3.9385600000000021E-2</v>
      </c>
    </row>
    <row r="300" spans="1:11">
      <c r="A300" s="46">
        <f t="shared" si="10"/>
        <v>2007.8333333333107</v>
      </c>
      <c r="B300" s="46">
        <f xml:space="preserve"> Coibion_update!O594</f>
        <v>4.6554649319921051</v>
      </c>
      <c r="C300" s="46">
        <f xml:space="preserve"> Coibion_update!P594</f>
        <v>4.7</v>
      </c>
      <c r="D300" s="46">
        <f xml:space="preserve"> Coibion_update!Q594</f>
        <v>5.3510710939839026</v>
      </c>
      <c r="E300" s="46">
        <f xml:space="preserve"> Coibion_update!W594</f>
        <v>4.49</v>
      </c>
      <c r="F300" s="46">
        <f xml:space="preserve"> Coibion_update!X594</f>
        <v>6.0229389890677263</v>
      </c>
      <c r="G300" s="46">
        <f xml:space="preserve"> Coibion_update!Y594</f>
        <v>4.7282989079692266</v>
      </c>
      <c r="H300" s="46">
        <f xml:space="preserve"> Coibion_update!Z594</f>
        <v>4.6348454862978414</v>
      </c>
      <c r="I300" s="46">
        <f xml:space="preserve"> Coibion_update!AA594</f>
        <v>4.6114802356841134</v>
      </c>
      <c r="J300" s="46">
        <v>0</v>
      </c>
      <c r="K300" s="46">
        <f t="shared" si="9"/>
        <v>-3.9385600000000021E-2</v>
      </c>
    </row>
    <row r="301" spans="1:11">
      <c r="A301" s="46">
        <f xml:space="preserve"> A300 + 1/12</f>
        <v>2007.916666666644</v>
      </c>
      <c r="B301" s="46">
        <f xml:space="preserve"> Coibion_update!O595</f>
        <v>4.655218605840771</v>
      </c>
      <c r="C301" s="46">
        <f xml:space="preserve"> Coibion_update!P595</f>
        <v>5</v>
      </c>
      <c r="D301" s="46">
        <f xml:space="preserve"> Coibion_update!Q595</f>
        <v>5.3539649173868513</v>
      </c>
      <c r="E301" s="46">
        <f xml:space="preserve"> Coibion_update!W595</f>
        <v>4.24</v>
      </c>
      <c r="F301" s="46">
        <f xml:space="preserve"> Coibion_update!X595</f>
        <v>6.0255760767367494</v>
      </c>
      <c r="G301" s="46">
        <f xml:space="preserve"> Coibion_update!Y595</f>
        <v>4.7188738010001678</v>
      </c>
      <c r="H301" s="46">
        <f xml:space="preserve"> Coibion_update!Z595</f>
        <v>4.636368420325172</v>
      </c>
      <c r="I301" s="46">
        <f xml:space="preserve"> Coibion_update!AA595</f>
        <v>4.6115100465342707</v>
      </c>
      <c r="J301" s="46">
        <v>3.9384799999999998E-2</v>
      </c>
      <c r="K301" s="46">
        <f t="shared" si="9"/>
        <v>-8.0000000002300453E-7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selection activeCell="K4" sqref="K4"/>
    </sheetView>
  </sheetViews>
  <sheetFormatPr defaultRowHeight="12.75"/>
  <cols>
    <col min="1" max="1" width="9.140625" style="44"/>
    <col min="2" max="9" width="10.42578125" style="44" customWidth="1"/>
    <col min="10" max="10" width="11.85546875" style="44" customWidth="1"/>
    <col min="11" max="11" width="15.42578125" style="44" customWidth="1"/>
  </cols>
  <sheetData>
    <row r="1" spans="1:11">
      <c r="A1" s="44" t="s">
        <v>610</v>
      </c>
      <c r="B1" s="44" t="s">
        <v>611</v>
      </c>
      <c r="C1" s="44" t="s">
        <v>612</v>
      </c>
      <c r="D1" s="44" t="s">
        <v>613</v>
      </c>
      <c r="E1" s="44" t="s">
        <v>614</v>
      </c>
      <c r="F1" s="44" t="s">
        <v>615</v>
      </c>
      <c r="G1" s="44" t="s">
        <v>616</v>
      </c>
      <c r="H1" s="44" t="s">
        <v>617</v>
      </c>
      <c r="I1" s="44" t="s">
        <v>618</v>
      </c>
      <c r="J1" s="44" t="s">
        <v>1378</v>
      </c>
      <c r="K1" s="44" t="s">
        <v>1379</v>
      </c>
    </row>
    <row r="2" spans="1:11">
      <c r="A2" s="44">
        <v>1983</v>
      </c>
      <c r="B2" s="44">
        <f xml:space="preserve"> Coibion_update!O296</f>
        <v>3.899903864405533</v>
      </c>
      <c r="C2" s="44">
        <f xml:space="preserve"> Coibion_update!P296</f>
        <v>10.4</v>
      </c>
      <c r="D2" s="44">
        <f xml:space="preserve"> Coibion_update!Q296</f>
        <v>4.5839465495364644</v>
      </c>
      <c r="E2" s="44">
        <f xml:space="preserve"> Coibion_update!W296</f>
        <v>8.68</v>
      </c>
      <c r="F2" s="44">
        <f xml:space="preserve"> Coibion_update!X296</f>
        <v>5.4402942454435861</v>
      </c>
      <c r="G2" s="44">
        <f xml:space="preserve"> Coibion_update!Y296</f>
        <v>3.1517954091855787</v>
      </c>
      <c r="H2" s="44">
        <f xml:space="preserve"> Coibion_update!Z296</f>
        <v>3.9611940494345954</v>
      </c>
      <c r="I2" s="44">
        <f xml:space="preserve"> Coibion_update!AA296</f>
        <v>3.8032120995699663</v>
      </c>
      <c r="J2" s="45">
        <v>0</v>
      </c>
      <c r="K2" s="45">
        <v>0</v>
      </c>
    </row>
    <row r="3" spans="1:11">
      <c r="A3" s="44">
        <f t="shared" ref="A3:A26" si="0" xml:space="preserve"> A2 + 1/12</f>
        <v>1983.0833333333333</v>
      </c>
      <c r="B3" s="44">
        <f xml:space="preserve"> Coibion_update!O297</f>
        <v>3.8937347908299667</v>
      </c>
      <c r="C3" s="44">
        <f xml:space="preserve"> Coibion_update!P297</f>
        <v>10.4</v>
      </c>
      <c r="D3" s="44">
        <f xml:space="preserve"> Coibion_update!Q297</f>
        <v>4.5849674786705723</v>
      </c>
      <c r="E3" s="44">
        <f xml:space="preserve"> Coibion_update!W297</f>
        <v>8.51</v>
      </c>
      <c r="F3" s="44">
        <f xml:space="preserve"> Coibion_update!X297</f>
        <v>5.4765053920603846</v>
      </c>
      <c r="G3" s="44">
        <f xml:space="preserve"> Coibion_update!Y297</f>
        <v>3.1435486482482098</v>
      </c>
      <c r="H3" s="44">
        <f xml:space="preserve"> Coibion_update!Z297</f>
        <v>3.960927448781749</v>
      </c>
      <c r="I3" s="44">
        <f xml:space="preserve"> Coibion_update!AA297</f>
        <v>3.8043932503262767</v>
      </c>
      <c r="J3" s="45">
        <v>0.19391949999999999</v>
      </c>
      <c r="K3" s="45">
        <f xml:space="preserve"> K2 + J3</f>
        <v>0.19391949999999999</v>
      </c>
    </row>
    <row r="4" spans="1:11">
      <c r="A4" s="44">
        <f t="shared" si="0"/>
        <v>1983.1666666666665</v>
      </c>
      <c r="B4" s="44">
        <f xml:space="preserve"> Coibion_update!O298</f>
        <v>3.9017888142904593</v>
      </c>
      <c r="C4" s="44">
        <f xml:space="preserve"> Coibion_update!P298</f>
        <v>10.3</v>
      </c>
      <c r="D4" s="44">
        <f xml:space="preserve"> Coibion_update!Q298</f>
        <v>4.5859873665713176</v>
      </c>
      <c r="E4" s="44">
        <f xml:space="preserve"> Coibion_update!W298</f>
        <v>8.77</v>
      </c>
      <c r="F4" s="44">
        <f xml:space="preserve"> Coibion_update!X298</f>
        <v>5.4940897210661142</v>
      </c>
      <c r="G4" s="44">
        <f xml:space="preserve"> Coibion_update!Y298</f>
        <v>3.1592107425464655</v>
      </c>
      <c r="H4" s="44">
        <f xml:space="preserve"> Coibion_update!Z298</f>
        <v>3.9752982289411873</v>
      </c>
      <c r="I4" s="44">
        <f xml:space="preserve"> Coibion_update!AA298</f>
        <v>3.8113846561056488</v>
      </c>
      <c r="J4" s="45">
        <v>0.18949759999999999</v>
      </c>
      <c r="K4" s="45">
        <f t="shared" ref="K4:K67" si="1" xml:space="preserve"> K3 + J4</f>
        <v>0.38341709999999996</v>
      </c>
    </row>
    <row r="5" spans="1:11">
      <c r="A5" s="44">
        <f t="shared" si="0"/>
        <v>1983.2499999999998</v>
      </c>
      <c r="B5" s="44">
        <f xml:space="preserve"> Coibion_update!O299</f>
        <v>3.913815398132185</v>
      </c>
      <c r="C5" s="44">
        <f xml:space="preserve"> Coibion_update!P299</f>
        <v>10.199999999999999</v>
      </c>
      <c r="D5" s="44">
        <f xml:space="preserve"> Coibion_update!Q299</f>
        <v>4.5930976047538223</v>
      </c>
      <c r="E5" s="44">
        <f xml:space="preserve"> Coibion_update!W299</f>
        <v>8.8000000000000007</v>
      </c>
      <c r="F5" s="44">
        <f xml:space="preserve"> Coibion_update!X299</f>
        <v>5.5184965283982308</v>
      </c>
      <c r="G5" s="44">
        <f xml:space="preserve"> Coibion_update!Y299</f>
        <v>3.1946650961531424</v>
      </c>
      <c r="H5" s="44">
        <f xml:space="preserve"> Coibion_update!Z299</f>
        <v>3.9708955049390902</v>
      </c>
      <c r="I5" s="44">
        <f xml:space="preserve"> Coibion_update!AA299</f>
        <v>3.8162387132503097</v>
      </c>
      <c r="J5" s="45">
        <v>0</v>
      </c>
      <c r="K5" s="45">
        <f t="shared" si="1"/>
        <v>0.38341709999999996</v>
      </c>
    </row>
    <row r="6" spans="1:11">
      <c r="A6" s="44">
        <f t="shared" si="0"/>
        <v>1983.333333333333</v>
      </c>
      <c r="B6" s="44">
        <f xml:space="preserve"> Coibion_update!O300</f>
        <v>3.9207726157047951</v>
      </c>
      <c r="C6" s="44">
        <f xml:space="preserve"> Coibion_update!P300</f>
        <v>10.1</v>
      </c>
      <c r="D6" s="44">
        <f xml:space="preserve"> Coibion_update!Q300</f>
        <v>4.5971380142908274</v>
      </c>
      <c r="E6" s="44">
        <f xml:space="preserve"> Coibion_update!W300</f>
        <v>8.6300000000000008</v>
      </c>
      <c r="F6" s="44">
        <f xml:space="preserve"> Coibion_update!X300</f>
        <v>5.5165287748166838</v>
      </c>
      <c r="G6" s="44">
        <f xml:space="preserve"> Coibion_update!Y300</f>
        <v>3.2200751054436827</v>
      </c>
      <c r="H6" s="44">
        <f xml:space="preserve"> Coibion_update!Z300</f>
        <v>3.9755985630651556</v>
      </c>
      <c r="I6" s="44">
        <f xml:space="preserve"> Coibion_update!AA300</f>
        <v>3.8181298212112136</v>
      </c>
      <c r="J6" s="45">
        <v>0.13404540000000001</v>
      </c>
      <c r="K6" s="45">
        <f t="shared" si="1"/>
        <v>0.51746249999999994</v>
      </c>
    </row>
    <row r="7" spans="1:11">
      <c r="A7" s="44">
        <f t="shared" si="0"/>
        <v>1983.4166666666663</v>
      </c>
      <c r="B7" s="44">
        <f xml:space="preserve"> Coibion_update!O301</f>
        <v>3.9264287427357472</v>
      </c>
      <c r="C7" s="44">
        <f xml:space="preserve"> Coibion_update!P301</f>
        <v>10.1</v>
      </c>
      <c r="D7" s="44">
        <f xml:space="preserve"> Coibion_update!Q301</f>
        <v>4.5991521136625284</v>
      </c>
      <c r="E7" s="44">
        <f xml:space="preserve"> Coibion_update!W301</f>
        <v>8.98</v>
      </c>
      <c r="F7" s="44">
        <f xml:space="preserve"> Coibion_update!X301</f>
        <v>5.5130254390411446</v>
      </c>
      <c r="G7" s="44">
        <f xml:space="preserve"> Coibion_update!Y301</f>
        <v>3.2502194411481309</v>
      </c>
      <c r="H7" s="44">
        <f xml:space="preserve"> Coibion_update!Z301</f>
        <v>3.9860538317490617</v>
      </c>
      <c r="I7" s="44">
        <f xml:space="preserve"> Coibion_update!AA301</f>
        <v>3.8223608454884173</v>
      </c>
      <c r="J7" s="45">
        <v>0</v>
      </c>
      <c r="K7" s="45">
        <f t="shared" si="1"/>
        <v>0.51746249999999994</v>
      </c>
    </row>
    <row r="8" spans="1:11">
      <c r="A8" s="44">
        <f t="shared" si="0"/>
        <v>1983.4999999999995</v>
      </c>
      <c r="B8" s="44">
        <f xml:space="preserve"> Coibion_update!O302</f>
        <v>3.941665299329796</v>
      </c>
      <c r="C8" s="44">
        <f xml:space="preserve"> Coibion_update!P302</f>
        <v>9.4</v>
      </c>
      <c r="D8" s="44">
        <f xml:space="preserve"> Coibion_update!Q302</f>
        <v>4.6031681833174183</v>
      </c>
      <c r="E8" s="44">
        <f xml:space="preserve"> Coibion_update!W302</f>
        <v>9.3699999999999992</v>
      </c>
      <c r="F8" s="44">
        <f xml:space="preserve"> Coibion_update!X302</f>
        <v>5.5274032273178761</v>
      </c>
      <c r="G8" s="44">
        <f xml:space="preserve"> Coibion_update!Y302</f>
        <v>3.2645755041191911</v>
      </c>
      <c r="H8" s="44">
        <f xml:space="preserve"> Coibion_update!Z302</f>
        <v>3.990334985487082</v>
      </c>
      <c r="I8" s="44">
        <f xml:space="preserve"> Coibion_update!AA302</f>
        <v>3.8284457251727986</v>
      </c>
      <c r="J8" s="45">
        <v>0.22899549999999999</v>
      </c>
      <c r="K8" s="45">
        <f t="shared" si="1"/>
        <v>0.74645799999999995</v>
      </c>
    </row>
    <row r="9" spans="1:11">
      <c r="A9" s="44">
        <f t="shared" si="0"/>
        <v>1983.5833333333328</v>
      </c>
      <c r="B9" s="44">
        <f xml:space="preserve"> Coibion_update!O303</f>
        <v>3.9525275095536592</v>
      </c>
      <c r="C9" s="44">
        <f xml:space="preserve"> Coibion_update!P303</f>
        <v>9.5</v>
      </c>
      <c r="D9" s="44">
        <f xml:space="preserve"> Coibion_update!Q303</f>
        <v>4.6061696863211745</v>
      </c>
      <c r="E9" s="44">
        <f xml:space="preserve"> Coibion_update!W303</f>
        <v>9.56</v>
      </c>
      <c r="F9" s="44">
        <f xml:space="preserve"> Coibion_update!X303</f>
        <v>5.5884464426428693</v>
      </c>
      <c r="G9" s="44">
        <f xml:space="preserve"> Coibion_update!Y303</f>
        <v>3.2560945353508091</v>
      </c>
      <c r="H9" s="44">
        <f xml:space="preserve"> Coibion_update!Z303</f>
        <v>3.9916841018358262</v>
      </c>
      <c r="I9" s="44">
        <f xml:space="preserve"> Coibion_update!AA303</f>
        <v>3.8341479467051802</v>
      </c>
      <c r="J9" s="45">
        <v>-0.25873449999999998</v>
      </c>
      <c r="K9" s="45">
        <f t="shared" si="1"/>
        <v>0.48772349999999998</v>
      </c>
    </row>
    <row r="10" spans="1:11">
      <c r="A10" s="44">
        <f t="shared" si="0"/>
        <v>1983.6666666666661</v>
      </c>
      <c r="B10" s="44">
        <f xml:space="preserve"> Coibion_update!O304</f>
        <v>3.9677358193362684</v>
      </c>
      <c r="C10" s="44">
        <f xml:space="preserve"> Coibion_update!P304</f>
        <v>9.1999999999999993</v>
      </c>
      <c r="D10" s="44">
        <f xml:space="preserve"> Coibion_update!Q304</f>
        <v>4.6091622072576293</v>
      </c>
      <c r="E10" s="44">
        <f xml:space="preserve"> Coibion_update!W304</f>
        <v>9.4499999999999993</v>
      </c>
      <c r="F10" s="44">
        <f xml:space="preserve"> Coibion_update!X304</f>
        <v>5.5945998492189881</v>
      </c>
      <c r="G10" s="44">
        <f xml:space="preserve"> Coibion_update!Y304</f>
        <v>3.2581734581399768</v>
      </c>
      <c r="H10" s="44">
        <f xml:space="preserve"> Coibion_update!Z304</f>
        <v>3.9958493154730013</v>
      </c>
      <c r="I10" s="44">
        <f xml:space="preserve"> Coibion_update!AA304</f>
        <v>3.8360918337943231</v>
      </c>
      <c r="J10" s="45">
        <v>0</v>
      </c>
      <c r="K10" s="45">
        <f t="shared" si="1"/>
        <v>0.48772349999999998</v>
      </c>
    </row>
    <row r="11" spans="1:11">
      <c r="A11" s="44">
        <f t="shared" si="0"/>
        <v>1983.7499999999993</v>
      </c>
      <c r="B11" s="44">
        <f xml:space="preserve"> Coibion_update!O305</f>
        <v>3.9757092885140115</v>
      </c>
      <c r="C11" s="44">
        <f xml:space="preserve"> Coibion_update!P305</f>
        <v>8.8000000000000007</v>
      </c>
      <c r="D11" s="44">
        <f xml:space="preserve"> Coibion_update!Q305</f>
        <v>4.6131383556372683</v>
      </c>
      <c r="E11" s="44">
        <f xml:space="preserve"> Coibion_update!W305</f>
        <v>9.48</v>
      </c>
      <c r="F11" s="44">
        <f xml:space="preserve"> Coibion_update!X305</f>
        <v>5.5823678527657679</v>
      </c>
      <c r="G11" s="44">
        <f xml:space="preserve"> Coibion_update!Y305</f>
        <v>3.2927209053260715</v>
      </c>
      <c r="H11" s="44">
        <f xml:space="preserve"> Coibion_update!Z305</f>
        <v>4.0001254536496917</v>
      </c>
      <c r="I11" s="44">
        <f xml:space="preserve"> Coibion_update!AA305</f>
        <v>3.8397748412205219</v>
      </c>
      <c r="J11" s="45">
        <v>-5.1345000000000002E-2</v>
      </c>
      <c r="K11" s="45">
        <f t="shared" si="1"/>
        <v>0.4363785</v>
      </c>
    </row>
    <row r="12" spans="1:11">
      <c r="A12" s="44">
        <f t="shared" si="0"/>
        <v>1983.8333333333326</v>
      </c>
      <c r="B12" s="44">
        <f xml:space="preserve"> Coibion_update!O306</f>
        <v>3.9790571598807341</v>
      </c>
      <c r="C12" s="44">
        <f xml:space="preserve"> Coibion_update!P306</f>
        <v>8.5</v>
      </c>
      <c r="D12" s="44">
        <f xml:space="preserve"> Coibion_update!Q306</f>
        <v>4.6161101260264257</v>
      </c>
      <c r="E12" s="44">
        <f xml:space="preserve"> Coibion_update!W306</f>
        <v>9.34</v>
      </c>
      <c r="F12" s="44">
        <f xml:space="preserve"> Coibion_update!X306</f>
        <v>5.591621107767871</v>
      </c>
      <c r="G12" s="44">
        <f xml:space="preserve"> Coibion_update!Y306</f>
        <v>3.2960960916617141</v>
      </c>
      <c r="H12" s="44">
        <f xml:space="preserve"> Coibion_update!Z306</f>
        <v>4.0052400871392795</v>
      </c>
      <c r="I12" s="44">
        <f xml:space="preserve"> Coibion_update!AA306</f>
        <v>3.8402691831647555</v>
      </c>
      <c r="J12" s="45">
        <v>-0.2007999</v>
      </c>
      <c r="K12" s="45">
        <f t="shared" si="1"/>
        <v>0.2355786</v>
      </c>
    </row>
    <row r="13" spans="1:11">
      <c r="A13" s="44">
        <f t="shared" si="0"/>
        <v>1983.9166666666658</v>
      </c>
      <c r="B13" s="44">
        <f xml:space="preserve"> Coibion_update!O307</f>
        <v>3.9841036382031634</v>
      </c>
      <c r="C13" s="44">
        <f xml:space="preserve"> Coibion_update!P307</f>
        <v>8.3000000000000007</v>
      </c>
      <c r="D13" s="44">
        <f xml:space="preserve"> Coibion_update!Q307</f>
        <v>4.619073091157083</v>
      </c>
      <c r="E13" s="44">
        <f xml:space="preserve"> Coibion_update!W307</f>
        <v>9.4700000000000006</v>
      </c>
      <c r="F13" s="44">
        <f xml:space="preserve"> Coibion_update!X307</f>
        <v>5.6098380284796594</v>
      </c>
      <c r="G13" s="44">
        <f xml:space="preserve"> Coibion_update!Y307</f>
        <v>3.3339886319687055</v>
      </c>
      <c r="H13" s="44">
        <f xml:space="preserve"> Coibion_update!Z307</f>
        <v>4.0088411386081599</v>
      </c>
      <c r="I13" s="44">
        <f xml:space="preserve"> Coibion_update!AA307</f>
        <v>3.8486571298063263</v>
      </c>
      <c r="J13" s="45">
        <v>-2.4641E-2</v>
      </c>
      <c r="K13" s="45">
        <f t="shared" si="1"/>
        <v>0.2109376</v>
      </c>
    </row>
    <row r="14" spans="1:11">
      <c r="A14" s="44">
        <f t="shared" si="0"/>
        <v>1983.9999999999991</v>
      </c>
      <c r="B14" s="44">
        <f xml:space="preserve"> Coibion_update!O308</f>
        <v>4.0040897491576537</v>
      </c>
      <c r="C14" s="44">
        <f xml:space="preserve"> Coibion_update!P308</f>
        <v>8</v>
      </c>
      <c r="D14" s="44">
        <f xml:space="preserve"> Coibion_update!Q308</f>
        <v>4.6259527251706194</v>
      </c>
      <c r="E14" s="44">
        <f xml:space="preserve"> Coibion_update!W308</f>
        <v>9.56</v>
      </c>
      <c r="F14" s="44">
        <f xml:space="preserve"> Coibion_update!X308</f>
        <v>5.6337176002079143</v>
      </c>
      <c r="G14" s="44">
        <f xml:space="preserve"> Coibion_update!Y308</f>
        <v>3.3609654907742765</v>
      </c>
      <c r="H14" s="44">
        <f xml:space="preserve"> Coibion_update!Z308</f>
        <v>4.0168153597128633</v>
      </c>
      <c r="I14" s="44">
        <f xml:space="preserve"> Coibion_update!AA308</f>
        <v>3.8493174700120214</v>
      </c>
      <c r="J14" s="45">
        <v>-5.0992200000000001E-2</v>
      </c>
      <c r="K14" s="45">
        <f t="shared" si="1"/>
        <v>0.15994540000000002</v>
      </c>
    </row>
    <row r="15" spans="1:11">
      <c r="A15" s="44">
        <f t="shared" si="0"/>
        <v>1984.0833333333323</v>
      </c>
      <c r="B15" s="44">
        <f xml:space="preserve"> Coibion_update!O309</f>
        <v>4.0086468674285856</v>
      </c>
      <c r="C15" s="44">
        <f xml:space="preserve"> Coibion_update!P309</f>
        <v>7.8</v>
      </c>
      <c r="D15" s="44">
        <f xml:space="preserve"> Coibion_update!Q309</f>
        <v>4.6308379327366689</v>
      </c>
      <c r="E15" s="44">
        <f xml:space="preserve"> Coibion_update!W309</f>
        <v>9.59</v>
      </c>
      <c r="F15" s="44">
        <f xml:space="preserve"> Coibion_update!X309</f>
        <v>5.6271173897207154</v>
      </c>
      <c r="G15" s="44">
        <f xml:space="preserve"> Coibion_update!Y309</f>
        <v>3.3370854361949109</v>
      </c>
      <c r="H15" s="44">
        <f xml:space="preserve"> Coibion_update!Z309</f>
        <v>3.998622630993125</v>
      </c>
      <c r="I15" s="44">
        <f xml:space="preserve"> Coibion_update!AA309</f>
        <v>3.8413429972404054</v>
      </c>
      <c r="J15" s="45">
        <v>0</v>
      </c>
      <c r="K15" s="45">
        <f t="shared" si="1"/>
        <v>0.15994540000000002</v>
      </c>
    </row>
    <row r="16" spans="1:11">
      <c r="A16" s="44">
        <f t="shared" si="0"/>
        <v>1984.1666666666656</v>
      </c>
      <c r="B16" s="44">
        <f xml:space="preserve"> Coibion_update!O310</f>
        <v>4.0133369447283336</v>
      </c>
      <c r="C16" s="44">
        <f xml:space="preserve"> Coibion_update!P310</f>
        <v>7.8</v>
      </c>
      <c r="D16" s="44">
        <f xml:space="preserve"> Coibion_update!Q310</f>
        <v>4.6337576428400036</v>
      </c>
      <c r="E16" s="44">
        <f xml:space="preserve"> Coibion_update!W310</f>
        <v>9.91</v>
      </c>
      <c r="F16" s="44">
        <f xml:space="preserve"> Coibion_update!X310</f>
        <v>5.6545572158468227</v>
      </c>
      <c r="G16" s="44">
        <f xml:space="preserve"> Coibion_update!Y310</f>
        <v>3.3361609588143195</v>
      </c>
      <c r="H16" s="44">
        <f xml:space="preserve"> Coibion_update!Z310</f>
        <v>4.0063144847150651</v>
      </c>
      <c r="I16" s="44">
        <f xml:space="preserve"> Coibion_update!AA310</f>
        <v>3.8522730010223722</v>
      </c>
      <c r="J16" s="45">
        <v>-0.11856999999999999</v>
      </c>
      <c r="K16" s="45">
        <f t="shared" si="1"/>
        <v>4.137540000000002E-2</v>
      </c>
    </row>
    <row r="17" spans="1:11">
      <c r="A17" s="44">
        <f t="shared" si="0"/>
        <v>1984.2499999999989</v>
      </c>
      <c r="B17" s="44">
        <f xml:space="preserve"> Coibion_update!O311</f>
        <v>4.019814962734527</v>
      </c>
      <c r="C17" s="44">
        <f xml:space="preserve"> Coibion_update!P311</f>
        <v>7.7</v>
      </c>
      <c r="D17" s="44">
        <f xml:space="preserve"> Coibion_update!Q311</f>
        <v>4.6376373761255927</v>
      </c>
      <c r="E17" s="44">
        <f xml:space="preserve"> Coibion_update!W311</f>
        <v>10.29</v>
      </c>
      <c r="F17" s="44">
        <f xml:space="preserve"> Coibion_update!X311</f>
        <v>5.6594822157596214</v>
      </c>
      <c r="G17" s="44">
        <f xml:space="preserve"> Coibion_update!Y311</f>
        <v>3.3527071725017215</v>
      </c>
      <c r="H17" s="44">
        <f xml:space="preserve"> Coibion_update!Z311</f>
        <v>4.0193336184095863</v>
      </c>
      <c r="I17" s="44">
        <f xml:space="preserve"> Coibion_update!AA311</f>
        <v>3.8537792969866556</v>
      </c>
      <c r="J17" s="45">
        <v>0</v>
      </c>
      <c r="K17" s="45">
        <f t="shared" si="1"/>
        <v>4.137540000000002E-2</v>
      </c>
    </row>
    <row r="18" spans="1:11">
      <c r="A18" s="44">
        <f t="shared" si="0"/>
        <v>1984.3333333333321</v>
      </c>
      <c r="B18" s="44">
        <f xml:space="preserve"> Coibion_update!O312</f>
        <v>4.0244191131626881</v>
      </c>
      <c r="C18" s="44">
        <f xml:space="preserve"> Coibion_update!P312</f>
        <v>7.4</v>
      </c>
      <c r="D18" s="44">
        <f xml:space="preserve"> Coibion_update!Q312</f>
        <v>4.6395716127054234</v>
      </c>
      <c r="E18" s="44">
        <f xml:space="preserve"> Coibion_update!W312</f>
        <v>10.32</v>
      </c>
      <c r="F18" s="44">
        <f xml:space="preserve"> Coibion_update!X312</f>
        <v>5.6756915944896758</v>
      </c>
      <c r="G18" s="44">
        <f xml:space="preserve"> Coibion_update!Y312</f>
        <v>3.3691561674506918</v>
      </c>
      <c r="H18" s="44">
        <f xml:space="preserve"> Coibion_update!Z312</f>
        <v>4.0259408028887895</v>
      </c>
      <c r="I18" s="44">
        <f xml:space="preserve"> Coibion_update!AA312</f>
        <v>3.8564468685392943</v>
      </c>
      <c r="J18" s="45">
        <v>-6.9210300000000002E-2</v>
      </c>
      <c r="K18" s="45">
        <f t="shared" si="1"/>
        <v>-2.7834899999999982E-2</v>
      </c>
    </row>
    <row r="19" spans="1:11">
      <c r="A19" s="44">
        <f t="shared" si="0"/>
        <v>1984.4166666666654</v>
      </c>
      <c r="B19" s="44">
        <f xml:space="preserve"> Coibion_update!O313</f>
        <v>4.0278895391005856</v>
      </c>
      <c r="C19" s="44">
        <f xml:space="preserve"> Coibion_update!P313</f>
        <v>7.2</v>
      </c>
      <c r="D19" s="44">
        <f xml:space="preserve"> Coibion_update!Q313</f>
        <v>4.6415021152354816</v>
      </c>
      <c r="E19" s="44">
        <f xml:space="preserve"> Coibion_update!W313</f>
        <v>11.06</v>
      </c>
      <c r="F19" s="44">
        <f xml:space="preserve"> Coibion_update!X313</f>
        <v>5.6594822157596214</v>
      </c>
      <c r="G19" s="44">
        <f xml:space="preserve"> Coibion_update!Y313</f>
        <v>3.3811647279119192</v>
      </c>
      <c r="H19" s="44">
        <f xml:space="preserve"> Coibion_update!Z313</f>
        <v>4.0412953411322849</v>
      </c>
      <c r="I19" s="44">
        <f xml:space="preserve"> Coibion_update!AA313</f>
        <v>3.8576301755976008</v>
      </c>
      <c r="J19" s="45">
        <v>0</v>
      </c>
      <c r="K19" s="45">
        <f t="shared" si="1"/>
        <v>-2.7834899999999982E-2</v>
      </c>
    </row>
    <row r="20" spans="1:11">
      <c r="A20" s="44">
        <f t="shared" si="0"/>
        <v>1984.4999999999986</v>
      </c>
      <c r="B20" s="44">
        <f xml:space="preserve"> Coibion_update!O314</f>
        <v>4.0313834629668683</v>
      </c>
      <c r="C20" s="44">
        <f xml:space="preserve"> Coibion_update!P314</f>
        <v>7.5</v>
      </c>
      <c r="D20" s="44">
        <f xml:space="preserve"> Coibion_update!Q314</f>
        <v>4.6453519756209234</v>
      </c>
      <c r="E20" s="44">
        <f xml:space="preserve"> Coibion_update!W314</f>
        <v>11.23</v>
      </c>
      <c r="F20" s="44">
        <f xml:space="preserve"> Coibion_update!X314</f>
        <v>5.6311759388851081</v>
      </c>
      <c r="G20" s="44">
        <f xml:space="preserve"> Coibion_update!Y314</f>
        <v>3.3680886190944022</v>
      </c>
      <c r="H20" s="44">
        <f xml:space="preserve"> Coibion_update!Z314</f>
        <v>4.0255123921077063</v>
      </c>
      <c r="I20" s="44">
        <f xml:space="preserve"> Coibion_update!AA314</f>
        <v>3.8619920718225811</v>
      </c>
      <c r="J20" s="45">
        <v>0.25348480000000001</v>
      </c>
      <c r="K20" s="45">
        <f t="shared" si="1"/>
        <v>0.22564990000000001</v>
      </c>
    </row>
    <row r="21" spans="1:11">
      <c r="A21" s="44">
        <f t="shared" si="0"/>
        <v>1984.5833333333319</v>
      </c>
      <c r="B21" s="44">
        <f xml:space="preserve"> Coibion_update!O315</f>
        <v>4.0317916240648444</v>
      </c>
      <c r="C21" s="44">
        <f xml:space="preserve"> Coibion_update!P315</f>
        <v>7.5</v>
      </c>
      <c r="D21" s="44">
        <f xml:space="preserve"> Coibion_update!Q315</f>
        <v>4.6482296754485386</v>
      </c>
      <c r="E21" s="44">
        <f xml:space="preserve"> Coibion_update!W315</f>
        <v>11.64</v>
      </c>
      <c r="F21" s="44">
        <f xml:space="preserve"> Coibion_update!X315</f>
        <v>5.6131281063880705</v>
      </c>
      <c r="G21" s="44">
        <f xml:space="preserve"> Coibion_update!Y315</f>
        <v>3.3614511971396399</v>
      </c>
      <c r="H21" s="44">
        <f xml:space="preserve"> Coibion_update!Z315</f>
        <v>4.0253874043831237</v>
      </c>
      <c r="I21" s="44">
        <f xml:space="preserve"> Coibion_update!AA315</f>
        <v>3.8706591974868383</v>
      </c>
      <c r="J21" s="45">
        <v>-5.59978E-2</v>
      </c>
      <c r="K21" s="45">
        <f t="shared" si="1"/>
        <v>0.16965210000000003</v>
      </c>
    </row>
    <row r="22" spans="1:11">
      <c r="A22" s="44">
        <f t="shared" si="0"/>
        <v>1984.6666666666652</v>
      </c>
      <c r="B22" s="44">
        <f xml:space="preserve"> Coibion_update!O316</f>
        <v>4.0301455390041445</v>
      </c>
      <c r="C22" s="44">
        <f xml:space="preserve"> Coibion_update!P316</f>
        <v>7.3</v>
      </c>
      <c r="D22" s="44">
        <f xml:space="preserve"> Coibion_update!Q316</f>
        <v>4.6510991178764911</v>
      </c>
      <c r="E22" s="44">
        <f xml:space="preserve"> Coibion_update!W316</f>
        <v>11.3</v>
      </c>
      <c r="F22" s="44">
        <f xml:space="preserve"> Coibion_update!X316</f>
        <v>5.6053607924784377</v>
      </c>
      <c r="G22" s="44">
        <f xml:space="preserve"> Coibion_update!Y316</f>
        <v>3.3745795837578632</v>
      </c>
      <c r="H22" s="44">
        <f xml:space="preserve"> Coibion_update!Z316</f>
        <v>4.0380387260110062</v>
      </c>
      <c r="I22" s="44">
        <f xml:space="preserve"> Coibion_update!AA316</f>
        <v>3.8739056833150181</v>
      </c>
      <c r="J22" s="45">
        <v>0</v>
      </c>
      <c r="K22" s="45">
        <f t="shared" si="1"/>
        <v>0.16965210000000003</v>
      </c>
    </row>
    <row r="23" spans="1:11">
      <c r="A23" s="44">
        <f t="shared" si="0"/>
        <v>1984.7499999999984</v>
      </c>
      <c r="B23" s="44">
        <f xml:space="preserve"> Coibion_update!O317</f>
        <v>4.0287334660815572</v>
      </c>
      <c r="C23" s="44">
        <f xml:space="preserve"> Coibion_update!P317</f>
        <v>7.4</v>
      </c>
      <c r="D23" s="44">
        <f xml:space="preserve"> Coibion_update!Q317</f>
        <v>4.6549122778829055</v>
      </c>
      <c r="E23" s="44">
        <f xml:space="preserve"> Coibion_update!W317</f>
        <v>9.99</v>
      </c>
      <c r="F23" s="44">
        <f xml:space="preserve"> Coibion_update!X317</f>
        <v>5.5876231201159152</v>
      </c>
      <c r="G23" s="44">
        <f xml:space="preserve"> Coibion_update!Y317</f>
        <v>3.3699130916223892</v>
      </c>
      <c r="H23" s="44">
        <f xml:space="preserve"> Coibion_update!Z317</f>
        <v>4.0312982605044656</v>
      </c>
      <c r="I23" s="44">
        <f xml:space="preserve"> Coibion_update!AA317</f>
        <v>3.8728454913417716</v>
      </c>
      <c r="J23" s="45">
        <v>-0.1253264</v>
      </c>
      <c r="K23" s="45">
        <f t="shared" si="1"/>
        <v>4.4325700000000023E-2</v>
      </c>
    </row>
    <row r="24" spans="1:11">
      <c r="A24" s="44">
        <f t="shared" si="0"/>
        <v>1984.8333333333317</v>
      </c>
      <c r="B24" s="44">
        <f xml:space="preserve"> Coibion_update!O318</f>
        <v>4.0326163107971507</v>
      </c>
      <c r="C24" s="44">
        <f xml:space="preserve"> Coibion_update!P318</f>
        <v>7.2</v>
      </c>
      <c r="D24" s="44">
        <f xml:space="preserve"> Coibion_update!Q318</f>
        <v>4.6568134191399295</v>
      </c>
      <c r="E24" s="44">
        <f xml:space="preserve"> Coibion_update!W318</f>
        <v>9.43</v>
      </c>
      <c r="F24" s="44">
        <f xml:space="preserve"> Coibion_update!X318</f>
        <v>5.5993474565193173</v>
      </c>
      <c r="G24" s="44">
        <f xml:space="preserve"> Coibion_update!Y318</f>
        <v>3.4118735216593898</v>
      </c>
      <c r="H24" s="44">
        <f xml:space="preserve"> Coibion_update!Z318</f>
        <v>4.0431740673119299</v>
      </c>
      <c r="I24" s="44">
        <f xml:space="preserve"> Coibion_update!AA318</f>
        <v>3.8818730284772629</v>
      </c>
      <c r="J24" s="45">
        <v>-0.68257489999999998</v>
      </c>
      <c r="K24" s="45">
        <f t="shared" si="1"/>
        <v>-0.63824919999999996</v>
      </c>
    </row>
    <row r="25" spans="1:11">
      <c r="A25" s="44">
        <f t="shared" si="0"/>
        <v>1984.9166666666649</v>
      </c>
      <c r="B25" s="44">
        <f xml:space="preserve"> Coibion_update!O319</f>
        <v>4.033557218833896</v>
      </c>
      <c r="C25" s="44">
        <f xml:space="preserve"> Coibion_update!P319</f>
        <v>7.3</v>
      </c>
      <c r="D25" s="44">
        <f xml:space="preserve"> Coibion_update!Q319</f>
        <v>4.6587109529161213</v>
      </c>
      <c r="E25" s="44">
        <f xml:space="preserve"> Coibion_update!W319</f>
        <v>8.3800000000000008</v>
      </c>
      <c r="F25" s="44">
        <f xml:space="preserve"> Coibion_update!X319</f>
        <v>5.5664342835049778</v>
      </c>
      <c r="G25" s="44">
        <f xml:space="preserve"> Coibion_update!Y319</f>
        <v>3.4175299429497152</v>
      </c>
      <c r="H25" s="44">
        <f xml:space="preserve"> Coibion_update!Z319</f>
        <v>4.0374743421444581</v>
      </c>
      <c r="I25" s="44">
        <f xml:space="preserve"> Coibion_update!AA319</f>
        <v>3.8860485716559103</v>
      </c>
      <c r="J25" s="45">
        <v>-0.3126466</v>
      </c>
      <c r="K25" s="45">
        <f t="shared" si="1"/>
        <v>-0.95089579999999996</v>
      </c>
    </row>
    <row r="26" spans="1:11">
      <c r="A26" s="44">
        <f t="shared" si="0"/>
        <v>1984.9999999999982</v>
      </c>
      <c r="B26" s="44">
        <f xml:space="preserve"> Coibion_update!O320</f>
        <v>4.0313071360996853</v>
      </c>
      <c r="C26" s="44">
        <f xml:space="preserve"> Coibion_update!P320</f>
        <v>7.3</v>
      </c>
      <c r="D26" s="44">
        <f xml:space="preserve"> Coibion_update!Q320</f>
        <v>4.6606048928761918</v>
      </c>
      <c r="E26" s="44">
        <f xml:space="preserve"> Coibion_update!W320</f>
        <v>8.35</v>
      </c>
      <c r="F26" s="44">
        <f xml:space="preserve"> Coibion_update!X320</f>
        <v>5.5442395047515856</v>
      </c>
      <c r="G26" s="44">
        <f xml:space="preserve"> Coibion_update!Y320</f>
        <v>3.4316295887823571</v>
      </c>
      <c r="H26" s="44">
        <f xml:space="preserve"> Coibion_update!Z320</f>
        <v>4.040416220196545</v>
      </c>
      <c r="I26" s="44">
        <f xml:space="preserve"> Coibion_update!AA320</f>
        <v>3.8966047526997656</v>
      </c>
      <c r="J26" s="45">
        <v>0</v>
      </c>
      <c r="K26" s="45">
        <f t="shared" si="1"/>
        <v>-0.95089579999999996</v>
      </c>
    </row>
    <row r="27" spans="1:11">
      <c r="A27" s="44">
        <f t="shared" ref="A27:A90" si="2" xml:space="preserve"> A26 + 1/12</f>
        <v>1985.0833333333314</v>
      </c>
      <c r="B27" s="44">
        <f xml:space="preserve"> Coibion_update!O321</f>
        <v>4.0353992587276775</v>
      </c>
      <c r="C27" s="44">
        <f xml:space="preserve"> Coibion_update!P321</f>
        <v>7.2</v>
      </c>
      <c r="D27" s="44">
        <f xml:space="preserve"> Coibion_update!Q321</f>
        <v>4.6662652853479019</v>
      </c>
      <c r="E27" s="44">
        <f xml:space="preserve"> Coibion_update!W321</f>
        <v>8.5</v>
      </c>
      <c r="F27" s="44">
        <f xml:space="preserve"> Coibion_update!X321</f>
        <v>5.5383966945684486</v>
      </c>
      <c r="G27" s="44">
        <f xml:space="preserve"> Coibion_update!Y321</f>
        <v>3.4242300807727282</v>
      </c>
      <c r="H27" s="44">
        <f xml:space="preserve"> Coibion_update!Z321</f>
        <v>4.0478642283395594</v>
      </c>
      <c r="I27" s="44">
        <f xml:space="preserve"> Coibion_update!AA321</f>
        <v>3.9011036051788688</v>
      </c>
      <c r="J27" s="45">
        <v>-7.2862399999999994E-2</v>
      </c>
      <c r="K27" s="45">
        <f t="shared" si="1"/>
        <v>-1.0237582000000001</v>
      </c>
    </row>
    <row r="28" spans="1:11">
      <c r="A28" s="44">
        <f t="shared" si="2"/>
        <v>1985.1666666666647</v>
      </c>
      <c r="B28" s="44">
        <f xml:space="preserve"> Coibion_update!O322</f>
        <v>4.0369343519782159</v>
      </c>
      <c r="C28" s="44">
        <f xml:space="preserve"> Coibion_update!P322</f>
        <v>7.2</v>
      </c>
      <c r="D28" s="44">
        <f xml:space="preserve"> Coibion_update!Q322</f>
        <v>4.6709579265260945</v>
      </c>
      <c r="E28" s="44">
        <f xml:space="preserve"> Coibion_update!W322</f>
        <v>8.58</v>
      </c>
      <c r="F28" s="44">
        <f xml:space="preserve"> Coibion_update!X322</f>
        <v>5.5341401950193196</v>
      </c>
      <c r="G28" s="44">
        <f xml:space="preserve"> Coibion_update!Y322</f>
        <v>3.4464575130670201</v>
      </c>
      <c r="H28" s="44">
        <f xml:space="preserve"> Coibion_update!Z322</f>
        <v>4.0419805193493419</v>
      </c>
      <c r="I28" s="44">
        <f xml:space="preserve"> Coibion_update!AA322</f>
        <v>3.8970108853076426</v>
      </c>
      <c r="J28" s="45">
        <v>0.14267050000000001</v>
      </c>
      <c r="K28" s="45">
        <f t="shared" si="1"/>
        <v>-0.88108770000000003</v>
      </c>
    </row>
    <row r="29" spans="1:11">
      <c r="A29" s="44">
        <f t="shared" si="2"/>
        <v>1985.249999999998</v>
      </c>
      <c r="B29" s="44">
        <f xml:space="preserve"> Coibion_update!O323</f>
        <v>4.0343061227338968</v>
      </c>
      <c r="C29" s="44">
        <f xml:space="preserve"> Coibion_update!P323</f>
        <v>7.3</v>
      </c>
      <c r="D29" s="44">
        <f xml:space="preserve"> Coibion_update!Q323</f>
        <v>4.6728288344619058</v>
      </c>
      <c r="E29" s="44">
        <f xml:space="preserve"> Coibion_update!W323</f>
        <v>8.27</v>
      </c>
      <c r="F29" s="44">
        <f xml:space="preserve"> Coibion_update!X323</f>
        <v>5.54588032240299</v>
      </c>
      <c r="G29" s="44">
        <f xml:space="preserve"> Coibion_update!Y323</f>
        <v>3.4235131881455705</v>
      </c>
      <c r="H29" s="44">
        <f xml:space="preserve"> Coibion_update!Z323</f>
        <v>4.0532100188635454</v>
      </c>
      <c r="I29" s="44">
        <f xml:space="preserve"> Coibion_update!AA323</f>
        <v>3.9019726695746448</v>
      </c>
      <c r="J29" s="45">
        <v>0</v>
      </c>
      <c r="K29" s="45">
        <f t="shared" si="1"/>
        <v>-0.88108770000000003</v>
      </c>
    </row>
    <row r="30" spans="1:11">
      <c r="A30" s="44">
        <f t="shared" si="2"/>
        <v>1985.3333333333312</v>
      </c>
      <c r="B30" s="44">
        <f xml:space="preserve"> Coibion_update!O324</f>
        <v>4.0355654239528596</v>
      </c>
      <c r="C30" s="44">
        <f xml:space="preserve"> Coibion_update!P324</f>
        <v>7.2</v>
      </c>
      <c r="D30" s="44">
        <f xml:space="preserve"> Coibion_update!Q324</f>
        <v>4.6746962486367014</v>
      </c>
      <c r="E30" s="44">
        <f xml:space="preserve"> Coibion_update!W324</f>
        <v>7.97</v>
      </c>
      <c r="F30" s="44">
        <f xml:space="preserve"> Coibion_update!X324</f>
        <v>5.5238580424619679</v>
      </c>
      <c r="G30" s="44">
        <f xml:space="preserve"> Coibion_update!Y324</f>
        <v>3.4760265222828046</v>
      </c>
      <c r="H30" s="44">
        <f xml:space="preserve"> Coibion_update!Z324</f>
        <v>4.0538697296563821</v>
      </c>
      <c r="I30" s="44">
        <f xml:space="preserve"> Coibion_update!AA324</f>
        <v>3.9087978100724512</v>
      </c>
      <c r="J30" s="45">
        <v>-0.15496460000000001</v>
      </c>
      <c r="K30" s="45">
        <f t="shared" si="1"/>
        <v>-1.0360523000000001</v>
      </c>
    </row>
    <row r="31" spans="1:11">
      <c r="A31" s="44">
        <f t="shared" si="2"/>
        <v>1985.4166666666645</v>
      </c>
      <c r="B31" s="44">
        <f xml:space="preserve"> Coibion_update!O325</f>
        <v>4.0363057609548445</v>
      </c>
      <c r="C31" s="44">
        <f xml:space="preserve"> Coibion_update!P325</f>
        <v>7.4</v>
      </c>
      <c r="D31" s="44">
        <f xml:space="preserve"> Coibion_update!Q325</f>
        <v>4.677490847567717</v>
      </c>
      <c r="E31" s="44">
        <f xml:space="preserve"> Coibion_update!W325</f>
        <v>7.53</v>
      </c>
      <c r="F31" s="44">
        <f xml:space="preserve"> Coibion_update!X325</f>
        <v>5.500073835980599</v>
      </c>
      <c r="G31" s="44">
        <f xml:space="preserve"> Coibion_update!Y325</f>
        <v>3.4376257382757069</v>
      </c>
      <c r="H31" s="44">
        <f xml:space="preserve"> Coibion_update!Z325</f>
        <v>4.0464839658706007</v>
      </c>
      <c r="I31" s="44">
        <f xml:space="preserve"> Coibion_update!AA325</f>
        <v>3.91248289966058</v>
      </c>
      <c r="J31" s="45">
        <v>0</v>
      </c>
      <c r="K31" s="45">
        <f t="shared" si="1"/>
        <v>-1.0360523000000001</v>
      </c>
    </row>
    <row r="32" spans="1:11">
      <c r="A32" s="44">
        <f t="shared" si="2"/>
        <v>1985.4999999999977</v>
      </c>
      <c r="B32" s="44">
        <f xml:space="preserve"> Coibion_update!O326</f>
        <v>4.0295731250728117</v>
      </c>
      <c r="C32" s="44">
        <f xml:space="preserve"> Coibion_update!P326</f>
        <v>7.4</v>
      </c>
      <c r="D32" s="44">
        <f xml:space="preserve"> Coibion_update!Q326</f>
        <v>4.6793495841623427</v>
      </c>
      <c r="E32" s="44">
        <f xml:space="preserve"> Coibion_update!W326</f>
        <v>7.88</v>
      </c>
      <c r="F32" s="44">
        <f xml:space="preserve"> Coibion_update!X326</f>
        <v>5.4829695386802735</v>
      </c>
      <c r="G32" s="44">
        <f xml:space="preserve"> Coibion_update!Y326</f>
        <v>3.4565059374210358</v>
      </c>
      <c r="H32" s="44">
        <f xml:space="preserve"> Coibion_update!Z326</f>
        <v>4.0523413147416427</v>
      </c>
      <c r="I32" s="44">
        <f xml:space="preserve"> Coibion_update!AA326</f>
        <v>3.9177863653172507</v>
      </c>
      <c r="J32" s="45">
        <v>6.2107500000000003E-2</v>
      </c>
      <c r="K32" s="45">
        <f t="shared" si="1"/>
        <v>-0.97394480000000017</v>
      </c>
    </row>
    <row r="33" spans="1:11">
      <c r="A33" s="44">
        <f t="shared" si="2"/>
        <v>1985.583333333331</v>
      </c>
      <c r="B33" s="44">
        <f xml:space="preserve"> Coibion_update!O327</f>
        <v>4.03366879326434</v>
      </c>
      <c r="C33" s="44">
        <f xml:space="preserve"> Coibion_update!P327</f>
        <v>7.1</v>
      </c>
      <c r="D33" s="44">
        <f xml:space="preserve"> Coibion_update!Q327</f>
        <v>4.6812048722640887</v>
      </c>
      <c r="E33" s="44">
        <f xml:space="preserve"> Coibion_update!W327</f>
        <v>7.9</v>
      </c>
      <c r="F33" s="44">
        <f xml:space="preserve"> Coibion_update!X327</f>
        <v>5.4597131655708369</v>
      </c>
      <c r="G33" s="44">
        <f xml:space="preserve"> Coibion_update!Y327</f>
        <v>3.4918604165593976</v>
      </c>
      <c r="H33" s="44">
        <f xml:space="preserve"> Coibion_update!Z327</f>
        <v>4.0608739521605006</v>
      </c>
      <c r="I33" s="44">
        <f xml:space="preserve"> Coibion_update!AA327</f>
        <v>3.9225276380732317</v>
      </c>
      <c r="J33" s="45">
        <v>0.12681539999999999</v>
      </c>
      <c r="K33" s="45">
        <f t="shared" si="1"/>
        <v>-0.84712940000000014</v>
      </c>
    </row>
    <row r="34" spans="1:11">
      <c r="A34" s="44">
        <f t="shared" si="2"/>
        <v>1985.6666666666642</v>
      </c>
      <c r="B34" s="44">
        <f xml:space="preserve"> Coibion_update!O328</f>
        <v>4.0381586165581327</v>
      </c>
      <c r="C34" s="44">
        <f xml:space="preserve"> Coibion_update!P328</f>
        <v>7.1</v>
      </c>
      <c r="D34" s="44">
        <f xml:space="preserve"> Coibion_update!Q328</f>
        <v>4.6830567246451622</v>
      </c>
      <c r="E34" s="44">
        <f xml:space="preserve"> Coibion_update!W328</f>
        <v>7.92</v>
      </c>
      <c r="F34" s="44">
        <f xml:space="preserve"> Coibion_update!X328</f>
        <v>5.438774719243292</v>
      </c>
      <c r="G34" s="44">
        <f xml:space="preserve"> Coibion_update!Y328</f>
        <v>3.5721489893104437</v>
      </c>
      <c r="H34" s="44">
        <f xml:space="preserve"> Coibion_update!Z328</f>
        <v>4.0648814220714593</v>
      </c>
      <c r="I34" s="44">
        <f xml:space="preserve"> Coibion_update!AA328</f>
        <v>3.9241887023270174</v>
      </c>
      <c r="J34" s="45">
        <v>0</v>
      </c>
      <c r="K34" s="45">
        <f t="shared" si="1"/>
        <v>-0.84712940000000014</v>
      </c>
    </row>
    <row r="35" spans="1:11">
      <c r="A35" s="44">
        <f t="shared" si="2"/>
        <v>1985.7499999999975</v>
      </c>
      <c r="B35" s="44">
        <f xml:space="preserve"> Coibion_update!O329</f>
        <v>4.0340282262140459</v>
      </c>
      <c r="C35" s="44">
        <f xml:space="preserve"> Coibion_update!P329</f>
        <v>7.1</v>
      </c>
      <c r="D35" s="44">
        <f xml:space="preserve"> Coibion_update!Q329</f>
        <v>4.6867501729805143</v>
      </c>
      <c r="E35" s="44">
        <f xml:space="preserve"> Coibion_update!W329</f>
        <v>7.99</v>
      </c>
      <c r="F35" s="44">
        <f xml:space="preserve"> Coibion_update!X329</f>
        <v>5.4363822175039322</v>
      </c>
      <c r="G35" s="44">
        <f xml:space="preserve"> Coibion_update!Y329</f>
        <v>3.4614768458793432</v>
      </c>
      <c r="H35" s="44">
        <f xml:space="preserve"> Coibion_update!Z329</f>
        <v>4.0633009915906388</v>
      </c>
      <c r="I35" s="44">
        <f xml:space="preserve"> Coibion_update!AA329</f>
        <v>3.9257878340038594</v>
      </c>
      <c r="J35" s="45">
        <v>0.1694735</v>
      </c>
      <c r="K35" s="45">
        <f t="shared" si="1"/>
        <v>-0.6776559000000002</v>
      </c>
    </row>
    <row r="36" spans="1:11">
      <c r="A36" s="44">
        <f t="shared" si="2"/>
        <v>1985.8333333333308</v>
      </c>
      <c r="B36" s="44">
        <f xml:space="preserve"> Coibion_update!O330</f>
        <v>4.0374937481273232</v>
      </c>
      <c r="C36" s="44">
        <f xml:space="preserve"> Coibion_update!P330</f>
        <v>7</v>
      </c>
      <c r="D36" s="44">
        <f xml:space="preserve"> Coibion_update!Q330</f>
        <v>4.6913478822291435</v>
      </c>
      <c r="E36" s="44">
        <f xml:space="preserve"> Coibion_update!W330</f>
        <v>8.0500000000000007</v>
      </c>
      <c r="F36" s="44">
        <f xml:space="preserve"> Coibion_update!X330</f>
        <v>5.4510384535657002</v>
      </c>
      <c r="G36" s="44">
        <f xml:space="preserve"> Coibion_update!Y330</f>
        <v>3.4648917966423425</v>
      </c>
      <c r="H36" s="44">
        <f xml:space="preserve"> Coibion_update!Z330</f>
        <v>4.0706323022623492</v>
      </c>
      <c r="I36" s="44">
        <f xml:space="preserve"> Coibion_update!AA330</f>
        <v>3.9262020066014158</v>
      </c>
      <c r="J36" s="45">
        <v>0.1150684</v>
      </c>
      <c r="K36" s="45">
        <f t="shared" si="1"/>
        <v>-0.56258750000000024</v>
      </c>
    </row>
    <row r="37" spans="1:11">
      <c r="A37" s="44">
        <f t="shared" si="2"/>
        <v>1985.916666666664</v>
      </c>
      <c r="B37" s="44">
        <f xml:space="preserve"> Coibion_update!O331</f>
        <v>4.0477420034980813</v>
      </c>
      <c r="C37" s="44">
        <f xml:space="preserve"> Coibion_update!P331</f>
        <v>7</v>
      </c>
      <c r="D37" s="44">
        <f xml:space="preserve"> Coibion_update!Q331</f>
        <v>4.6959245492565556</v>
      </c>
      <c r="E37" s="44">
        <f xml:space="preserve"> Coibion_update!W331</f>
        <v>8.27</v>
      </c>
      <c r="F37" s="44">
        <f xml:space="preserve"> Coibion_update!X331</f>
        <v>5.4549791765614133</v>
      </c>
      <c r="G37" s="44">
        <f xml:space="preserve"> Coibion_update!Y331</f>
        <v>3.4922561126091218</v>
      </c>
      <c r="H37" s="44">
        <f xml:space="preserve"> Coibion_update!Z331</f>
        <v>4.0708200171751434</v>
      </c>
      <c r="I37" s="44">
        <f xml:space="preserve"> Coibion_update!AA331</f>
        <v>3.938353300674176</v>
      </c>
      <c r="J37" s="45">
        <v>-6.6897899999999996E-2</v>
      </c>
      <c r="K37" s="45">
        <f t="shared" si="1"/>
        <v>-0.62948540000000019</v>
      </c>
    </row>
    <row r="38" spans="1:11">
      <c r="A38" s="44">
        <f t="shared" si="2"/>
        <v>1985.9999999999973</v>
      </c>
      <c r="B38" s="44">
        <f xml:space="preserve"> Coibion_update!O332</f>
        <v>4.0525672504204548</v>
      </c>
      <c r="C38" s="44">
        <f xml:space="preserve"> Coibion_update!P332</f>
        <v>6.7</v>
      </c>
      <c r="D38" s="44">
        <f xml:space="preserve"> Coibion_update!Q332</f>
        <v>4.6995708614095761</v>
      </c>
      <c r="E38" s="44">
        <f xml:space="preserve"> Coibion_update!W332</f>
        <v>8.14</v>
      </c>
      <c r="F38" s="44">
        <f xml:space="preserve"> Coibion_update!X332</f>
        <v>5.4506521128513157</v>
      </c>
      <c r="G38" s="44">
        <f xml:space="preserve"> Coibion_update!Y332</f>
        <v>3.5171416908596269</v>
      </c>
      <c r="H38" s="44">
        <f xml:space="preserve"> Coibion_update!Z332</f>
        <v>4.0755354412350462</v>
      </c>
      <c r="I38" s="44">
        <f xml:space="preserve"> Coibion_update!AA332</f>
        <v>3.9315510852356912</v>
      </c>
      <c r="J38" s="45">
        <v>0</v>
      </c>
      <c r="K38" s="45">
        <f t="shared" si="1"/>
        <v>-0.62948540000000019</v>
      </c>
    </row>
    <row r="39" spans="1:11">
      <c r="A39" s="44">
        <f t="shared" si="2"/>
        <v>1986.0833333333305</v>
      </c>
      <c r="B39" s="44">
        <f xml:space="preserve"> Coibion_update!O333</f>
        <v>4.0456531431772085</v>
      </c>
      <c r="C39" s="44">
        <f xml:space="preserve"> Coibion_update!P333</f>
        <v>7.2</v>
      </c>
      <c r="D39" s="44">
        <f xml:space="preserve"> Coibion_update!Q333</f>
        <v>4.697749367281185</v>
      </c>
      <c r="E39" s="44">
        <f xml:space="preserve"> Coibion_update!W333</f>
        <v>7.86</v>
      </c>
      <c r="F39" s="44">
        <f xml:space="preserve"> Coibion_update!X333</f>
        <v>5.427941134341542</v>
      </c>
      <c r="G39" s="44">
        <f xml:space="preserve"> Coibion_update!Y333</f>
        <v>3.4880781945731112</v>
      </c>
      <c r="H39" s="44">
        <f xml:space="preserve"> Coibion_update!Z333</f>
        <v>4.0746519288763645</v>
      </c>
      <c r="I39" s="44">
        <f xml:space="preserve"> Coibion_update!AA333</f>
        <v>3.9345474155068181</v>
      </c>
      <c r="J39" s="45">
        <v>-6.7623799999999998E-2</v>
      </c>
      <c r="K39" s="45">
        <f t="shared" si="1"/>
        <v>-0.69710920000000021</v>
      </c>
    </row>
    <row r="40" spans="1:11">
      <c r="A40" s="44">
        <f t="shared" si="2"/>
        <v>1986.1666666666638</v>
      </c>
      <c r="B40" s="44">
        <f xml:space="preserve"> Coibion_update!O334</f>
        <v>4.0390168246125828</v>
      </c>
      <c r="C40" s="44">
        <f xml:space="preserve"> Coibion_update!P334</f>
        <v>7.2</v>
      </c>
      <c r="D40" s="44">
        <f xml:space="preserve"> Coibion_update!Q334</f>
        <v>4.6922648928390247</v>
      </c>
      <c r="E40" s="44">
        <f xml:space="preserve"> Coibion_update!W334</f>
        <v>7.48</v>
      </c>
      <c r="F40" s="44">
        <f xml:space="preserve"> Coibion_update!X334</f>
        <v>5.3818309667758539</v>
      </c>
      <c r="G40" s="44">
        <f xml:space="preserve"> Coibion_update!Y334</f>
        <v>3.4738590703567422</v>
      </c>
      <c r="H40" s="44">
        <f xml:space="preserve"> Coibion_update!Z334</f>
        <v>4.0922757570529891</v>
      </c>
      <c r="I40" s="44">
        <f xml:space="preserve"> Coibion_update!AA334</f>
        <v>3.9354465203717344</v>
      </c>
      <c r="J40" s="45">
        <v>0</v>
      </c>
      <c r="K40" s="45">
        <f t="shared" si="1"/>
        <v>-0.69710920000000021</v>
      </c>
    </row>
    <row r="41" spans="1:11">
      <c r="A41" s="44">
        <f t="shared" si="2"/>
        <v>1986.249999999997</v>
      </c>
      <c r="B41" s="44">
        <f xml:space="preserve"> Coibion_update!O335</f>
        <v>4.0396313916307349</v>
      </c>
      <c r="C41" s="44">
        <f xml:space="preserve"> Coibion_update!P335</f>
        <v>7.1</v>
      </c>
      <c r="D41" s="44">
        <f xml:space="preserve"> Coibion_update!Q335</f>
        <v>4.6885917941271638</v>
      </c>
      <c r="E41" s="44">
        <f xml:space="preserve"> Coibion_update!W335</f>
        <v>6.99</v>
      </c>
      <c r="F41" s="44">
        <f xml:space="preserve"> Coibion_update!X335</f>
        <v>5.3650877701818889</v>
      </c>
      <c r="G41" s="44">
        <f xml:space="preserve"> Coibion_update!Y335</f>
        <v>3.5234740096962947</v>
      </c>
      <c r="H41" s="44">
        <f xml:space="preserve"> Coibion_update!Z335</f>
        <v>4.0843447301437674</v>
      </c>
      <c r="I41" s="44">
        <f xml:space="preserve"> Coibion_update!AA335</f>
        <v>3.9380805397474359</v>
      </c>
      <c r="J41" s="45">
        <v>9.0848700000000004E-2</v>
      </c>
      <c r="K41" s="45">
        <f t="shared" si="1"/>
        <v>-0.6062605000000002</v>
      </c>
    </row>
    <row r="42" spans="1:11">
      <c r="A42" s="44">
        <f t="shared" si="2"/>
        <v>1986.3333333333303</v>
      </c>
      <c r="B42" s="44">
        <f xml:space="preserve"> Coibion_update!O336</f>
        <v>4.0413779387754873</v>
      </c>
      <c r="C42" s="44">
        <f xml:space="preserve"> Coibion_update!P336</f>
        <v>7.2</v>
      </c>
      <c r="D42" s="44">
        <f xml:space="preserve"> Coibion_update!Q336</f>
        <v>4.6913478822291435</v>
      </c>
      <c r="E42" s="44">
        <f xml:space="preserve"> Coibion_update!W336</f>
        <v>6.85</v>
      </c>
      <c r="F42" s="44">
        <f xml:space="preserve"> Coibion_update!X336</f>
        <v>5.3732392930652964</v>
      </c>
      <c r="G42" s="44">
        <f xml:space="preserve"> Coibion_update!Y336</f>
        <v>3.5447781101396796</v>
      </c>
      <c r="H42" s="44">
        <f xml:space="preserve"> Coibion_update!Z336</f>
        <v>4.0917077555675965</v>
      </c>
      <c r="I42" s="44">
        <f xml:space="preserve"> Coibion_update!AA336</f>
        <v>3.9400077539629095</v>
      </c>
      <c r="J42" s="45">
        <v>0.1492964</v>
      </c>
      <c r="K42" s="45">
        <f t="shared" si="1"/>
        <v>-0.45696410000000021</v>
      </c>
    </row>
    <row r="43" spans="1:11">
      <c r="A43" s="44">
        <f t="shared" si="2"/>
        <v>1986.4166666666636</v>
      </c>
      <c r="B43" s="44">
        <f xml:space="preserve"> Coibion_update!O337</f>
        <v>4.0383965919702263</v>
      </c>
      <c r="C43" s="44">
        <f xml:space="preserve"> Coibion_update!P337</f>
        <v>7.2</v>
      </c>
      <c r="D43" s="44">
        <f xml:space="preserve"> Coibion_update!Q337</f>
        <v>4.6950108899878806</v>
      </c>
      <c r="E43" s="44">
        <f xml:space="preserve"> Coibion_update!W337</f>
        <v>6.92</v>
      </c>
      <c r="F43" s="44">
        <f xml:space="preserve"> Coibion_update!X337</f>
        <v>5.3792519840440356</v>
      </c>
      <c r="G43" s="44">
        <f xml:space="preserve"> Coibion_update!Y337</f>
        <v>3.5152103565991211</v>
      </c>
      <c r="H43" s="44">
        <f xml:space="preserve"> Coibion_update!Z337</f>
        <v>4.0930770926551352</v>
      </c>
      <c r="I43" s="44">
        <f xml:space="preserve"> Coibion_update!AA337</f>
        <v>3.9430370589573154</v>
      </c>
      <c r="J43" s="45">
        <v>0</v>
      </c>
      <c r="K43" s="45">
        <f t="shared" si="1"/>
        <v>-0.45696410000000021</v>
      </c>
    </row>
    <row r="44" spans="1:11">
      <c r="A44" s="44">
        <f t="shared" si="2"/>
        <v>1986.4999999999968</v>
      </c>
      <c r="B44" s="44">
        <f xml:space="preserve"> Coibion_update!O338</f>
        <v>4.0435423752917146</v>
      </c>
      <c r="C44" s="44">
        <f xml:space="preserve"> Coibion_update!P338</f>
        <v>7</v>
      </c>
      <c r="D44" s="44">
        <f xml:space="preserve"> Coibion_update!Q338</f>
        <v>4.6959245492565556</v>
      </c>
      <c r="E44" s="44">
        <f xml:space="preserve"> Coibion_update!W338</f>
        <v>6.56</v>
      </c>
      <c r="F44" s="44">
        <f xml:space="preserve"> Coibion_update!X338</f>
        <v>5.3963511068194023</v>
      </c>
      <c r="G44" s="44">
        <f xml:space="preserve"> Coibion_update!Y338</f>
        <v>3.5427258787024258</v>
      </c>
      <c r="H44" s="44">
        <f xml:space="preserve"> Coibion_update!Z338</f>
        <v>4.0937610586836843</v>
      </c>
      <c r="I44" s="44">
        <f xml:space="preserve"> Coibion_update!AA338</f>
        <v>3.9474866697037152</v>
      </c>
      <c r="J44" s="45">
        <v>-0.23301759999999999</v>
      </c>
      <c r="K44" s="45">
        <f t="shared" si="1"/>
        <v>-0.68998170000000014</v>
      </c>
    </row>
    <row r="45" spans="1:11">
      <c r="A45" s="44">
        <f t="shared" si="2"/>
        <v>1986.5833333333301</v>
      </c>
      <c r="B45" s="44">
        <f xml:space="preserve"> Coibion_update!O339</f>
        <v>4.0424967281409199</v>
      </c>
      <c r="C45" s="44">
        <f xml:space="preserve"> Coibion_update!P339</f>
        <v>6.9</v>
      </c>
      <c r="D45" s="44">
        <f xml:space="preserve"> Coibion_update!Q339</f>
        <v>4.6968373745139154</v>
      </c>
      <c r="E45" s="44">
        <f xml:space="preserve"> Coibion_update!W339</f>
        <v>6.17</v>
      </c>
      <c r="F45" s="44">
        <f xml:space="preserve"> Coibion_update!X339</f>
        <v>5.3461070303838847</v>
      </c>
      <c r="G45" s="44">
        <f xml:space="preserve"> Coibion_update!Y339</f>
        <v>3.5838244473390741</v>
      </c>
      <c r="H45" s="44">
        <f xml:space="preserve"> Coibion_update!Z339</f>
        <v>4.0893320203985564</v>
      </c>
      <c r="I45" s="44">
        <f xml:space="preserve"> Coibion_update!AA339</f>
        <v>3.9475638793472378</v>
      </c>
      <c r="J45" s="45">
        <v>-0.1747003</v>
      </c>
      <c r="K45" s="45">
        <f t="shared" si="1"/>
        <v>-0.86468200000000017</v>
      </c>
    </row>
    <row r="46" spans="1:11">
      <c r="A46" s="44">
        <f t="shared" si="2"/>
        <v>1986.6666666666633</v>
      </c>
      <c r="B46" s="44">
        <f xml:space="preserve"> Coibion_update!O340</f>
        <v>4.044304867714688</v>
      </c>
      <c r="C46" s="44">
        <f xml:space="preserve"> Coibion_update!P340</f>
        <v>7</v>
      </c>
      <c r="D46" s="44">
        <f xml:space="preserve"> Coibion_update!Q340</f>
        <v>4.7004803657924166</v>
      </c>
      <c r="E46" s="44">
        <f xml:space="preserve"> Coibion_update!W340</f>
        <v>5.89</v>
      </c>
      <c r="F46" s="44">
        <f xml:space="preserve"> Coibion_update!X340</f>
        <v>5.3623244965223291</v>
      </c>
      <c r="G46" s="44">
        <f xml:space="preserve"> Coibion_update!Y340</f>
        <v>3.6963514689526371</v>
      </c>
      <c r="H46" s="44">
        <f xml:space="preserve"> Coibion_update!Z340</f>
        <v>4.0922924580959696</v>
      </c>
      <c r="I46" s="44">
        <f xml:space="preserve"> Coibion_update!AA340</f>
        <v>3.9533760589116249</v>
      </c>
      <c r="J46" s="45">
        <v>6.6095399999999999E-2</v>
      </c>
      <c r="K46" s="45">
        <f t="shared" si="1"/>
        <v>-0.79858660000000015</v>
      </c>
    </row>
    <row r="47" spans="1:11">
      <c r="A47" s="44">
        <f t="shared" si="2"/>
        <v>1986.7499999999966</v>
      </c>
      <c r="B47" s="44">
        <f xml:space="preserve"> Coibion_update!O341</f>
        <v>4.0488781183696201</v>
      </c>
      <c r="C47" s="44">
        <f xml:space="preserve"> Coibion_update!P341</f>
        <v>7</v>
      </c>
      <c r="D47" s="44">
        <f xml:space="preserve"> Coibion_update!Q341</f>
        <v>4.7022968967188143</v>
      </c>
      <c r="E47" s="44">
        <f xml:space="preserve"> Coibion_update!W341</f>
        <v>5.85</v>
      </c>
      <c r="F47" s="44">
        <f xml:space="preserve"> Coibion_update!X341</f>
        <v>5.4051517954618635</v>
      </c>
      <c r="G47" s="44">
        <f xml:space="preserve"> Coibion_update!Y341</f>
        <v>3.5824350178930726</v>
      </c>
      <c r="H47" s="44">
        <f xml:space="preserve"> Coibion_update!Z341</f>
        <v>4.1008069691497555</v>
      </c>
      <c r="I47" s="44">
        <f xml:space="preserve"> Coibion_update!AA341</f>
        <v>3.9543542604415842</v>
      </c>
      <c r="J47" s="45">
        <v>0</v>
      </c>
      <c r="K47" s="45">
        <f t="shared" si="1"/>
        <v>-0.79858660000000015</v>
      </c>
    </row>
    <row r="48" spans="1:11">
      <c r="A48" s="44">
        <f t="shared" si="2"/>
        <v>1986.8333333333298</v>
      </c>
      <c r="B48" s="44">
        <f xml:space="preserve"> Coibion_update!O342</f>
        <v>4.0533784600966216</v>
      </c>
      <c r="C48" s="44">
        <f xml:space="preserve"> Coibion_update!P342</f>
        <v>6.9</v>
      </c>
      <c r="D48" s="44">
        <f xml:space="preserve"> Coibion_update!Q342</f>
        <v>4.7041101338429954</v>
      </c>
      <c r="E48" s="44">
        <f xml:space="preserve"> Coibion_update!W342</f>
        <v>6.04</v>
      </c>
      <c r="F48" s="44">
        <f xml:space="preserve"> Coibion_update!X342</f>
        <v>5.4259627203837066</v>
      </c>
      <c r="G48" s="44">
        <f xml:space="preserve"> Coibion_update!Y342</f>
        <v>3.5446914813008847</v>
      </c>
      <c r="H48" s="44">
        <f xml:space="preserve"> Coibion_update!Z342</f>
        <v>4.0960264803378443</v>
      </c>
      <c r="I48" s="44">
        <f xml:space="preserve"> Coibion_update!AA342</f>
        <v>3.9603940341535409</v>
      </c>
      <c r="J48" s="45">
        <v>0.11308849999999999</v>
      </c>
      <c r="K48" s="45">
        <f t="shared" si="1"/>
        <v>-0.68549810000000011</v>
      </c>
    </row>
    <row r="49" spans="1:11">
      <c r="A49" s="44">
        <f t="shared" si="2"/>
        <v>1986.9166666666631</v>
      </c>
      <c r="B49" s="44">
        <f xml:space="preserve"> Coibion_update!O343</f>
        <v>4.0619350004240546</v>
      </c>
      <c r="C49" s="44">
        <f xml:space="preserve"> Coibion_update!P343</f>
        <v>6.6</v>
      </c>
      <c r="D49" s="44">
        <f xml:space="preserve"> Coibion_update!Q343</f>
        <v>4.7077267743131834</v>
      </c>
      <c r="E49" s="44">
        <f xml:space="preserve"> Coibion_update!W343</f>
        <v>6.91</v>
      </c>
      <c r="F49" s="44">
        <f xml:space="preserve"> Coibion_update!X343</f>
        <v>5.4290824364275894</v>
      </c>
      <c r="G49" s="44">
        <f xml:space="preserve"> Coibion_update!Y343</f>
        <v>3.651281423698618</v>
      </c>
      <c r="H49" s="44">
        <f xml:space="preserve"> Coibion_update!Z343</f>
        <v>4.102858217987305</v>
      </c>
      <c r="I49" s="44">
        <f xml:space="preserve"> Coibion_update!AA343</f>
        <v>3.967646909176143</v>
      </c>
      <c r="J49" s="45">
        <v>0.15536730000000001</v>
      </c>
      <c r="K49" s="45">
        <f t="shared" si="1"/>
        <v>-0.53013080000000012</v>
      </c>
    </row>
    <row r="50" spans="1:11">
      <c r="A50" s="44">
        <f t="shared" si="2"/>
        <v>1986.9999999999964</v>
      </c>
      <c r="B50" s="44">
        <f xml:space="preserve"> Coibion_update!O344</f>
        <v>4.0588227330883226</v>
      </c>
      <c r="C50" s="44">
        <f xml:space="preserve"> Coibion_update!P344</f>
        <v>6.6</v>
      </c>
      <c r="D50" s="44">
        <f xml:space="preserve"> Coibion_update!Q344</f>
        <v>4.7131273274931837</v>
      </c>
      <c r="E50" s="44">
        <f xml:space="preserve"> Coibion_update!W344</f>
        <v>6.43</v>
      </c>
      <c r="F50" s="44">
        <f xml:space="preserve"> Coibion_update!X344</f>
        <v>5.4379053807550903</v>
      </c>
      <c r="G50" s="44">
        <f xml:space="preserve"> Coibion_update!Y344</f>
        <v>3.4884753897692158</v>
      </c>
      <c r="H50" s="44">
        <f xml:space="preserve"> Coibion_update!Z344</f>
        <v>4.0900855053017171</v>
      </c>
      <c r="I50" s="44">
        <f xml:space="preserve"> Coibion_update!AA344</f>
        <v>3.9686868525456878</v>
      </c>
      <c r="J50" s="45">
        <v>0</v>
      </c>
      <c r="K50" s="45">
        <f t="shared" si="1"/>
        <v>-0.53013080000000012</v>
      </c>
    </row>
    <row r="51" spans="1:11">
      <c r="A51" s="44">
        <f t="shared" si="2"/>
        <v>1987.0833333333296</v>
      </c>
      <c r="B51" s="44">
        <f xml:space="preserve"> Coibion_update!O345</f>
        <v>4.0715176664325714</v>
      </c>
      <c r="C51" s="44">
        <f xml:space="preserve"> Coibion_update!P345</f>
        <v>6.6</v>
      </c>
      <c r="D51" s="44">
        <f xml:space="preserve"> Coibion_update!Q345</f>
        <v>4.7167115607209986</v>
      </c>
      <c r="E51" s="44">
        <f xml:space="preserve"> Coibion_update!W345</f>
        <v>6.1</v>
      </c>
      <c r="F51" s="44">
        <f xml:space="preserve"> Coibion_update!X345</f>
        <v>5.4212427133853351</v>
      </c>
      <c r="G51" s="44">
        <f xml:space="preserve"> Coibion_update!Y345</f>
        <v>3.5531742719485613</v>
      </c>
      <c r="H51" s="44">
        <f xml:space="preserve"> Coibion_update!Z345</f>
        <v>4.109610771725829</v>
      </c>
      <c r="I51" s="44">
        <f xml:space="preserve"> Coibion_update!AA345</f>
        <v>3.9765552765461858</v>
      </c>
      <c r="J51" s="45">
        <v>9.8405900000000004E-2</v>
      </c>
      <c r="K51" s="45">
        <f t="shared" si="1"/>
        <v>-0.43172490000000013</v>
      </c>
    </row>
    <row r="52" spans="1:11">
      <c r="A52" s="44">
        <f t="shared" si="2"/>
        <v>1987.1666666666629</v>
      </c>
      <c r="B52" s="44">
        <f xml:space="preserve"> Coibion_update!O346</f>
        <v>4.0732928551504797</v>
      </c>
      <c r="C52" s="44">
        <f xml:space="preserve"> Coibion_update!P346</f>
        <v>6.6</v>
      </c>
      <c r="D52" s="44">
        <f xml:space="preserve"> Coibion_update!Q346</f>
        <v>4.7202829930885963</v>
      </c>
      <c r="E52" s="44">
        <f xml:space="preserve"> Coibion_update!W346</f>
        <v>6.13</v>
      </c>
      <c r="F52" s="44">
        <f xml:space="preserve"> Coibion_update!X346</f>
        <v>5.4240685718535975</v>
      </c>
      <c r="G52" s="44">
        <f xml:space="preserve"> Coibion_update!Y346</f>
        <v>3.5548622292063055</v>
      </c>
      <c r="H52" s="44">
        <f xml:space="preserve"> Coibion_update!Z346</f>
        <v>4.1037997209928561</v>
      </c>
      <c r="I52" s="44">
        <f xml:space="preserve"> Coibion_update!AA346</f>
        <v>3.9808958697145216</v>
      </c>
      <c r="J52" s="45">
        <v>0.2379125</v>
      </c>
      <c r="K52" s="45">
        <f t="shared" si="1"/>
        <v>-0.19381240000000013</v>
      </c>
    </row>
    <row r="53" spans="1:11">
      <c r="A53" s="44">
        <f t="shared" si="2"/>
        <v>1987.2499999999961</v>
      </c>
      <c r="B53" s="44">
        <f xml:space="preserve"> Coibion_update!O347</f>
        <v>4.0795049985254384</v>
      </c>
      <c r="C53" s="44">
        <f xml:space="preserve"> Coibion_update!P347</f>
        <v>6.3</v>
      </c>
      <c r="D53" s="44">
        <f xml:space="preserve"> Coibion_update!Q347</f>
        <v>4.7247294210457307</v>
      </c>
      <c r="E53" s="44">
        <f xml:space="preserve"> Coibion_update!W347</f>
        <v>6.37</v>
      </c>
      <c r="F53" s="44">
        <f xml:space="preserve"> Coibion_update!X347</f>
        <v>5.4504803579451444</v>
      </c>
      <c r="G53" s="44">
        <f xml:space="preserve"> Coibion_update!Y347</f>
        <v>3.5716712532083954</v>
      </c>
      <c r="H53" s="44">
        <f xml:space="preserve"> Coibion_update!Z347</f>
        <v>4.1077378043330963</v>
      </c>
      <c r="I53" s="44">
        <f xml:space="preserve"> Coibion_update!AA347</f>
        <v>3.9832267644344781</v>
      </c>
      <c r="J53" s="45">
        <v>0</v>
      </c>
      <c r="K53" s="45">
        <f t="shared" si="1"/>
        <v>-0.19381240000000013</v>
      </c>
    </row>
    <row r="54" spans="1:11">
      <c r="A54" s="44">
        <f t="shared" si="2"/>
        <v>1987.3333333333294</v>
      </c>
      <c r="B54" s="44">
        <f xml:space="preserve"> Coibion_update!O348</f>
        <v>4.0859107641848498</v>
      </c>
      <c r="C54" s="44">
        <f xml:space="preserve"> Coibion_update!P348</f>
        <v>6.3</v>
      </c>
      <c r="D54" s="44">
        <f xml:space="preserve"> Coibion_update!Q348</f>
        <v>4.7273878187123408</v>
      </c>
      <c r="E54" s="44">
        <f xml:space="preserve"> Coibion_update!W348</f>
        <v>6.85</v>
      </c>
      <c r="F54" s="44">
        <f xml:space="preserve"> Coibion_update!X348</f>
        <v>5.5127026761883471</v>
      </c>
      <c r="G54" s="44">
        <f xml:space="preserve"> Coibion_update!Y348</f>
        <v>3.5614437308042524</v>
      </c>
      <c r="H54" s="44">
        <f xml:space="preserve"> Coibion_update!Z348</f>
        <v>4.1098241330704868</v>
      </c>
      <c r="I54" s="44">
        <f xml:space="preserve"> Coibion_update!AA348</f>
        <v>3.9859052378188506</v>
      </c>
      <c r="J54" s="45">
        <v>0.31301639999999997</v>
      </c>
      <c r="K54" s="45">
        <f t="shared" si="1"/>
        <v>0.11920399999999984</v>
      </c>
    </row>
    <row r="55" spans="1:11">
      <c r="A55" s="44">
        <f t="shared" si="2"/>
        <v>1987.4166666666626</v>
      </c>
      <c r="B55" s="44">
        <f xml:space="preserve"> Coibion_update!O349</f>
        <v>4.0906293359746195</v>
      </c>
      <c r="C55" s="44">
        <f xml:space="preserve"> Coibion_update!P349</f>
        <v>6.2</v>
      </c>
      <c r="D55" s="44">
        <f xml:space="preserve"> Coibion_update!Q349</f>
        <v>4.7318028369214575</v>
      </c>
      <c r="E55" s="44">
        <f xml:space="preserve"> Coibion_update!W349</f>
        <v>6.73</v>
      </c>
      <c r="F55" s="44">
        <f xml:space="preserve"> Coibion_update!X349</f>
        <v>5.5225403350818105</v>
      </c>
      <c r="G55" s="44">
        <f xml:space="preserve"> Coibion_update!Y349</f>
        <v>3.5852396793541765</v>
      </c>
      <c r="H55" s="44">
        <f xml:space="preserve"> Coibion_update!Z349</f>
        <v>4.1088718615026378</v>
      </c>
      <c r="I55" s="44">
        <f xml:space="preserve"> Coibion_update!AA349</f>
        <v>3.9877981584917048</v>
      </c>
      <c r="J55" s="45">
        <v>0</v>
      </c>
      <c r="K55" s="45">
        <f t="shared" si="1"/>
        <v>0.11920399999999984</v>
      </c>
    </row>
    <row r="56" spans="1:11">
      <c r="A56" s="44">
        <f t="shared" si="2"/>
        <v>1987.4999999999959</v>
      </c>
      <c r="B56" s="44">
        <f xml:space="preserve"> Coibion_update!O350</f>
        <v>4.0975344690551632</v>
      </c>
      <c r="C56" s="44">
        <f xml:space="preserve"> Coibion_update!P350</f>
        <v>6.1</v>
      </c>
      <c r="D56" s="44">
        <f xml:space="preserve"> Coibion_update!Q350</f>
        <v>4.7344425216922303</v>
      </c>
      <c r="E56" s="44">
        <f xml:space="preserve"> Coibion_update!W350</f>
        <v>6.58</v>
      </c>
      <c r="F56" s="44">
        <f xml:space="preserve"> Coibion_update!X350</f>
        <v>5.535521601510581</v>
      </c>
      <c r="G56" s="44">
        <f xml:space="preserve"> Coibion_update!Y350</f>
        <v>3.5978874376081786</v>
      </c>
      <c r="H56" s="44">
        <f xml:space="preserve"> Coibion_update!Z350</f>
        <v>4.1093973648483928</v>
      </c>
      <c r="I56" s="44">
        <f xml:space="preserve"> Coibion_update!AA350</f>
        <v>3.9927178081338024</v>
      </c>
      <c r="J56" s="45">
        <v>-1.29093E-2</v>
      </c>
      <c r="K56" s="45">
        <f t="shared" si="1"/>
        <v>0.10629469999999984</v>
      </c>
    </row>
    <row r="57" spans="1:11">
      <c r="A57" s="44">
        <f t="shared" si="2"/>
        <v>1987.5833333333292</v>
      </c>
      <c r="B57" s="44">
        <f xml:space="preserve"> Coibion_update!O351</f>
        <v>4.1058135413252508</v>
      </c>
      <c r="C57" s="44">
        <f xml:space="preserve"> Coibion_update!P351</f>
        <v>6</v>
      </c>
      <c r="D57" s="44">
        <f xml:space="preserve"> Coibion_update!Q351</f>
        <v>4.7388265708007653</v>
      </c>
      <c r="E57" s="44">
        <f xml:space="preserve"> Coibion_update!W351</f>
        <v>6.73</v>
      </c>
      <c r="F57" s="44">
        <f xml:space="preserve"> Coibion_update!X351</f>
        <v>5.5334290136381004</v>
      </c>
      <c r="G57" s="44">
        <f xml:space="preserve"> Coibion_update!Y351</f>
        <v>3.6315680874008227</v>
      </c>
      <c r="H57" s="44">
        <f xml:space="preserve"> Coibion_update!Z351</f>
        <v>4.1108410767505639</v>
      </c>
      <c r="I57" s="44">
        <f xml:space="preserve"> Coibion_update!AA351</f>
        <v>3.9966949814853447</v>
      </c>
      <c r="J57" s="45">
        <v>-5.3935999999999998E-2</v>
      </c>
      <c r="K57" s="45">
        <f t="shared" si="1"/>
        <v>5.2358699999999841E-2</v>
      </c>
    </row>
    <row r="58" spans="1:11">
      <c r="A58" s="44">
        <f t="shared" si="2"/>
        <v>1987.6666666666624</v>
      </c>
      <c r="B58" s="44">
        <f xml:space="preserve"> Coibion_update!O352</f>
        <v>4.1081554184472884</v>
      </c>
      <c r="C58" s="44">
        <f xml:space="preserve"> Coibion_update!P352</f>
        <v>5.9</v>
      </c>
      <c r="D58" s="44">
        <f xml:space="preserve"> Coibion_update!Q352</f>
        <v>4.7423200241353252</v>
      </c>
      <c r="E58" s="44">
        <f xml:space="preserve"> Coibion_update!W352</f>
        <v>7.22</v>
      </c>
      <c r="F58" s="44">
        <f xml:space="preserve"> Coibion_update!X352</f>
        <v>5.5441613033830226</v>
      </c>
      <c r="G58" s="44">
        <f xml:space="preserve"> Coibion_update!Y352</f>
        <v>3.6102420085968636</v>
      </c>
      <c r="H58" s="44">
        <f xml:space="preserve"> Coibion_update!Z352</f>
        <v>4.1086090062358052</v>
      </c>
      <c r="I58" s="44">
        <f xml:space="preserve"> Coibion_update!AA352</f>
        <v>3.995094966431223</v>
      </c>
      <c r="J58" s="45">
        <v>-0.14601729999999999</v>
      </c>
      <c r="K58" s="45">
        <f t="shared" si="1"/>
        <v>-9.3658600000000147E-2</v>
      </c>
    </row>
    <row r="59" spans="1:11">
      <c r="A59" s="44">
        <f t="shared" si="2"/>
        <v>1987.7499999999957</v>
      </c>
      <c r="B59" s="44">
        <f xml:space="preserve"> Coibion_update!O353</f>
        <v>4.1226274699501539</v>
      </c>
      <c r="C59" s="44">
        <f xml:space="preserve"> Coibion_update!P353</f>
        <v>6</v>
      </c>
      <c r="D59" s="44">
        <f xml:space="preserve"> Coibion_update!Q353</f>
        <v>4.7449321283632502</v>
      </c>
      <c r="E59" s="44">
        <f xml:space="preserve"> Coibion_update!W353</f>
        <v>7.29</v>
      </c>
      <c r="F59" s="44">
        <f xml:space="preserve"> Coibion_update!X353</f>
        <v>5.5448258201669791</v>
      </c>
      <c r="G59" s="44">
        <f xml:space="preserve"> Coibion_update!Y353</f>
        <v>3.5702085243962576</v>
      </c>
      <c r="H59" s="44">
        <f xml:space="preserve"> Coibion_update!Z353</f>
        <v>4.1088554350725115</v>
      </c>
      <c r="I59" s="44">
        <f xml:space="preserve"> Coibion_update!AA353</f>
        <v>4.0035259468895168</v>
      </c>
      <c r="J59" s="45">
        <v>0</v>
      </c>
      <c r="K59" s="45">
        <f t="shared" si="1"/>
        <v>-9.3658600000000147E-2</v>
      </c>
    </row>
    <row r="60" spans="1:11">
      <c r="A60" s="44">
        <f t="shared" si="2"/>
        <v>1987.8333333333289</v>
      </c>
      <c r="B60" s="44">
        <f xml:space="preserve"> Coibion_update!O354</f>
        <v>4.1277841738865888</v>
      </c>
      <c r="C60" s="44">
        <f xml:space="preserve"> Coibion_update!P354</f>
        <v>5.8</v>
      </c>
      <c r="D60" s="44">
        <f xml:space="preserve"> Coibion_update!Q354</f>
        <v>4.7484043540739993</v>
      </c>
      <c r="E60" s="44">
        <f xml:space="preserve"> Coibion_update!W354</f>
        <v>6.69</v>
      </c>
      <c r="F60" s="44">
        <f xml:space="preserve"> Coibion_update!X354</f>
        <v>5.5353243745213998</v>
      </c>
      <c r="G60" s="44">
        <f xml:space="preserve"> Coibion_update!Y354</f>
        <v>3.579399353495115</v>
      </c>
      <c r="H60" s="44">
        <f xml:space="preserve"> Coibion_update!Z354</f>
        <v>4.1098077222754661</v>
      </c>
      <c r="I60" s="44">
        <f xml:space="preserve"> Coibion_update!AA354</f>
        <v>4.0028686887277223</v>
      </c>
      <c r="J60" s="45">
        <v>-8.4083099999999994E-2</v>
      </c>
      <c r="K60" s="45">
        <f t="shared" si="1"/>
        <v>-0.17774170000000014</v>
      </c>
    </row>
    <row r="61" spans="1:11">
      <c r="A61" s="44">
        <f t="shared" si="2"/>
        <v>1987.9166666666622</v>
      </c>
      <c r="B61" s="44">
        <f xml:space="preserve"> Coibion_update!O355</f>
        <v>4.1326578124733908</v>
      </c>
      <c r="C61" s="44">
        <f xml:space="preserve"> Coibion_update!P355</f>
        <v>5.7</v>
      </c>
      <c r="D61" s="44">
        <f xml:space="preserve"> Coibion_update!Q355</f>
        <v>4.7501359562382772</v>
      </c>
      <c r="E61" s="44">
        <f xml:space="preserve"> Coibion_update!W355</f>
        <v>6.77</v>
      </c>
      <c r="F61" s="44">
        <f xml:space="preserve"> Coibion_update!X355</f>
        <v>5.5431049859201176</v>
      </c>
      <c r="G61" s="44">
        <f xml:space="preserve"> Coibion_update!Y355</f>
        <v>3.6078320752606143</v>
      </c>
      <c r="H61" s="44">
        <f xml:space="preserve"> Coibion_update!Z355</f>
        <v>4.1138693731531095</v>
      </c>
      <c r="I61" s="44">
        <f xml:space="preserve"> Coibion_update!AA355</f>
        <v>4.0070967936578201</v>
      </c>
      <c r="J61" s="45">
        <v>-3.8429999999999999E-2</v>
      </c>
      <c r="K61" s="45">
        <f t="shared" si="1"/>
        <v>-0.21617170000000013</v>
      </c>
    </row>
    <row r="62" spans="1:11">
      <c r="A62" s="44">
        <f t="shared" si="2"/>
        <v>1987.9999999999955</v>
      </c>
      <c r="B62" s="44">
        <f xml:space="preserve"> Coibion_update!O356</f>
        <v>4.1331789828253029</v>
      </c>
      <c r="C62" s="44">
        <f xml:space="preserve"> Coibion_update!P356</f>
        <v>5.7</v>
      </c>
      <c r="D62" s="44">
        <f xml:space="preserve"> Coibion_update!Q356</f>
        <v>4.7535901911063645</v>
      </c>
      <c r="E62" s="44">
        <f xml:space="preserve"> Coibion_update!W356</f>
        <v>6.83</v>
      </c>
      <c r="F62" s="44">
        <f xml:space="preserve"> Coibion_update!X356</f>
        <v>5.5635620938808819</v>
      </c>
      <c r="G62" s="44">
        <f xml:space="preserve"> Coibion_update!Y356</f>
        <v>3.6327058493079929</v>
      </c>
      <c r="H62" s="44">
        <f xml:space="preserve"> Coibion_update!Z356</f>
        <v>4.1130845335961537</v>
      </c>
      <c r="I62" s="44">
        <f xml:space="preserve"> Coibion_update!AA356</f>
        <v>4.0158603616674</v>
      </c>
      <c r="J62" s="45">
        <v>0</v>
      </c>
      <c r="K62" s="45">
        <f t="shared" si="1"/>
        <v>-0.21617170000000013</v>
      </c>
    </row>
    <row r="63" spans="1:11">
      <c r="A63" s="44">
        <f t="shared" si="2"/>
        <v>1988.0833333333287</v>
      </c>
      <c r="B63" s="44">
        <f xml:space="preserve"> Coibion_update!O357</f>
        <v>4.1375557004642607</v>
      </c>
      <c r="C63" s="44">
        <f xml:space="preserve"> Coibion_update!P357</f>
        <v>5.7</v>
      </c>
      <c r="D63" s="44">
        <f xml:space="preserve"> Coibion_update!Q357</f>
        <v>4.7553128444178112</v>
      </c>
      <c r="E63" s="44">
        <f xml:space="preserve"> Coibion_update!W357</f>
        <v>6.58</v>
      </c>
      <c r="F63" s="44">
        <f xml:space="preserve"> Coibion_update!X357</f>
        <v>5.5565963746305016</v>
      </c>
      <c r="G63" s="44">
        <f xml:space="preserve"> Coibion_update!Y357</f>
        <v>3.629686619301117</v>
      </c>
      <c r="H63" s="44">
        <f xml:space="preserve"> Coibion_update!Z357</f>
        <v>4.11622020273954</v>
      </c>
      <c r="I63" s="44">
        <f xml:space="preserve"> Coibion_update!AA357</f>
        <v>4.0169234152535163</v>
      </c>
      <c r="J63" s="45">
        <v>-0.109303</v>
      </c>
      <c r="K63" s="45">
        <f t="shared" si="1"/>
        <v>-0.32547470000000012</v>
      </c>
    </row>
    <row r="64" spans="1:11">
      <c r="A64" s="44">
        <f t="shared" si="2"/>
        <v>1988.166666666662</v>
      </c>
      <c r="B64" s="44">
        <f xml:space="preserve"> Coibion_update!O358</f>
        <v>4.1397846767918578</v>
      </c>
      <c r="C64" s="44">
        <f xml:space="preserve"> Coibion_update!P358</f>
        <v>5.7</v>
      </c>
      <c r="D64" s="44">
        <f xml:space="preserve"> Coibion_update!Q358</f>
        <v>4.7578912730057557</v>
      </c>
      <c r="E64" s="44">
        <f xml:space="preserve"> Coibion_update!W358</f>
        <v>6.58</v>
      </c>
      <c r="F64" s="44">
        <f xml:space="preserve"> Coibion_update!X358</f>
        <v>5.5545087719084467</v>
      </c>
      <c r="G64" s="44">
        <f xml:space="preserve"> Coibion_update!Y358</f>
        <v>3.6341328354388343</v>
      </c>
      <c r="H64" s="44">
        <f xml:space="preserve"> Coibion_update!Z358</f>
        <v>4.1352465535425269</v>
      </c>
      <c r="I64" s="44">
        <f xml:space="preserve"> Coibion_update!AA358</f>
        <v>4.0220426504666955</v>
      </c>
      <c r="J64" s="45">
        <v>0.1186012</v>
      </c>
      <c r="K64" s="45">
        <f t="shared" si="1"/>
        <v>-0.2068735000000001</v>
      </c>
    </row>
    <row r="65" spans="1:11">
      <c r="A65" s="44">
        <f t="shared" si="2"/>
        <v>1988.2499999999952</v>
      </c>
      <c r="B65" s="44">
        <f xml:space="preserve"> Coibion_update!O359</f>
        <v>4.1451248083562335</v>
      </c>
      <c r="C65" s="44">
        <f xml:space="preserve"> Coibion_update!P359</f>
        <v>5.4</v>
      </c>
      <c r="D65" s="44">
        <f xml:space="preserve"> Coibion_update!Q359</f>
        <v>4.7638818771429126</v>
      </c>
      <c r="E65" s="44">
        <f xml:space="preserve"> Coibion_update!W359</f>
        <v>6.87</v>
      </c>
      <c r="F65" s="44">
        <f xml:space="preserve"> Coibion_update!X359</f>
        <v>5.5690694317769722</v>
      </c>
      <c r="G65" s="44">
        <f xml:space="preserve"> Coibion_update!Y359</f>
        <v>3.6226862313791375</v>
      </c>
      <c r="H65" s="44">
        <f xml:space="preserve"> Coibion_update!Z359</f>
        <v>4.1265697095168372</v>
      </c>
      <c r="I65" s="44">
        <f xml:space="preserve"> Coibion_update!AA359</f>
        <v>4.0217380264510085</v>
      </c>
      <c r="J65" s="45">
        <v>0</v>
      </c>
      <c r="K65" s="45">
        <f t="shared" si="1"/>
        <v>-0.2068735000000001</v>
      </c>
    </row>
    <row r="66" spans="1:11">
      <c r="A66" s="44">
        <f t="shared" si="2"/>
        <v>1988.3333333333285</v>
      </c>
      <c r="B66" s="44">
        <f xml:space="preserve"> Coibion_update!O360</f>
        <v>4.1440200486638066</v>
      </c>
      <c r="C66" s="44">
        <f xml:space="preserve"> Coibion_update!P360</f>
        <v>5.6</v>
      </c>
      <c r="D66" s="44">
        <f xml:space="preserve"> Coibion_update!Q360</f>
        <v>4.7664383335842135</v>
      </c>
      <c r="E66" s="44">
        <f xml:space="preserve"> Coibion_update!W360</f>
        <v>7.09</v>
      </c>
      <c r="F66" s="44">
        <f xml:space="preserve"> Coibion_update!X360</f>
        <v>5.5924411465792936</v>
      </c>
      <c r="G66" s="44">
        <f xml:space="preserve"> Coibion_update!Y360</f>
        <v>3.6360059645068681</v>
      </c>
      <c r="H66" s="44">
        <f xml:space="preserve"> Coibion_update!Z360</f>
        <v>4.1309175424529405</v>
      </c>
      <c r="I66" s="44">
        <f xml:space="preserve"> Coibion_update!AA360</f>
        <v>4.0273318717391602</v>
      </c>
      <c r="J66" s="45">
        <v>0.13969670000000001</v>
      </c>
      <c r="K66" s="45">
        <f t="shared" si="1"/>
        <v>-6.7176800000000092E-2</v>
      </c>
    </row>
    <row r="67" spans="1:11">
      <c r="A67" s="44">
        <f t="shared" si="2"/>
        <v>1988.4166666666617</v>
      </c>
      <c r="B67" s="44">
        <f xml:space="preserve"> Coibion_update!O361</f>
        <v>4.1466270338791293</v>
      </c>
      <c r="C67" s="44">
        <f xml:space="preserve"> Coibion_update!P361</f>
        <v>5.4</v>
      </c>
      <c r="D67" s="44">
        <f xml:space="preserve"> Coibion_update!Q361</f>
        <v>4.7706846244656651</v>
      </c>
      <c r="E67" s="44">
        <f xml:space="preserve"> Coibion_update!W361</f>
        <v>7.51</v>
      </c>
      <c r="F67" s="44">
        <f xml:space="preserve"> Coibion_update!X361</f>
        <v>5.6381055279803309</v>
      </c>
      <c r="G67" s="44">
        <f xml:space="preserve"> Coibion_update!Y361</f>
        <v>3.6388222375725658</v>
      </c>
      <c r="H67" s="44">
        <f xml:space="preserve"> Coibion_update!Z361</f>
        <v>4.130965745677746</v>
      </c>
      <c r="I67" s="44">
        <f xml:space="preserve"> Coibion_update!AA361</f>
        <v>4.031937102093484</v>
      </c>
      <c r="J67" s="45">
        <v>0.18000260000000001</v>
      </c>
      <c r="K67" s="45">
        <f t="shared" si="1"/>
        <v>0.11282579999999992</v>
      </c>
    </row>
    <row r="68" spans="1:11">
      <c r="A68" s="44">
        <f t="shared" si="2"/>
        <v>1988.499999999995</v>
      </c>
      <c r="B68" s="44">
        <f xml:space="preserve"> Coibion_update!O362</f>
        <v>4.14725005631702</v>
      </c>
      <c r="C68" s="44">
        <f xml:space="preserve"> Coibion_update!P362</f>
        <v>5.4</v>
      </c>
      <c r="D68" s="44">
        <f xml:space="preserve"> Coibion_update!Q362</f>
        <v>4.7749129605751861</v>
      </c>
      <c r="E68" s="44">
        <f xml:space="preserve"> Coibion_update!W362</f>
        <v>7.75</v>
      </c>
      <c r="F68" s="44">
        <f xml:space="preserve"> Coibion_update!X362</f>
        <v>5.6404876242838871</v>
      </c>
      <c r="G68" s="44">
        <f xml:space="preserve"> Coibion_update!Y362</f>
        <v>3.6266316406344092</v>
      </c>
      <c r="H68" s="44">
        <f xml:space="preserve"> Coibion_update!Z362</f>
        <v>4.1315761188274278</v>
      </c>
      <c r="I68" s="44">
        <f xml:space="preserve"> Coibion_update!AA362</f>
        <v>4.038250287867192</v>
      </c>
      <c r="J68" s="45">
        <v>0</v>
      </c>
      <c r="K68" s="45">
        <f t="shared" ref="K68:K131" si="3" xml:space="preserve"> K67 + J68</f>
        <v>0.11282579999999992</v>
      </c>
    </row>
    <row r="69" spans="1:11">
      <c r="A69" s="44">
        <f t="shared" si="2"/>
        <v>1988.5833333333283</v>
      </c>
      <c r="B69" s="44">
        <f xml:space="preserve"> Coibion_update!O363</f>
        <v>4.1517058258570083</v>
      </c>
      <c r="C69" s="44">
        <f xml:space="preserve"> Coibion_update!P363</f>
        <v>5.6</v>
      </c>
      <c r="D69" s="44">
        <f xml:space="preserve"> Coibion_update!Q363</f>
        <v>4.7791234931115296</v>
      </c>
      <c r="E69" s="44">
        <f xml:space="preserve"> Coibion_update!W363</f>
        <v>8.01</v>
      </c>
      <c r="F69" s="44">
        <f xml:space="preserve"> Coibion_update!X363</f>
        <v>5.6327876004985766</v>
      </c>
      <c r="G69" s="44">
        <f xml:space="preserve"> Coibion_update!Y363</f>
        <v>3.6198776540156965</v>
      </c>
      <c r="H69" s="44">
        <f xml:space="preserve"> Coibion_update!Z363</f>
        <v>4.1388238606457035</v>
      </c>
      <c r="I69" s="44">
        <f xml:space="preserve"> Coibion_update!AA363</f>
        <v>4.0441383959947821</v>
      </c>
      <c r="J69" s="45">
        <v>-0.17244619999999999</v>
      </c>
      <c r="K69" s="45">
        <f t="shared" si="3"/>
        <v>-5.9620400000000073E-2</v>
      </c>
    </row>
    <row r="70" spans="1:11">
      <c r="A70" s="44">
        <f t="shared" si="2"/>
        <v>1988.6666666666615</v>
      </c>
      <c r="B70" s="44">
        <f xml:space="preserve"> Coibion_update!O364</f>
        <v>4.1488785166607673</v>
      </c>
      <c r="C70" s="44">
        <f xml:space="preserve"> Coibion_update!P364</f>
        <v>5.4</v>
      </c>
      <c r="D70" s="44">
        <f xml:space="preserve"> Coibion_update!Q364</f>
        <v>4.7833163713715656</v>
      </c>
      <c r="E70" s="44">
        <f xml:space="preserve"> Coibion_update!W364</f>
        <v>8.19</v>
      </c>
      <c r="F70" s="44">
        <f xml:space="preserve"> Coibion_update!X364</f>
        <v>5.6178977354990316</v>
      </c>
      <c r="G70" s="44">
        <f xml:space="preserve"> Coibion_update!Y364</f>
        <v>3.6116473762506724</v>
      </c>
      <c r="H70" s="44">
        <f xml:space="preserve"> Coibion_update!Z364</f>
        <v>4.1386644320374968</v>
      </c>
      <c r="I70" s="44">
        <f xml:space="preserve"> Coibion_update!AA364</f>
        <v>4.0414710726150327</v>
      </c>
      <c r="J70" s="45">
        <v>-4.0696200000000002E-2</v>
      </c>
      <c r="K70" s="45">
        <f t="shared" si="3"/>
        <v>-0.10031660000000008</v>
      </c>
    </row>
    <row r="71" spans="1:11">
      <c r="A71" s="44">
        <f t="shared" si="2"/>
        <v>1988.7499999999948</v>
      </c>
      <c r="B71" s="44">
        <f xml:space="preserve"> Coibion_update!O365</f>
        <v>4.1537103528272041</v>
      </c>
      <c r="C71" s="44">
        <f xml:space="preserve"> Coibion_update!P365</f>
        <v>5.4</v>
      </c>
      <c r="D71" s="44">
        <f xml:space="preserve"> Coibion_update!Q365</f>
        <v>4.7866580620334682</v>
      </c>
      <c r="E71" s="44">
        <f xml:space="preserve"> Coibion_update!W365</f>
        <v>8.3000000000000007</v>
      </c>
      <c r="F71" s="44">
        <f xml:space="preserve"> Coibion_update!X365</f>
        <v>5.6138577671282137</v>
      </c>
      <c r="G71" s="44">
        <f xml:space="preserve"> Coibion_update!Y365</f>
        <v>3.628784379562596</v>
      </c>
      <c r="H71" s="44">
        <f xml:space="preserve"> Coibion_update!Z365</f>
        <v>4.1457503502820003</v>
      </c>
      <c r="I71" s="44">
        <f xml:space="preserve"> Coibion_update!AA365</f>
        <v>4.0481435433213866</v>
      </c>
      <c r="J71" s="45">
        <v>0</v>
      </c>
      <c r="K71" s="45">
        <f t="shared" si="3"/>
        <v>-0.10031660000000008</v>
      </c>
    </row>
    <row r="72" spans="1:11">
      <c r="A72" s="44">
        <f t="shared" si="2"/>
        <v>1988.833333333328</v>
      </c>
      <c r="B72" s="44">
        <f xml:space="preserve"> Coibion_update!O366</f>
        <v>4.1553330394037706</v>
      </c>
      <c r="C72" s="44">
        <f xml:space="preserve"> Coibion_update!P366</f>
        <v>5.3</v>
      </c>
      <c r="D72" s="44">
        <f xml:space="preserve"> Coibion_update!Q366</f>
        <v>4.7899886229806334</v>
      </c>
      <c r="E72" s="44">
        <f xml:space="preserve"> Coibion_update!W366</f>
        <v>8.35</v>
      </c>
      <c r="F72" s="44">
        <f xml:space="preserve"> Coibion_update!X366</f>
        <v>5.6112650581222923</v>
      </c>
      <c r="G72" s="44">
        <f xml:space="preserve"> Coibion_update!Y366</f>
        <v>3.6359005293230497</v>
      </c>
      <c r="H72" s="44">
        <f xml:space="preserve"> Coibion_update!Z366</f>
        <v>4.1494480884481248</v>
      </c>
      <c r="I72" s="44">
        <f xml:space="preserve"> Coibion_update!AA366</f>
        <v>4.049137969384021</v>
      </c>
      <c r="J72" s="45">
        <v>-9.9535299999999993E-2</v>
      </c>
      <c r="K72" s="45">
        <f t="shared" si="3"/>
        <v>-0.19985190000000008</v>
      </c>
    </row>
    <row r="73" spans="1:11">
      <c r="A73" s="44">
        <f t="shared" si="2"/>
        <v>1988.9166666666613</v>
      </c>
      <c r="B73" s="44">
        <f xml:space="preserve"> Coibion_update!O367</f>
        <v>4.1600152547117464</v>
      </c>
      <c r="C73" s="44">
        <f xml:space="preserve"> Coibion_update!P367</f>
        <v>5.3</v>
      </c>
      <c r="D73" s="44">
        <f xml:space="preserve"> Coibion_update!Q367</f>
        <v>4.7933081281034857</v>
      </c>
      <c r="E73" s="44">
        <f xml:space="preserve"> Coibion_update!W367</f>
        <v>8.76</v>
      </c>
      <c r="F73" s="44">
        <f xml:space="preserve"> Coibion_update!X367</f>
        <v>5.6372864833678369</v>
      </c>
      <c r="G73" s="44">
        <f xml:space="preserve"> Coibion_update!Y367</f>
        <v>3.6697730843741998</v>
      </c>
      <c r="H73" s="44">
        <f xml:space="preserve"> Coibion_update!Z367</f>
        <v>4.1449901468909927</v>
      </c>
      <c r="I73" s="44">
        <f xml:space="preserve"> Coibion_update!AA367</f>
        <v>4.0521153280043638</v>
      </c>
      <c r="J73" s="45">
        <v>0.354271</v>
      </c>
      <c r="K73" s="45">
        <f t="shared" si="3"/>
        <v>0.15441909999999992</v>
      </c>
    </row>
    <row r="74" spans="1:11">
      <c r="A74" s="44">
        <f t="shared" si="2"/>
        <v>1988.9999999999945</v>
      </c>
      <c r="B74" s="44">
        <f xml:space="preserve"> Coibion_update!O368</f>
        <v>4.1631116304396345</v>
      </c>
      <c r="C74" s="44">
        <f xml:space="preserve"> Coibion_update!P368</f>
        <v>5.4</v>
      </c>
      <c r="D74" s="44">
        <f xml:space="preserve"> Coibion_update!Q368</f>
        <v>4.7974420736352137</v>
      </c>
      <c r="E74" s="44">
        <f xml:space="preserve"> Coibion_update!W368</f>
        <v>9.1199999999999992</v>
      </c>
      <c r="F74" s="44">
        <f xml:space="preserve"> Coibion_update!X368</f>
        <v>5.6472473959143228</v>
      </c>
      <c r="G74" s="44">
        <f xml:space="preserve"> Coibion_update!Y368</f>
        <v>3.6598367686612057</v>
      </c>
      <c r="H74" s="44">
        <f xml:space="preserve"> Coibion_update!Z368</f>
        <v>4.1561919655481807</v>
      </c>
      <c r="I74" s="44">
        <f xml:space="preserve"> Coibion_update!AA368</f>
        <v>4.0525672504204548</v>
      </c>
      <c r="J74" s="45">
        <v>0</v>
      </c>
      <c r="K74" s="45">
        <f t="shared" si="3"/>
        <v>0.15441909999999992</v>
      </c>
    </row>
    <row r="75" spans="1:11">
      <c r="A75" s="44">
        <f t="shared" si="2"/>
        <v>1989.0833333333278</v>
      </c>
      <c r="B75" s="44">
        <f xml:space="preserve"> Coibion_update!O369</f>
        <v>4.1584533035175451</v>
      </c>
      <c r="C75" s="44">
        <f xml:space="preserve"> Coibion_update!P369</f>
        <v>5.2</v>
      </c>
      <c r="D75" s="44">
        <f xml:space="preserve"> Coibion_update!Q369</f>
        <v>4.8007369695320667</v>
      </c>
      <c r="E75" s="44">
        <f xml:space="preserve"> Coibion_update!W369</f>
        <v>9.36</v>
      </c>
      <c r="F75" s="44">
        <f xml:space="preserve"> Coibion_update!X369</f>
        <v>5.6548723032861927</v>
      </c>
      <c r="G75" s="44">
        <f xml:space="preserve"> Coibion_update!Y369</f>
        <v>3.6283329542459026</v>
      </c>
      <c r="H75" s="44">
        <f xml:space="preserve"> Coibion_update!Z369</f>
        <v>4.1497161955348547</v>
      </c>
      <c r="I75" s="44">
        <f xml:space="preserve"> Coibion_update!AA369</f>
        <v>4.0591663338724882</v>
      </c>
      <c r="J75" s="45">
        <v>8.4336099999999997E-2</v>
      </c>
      <c r="K75" s="45">
        <f t="shared" si="3"/>
        <v>0.23875519999999992</v>
      </c>
    </row>
    <row r="76" spans="1:11">
      <c r="A76" s="44">
        <f t="shared" si="2"/>
        <v>1989.1666666666611</v>
      </c>
      <c r="B76" s="44">
        <f xml:space="preserve"> Coibion_update!O370</f>
        <v>4.160952814986687</v>
      </c>
      <c r="C76" s="44">
        <f xml:space="preserve"> Coibion_update!P370</f>
        <v>5</v>
      </c>
      <c r="D76" s="44">
        <f xml:space="preserve"> Coibion_update!Q370</f>
        <v>4.8056590467374951</v>
      </c>
      <c r="E76" s="44">
        <f xml:space="preserve"> Coibion_update!W370</f>
        <v>9.85</v>
      </c>
      <c r="F76" s="44">
        <f xml:space="preserve"> Coibion_update!X370</f>
        <v>5.661466308862253</v>
      </c>
      <c r="G76" s="44">
        <f xml:space="preserve"> Coibion_update!Y370</f>
        <v>3.6331024386449378</v>
      </c>
      <c r="H76" s="44">
        <f xml:space="preserve"> Coibion_update!Z370</f>
        <v>4.1478221360002472</v>
      </c>
      <c r="I76" s="44">
        <f xml:space="preserve"> Coibion_update!AA370</f>
        <v>4.0578188808726505</v>
      </c>
      <c r="J76" s="45">
        <v>-0.1092558</v>
      </c>
      <c r="K76" s="45">
        <f t="shared" si="3"/>
        <v>0.12949939999999993</v>
      </c>
    </row>
    <row r="77" spans="1:11">
      <c r="A77" s="44">
        <f t="shared" si="2"/>
        <v>1989.2499999999943</v>
      </c>
      <c r="B77" s="44">
        <f xml:space="preserve"> Coibion_update!O371</f>
        <v>4.1620499385761134</v>
      </c>
      <c r="C77" s="44">
        <f xml:space="preserve"> Coibion_update!P371</f>
        <v>5.2</v>
      </c>
      <c r="D77" s="44">
        <f xml:space="preserve"> Coibion_update!Q371</f>
        <v>4.8129970331904079</v>
      </c>
      <c r="E77" s="44">
        <f xml:space="preserve"> Coibion_update!W371</f>
        <v>9.84</v>
      </c>
      <c r="F77" s="44">
        <f xml:space="preserve"> Coibion_update!X371</f>
        <v>5.6510495480039973</v>
      </c>
      <c r="G77" s="44">
        <f xml:space="preserve"> Coibion_update!Y371</f>
        <v>3.6685747007735721</v>
      </c>
      <c r="H77" s="44">
        <f xml:space="preserve"> Coibion_update!Z371</f>
        <v>4.149243016869538</v>
      </c>
      <c r="I77" s="44">
        <f xml:space="preserve"> Coibion_update!AA371</f>
        <v>4.058838275371536</v>
      </c>
      <c r="J77" s="45">
        <v>0</v>
      </c>
      <c r="K77" s="45">
        <f t="shared" si="3"/>
        <v>0.12949939999999993</v>
      </c>
    </row>
    <row r="78" spans="1:11">
      <c r="A78" s="44">
        <f t="shared" si="2"/>
        <v>1989.3333333333276</v>
      </c>
      <c r="B78" s="44">
        <f xml:space="preserve"> Coibion_update!O372</f>
        <v>4.1545879349017305</v>
      </c>
      <c r="C78" s="44">
        <f xml:space="preserve"> Coibion_update!P372</f>
        <v>5.2</v>
      </c>
      <c r="D78" s="44">
        <f xml:space="preserve"> Coibion_update!Q372</f>
        <v>4.8178592793984425</v>
      </c>
      <c r="E78" s="44">
        <f xml:space="preserve"> Coibion_update!W372</f>
        <v>9.81</v>
      </c>
      <c r="F78" s="44">
        <f xml:space="preserve"> Coibion_update!X372</f>
        <v>5.6458355147013517</v>
      </c>
      <c r="G78" s="44">
        <f xml:space="preserve"> Coibion_update!Y372</f>
        <v>3.6423642003724677</v>
      </c>
      <c r="H78" s="44">
        <f xml:space="preserve"> Coibion_update!Z372</f>
        <v>4.1534307463479374</v>
      </c>
      <c r="I78" s="44">
        <f xml:space="preserve"> Coibion_update!AA372</f>
        <v>4.0612013436288468</v>
      </c>
      <c r="J78" s="45">
        <v>2.06159E-2</v>
      </c>
      <c r="K78" s="45">
        <f t="shared" si="3"/>
        <v>0.15011529999999992</v>
      </c>
    </row>
    <row r="79" spans="1:11">
      <c r="A79" s="44">
        <f t="shared" si="2"/>
        <v>1989.4166666666608</v>
      </c>
      <c r="B79" s="44">
        <f xml:space="preserve"> Coibion_update!O373</f>
        <v>4.1552060187360826</v>
      </c>
      <c r="C79" s="44">
        <f xml:space="preserve"> Coibion_update!P373</f>
        <v>5.3</v>
      </c>
      <c r="D79" s="44">
        <f xml:space="preserve"> Coibion_update!Q373</f>
        <v>4.8210876922105612</v>
      </c>
      <c r="E79" s="44">
        <f xml:space="preserve"> Coibion_update!W373</f>
        <v>9.5299999999999994</v>
      </c>
      <c r="F79" s="44">
        <f xml:space="preserve"> Coibion_update!X373</f>
        <v>5.6386749027510596</v>
      </c>
      <c r="G79" s="44">
        <f xml:space="preserve"> Coibion_update!Y373</f>
        <v>3.6502425704990182</v>
      </c>
      <c r="H79" s="44">
        <f xml:space="preserve"> Coibion_update!Z373</f>
        <v>4.155612114569303</v>
      </c>
      <c r="I79" s="44">
        <f xml:space="preserve"> Coibion_update!AA373</f>
        <v>4.0618213705165402</v>
      </c>
      <c r="J79" s="45">
        <v>0</v>
      </c>
      <c r="K79" s="45">
        <f t="shared" si="3"/>
        <v>0.15011529999999992</v>
      </c>
    </row>
    <row r="80" spans="1:11">
      <c r="A80" s="44">
        <f t="shared" si="2"/>
        <v>1989.4999999999941</v>
      </c>
      <c r="B80" s="44">
        <f xml:space="preserve"> Coibion_update!O374</f>
        <v>4.1458754117245338</v>
      </c>
      <c r="C80" s="44">
        <f xml:space="preserve"> Coibion_update!P374</f>
        <v>5.2</v>
      </c>
      <c r="D80" s="44">
        <f xml:space="preserve"> Coibion_update!Q374</f>
        <v>4.824305715904762</v>
      </c>
      <c r="E80" s="44">
        <f xml:space="preserve"> Coibion_update!W374</f>
        <v>9.24</v>
      </c>
      <c r="F80" s="44">
        <f xml:space="preserve"> Coibion_update!X374</f>
        <v>5.6347896031692493</v>
      </c>
      <c r="G80" s="44">
        <f xml:space="preserve"> Coibion_update!Y374</f>
        <v>3.6597080768136565</v>
      </c>
      <c r="H80" s="44">
        <f xml:space="preserve"> Coibion_update!Z374</f>
        <v>4.1550162417548329</v>
      </c>
      <c r="I80" s="44">
        <f xml:space="preserve"> Coibion_update!AA374</f>
        <v>4.0650358953607606</v>
      </c>
      <c r="J80" s="45">
        <v>-0.12549879999999999</v>
      </c>
      <c r="K80" s="45">
        <f t="shared" si="3"/>
        <v>2.461649999999993E-2</v>
      </c>
    </row>
    <row r="81" spans="1:11">
      <c r="A81" s="44">
        <f t="shared" si="2"/>
        <v>1989.5833333333273</v>
      </c>
      <c r="B81" s="44">
        <f xml:space="preserve"> Coibion_update!O375</f>
        <v>4.1546459945635412</v>
      </c>
      <c r="C81" s="44">
        <f xml:space="preserve"> Coibion_update!P375</f>
        <v>5.2</v>
      </c>
      <c r="D81" s="44">
        <f xml:space="preserve"> Coibion_update!Q375</f>
        <v>4.824305715904762</v>
      </c>
      <c r="E81" s="44">
        <f xml:space="preserve"> Coibion_update!W375</f>
        <v>8.99</v>
      </c>
      <c r="F81" s="44">
        <f xml:space="preserve"> Coibion_update!X375</f>
        <v>5.6222831510770641</v>
      </c>
      <c r="G81" s="44">
        <f xml:space="preserve"> Coibion_update!Y375</f>
        <v>3.7019930932593192</v>
      </c>
      <c r="H81" s="44">
        <f xml:space="preserve"> Coibion_update!Z375</f>
        <v>4.1635907349589152</v>
      </c>
      <c r="I81" s="44">
        <f xml:space="preserve"> Coibion_update!AA375</f>
        <v>4.0674871080522177</v>
      </c>
      <c r="J81" s="45">
        <v>-8.3044699999999999E-2</v>
      </c>
      <c r="K81" s="45">
        <f t="shared" si="3"/>
        <v>-5.8428200000000069E-2</v>
      </c>
    </row>
    <row r="82" spans="1:11">
      <c r="A82" s="44">
        <f t="shared" si="2"/>
        <v>1989.6666666666606</v>
      </c>
      <c r="B82" s="44">
        <f xml:space="preserve"> Coibion_update!O376</f>
        <v>4.1515610299324459</v>
      </c>
      <c r="C82" s="44">
        <f xml:space="preserve"> Coibion_update!P376</f>
        <v>5.3</v>
      </c>
      <c r="D82" s="44">
        <f xml:space="preserve"> Coibion_update!Q376</f>
        <v>4.8267124559353274</v>
      </c>
      <c r="E82" s="44">
        <f xml:space="preserve"> Coibion_update!W376</f>
        <v>9.02</v>
      </c>
      <c r="F82" s="44">
        <f xml:space="preserve"> Coibion_update!X376</f>
        <v>5.6165528920432743</v>
      </c>
      <c r="G82" s="44">
        <f xml:space="preserve"> Coibion_update!Y376</f>
        <v>3.6661991903907158</v>
      </c>
      <c r="H82" s="44">
        <f xml:space="preserve"> Coibion_update!Z376</f>
        <v>4.169575712898415</v>
      </c>
      <c r="I82" s="44">
        <f xml:space="preserve"> Coibion_update!AA376</f>
        <v>4.070256766693011</v>
      </c>
      <c r="J82" s="45">
        <v>0</v>
      </c>
      <c r="K82" s="45">
        <f t="shared" si="3"/>
        <v>-5.8428200000000069E-2</v>
      </c>
    </row>
    <row r="83" spans="1:11">
      <c r="A83" s="44">
        <f t="shared" si="2"/>
        <v>1989.7499999999939</v>
      </c>
      <c r="B83" s="44">
        <f xml:space="preserve"> Coibion_update!O377</f>
        <v>4.1505705044084191</v>
      </c>
      <c r="C83" s="44">
        <f xml:space="preserve"> Coibion_update!P377</f>
        <v>5.3</v>
      </c>
      <c r="D83" s="44">
        <f xml:space="preserve"> Coibion_update!Q377</f>
        <v>4.8315086281988204</v>
      </c>
      <c r="E83" s="44">
        <f xml:space="preserve"> Coibion_update!W377</f>
        <v>8.84</v>
      </c>
      <c r="F83" s="44">
        <f xml:space="preserve"> Coibion_update!X377</f>
        <v>5.6143317612668531</v>
      </c>
      <c r="G83" s="44">
        <f xml:space="preserve"> Coibion_update!Y377</f>
        <v>3.6503465043971524</v>
      </c>
      <c r="H83" s="44">
        <f xml:space="preserve"> Coibion_update!Z377</f>
        <v>4.1658897293851966</v>
      </c>
      <c r="I83" s="44">
        <f xml:space="preserve"> Coibion_update!AA377</f>
        <v>4.074294904416397</v>
      </c>
      <c r="J83" s="45">
        <v>-3.5728999999999999E-3</v>
      </c>
      <c r="K83" s="45">
        <f t="shared" si="3"/>
        <v>-6.2001100000000066E-2</v>
      </c>
    </row>
    <row r="84" spans="1:11">
      <c r="A84" s="44">
        <f t="shared" si="2"/>
        <v>1989.8333333333271</v>
      </c>
      <c r="B84" s="44">
        <f xml:space="preserve"> Coibion_update!O378</f>
        <v>4.1539569071532441</v>
      </c>
      <c r="C84" s="44">
        <f xml:space="preserve"> Coibion_update!P378</f>
        <v>5.4</v>
      </c>
      <c r="D84" s="44">
        <f xml:space="preserve"> Coibion_update!Q378</f>
        <v>4.8354879410503013</v>
      </c>
      <c r="E84" s="44">
        <f xml:space="preserve"> Coibion_update!W378</f>
        <v>8.5500000000000007</v>
      </c>
      <c r="F84" s="44">
        <f xml:space="preserve"> Coibion_update!X378</f>
        <v>5.5954174499780764</v>
      </c>
      <c r="G84" s="44">
        <f xml:space="preserve"> Coibion_update!Y378</f>
        <v>3.6401092897445069</v>
      </c>
      <c r="H84" s="44">
        <f xml:space="preserve"> Coibion_update!Z378</f>
        <v>4.1718455810008477</v>
      </c>
      <c r="I84" s="44">
        <f xml:space="preserve"> Coibion_update!AA378</f>
        <v>4.074872880157506</v>
      </c>
      <c r="J84" s="45">
        <v>6.5522800000000006E-2</v>
      </c>
      <c r="K84" s="45">
        <f t="shared" si="3"/>
        <v>3.5216999999999402E-3</v>
      </c>
    </row>
    <row r="85" spans="1:11">
      <c r="A85" s="44">
        <f t="shared" si="2"/>
        <v>1989.9166666666604</v>
      </c>
      <c r="B85" s="44">
        <f xml:space="preserve"> Coibion_update!O379</f>
        <v>4.1598810227524758</v>
      </c>
      <c r="C85" s="44">
        <f xml:space="preserve"> Coibion_update!P379</f>
        <v>5.4</v>
      </c>
      <c r="D85" s="44">
        <f xml:space="preserve"> Coibion_update!Q379</f>
        <v>4.8386600293564452</v>
      </c>
      <c r="E85" s="44">
        <f xml:space="preserve"> Coibion_update!W379</f>
        <v>8.4499999999999993</v>
      </c>
      <c r="F85" s="44">
        <f xml:space="preserve"> Coibion_update!X379</f>
        <v>5.5676572447519526</v>
      </c>
      <c r="G85" s="44">
        <f xml:space="preserve"> Coibion_update!Y379</f>
        <v>3.6453715641370019</v>
      </c>
      <c r="H85" s="44">
        <f xml:space="preserve"> Coibion_update!Z379</f>
        <v>4.1842157349837947</v>
      </c>
      <c r="I85" s="44">
        <f xml:space="preserve"> Coibion_update!AA379</f>
        <v>4.0820189125314634</v>
      </c>
      <c r="J85" s="45">
        <v>-9.3640500000000002E-2</v>
      </c>
      <c r="K85" s="45">
        <f t="shared" si="3"/>
        <v>-9.0118800000000054E-2</v>
      </c>
    </row>
    <row r="86" spans="1:11">
      <c r="A86" s="44">
        <f t="shared" si="2"/>
        <v>1989.9999999999936</v>
      </c>
      <c r="B86" s="44">
        <f xml:space="preserve"> Coibion_update!O380</f>
        <v>4.1536475267204231</v>
      </c>
      <c r="C86" s="44">
        <f xml:space="preserve"> Coibion_update!P380</f>
        <v>5.4</v>
      </c>
      <c r="D86" s="44">
        <f xml:space="preserve"> Coibion_update!Q380</f>
        <v>4.8481163645984813</v>
      </c>
      <c r="E86" s="44">
        <f xml:space="preserve"> Coibion_update!W380</f>
        <v>8.23</v>
      </c>
      <c r="F86" s="44">
        <f xml:space="preserve"> Coibion_update!X380</f>
        <v>5.5620652887041864</v>
      </c>
      <c r="G86" s="44">
        <f xml:space="preserve"> Coibion_update!Y380</f>
        <v>3.7294214094268727</v>
      </c>
      <c r="H86" s="44">
        <f xml:space="preserve"> Coibion_update!Z380</f>
        <v>4.1686941718458046</v>
      </c>
      <c r="I86" s="44">
        <f xml:space="preserve"> Coibion_update!AA380</f>
        <v>4.0778933127802697</v>
      </c>
      <c r="J86" s="45">
        <v>0</v>
      </c>
      <c r="K86" s="45">
        <f t="shared" si="3"/>
        <v>-9.0118800000000054E-2</v>
      </c>
    </row>
    <row r="87" spans="1:11">
      <c r="A87" s="44">
        <f t="shared" si="2"/>
        <v>1990.0833333333269</v>
      </c>
      <c r="B87" s="44">
        <f xml:space="preserve"> Coibion_update!O381</f>
        <v>4.1630042671041112</v>
      </c>
      <c r="C87" s="44">
        <f xml:space="preserve"> Coibion_update!P381</f>
        <v>5.3</v>
      </c>
      <c r="D87" s="44">
        <f xml:space="preserve"> Coibion_update!Q381</f>
        <v>4.8520302639196169</v>
      </c>
      <c r="E87" s="44">
        <f xml:space="preserve"> Coibion_update!W381</f>
        <v>8.24</v>
      </c>
      <c r="F87" s="44">
        <f xml:space="preserve"> Coibion_update!X381</f>
        <v>5.5664342835049778</v>
      </c>
      <c r="G87" s="44">
        <f xml:space="preserve"> Coibion_update!Y381</f>
        <v>3.6661480421118444</v>
      </c>
      <c r="H87" s="44">
        <f xml:space="preserve"> Coibion_update!Z381</f>
        <v>4.1727089392093557</v>
      </c>
      <c r="I87" s="44">
        <f xml:space="preserve"> Coibion_update!AA381</f>
        <v>4.0824912551911003</v>
      </c>
      <c r="J87" s="45">
        <v>9.8187800000000006E-2</v>
      </c>
      <c r="K87" s="45">
        <f t="shared" si="3"/>
        <v>8.0689999999999512E-3</v>
      </c>
    </row>
    <row r="88" spans="1:11">
      <c r="A88" s="44">
        <f t="shared" si="2"/>
        <v>1990.1666666666601</v>
      </c>
      <c r="B88" s="44">
        <f xml:space="preserve"> Coibion_update!O382</f>
        <v>4.1684357485206549</v>
      </c>
      <c r="C88" s="44">
        <f xml:space="preserve"> Coibion_update!P382</f>
        <v>5.2</v>
      </c>
      <c r="D88" s="44">
        <f xml:space="preserve"> Coibion_update!Q382</f>
        <v>4.8567068118035186</v>
      </c>
      <c r="E88" s="44">
        <f xml:space="preserve"> Coibion_update!W382</f>
        <v>8.2799999999999994</v>
      </c>
      <c r="F88" s="44">
        <f xml:space="preserve"> Coibion_update!X382</f>
        <v>5.5852991938854242</v>
      </c>
      <c r="G88" s="44">
        <f xml:space="preserve"> Coibion_update!Y382</f>
        <v>3.6629717285727512</v>
      </c>
      <c r="H88" s="44">
        <f xml:space="preserve"> Coibion_update!Z382</f>
        <v>4.1767230014880026</v>
      </c>
      <c r="I88" s="44">
        <f xml:space="preserve"> Coibion_update!AA382</f>
        <v>4.0871688784730047</v>
      </c>
      <c r="J88" s="45">
        <v>-9.2356800000000003E-2</v>
      </c>
      <c r="K88" s="45">
        <f t="shared" si="3"/>
        <v>-8.4287800000000052E-2</v>
      </c>
    </row>
    <row r="89" spans="1:11">
      <c r="A89" s="44">
        <f t="shared" si="2"/>
        <v>1990.2499999999934</v>
      </c>
      <c r="B89" s="44">
        <f xml:space="preserve"> Coibion_update!O383</f>
        <v>4.1673889928254777</v>
      </c>
      <c r="C89" s="44">
        <f xml:space="preserve"> Coibion_update!P383</f>
        <v>5.4</v>
      </c>
      <c r="D89" s="44">
        <f xml:space="preserve"> Coibion_update!Q383</f>
        <v>4.859036909945142</v>
      </c>
      <c r="E89" s="44">
        <f xml:space="preserve"> Coibion_update!W383</f>
        <v>8.26</v>
      </c>
      <c r="F89" s="44">
        <f xml:space="preserve"> Coibion_update!X383</f>
        <v>5.6099112590461306</v>
      </c>
      <c r="G89" s="44">
        <f xml:space="preserve"> Coibion_update!Y383</f>
        <v>3.6669661008020453</v>
      </c>
      <c r="H89" s="44">
        <f xml:space="preserve"> Coibion_update!Z383</f>
        <v>4.1716141977134011</v>
      </c>
      <c r="I89" s="44">
        <f xml:space="preserve"> Coibion_update!AA383</f>
        <v>4.0915239212853285</v>
      </c>
      <c r="J89" s="45">
        <v>0</v>
      </c>
      <c r="K89" s="45">
        <f t="shared" si="3"/>
        <v>-8.4287800000000052E-2</v>
      </c>
    </row>
    <row r="90" spans="1:11">
      <c r="A90" s="44">
        <f t="shared" si="2"/>
        <v>1990.3333333333267</v>
      </c>
      <c r="B90" s="44">
        <f xml:space="preserve"> Coibion_update!O384</f>
        <v>4.1690283209598604</v>
      </c>
      <c r="C90" s="44">
        <f xml:space="preserve"> Coibion_update!P384</f>
        <v>5.4</v>
      </c>
      <c r="D90" s="44">
        <f xml:space="preserve"> Coibion_update!Q384</f>
        <v>4.8605872978525966</v>
      </c>
      <c r="E90" s="44">
        <f xml:space="preserve"> Coibion_update!W384</f>
        <v>8.18</v>
      </c>
      <c r="F90" s="44">
        <f xml:space="preserve"> Coibion_update!X384</f>
        <v>5.623295223743515</v>
      </c>
      <c r="G90" s="44">
        <f xml:space="preserve"> Coibion_update!Y384</f>
        <v>3.6457370612170945</v>
      </c>
      <c r="H90" s="44">
        <f xml:space="preserve"> Coibion_update!Z384</f>
        <v>4.1723390198167376</v>
      </c>
      <c r="I90" s="44">
        <f xml:space="preserve"> Coibion_update!AA384</f>
        <v>4.0947944610024658</v>
      </c>
      <c r="J90" s="45">
        <v>-1.5857900000000001E-2</v>
      </c>
      <c r="K90" s="45">
        <f t="shared" si="3"/>
        <v>-0.10014570000000006</v>
      </c>
    </row>
    <row r="91" spans="1:11">
      <c r="A91" s="44">
        <f t="shared" ref="A91:A110" si="4" xml:space="preserve"> A90 + 1/12</f>
        <v>1990.4166666666599</v>
      </c>
      <c r="B91" s="44">
        <f xml:space="preserve"> Coibion_update!O385</f>
        <v>4.1723868087684037</v>
      </c>
      <c r="C91" s="44">
        <f xml:space="preserve"> Coibion_update!P385</f>
        <v>5.2</v>
      </c>
      <c r="D91" s="44">
        <f xml:space="preserve"> Coibion_update!Q385</f>
        <v>4.8667649236765538</v>
      </c>
      <c r="E91" s="44">
        <f xml:space="preserve"> Coibion_update!W385</f>
        <v>8.2899999999999991</v>
      </c>
      <c r="F91" s="44">
        <f xml:space="preserve"> Coibion_update!X385</f>
        <v>5.6240175061873385</v>
      </c>
      <c r="G91" s="44">
        <f xml:space="preserve"> Coibion_update!Y385</f>
        <v>3.6462589682772961</v>
      </c>
      <c r="H91" s="44">
        <f xml:space="preserve"> Coibion_update!Z385</f>
        <v>4.1774748062383029</v>
      </c>
      <c r="I91" s="44">
        <f xml:space="preserve"> Coibion_update!AA385</f>
        <v>4.0976723523147758</v>
      </c>
      <c r="J91" s="45">
        <v>0</v>
      </c>
      <c r="K91" s="45">
        <f t="shared" si="3"/>
        <v>-0.10014570000000006</v>
      </c>
    </row>
    <row r="92" spans="1:11">
      <c r="A92" s="44">
        <f t="shared" si="4"/>
        <v>1990.4999999999932</v>
      </c>
      <c r="B92" s="44">
        <f xml:space="preserve"> Coibion_update!O386</f>
        <v>4.1713472691568638</v>
      </c>
      <c r="C92" s="44">
        <f xml:space="preserve"> Coibion_update!P386</f>
        <v>5.5</v>
      </c>
      <c r="D92" s="44">
        <f xml:space="preserve"> Coibion_update!Q386</f>
        <v>4.8713732267627483</v>
      </c>
      <c r="E92" s="44">
        <f xml:space="preserve"> Coibion_update!W386</f>
        <v>8.15</v>
      </c>
      <c r="F92" s="44">
        <f xml:space="preserve"> Coibion_update!X386</f>
        <v>5.6243423631628895</v>
      </c>
      <c r="G92" s="44">
        <f xml:space="preserve"> Coibion_update!Y386</f>
        <v>3.6488904458975733</v>
      </c>
      <c r="H92" s="44">
        <f xml:space="preserve"> Coibion_update!Z386</f>
        <v>4.1763392097747278</v>
      </c>
      <c r="I92" s="44">
        <f xml:space="preserve"> Coibion_update!AA386</f>
        <v>4.101088437755446</v>
      </c>
      <c r="J92" s="45">
        <v>-0.19834689999999999</v>
      </c>
      <c r="K92" s="45">
        <f t="shared" si="3"/>
        <v>-0.29849260000000005</v>
      </c>
    </row>
    <row r="93" spans="1:11">
      <c r="A93" s="44">
        <f t="shared" si="4"/>
        <v>1990.5833333333264</v>
      </c>
      <c r="B93" s="44">
        <f xml:space="preserve"> Coibion_update!O387</f>
        <v>4.1740810691748269</v>
      </c>
      <c r="C93" s="44">
        <f xml:space="preserve"> Coibion_update!P387</f>
        <v>5.7</v>
      </c>
      <c r="D93" s="44">
        <f xml:space="preserve"> Coibion_update!Q387</f>
        <v>4.8797670188912168</v>
      </c>
      <c r="E93" s="44">
        <f xml:space="preserve"> Coibion_update!W387</f>
        <v>8.1300000000000008</v>
      </c>
      <c r="F93" s="44">
        <f xml:space="preserve"> Coibion_update!X387</f>
        <v>5.6095816792573743</v>
      </c>
      <c r="G93" s="44">
        <f xml:space="preserve"> Coibion_update!Y387</f>
        <v>3.634502462647605</v>
      </c>
      <c r="H93" s="44">
        <f xml:space="preserve"> Coibion_update!Z387</f>
        <v>4.1772293811147421</v>
      </c>
      <c r="I93" s="44">
        <f xml:space="preserve"> Coibion_update!AA387</f>
        <v>4.1041298629568974</v>
      </c>
      <c r="J93" s="45">
        <v>0.11820410000000001</v>
      </c>
      <c r="K93" s="45">
        <f t="shared" si="3"/>
        <v>-0.18028850000000005</v>
      </c>
    </row>
    <row r="94" spans="1:11">
      <c r="A94" s="44">
        <f t="shared" si="4"/>
        <v>1990.6666666666597</v>
      </c>
      <c r="B94" s="44">
        <f xml:space="preserve"> Coibion_update!O388</f>
        <v>4.1759276214064247</v>
      </c>
      <c r="C94" s="44">
        <f xml:space="preserve"> Coibion_update!P388</f>
        <v>5.9</v>
      </c>
      <c r="D94" s="44">
        <f xml:space="preserve"> Coibion_update!Q388</f>
        <v>4.8865826454262766</v>
      </c>
      <c r="E94" s="44">
        <f xml:space="preserve"> Coibion_update!W388</f>
        <v>8.1999999999999993</v>
      </c>
      <c r="F94" s="44">
        <f xml:space="preserve"> Coibion_update!X388</f>
        <v>5.6049193238523287</v>
      </c>
      <c r="G94" s="44">
        <f xml:space="preserve"> Coibion_update!Y388</f>
        <v>3.6450581745650865</v>
      </c>
      <c r="H94" s="44">
        <f xml:space="preserve"> Coibion_update!Z388</f>
        <v>4.172739759649474</v>
      </c>
      <c r="I94" s="44">
        <f xml:space="preserve"> Coibion_update!AA388</f>
        <v>4.1029573653203233</v>
      </c>
      <c r="J94" s="45">
        <v>0</v>
      </c>
      <c r="K94" s="45">
        <f t="shared" si="3"/>
        <v>-0.18028850000000005</v>
      </c>
    </row>
    <row r="95" spans="1:11">
      <c r="A95" s="44">
        <f t="shared" si="4"/>
        <v>1990.749999999993</v>
      </c>
      <c r="B95" s="44">
        <f xml:space="preserve"> Coibion_update!O389</f>
        <v>4.1682763283762672</v>
      </c>
      <c r="C95" s="44">
        <f xml:space="preserve"> Coibion_update!P389</f>
        <v>5.9</v>
      </c>
      <c r="D95" s="44">
        <f xml:space="preserve"> Coibion_update!Q389</f>
        <v>4.8933521334815238</v>
      </c>
      <c r="E95" s="44">
        <f xml:space="preserve"> Coibion_update!W389</f>
        <v>8.11</v>
      </c>
      <c r="F95" s="44">
        <f xml:space="preserve"> Coibion_update!X389</f>
        <v>5.5930743526717794</v>
      </c>
      <c r="G95" s="44">
        <f xml:space="preserve"> Coibion_update!Y389</f>
        <v>3.6239141752615773</v>
      </c>
      <c r="H95" s="44">
        <f xml:space="preserve"> Coibion_update!Z389</f>
        <v>4.1637773369374376</v>
      </c>
      <c r="I95" s="44">
        <f xml:space="preserve"> Coibion_update!AA389</f>
        <v>4.1020646852372389</v>
      </c>
      <c r="J95" s="45">
        <v>-0.182533</v>
      </c>
      <c r="K95" s="45">
        <f t="shared" si="3"/>
        <v>-0.36282150000000002</v>
      </c>
    </row>
    <row r="96" spans="1:11">
      <c r="A96" s="44">
        <f t="shared" si="4"/>
        <v>1990.8333333333262</v>
      </c>
      <c r="B96" s="44">
        <f xml:space="preserve"> Coibion_update!O390</f>
        <v>4.156509957221985</v>
      </c>
      <c r="C96" s="44">
        <f xml:space="preserve"> Coibion_update!P390</f>
        <v>6.2</v>
      </c>
      <c r="D96" s="44">
        <f xml:space="preserve"> Coibion_update!Q390</f>
        <v>4.8955984841078974</v>
      </c>
      <c r="E96" s="44">
        <f xml:space="preserve"> Coibion_update!W390</f>
        <v>7.81</v>
      </c>
      <c r="F96" s="44">
        <f xml:space="preserve"> Coibion_update!X390</f>
        <v>5.5662048116716383</v>
      </c>
      <c r="G96" s="44">
        <f xml:space="preserve"> Coibion_update!Y390</f>
        <v>3.6178935263806498</v>
      </c>
      <c r="H96" s="44">
        <f xml:space="preserve"> Coibion_update!Z390</f>
        <v>4.1706418028444947</v>
      </c>
      <c r="I96" s="44">
        <f xml:space="preserve"> Coibion_update!AA390</f>
        <v>4.0989340145559083</v>
      </c>
      <c r="J96" s="45">
        <v>0.1195102</v>
      </c>
      <c r="K96" s="45">
        <f t="shared" si="3"/>
        <v>-0.24331130000000001</v>
      </c>
    </row>
    <row r="97" spans="1:11">
      <c r="A97" s="44">
        <f t="shared" si="4"/>
        <v>1990.9166666666595</v>
      </c>
      <c r="B97" s="44">
        <f xml:space="preserve"> Coibion_update!O391</f>
        <v>4.1496610028928087</v>
      </c>
      <c r="C97" s="44">
        <f xml:space="preserve"> Coibion_update!P391</f>
        <v>6.3</v>
      </c>
      <c r="D97" s="44">
        <f xml:space="preserve"> Coibion_update!Q391</f>
        <v>4.8993312245375815</v>
      </c>
      <c r="E97" s="44">
        <f xml:space="preserve"> Coibion_update!W391</f>
        <v>7.31</v>
      </c>
      <c r="F97" s="44">
        <f xml:space="preserve"> Coibion_update!X391</f>
        <v>5.5587181662179539</v>
      </c>
      <c r="G97" s="44">
        <f xml:space="preserve"> Coibion_update!Y391</f>
        <v>3.6028584955888863</v>
      </c>
      <c r="H97" s="44">
        <f xml:space="preserve"> Coibion_update!Z391</f>
        <v>4.1615981442439001</v>
      </c>
      <c r="I97" s="44">
        <f xml:space="preserve"> Coibion_update!AA391</f>
        <v>4.1000780940698611</v>
      </c>
      <c r="J97" s="45">
        <v>7.8517100000000006E-2</v>
      </c>
      <c r="K97" s="45">
        <f t="shared" si="3"/>
        <v>-0.1647942</v>
      </c>
    </row>
    <row r="98" spans="1:11">
      <c r="A98" s="44">
        <f t="shared" si="4"/>
        <v>1990.9999999999927</v>
      </c>
      <c r="B98" s="44">
        <f xml:space="preserve"> Coibion_update!O392</f>
        <v>4.1453924931771731</v>
      </c>
      <c r="C98" s="44">
        <f xml:space="preserve"> Coibion_update!P392</f>
        <v>6.4</v>
      </c>
      <c r="D98" s="44">
        <f xml:space="preserve"> Coibion_update!Q392</f>
        <v>4.9030500834163186</v>
      </c>
      <c r="E98" s="44">
        <f xml:space="preserve"> Coibion_update!W392</f>
        <v>6.91</v>
      </c>
      <c r="F98" s="44">
        <f xml:space="preserve"> Coibion_update!X392</f>
        <v>5.5504370260987637</v>
      </c>
      <c r="G98" s="44">
        <f xml:space="preserve"> Coibion_update!Y392</f>
        <v>3.5492437537699169</v>
      </c>
      <c r="H98" s="44">
        <f xml:space="preserve"> Coibion_update!Z392</f>
        <v>4.1594766571598827</v>
      </c>
      <c r="I98" s="44">
        <f xml:space="preserve"> Coibion_update!AA392</f>
        <v>4.0969245644854881</v>
      </c>
      <c r="J98" s="45">
        <v>0</v>
      </c>
      <c r="K98" s="45">
        <f t="shared" si="3"/>
        <v>-0.1647942</v>
      </c>
    </row>
    <row r="99" spans="1:11">
      <c r="A99" s="44">
        <f t="shared" si="4"/>
        <v>1991.083333333326</v>
      </c>
      <c r="B99" s="44">
        <f xml:space="preserve"> Coibion_update!O393</f>
        <v>4.1385687626707544</v>
      </c>
      <c r="C99" s="44">
        <f xml:space="preserve"> Coibion_update!P393</f>
        <v>6.6</v>
      </c>
      <c r="D99" s="44">
        <f xml:space="preserve"> Coibion_update!Q393</f>
        <v>4.9037921984782065</v>
      </c>
      <c r="E99" s="44">
        <f xml:space="preserve"> Coibion_update!W393</f>
        <v>6.25</v>
      </c>
      <c r="F99" s="44">
        <f xml:space="preserve"> Coibion_update!X393</f>
        <v>5.542282633554545</v>
      </c>
      <c r="G99" s="44">
        <f xml:space="preserve"> Coibion_update!Y393</f>
        <v>3.5751786995977688</v>
      </c>
      <c r="H99" s="44">
        <f xml:space="preserve"> Coibion_update!Z393</f>
        <v>4.1631551948823438</v>
      </c>
      <c r="I99" s="44">
        <f xml:space="preserve"> Coibion_update!AA393</f>
        <v>4.1005585486885687</v>
      </c>
      <c r="J99" s="45">
        <v>-0.34696640000000001</v>
      </c>
      <c r="K99" s="45">
        <f t="shared" si="3"/>
        <v>-0.51176060000000001</v>
      </c>
    </row>
    <row r="100" spans="1:11">
      <c r="A100" s="44">
        <f t="shared" si="4"/>
        <v>1991.1666666666592</v>
      </c>
      <c r="B100" s="44">
        <f xml:space="preserve"> Coibion_update!O394</f>
        <v>4.133042702960763</v>
      </c>
      <c r="C100" s="44">
        <f xml:space="preserve"> Coibion_update!P394</f>
        <v>6.8</v>
      </c>
      <c r="D100" s="44">
        <f xml:space="preserve"> Coibion_update!Q394</f>
        <v>4.9037921984782065</v>
      </c>
      <c r="E100" s="44">
        <f xml:space="preserve"> Coibion_update!W394</f>
        <v>6.12</v>
      </c>
      <c r="F100" s="44">
        <f xml:space="preserve"> Coibion_update!X394</f>
        <v>5.5452555664279632</v>
      </c>
      <c r="G100" s="44">
        <f xml:space="preserve"> Coibion_update!Y394</f>
        <v>3.6346344392615406</v>
      </c>
      <c r="H100" s="44">
        <f xml:space="preserve"> Coibion_update!Z394</f>
        <v>4.1747410534606972</v>
      </c>
      <c r="I100" s="44">
        <f xml:space="preserve"> Coibion_update!AA394</f>
        <v>4.1028251666916917</v>
      </c>
      <c r="J100" s="45">
        <v>0.27251429999999999</v>
      </c>
      <c r="K100" s="45">
        <f t="shared" si="3"/>
        <v>-0.23924630000000002</v>
      </c>
    </row>
    <row r="101" spans="1:11">
      <c r="A101" s="44">
        <f t="shared" si="4"/>
        <v>1991.2499999999925</v>
      </c>
      <c r="B101" s="44">
        <f xml:space="preserve"> Coibion_update!O395</f>
        <v>4.1353233444505211</v>
      </c>
      <c r="C101" s="44">
        <f xml:space="preserve"> Coibion_update!P395</f>
        <v>6.7</v>
      </c>
      <c r="D101" s="44">
        <f xml:space="preserve"> Coibion_update!Q395</f>
        <v>4.9060152449661532</v>
      </c>
      <c r="E101" s="44">
        <f xml:space="preserve"> Coibion_update!W395</f>
        <v>5.91</v>
      </c>
      <c r="F101" s="44">
        <f xml:space="preserve"> Coibion_update!X395</f>
        <v>5.5457632103852115</v>
      </c>
      <c r="G101" s="44">
        <f xml:space="preserve"> Coibion_update!Y395</f>
        <v>3.589390555613194</v>
      </c>
      <c r="H101" s="44">
        <f xml:space="preserve"> Coibion_update!Z395</f>
        <v>4.1701938745055385</v>
      </c>
      <c r="I101" s="44">
        <f xml:space="preserve"> Coibion_update!AA395</f>
        <v>4.1085268497934617</v>
      </c>
      <c r="J101" s="45">
        <v>0</v>
      </c>
      <c r="K101" s="45">
        <f t="shared" si="3"/>
        <v>-0.23924630000000002</v>
      </c>
    </row>
    <row r="102" spans="1:11">
      <c r="A102" s="44">
        <f t="shared" si="4"/>
        <v>1991.3333333333258</v>
      </c>
      <c r="B102" s="44">
        <f xml:space="preserve"> Coibion_update!O396</f>
        <v>4.1450250021860704</v>
      </c>
      <c r="C102" s="44">
        <f xml:space="preserve"> Coibion_update!P396</f>
        <v>6.9</v>
      </c>
      <c r="D102" s="44">
        <f xml:space="preserve"> Coibion_update!Q396</f>
        <v>4.9097093755062948</v>
      </c>
      <c r="E102" s="44">
        <f xml:space="preserve"> Coibion_update!W396</f>
        <v>5.78</v>
      </c>
      <c r="F102" s="44">
        <f xml:space="preserve"> Coibion_update!X396</f>
        <v>5.5260901862459084</v>
      </c>
      <c r="G102" s="44">
        <f xml:space="preserve"> Coibion_update!Y396</f>
        <v>3.5870958669464525</v>
      </c>
      <c r="H102" s="44">
        <f xml:space="preserve"> Coibion_update!Z396</f>
        <v>4.1756787432770723</v>
      </c>
      <c r="I102" s="44">
        <f xml:space="preserve"> Coibion_update!AA396</f>
        <v>4.1107099163083651</v>
      </c>
      <c r="J102" s="45">
        <v>0.1427833</v>
      </c>
      <c r="K102" s="45">
        <f t="shared" si="3"/>
        <v>-9.6463000000000021E-2</v>
      </c>
    </row>
    <row r="103" spans="1:11">
      <c r="A103" s="44">
        <f t="shared" si="4"/>
        <v>1991.416666666659</v>
      </c>
      <c r="B103" s="44">
        <f xml:space="preserve"> Coibion_update!O397</f>
        <v>4.1543619408801931</v>
      </c>
      <c r="C103" s="44">
        <f xml:space="preserve"> Coibion_update!P397</f>
        <v>6.9</v>
      </c>
      <c r="D103" s="44">
        <f xml:space="preserve"> Coibion_update!Q397</f>
        <v>4.9126548857360524</v>
      </c>
      <c r="E103" s="44">
        <f xml:space="preserve"> Coibion_update!W397</f>
        <v>5.9</v>
      </c>
      <c r="F103" s="44">
        <f xml:space="preserve"> Coibion_update!X397</f>
        <v>5.5099145139618741</v>
      </c>
      <c r="G103" s="44">
        <f xml:space="preserve"> Coibion_update!Y397</f>
        <v>3.5994743052462375</v>
      </c>
      <c r="H103" s="44">
        <f xml:space="preserve"> Coibion_update!Z397</f>
        <v>4.1691427722972874</v>
      </c>
      <c r="I103" s="44">
        <f xml:space="preserve"> Coibion_update!AA397</f>
        <v>4.1112344548903685</v>
      </c>
      <c r="J103" s="45">
        <v>0</v>
      </c>
      <c r="K103" s="45">
        <f t="shared" si="3"/>
        <v>-9.6463000000000021E-2</v>
      </c>
    </row>
    <row r="104" spans="1:11">
      <c r="A104" s="44">
        <f t="shared" si="4"/>
        <v>1991.4999999999923</v>
      </c>
      <c r="B104" s="44">
        <f xml:space="preserve"> Coibion_update!O398</f>
        <v>4.1548327041373421</v>
      </c>
      <c r="C104" s="44">
        <f xml:space="preserve"> Coibion_update!P398</f>
        <v>6.8</v>
      </c>
      <c r="D104" s="44">
        <f xml:space="preserve"> Coibion_update!Q398</f>
        <v>4.9141243937154115</v>
      </c>
      <c r="E104" s="44">
        <f xml:space="preserve"> Coibion_update!W398</f>
        <v>5.82</v>
      </c>
      <c r="F104" s="44">
        <f xml:space="preserve"> Coibion_update!X398</f>
        <v>5.4943363504655887</v>
      </c>
      <c r="G104" s="44">
        <f xml:space="preserve"> Coibion_update!Y398</f>
        <v>3.6089971502416889</v>
      </c>
      <c r="H104" s="44">
        <f xml:space="preserve"> Coibion_update!Z398</f>
        <v>4.1766769542588866</v>
      </c>
      <c r="I104" s="44">
        <f xml:space="preserve"> Coibion_update!AA398</f>
        <v>4.1139347486536639</v>
      </c>
      <c r="J104" s="45">
        <v>3.7841899999999998E-2</v>
      </c>
      <c r="K104" s="45">
        <f t="shared" si="3"/>
        <v>-5.8621100000000023E-2</v>
      </c>
    </row>
    <row r="105" spans="1:11">
      <c r="A105" s="44">
        <f t="shared" si="4"/>
        <v>1991.5833333333255</v>
      </c>
      <c r="B105" s="44">
        <f xml:space="preserve"> Coibion_update!O399</f>
        <v>4.1557014648750741</v>
      </c>
      <c r="C105" s="44">
        <f xml:space="preserve"> Coibion_update!P399</f>
        <v>6.9</v>
      </c>
      <c r="D105" s="44">
        <f xml:space="preserve"> Coibion_update!Q399</f>
        <v>4.9170569471366896</v>
      </c>
      <c r="E105" s="44">
        <f xml:space="preserve"> Coibion_update!W399</f>
        <v>5.66</v>
      </c>
      <c r="F105" s="44">
        <f xml:space="preserve"> Coibion_update!X399</f>
        <v>5.4971272408467939</v>
      </c>
      <c r="G105" s="44">
        <f xml:space="preserve"> Coibion_update!Y399</f>
        <v>3.5992008869692564</v>
      </c>
      <c r="H105" s="44">
        <f xml:space="preserve"> Coibion_update!Z399</f>
        <v>4.1747718113347156</v>
      </c>
      <c r="I105" s="44">
        <f xml:space="preserve"> Coibion_update!AA399</f>
        <v>4.1141635292540668</v>
      </c>
      <c r="J105" s="45">
        <v>-4.5363399999999998E-2</v>
      </c>
      <c r="K105" s="45">
        <f t="shared" si="3"/>
        <v>-0.10398450000000002</v>
      </c>
    </row>
    <row r="106" spans="1:11">
      <c r="A106" s="44">
        <f t="shared" si="4"/>
        <v>1991.6666666666588</v>
      </c>
      <c r="B106" s="44">
        <f xml:space="preserve"> Coibion_update!O400</f>
        <v>4.1646539001200971</v>
      </c>
      <c r="C106" s="44">
        <f xml:space="preserve"> Coibion_update!P400</f>
        <v>6.9</v>
      </c>
      <c r="D106" s="44">
        <f xml:space="preserve"> Coibion_update!Q400</f>
        <v>4.9199809258281251</v>
      </c>
      <c r="E106" s="44">
        <f xml:space="preserve"> Coibion_update!W400</f>
        <v>5.45</v>
      </c>
      <c r="F106" s="44">
        <f xml:space="preserve"> Coibion_update!X400</f>
        <v>5.4946650950750833</v>
      </c>
      <c r="G106" s="44">
        <f xml:space="preserve"> Coibion_update!Y400</f>
        <v>3.6135091470891596</v>
      </c>
      <c r="H106" s="44">
        <f xml:space="preserve"> Coibion_update!Z400</f>
        <v>4.1685858588210571</v>
      </c>
      <c r="I106" s="44">
        <f xml:space="preserve"> Coibion_update!AA400</f>
        <v>4.1147679118629794</v>
      </c>
      <c r="J106" s="45">
        <v>0</v>
      </c>
      <c r="K106" s="45">
        <f t="shared" si="3"/>
        <v>-0.10398450000000002</v>
      </c>
    </row>
    <row r="107" spans="1:11">
      <c r="A107" s="44">
        <f t="shared" si="4"/>
        <v>1991.749999999992</v>
      </c>
      <c r="B107" s="44">
        <f xml:space="preserve"> Coibion_update!O401</f>
        <v>4.1626307396151487</v>
      </c>
      <c r="C107" s="44">
        <f xml:space="preserve"> Coibion_update!P401</f>
        <v>7</v>
      </c>
      <c r="D107" s="44">
        <f xml:space="preserve"> Coibion_update!Q401</f>
        <v>4.9214397152917844</v>
      </c>
      <c r="E107" s="44">
        <f xml:space="preserve"> Coibion_update!W401</f>
        <v>5.21</v>
      </c>
      <c r="F107" s="44">
        <f xml:space="preserve"> Coibion_update!X401</f>
        <v>5.4983969782636946</v>
      </c>
      <c r="G107" s="44">
        <f xml:space="preserve"> Coibion_update!Y401</f>
        <v>3.5831021849597677</v>
      </c>
      <c r="H107" s="44">
        <f xml:space="preserve"> Coibion_update!Z401</f>
        <v>4.1663085710614123</v>
      </c>
      <c r="I107" s="44">
        <f xml:space="preserve"> Coibion_update!AA401</f>
        <v>4.1152740054031307</v>
      </c>
      <c r="J107" s="45">
        <v>5.99371E-2</v>
      </c>
      <c r="K107" s="45">
        <f t="shared" si="3"/>
        <v>-4.4047400000000021E-2</v>
      </c>
    </row>
    <row r="108" spans="1:11">
      <c r="A108" s="44">
        <f t="shared" si="4"/>
        <v>1991.8333333333253</v>
      </c>
      <c r="B108" s="44">
        <f xml:space="preserve"> Coibion_update!O402</f>
        <v>4.1616838450623952</v>
      </c>
      <c r="C108" s="44">
        <f xml:space="preserve"> Coibion_update!P402</f>
        <v>7</v>
      </c>
      <c r="D108" s="44">
        <f xml:space="preserve"> Coibion_update!Q402</f>
        <v>4.9258033585795582</v>
      </c>
      <c r="E108" s="44">
        <f xml:space="preserve"> Coibion_update!W402</f>
        <v>4.8099999999999996</v>
      </c>
      <c r="F108" s="44">
        <f xml:space="preserve"> Coibion_update!X402</f>
        <v>5.4884830773650402</v>
      </c>
      <c r="G108" s="44">
        <f xml:space="preserve"> Coibion_update!Y402</f>
        <v>3.588534119165061</v>
      </c>
      <c r="H108" s="44">
        <f xml:space="preserve"> Coibion_update!Z402</f>
        <v>4.1657966296287405</v>
      </c>
      <c r="I108" s="44">
        <f xml:space="preserve"> Coibion_update!AA402</f>
        <v>4.1221056330074912</v>
      </c>
      <c r="J108" s="45">
        <v>0</v>
      </c>
      <c r="K108" s="45">
        <f t="shared" si="3"/>
        <v>-4.4047400000000021E-2</v>
      </c>
    </row>
    <row r="109" spans="1:11">
      <c r="A109" s="44">
        <f t="shared" si="4"/>
        <v>1991.9166666666586</v>
      </c>
      <c r="B109" s="44">
        <f xml:space="preserve"> Coibion_update!O403</f>
        <v>4.1575118311229113</v>
      </c>
      <c r="C109" s="44">
        <f xml:space="preserve"> Coibion_update!P403</f>
        <v>7.3</v>
      </c>
      <c r="D109" s="44">
        <f xml:space="preserve"> Coibion_update!Q403</f>
        <v>4.9287019113335697</v>
      </c>
      <c r="E109" s="44">
        <f xml:space="preserve"> Coibion_update!W403</f>
        <v>4.43</v>
      </c>
      <c r="F109" s="44">
        <f xml:space="preserve"> Coibion_update!X403</f>
        <v>5.4834682503521508</v>
      </c>
      <c r="G109" s="44">
        <f xml:space="preserve"> Coibion_update!Y403</f>
        <v>3.6006764583376545</v>
      </c>
      <c r="H109" s="44">
        <f xml:space="preserve"> Coibion_update!Z403</f>
        <v>4.1620655140509708</v>
      </c>
      <c r="I109" s="44">
        <f xml:space="preserve"> Coibion_update!AA403</f>
        <v>4.1241784075419785</v>
      </c>
      <c r="J109" s="45">
        <v>0</v>
      </c>
      <c r="K109" s="45">
        <f t="shared" si="3"/>
        <v>-4.4047400000000021E-2</v>
      </c>
    </row>
    <row r="110" spans="1:11">
      <c r="A110" s="44">
        <f t="shared" si="4"/>
        <v>1991.9999999999918</v>
      </c>
      <c r="B110" s="44">
        <f xml:space="preserve"> Coibion_update!O404</f>
        <v>4.1514587158233205</v>
      </c>
      <c r="C110" s="44">
        <f xml:space="preserve"> Coibion_update!P404</f>
        <v>7.3</v>
      </c>
      <c r="D110" s="44">
        <f xml:space="preserve"> Coibion_update!Q404</f>
        <v>4.9294252386707127</v>
      </c>
      <c r="E110" s="44">
        <f xml:space="preserve"> Coibion_update!W404</f>
        <v>4.03</v>
      </c>
      <c r="F110" s="44">
        <f xml:space="preserve"> Coibion_update!X404</f>
        <v>5.4741177063517261</v>
      </c>
      <c r="G110" s="44">
        <f xml:space="preserve"> Coibion_update!Y404</f>
        <v>3.6291294497081621</v>
      </c>
      <c r="H110" s="44">
        <f xml:space="preserve"> Coibion_update!Z404</f>
        <v>4.1834232453056446</v>
      </c>
      <c r="I110" s="44">
        <f xml:space="preserve"> Coibion_update!AA404</f>
        <v>4.1331645540716826</v>
      </c>
      <c r="J110" s="45">
        <v>0</v>
      </c>
      <c r="K110" s="45">
        <f t="shared" si="3"/>
        <v>-4.4047400000000021E-2</v>
      </c>
    </row>
    <row r="111" spans="1:11">
      <c r="A111" s="44">
        <f xml:space="preserve"> A110 + 1/12</f>
        <v>1992.0833333333251</v>
      </c>
      <c r="B111" s="44">
        <f xml:space="preserve"> Coibion_update!O405</f>
        <v>4.1587268211513688</v>
      </c>
      <c r="C111" s="44">
        <f xml:space="preserve"> Coibion_update!P405</f>
        <v>7.4</v>
      </c>
      <c r="D111" s="44">
        <f xml:space="preserve"> Coibion_update!Q405</f>
        <v>4.9315920867558027</v>
      </c>
      <c r="E111" s="44">
        <f xml:space="preserve"> Coibion_update!W405</f>
        <v>4.0599999999999996</v>
      </c>
      <c r="F111" s="44">
        <f xml:space="preserve"> Coibion_update!X405</f>
        <v>5.4699991882376464</v>
      </c>
      <c r="G111" s="44">
        <f xml:space="preserve"> Coibion_update!Y405</f>
        <v>3.6386645254494336</v>
      </c>
      <c r="H111" s="44">
        <f xml:space="preserve"> Coibion_update!Z405</f>
        <v>4.1808433078387175</v>
      </c>
      <c r="I111" s="44">
        <f xml:space="preserve"> Coibion_update!AA405</f>
        <v>4.134174064384716</v>
      </c>
      <c r="J111" s="45">
        <v>5.2373500000000003E-2</v>
      </c>
      <c r="K111" s="45">
        <f t="shared" si="3"/>
        <v>8.3260999999999821E-3</v>
      </c>
    </row>
    <row r="112" spans="1:11">
      <c r="A112" s="44">
        <f t="shared" ref="A112:A175" si="5" xml:space="preserve"> A111 + 1/12</f>
        <v>1992.1666666666583</v>
      </c>
      <c r="B112" s="44">
        <f xml:space="preserve"> Coibion_update!O406</f>
        <v>4.1674292729271123</v>
      </c>
      <c r="C112" s="44">
        <f xml:space="preserve"> Coibion_update!P406</f>
        <v>7.4</v>
      </c>
      <c r="D112" s="44">
        <f xml:space="preserve"> Coibion_update!Q406</f>
        <v>4.9351930989293971</v>
      </c>
      <c r="E112" s="44">
        <f xml:space="preserve"> Coibion_update!W406</f>
        <v>3.98</v>
      </c>
      <c r="F112" s="44">
        <f xml:space="preserve"> Coibion_update!X406</f>
        <v>5.4794715755899848</v>
      </c>
      <c r="G112" s="44">
        <f xml:space="preserve"> Coibion_update!Y406</f>
        <v>3.6200383568229846</v>
      </c>
      <c r="H112" s="44">
        <f xml:space="preserve"> Coibion_update!Z406</f>
        <v>4.1742180248052643</v>
      </c>
      <c r="I112" s="44">
        <f xml:space="preserve"> Coibion_update!AA406</f>
        <v>4.1432934439539642</v>
      </c>
      <c r="J112" s="45">
        <v>-7.2095699999999999E-2</v>
      </c>
      <c r="K112" s="45">
        <f t="shared" si="3"/>
        <v>-6.376960000000001E-2</v>
      </c>
    </row>
    <row r="113" spans="1:11">
      <c r="A113" s="44">
        <f t="shared" si="5"/>
        <v>1992.2499999999916</v>
      </c>
      <c r="B113" s="44">
        <f xml:space="preserve"> Coibion_update!O407</f>
        <v>4.1746749208278331</v>
      </c>
      <c r="C113" s="44">
        <f xml:space="preserve"> Coibion_update!P407</f>
        <v>7.4</v>
      </c>
      <c r="D113" s="44">
        <f xml:space="preserve"> Coibion_update!Q407</f>
        <v>4.9373474983264236</v>
      </c>
      <c r="E113" s="44">
        <f xml:space="preserve"> Coibion_update!W407</f>
        <v>3.73</v>
      </c>
      <c r="F113" s="44">
        <f xml:space="preserve"> Coibion_update!X407</f>
        <v>5.4948705055887155</v>
      </c>
      <c r="G113" s="44">
        <f xml:space="preserve"> Coibion_update!Y407</f>
        <v>3.6146137772177829</v>
      </c>
      <c r="H113" s="44">
        <f xml:space="preserve"> Coibion_update!Z407</f>
        <v>4.1824012260423835</v>
      </c>
      <c r="I113" s="44">
        <f xml:space="preserve"> Coibion_update!AA407</f>
        <v>4.1424201854536635</v>
      </c>
      <c r="J113" s="45">
        <v>0</v>
      </c>
      <c r="K113" s="45">
        <f t="shared" si="3"/>
        <v>-6.376960000000001E-2</v>
      </c>
    </row>
    <row r="114" spans="1:11">
      <c r="A114" s="44">
        <f t="shared" si="5"/>
        <v>1992.3333333333248</v>
      </c>
      <c r="B114" s="44">
        <f xml:space="preserve"> Coibion_update!O408</f>
        <v>4.1781264243824765</v>
      </c>
      <c r="C114" s="44">
        <f xml:space="preserve"> Coibion_update!P408</f>
        <v>7.6</v>
      </c>
      <c r="D114" s="44">
        <f xml:space="preserve"> Coibion_update!Q408</f>
        <v>4.939497266262916</v>
      </c>
      <c r="E114" s="44">
        <f xml:space="preserve"> Coibion_update!W408</f>
        <v>3.82</v>
      </c>
      <c r="F114" s="44">
        <f xml:space="preserve"> Coibion_update!X408</f>
        <v>5.504640240131903</v>
      </c>
      <c r="G114" s="44">
        <f xml:space="preserve"> Coibion_update!Y408</f>
        <v>3.6367436996934077</v>
      </c>
      <c r="H114" s="44">
        <f xml:space="preserve"> Coibion_update!Z408</f>
        <v>4.1859205057093103</v>
      </c>
      <c r="I114" s="44">
        <f xml:space="preserve"> Coibion_update!AA408</f>
        <v>4.1450218335730833</v>
      </c>
      <c r="J114" s="45">
        <v>2.49249E-2</v>
      </c>
      <c r="K114" s="45">
        <f t="shared" si="3"/>
        <v>-3.884470000000001E-2</v>
      </c>
    </row>
    <row r="115" spans="1:11">
      <c r="A115" s="44">
        <f t="shared" si="5"/>
        <v>1992.4166666666581</v>
      </c>
      <c r="B115" s="44">
        <f xml:space="preserve"> Coibion_update!O409</f>
        <v>4.1782383066640412</v>
      </c>
      <c r="C115" s="44">
        <f xml:space="preserve"> Coibion_update!P409</f>
        <v>7.8</v>
      </c>
      <c r="D115" s="44">
        <f xml:space="preserve"> Coibion_update!Q409</f>
        <v>4.9423564533429616</v>
      </c>
      <c r="E115" s="44">
        <f xml:space="preserve"> Coibion_update!W409</f>
        <v>3.76</v>
      </c>
      <c r="F115" s="44">
        <f xml:space="preserve"> Coibion_update!X409</f>
        <v>5.5121375904013625</v>
      </c>
      <c r="G115" s="44">
        <f xml:space="preserve"> Coibion_update!Y409</f>
        <v>3.65687265797885</v>
      </c>
      <c r="H115" s="44">
        <f xml:space="preserve"> Coibion_update!Z409</f>
        <v>4.1827826986839778</v>
      </c>
      <c r="I115" s="44">
        <f xml:space="preserve"> Coibion_update!AA409</f>
        <v>4.1467788720705219</v>
      </c>
      <c r="J115" s="45">
        <v>0</v>
      </c>
      <c r="K115" s="45">
        <f t="shared" si="3"/>
        <v>-3.884470000000001E-2</v>
      </c>
    </row>
    <row r="116" spans="1:11">
      <c r="A116" s="44">
        <f t="shared" si="5"/>
        <v>1992.4999999999914</v>
      </c>
      <c r="B116" s="44">
        <f xml:space="preserve"> Coibion_update!O410</f>
        <v>4.1869981862015759</v>
      </c>
      <c r="C116" s="44">
        <f xml:space="preserve"> Coibion_update!P410</f>
        <v>7.7</v>
      </c>
      <c r="D116" s="44">
        <f xml:space="preserve"> Coibion_update!Q410</f>
        <v>4.9452074887738009</v>
      </c>
      <c r="E116" s="44">
        <f xml:space="preserve"> Coibion_update!W410</f>
        <v>3.25</v>
      </c>
      <c r="F116" s="44">
        <f xml:space="preserve"> Coibion_update!X410</f>
        <v>5.5093883366279774</v>
      </c>
      <c r="G116" s="44">
        <f xml:space="preserve"> Coibion_update!Y410</f>
        <v>3.6480314175879243</v>
      </c>
      <c r="H116" s="44">
        <f xml:space="preserve"> Coibion_update!Z410</f>
        <v>4.1865286487632947</v>
      </c>
      <c r="I116" s="44">
        <f xml:space="preserve"> Coibion_update!AA410</f>
        <v>4.152346139018757</v>
      </c>
      <c r="J116" s="45">
        <v>-6.1490499999999997E-2</v>
      </c>
      <c r="K116" s="45">
        <f t="shared" si="3"/>
        <v>-0.10033520000000001</v>
      </c>
    </row>
    <row r="117" spans="1:11">
      <c r="A117" s="44">
        <f t="shared" si="5"/>
        <v>1992.5833333333246</v>
      </c>
      <c r="B117" s="44">
        <f xml:space="preserve"> Coibion_update!O411</f>
        <v>4.1821539540465089</v>
      </c>
      <c r="C117" s="44">
        <f xml:space="preserve"> Coibion_update!P411</f>
        <v>7.6</v>
      </c>
      <c r="D117" s="44">
        <f xml:space="preserve"> Coibion_update!Q411</f>
        <v>4.9473404437239425</v>
      </c>
      <c r="E117" s="44">
        <f xml:space="preserve"> Coibion_update!W411</f>
        <v>3.3</v>
      </c>
      <c r="F117" s="44">
        <f xml:space="preserve"> Coibion_update!X411</f>
        <v>5.5002781385943393</v>
      </c>
      <c r="G117" s="44">
        <f xml:space="preserve"> Coibion_update!Y411</f>
        <v>3.6564079139669734</v>
      </c>
      <c r="H117" s="44">
        <f xml:space="preserve"> Coibion_update!Z411</f>
        <v>4.1894274434687926</v>
      </c>
      <c r="I117" s="44">
        <f xml:space="preserve"> Coibion_update!AA411</f>
        <v>4.1536035460970222</v>
      </c>
      <c r="J117" s="45">
        <v>-7.1626899999999993E-2</v>
      </c>
      <c r="K117" s="45">
        <f t="shared" si="3"/>
        <v>-0.17196210000000001</v>
      </c>
    </row>
    <row r="118" spans="1:11">
      <c r="A118" s="44">
        <f t="shared" si="5"/>
        <v>1992.6666666666579</v>
      </c>
      <c r="B118" s="44">
        <f xml:space="preserve"> Coibion_update!O412</f>
        <v>4.1843101822464934</v>
      </c>
      <c r="C118" s="44">
        <f xml:space="preserve"> Coibion_update!P412</f>
        <v>7.6</v>
      </c>
      <c r="D118" s="44">
        <f xml:space="preserve"> Coibion_update!Q412</f>
        <v>4.9494688588587685</v>
      </c>
      <c r="E118" s="44">
        <f xml:space="preserve"> Coibion_update!W412</f>
        <v>3.22</v>
      </c>
      <c r="F118" s="44">
        <f xml:space="preserve"> Coibion_update!X412</f>
        <v>5.5057379573970104</v>
      </c>
      <c r="G118" s="44">
        <f xml:space="preserve"> Coibion_update!Y412</f>
        <v>3.6675025883543508</v>
      </c>
      <c r="H118" s="44">
        <f xml:space="preserve"> Coibion_update!Z412</f>
        <v>4.1929523293072162</v>
      </c>
      <c r="I118" s="44">
        <f xml:space="preserve"> Coibion_update!AA412</f>
        <v>4.1603663577640981</v>
      </c>
      <c r="J118" s="45">
        <v>0</v>
      </c>
      <c r="K118" s="45">
        <f t="shared" si="3"/>
        <v>-0.17196210000000001</v>
      </c>
    </row>
    <row r="119" spans="1:11">
      <c r="A119" s="44">
        <f t="shared" si="5"/>
        <v>1992.7499999999911</v>
      </c>
      <c r="B119" s="44">
        <f xml:space="preserve"> Coibion_update!O413</f>
        <v>4.1918825616227799</v>
      </c>
      <c r="C119" s="44">
        <f xml:space="preserve"> Coibion_update!P413</f>
        <v>7.3</v>
      </c>
      <c r="D119" s="44">
        <f xml:space="preserve"> Coibion_update!Q413</f>
        <v>4.9537121466966347</v>
      </c>
      <c r="E119" s="44">
        <f xml:space="preserve"> Coibion_update!W413</f>
        <v>3.1</v>
      </c>
      <c r="F119" s="44">
        <f xml:space="preserve"> Coibion_update!X413</f>
        <v>5.4869108801028403</v>
      </c>
      <c r="G119" s="44">
        <f xml:space="preserve"> Coibion_update!Y413</f>
        <v>3.6762247196556883</v>
      </c>
      <c r="H119" s="44">
        <f xml:space="preserve"> Coibion_update!Z413</f>
        <v>4.1999050578825932</v>
      </c>
      <c r="I119" s="44">
        <f xml:space="preserve"> Coibion_update!AA413</f>
        <v>4.1612552675047274</v>
      </c>
      <c r="J119" s="45">
        <v>-4.8997600000000002E-2</v>
      </c>
      <c r="K119" s="45">
        <f t="shared" si="3"/>
        <v>-0.22095970000000001</v>
      </c>
    </row>
    <row r="120" spans="1:11">
      <c r="A120" s="44">
        <f t="shared" si="5"/>
        <v>1992.8333333333244</v>
      </c>
      <c r="B120" s="44">
        <f xml:space="preserve"> Coibion_update!O414</f>
        <v>4.1962180051024394</v>
      </c>
      <c r="C120" s="44">
        <f xml:space="preserve"> Coibion_update!P414</f>
        <v>7.4</v>
      </c>
      <c r="D120" s="44">
        <f xml:space="preserve"> Coibion_update!Q414</f>
        <v>4.9565310351030547</v>
      </c>
      <c r="E120" s="44">
        <f xml:space="preserve"> Coibion_update!W414</f>
        <v>3.09</v>
      </c>
      <c r="F120" s="44">
        <f xml:space="preserve"> Coibion_update!X414</f>
        <v>5.4735303841046967</v>
      </c>
      <c r="G120" s="44">
        <f xml:space="preserve"> Coibion_update!Y414</f>
        <v>3.6578788629941483</v>
      </c>
      <c r="H120" s="44">
        <f xml:space="preserve"> Coibion_update!Z414</f>
        <v>4.1971267568651269</v>
      </c>
      <c r="I120" s="44">
        <f xml:space="preserve"> Coibion_update!AA414</f>
        <v>4.1685239603963522</v>
      </c>
      <c r="J120" s="45">
        <v>4.8800400000000001E-2</v>
      </c>
      <c r="K120" s="45">
        <f t="shared" si="3"/>
        <v>-0.17215930000000002</v>
      </c>
    </row>
    <row r="121" spans="1:11">
      <c r="A121" s="44">
        <f t="shared" si="5"/>
        <v>1992.9166666666576</v>
      </c>
      <c r="B121" s="44">
        <f xml:space="preserve"> Coibion_update!O415</f>
        <v>4.197080135731758</v>
      </c>
      <c r="C121" s="44">
        <f xml:space="preserve"> Coibion_update!P415</f>
        <v>7.4</v>
      </c>
      <c r="D121" s="44">
        <f xml:space="preserve"> Coibion_update!Q415</f>
        <v>4.9579375050958063</v>
      </c>
      <c r="E121" s="44">
        <f xml:space="preserve"> Coibion_update!W415</f>
        <v>2.92</v>
      </c>
      <c r="F121" s="44">
        <f xml:space="preserve"> Coibion_update!X415</f>
        <v>5.4704623168904307</v>
      </c>
      <c r="G121" s="44">
        <f xml:space="preserve"> Coibion_update!Y415</f>
        <v>3.6965499604181562</v>
      </c>
      <c r="H121" s="44">
        <f xml:space="preserve"> Coibion_update!Z415</f>
        <v>4.2017928968682741</v>
      </c>
      <c r="I121" s="44">
        <f xml:space="preserve"> Coibion_update!AA415</f>
        <v>4.1696993757935212</v>
      </c>
      <c r="J121" s="45">
        <v>-0.18583930000000001</v>
      </c>
      <c r="K121" s="45">
        <f t="shared" si="3"/>
        <v>-0.35799860000000006</v>
      </c>
    </row>
    <row r="122" spans="1:11">
      <c r="A122" s="44">
        <f t="shared" si="5"/>
        <v>1992.9999999999909</v>
      </c>
      <c r="B122" s="44">
        <f xml:space="preserve"> Coibion_update!O416</f>
        <v>4.2014231012322902</v>
      </c>
      <c r="C122" s="44">
        <f xml:space="preserve"> Coibion_update!P416</f>
        <v>7.3</v>
      </c>
      <c r="D122" s="44">
        <f xml:space="preserve"> Coibion_update!Q416</f>
        <v>4.9614450499054845</v>
      </c>
      <c r="E122" s="44">
        <f xml:space="preserve"> Coibion_update!W416</f>
        <v>3.02</v>
      </c>
      <c r="F122" s="44">
        <f xml:space="preserve"> Coibion_update!X416</f>
        <v>5.4745789319621156</v>
      </c>
      <c r="G122" s="44">
        <f xml:space="preserve"> Coibion_update!Y416</f>
        <v>3.7051464265778082</v>
      </c>
      <c r="H122" s="44">
        <f xml:space="preserve"> Coibion_update!Z416</f>
        <v>4.2015982846325386</v>
      </c>
      <c r="I122" s="44">
        <f xml:space="preserve"> Coibion_update!AA416</f>
        <v>4.1657811121599497</v>
      </c>
      <c r="J122" s="45">
        <v>0</v>
      </c>
      <c r="K122" s="45">
        <f t="shared" si="3"/>
        <v>-0.35799860000000006</v>
      </c>
    </row>
    <row r="123" spans="1:11">
      <c r="A123" s="44">
        <f t="shared" si="5"/>
        <v>1993.0833333333242</v>
      </c>
      <c r="B123" s="44">
        <f xml:space="preserve"> Coibion_update!O417</f>
        <v>4.2054222039257008</v>
      </c>
      <c r="C123" s="44">
        <f xml:space="preserve"> Coibion_update!P417</f>
        <v>7.1</v>
      </c>
      <c r="D123" s="44">
        <f xml:space="preserve"> Coibion_update!Q417</f>
        <v>4.9635436865624047</v>
      </c>
      <c r="E123" s="44">
        <f xml:space="preserve"> Coibion_update!W417</f>
        <v>3.03</v>
      </c>
      <c r="F123" s="44">
        <f xml:space="preserve"> Coibion_update!X417</f>
        <v>5.4747465976371537</v>
      </c>
      <c r="G123" s="44">
        <f xml:space="preserve"> Coibion_update!Y417</f>
        <v>3.6799900602680191</v>
      </c>
      <c r="H123" s="44">
        <f xml:space="preserve"> Coibion_update!Z417</f>
        <v>4.2013587098765823</v>
      </c>
      <c r="I123" s="44">
        <f xml:space="preserve"> Coibion_update!AA417</f>
        <v>4.1736023465392673</v>
      </c>
      <c r="J123" s="45">
        <v>-9.0570899999999996E-2</v>
      </c>
      <c r="K123" s="45">
        <f t="shared" si="3"/>
        <v>-0.44856950000000007</v>
      </c>
    </row>
    <row r="124" spans="1:11">
      <c r="A124" s="44">
        <f t="shared" si="5"/>
        <v>1993.1666666666574</v>
      </c>
      <c r="B124" s="44">
        <f xml:space="preserve"> Coibion_update!O418</f>
        <v>4.2047284396449358</v>
      </c>
      <c r="C124" s="44">
        <f xml:space="preserve"> Coibion_update!P418</f>
        <v>7</v>
      </c>
      <c r="D124" s="44">
        <f xml:space="preserve"> Coibion_update!Q418</f>
        <v>4.9649403348341261</v>
      </c>
      <c r="E124" s="44">
        <f xml:space="preserve"> Coibion_update!W418</f>
        <v>3.07</v>
      </c>
      <c r="F124" s="44">
        <f xml:space="preserve"> Coibion_update!X418</f>
        <v>5.4737401816508351</v>
      </c>
      <c r="G124" s="44">
        <f xml:space="preserve"> Coibion_update!Y418</f>
        <v>3.6746030291951275</v>
      </c>
      <c r="H124" s="44">
        <f xml:space="preserve"> Coibion_update!Z418</f>
        <v>4.1988847414960242</v>
      </c>
      <c r="I124" s="44">
        <f xml:space="preserve"> Coibion_update!AA418</f>
        <v>4.1713210353379209</v>
      </c>
      <c r="J124" s="45">
        <v>-0.13369030000000001</v>
      </c>
      <c r="K124" s="45">
        <f t="shared" si="3"/>
        <v>-0.58225980000000011</v>
      </c>
    </row>
    <row r="125" spans="1:11">
      <c r="A125" s="44">
        <f t="shared" si="5"/>
        <v>1993.2499999999907</v>
      </c>
      <c r="B125" s="44">
        <f xml:space="preserve"> Coibion_update!O419</f>
        <v>4.2077223534662451</v>
      </c>
      <c r="C125" s="44">
        <f xml:space="preserve"> Coibion_update!P419</f>
        <v>7.1</v>
      </c>
      <c r="D125" s="44">
        <f xml:space="preserve"> Coibion_update!Q419</f>
        <v>4.9684234452869465</v>
      </c>
      <c r="E125" s="44">
        <f xml:space="preserve"> Coibion_update!W419</f>
        <v>2.96</v>
      </c>
      <c r="F125" s="44">
        <f xml:space="preserve"> Coibion_update!X419</f>
        <v>5.4681023343378126</v>
      </c>
      <c r="G125" s="44">
        <f xml:space="preserve"> Coibion_update!Y419</f>
        <v>3.7102494798501287</v>
      </c>
      <c r="H125" s="44">
        <f xml:space="preserve"> Coibion_update!Z419</f>
        <v>4.2034978761186235</v>
      </c>
      <c r="I125" s="44">
        <f xml:space="preserve"> Coibion_update!AA419</f>
        <v>4.1731865493191185</v>
      </c>
      <c r="J125" s="45">
        <v>0</v>
      </c>
      <c r="K125" s="45">
        <f t="shared" si="3"/>
        <v>-0.58225980000000011</v>
      </c>
    </row>
    <row r="126" spans="1:11">
      <c r="A126" s="44">
        <f t="shared" si="5"/>
        <v>1993.3333333333239</v>
      </c>
      <c r="B126" s="44">
        <f xml:space="preserve"> Coibion_update!O420</f>
        <v>4.2042805942217454</v>
      </c>
      <c r="C126" s="44">
        <f xml:space="preserve"> Coibion_update!P420</f>
        <v>7.1</v>
      </c>
      <c r="D126" s="44">
        <f xml:space="preserve"> Coibion_update!Q420</f>
        <v>4.9712012248508488</v>
      </c>
      <c r="E126" s="44">
        <f xml:space="preserve"> Coibion_update!W420</f>
        <v>3</v>
      </c>
      <c r="F126" s="44">
        <f xml:space="preserve"> Coibion_update!X420</f>
        <v>5.460053489732883</v>
      </c>
      <c r="G126" s="44">
        <f xml:space="preserve"> Coibion_update!Y420</f>
        <v>3.7267531065420179</v>
      </c>
      <c r="H126" s="44">
        <f xml:space="preserve"> Coibion_update!Z420</f>
        <v>4.2123497954130054</v>
      </c>
      <c r="I126" s="44">
        <f xml:space="preserve"> Coibion_update!AA420</f>
        <v>4.171938119327204</v>
      </c>
      <c r="J126" s="45">
        <v>0.1540541</v>
      </c>
      <c r="K126" s="45">
        <f t="shared" si="3"/>
        <v>-0.42820570000000013</v>
      </c>
    </row>
    <row r="127" spans="1:11">
      <c r="A127" s="44">
        <f t="shared" si="5"/>
        <v>1993.4166666666572</v>
      </c>
      <c r="B127" s="44">
        <f xml:space="preserve"> Coibion_update!O421</f>
        <v>4.2061438047179731</v>
      </c>
      <c r="C127" s="44">
        <f xml:space="preserve"> Coibion_update!P421</f>
        <v>7</v>
      </c>
      <c r="D127" s="44">
        <f xml:space="preserve"> Coibion_update!Q421</f>
        <v>4.9718944657798252</v>
      </c>
      <c r="E127" s="44">
        <f xml:space="preserve"> Coibion_update!W421</f>
        <v>3.04</v>
      </c>
      <c r="F127" s="44">
        <f xml:space="preserve"> Coibion_update!X421</f>
        <v>5.4525394723958245</v>
      </c>
      <c r="G127" s="44">
        <f xml:space="preserve"> Coibion_update!Y421</f>
        <v>3.7187780044597996</v>
      </c>
      <c r="H127" s="44">
        <f xml:space="preserve"> Coibion_update!Z421</f>
        <v>4.2097247132621733</v>
      </c>
      <c r="I127" s="44">
        <f xml:space="preserve"> Coibion_update!AA421</f>
        <v>4.180185810433553</v>
      </c>
      <c r="J127" s="45">
        <v>0</v>
      </c>
      <c r="K127" s="45">
        <f t="shared" si="3"/>
        <v>-0.42820570000000013</v>
      </c>
    </row>
    <row r="128" spans="1:11">
      <c r="A128" s="44">
        <f t="shared" si="5"/>
        <v>1993.4999999999905</v>
      </c>
      <c r="B128" s="44">
        <f xml:space="preserve"> Coibion_update!O422</f>
        <v>4.2092835574267493</v>
      </c>
      <c r="C128" s="44">
        <f xml:space="preserve"> Coibion_update!P422</f>
        <v>6.9</v>
      </c>
      <c r="D128" s="44">
        <f xml:space="preserve"> Coibion_update!Q422</f>
        <v>4.9732795075524869</v>
      </c>
      <c r="E128" s="44">
        <f xml:space="preserve"> Coibion_update!W422</f>
        <v>3.06</v>
      </c>
      <c r="F128" s="44">
        <f xml:space="preserve"> Coibion_update!X422</f>
        <v>5.4615410476500506</v>
      </c>
      <c r="G128" s="44">
        <f xml:space="preserve"> Coibion_update!Y422</f>
        <v>3.7351903569771867</v>
      </c>
      <c r="H128" s="44">
        <f xml:space="preserve"> Coibion_update!Z422</f>
        <v>4.2168423916757805</v>
      </c>
      <c r="I128" s="44">
        <f xml:space="preserve"> Coibion_update!AA422</f>
        <v>4.1819585353919555</v>
      </c>
      <c r="J128" s="45">
        <v>-4.4038599999999997E-2</v>
      </c>
      <c r="K128" s="45">
        <f t="shared" si="3"/>
        <v>-0.47224430000000012</v>
      </c>
    </row>
    <row r="129" spans="1:11">
      <c r="A129" s="44">
        <f t="shared" si="5"/>
        <v>1993.5833333333237</v>
      </c>
      <c r="B129" s="44">
        <f xml:space="preserve"> Coibion_update!O423</f>
        <v>4.2083099495532492</v>
      </c>
      <c r="C129" s="44">
        <f xml:space="preserve"> Coibion_update!P423</f>
        <v>6.8</v>
      </c>
      <c r="D129" s="44">
        <f xml:space="preserve"> Coibion_update!Q423</f>
        <v>4.9753534799516164</v>
      </c>
      <c r="E129" s="44">
        <f xml:space="preserve"> Coibion_update!W423</f>
        <v>3.03</v>
      </c>
      <c r="F129" s="44">
        <f xml:space="preserve"> Coibion_update!X423</f>
        <v>5.4636199181723963</v>
      </c>
      <c r="G129" s="44">
        <f xml:space="preserve"> Coibion_update!Y423</f>
        <v>3.7211288083294329</v>
      </c>
      <c r="H129" s="44">
        <f xml:space="preserve"> Coibion_update!Z423</f>
        <v>4.2145986164699192</v>
      </c>
      <c r="I129" s="44">
        <f xml:space="preserve"> Coibion_update!AA423</f>
        <v>4.1871212323691092</v>
      </c>
      <c r="J129" s="45">
        <v>-3.3746900000000003E-2</v>
      </c>
      <c r="K129" s="45">
        <f t="shared" si="3"/>
        <v>-0.50599120000000009</v>
      </c>
    </row>
    <row r="130" spans="1:11">
      <c r="A130" s="44">
        <f t="shared" si="5"/>
        <v>1993.666666666657</v>
      </c>
      <c r="B130" s="44">
        <f xml:space="preserve"> Coibion_update!O424</f>
        <v>4.2131285782119523</v>
      </c>
      <c r="C130" s="44">
        <f xml:space="preserve"> Coibion_update!P424</f>
        <v>6.7</v>
      </c>
      <c r="D130" s="44">
        <f xml:space="preserve"> Coibion_update!Q424</f>
        <v>4.9767337424205742</v>
      </c>
      <c r="E130" s="44">
        <f xml:space="preserve"> Coibion_update!W424</f>
        <v>3.09</v>
      </c>
      <c r="F130" s="44">
        <f xml:space="preserve"> Coibion_update!X424</f>
        <v>5.4618382938782739</v>
      </c>
      <c r="G130" s="44">
        <f xml:space="preserve"> Coibion_update!Y424</f>
        <v>3.7327767151511195</v>
      </c>
      <c r="H130" s="44">
        <f xml:space="preserve"> Coibion_update!Z424</f>
        <v>4.2236754785185067</v>
      </c>
      <c r="I130" s="44">
        <f xml:space="preserve"> Coibion_update!AA424</f>
        <v>4.1903817504190428</v>
      </c>
      <c r="J130" s="45">
        <v>4.4135199999999999E-2</v>
      </c>
      <c r="K130" s="45">
        <f t="shared" si="3"/>
        <v>-0.4618560000000001</v>
      </c>
    </row>
    <row r="131" spans="1:11">
      <c r="A131" s="44">
        <f t="shared" si="5"/>
        <v>1993.7499999999902</v>
      </c>
      <c r="B131" s="44">
        <f xml:space="preserve"> Coibion_update!O425</f>
        <v>4.2206658577877993</v>
      </c>
      <c r="C131" s="44">
        <f xml:space="preserve"> Coibion_update!P425</f>
        <v>6.8</v>
      </c>
      <c r="D131" s="44">
        <f xml:space="preserve"> Coibion_update!Q425</f>
        <v>4.9808631357625854</v>
      </c>
      <c r="E131" s="44">
        <f xml:space="preserve"> Coibion_update!W425</f>
        <v>2.99</v>
      </c>
      <c r="F131" s="44">
        <f xml:space="preserve"> Coibion_update!X425</f>
        <v>5.4705885874884901</v>
      </c>
      <c r="G131" s="44">
        <f xml:space="preserve"> Coibion_update!Y425</f>
        <v>3.7451416331220693</v>
      </c>
      <c r="H131" s="44">
        <f xml:space="preserve"> Coibion_update!Z425</f>
        <v>4.2214176447855767</v>
      </c>
      <c r="I131" s="44">
        <f xml:space="preserve"> Coibion_update!AA425</f>
        <v>4.1913502734971733</v>
      </c>
      <c r="J131" s="45">
        <v>0</v>
      </c>
      <c r="K131" s="45">
        <f t="shared" si="3"/>
        <v>-0.4618560000000001</v>
      </c>
    </row>
    <row r="132" spans="1:11">
      <c r="A132" s="44">
        <f t="shared" si="5"/>
        <v>1993.8333333333235</v>
      </c>
      <c r="B132" s="44">
        <f xml:space="preserve"> Coibion_update!O426</f>
        <v>4.2248083378504377</v>
      </c>
      <c r="C132" s="44">
        <f xml:space="preserve"> Coibion_update!P426</f>
        <v>6.6</v>
      </c>
      <c r="D132" s="44">
        <f xml:space="preserve"> Coibion_update!Q426</f>
        <v>4.9836066217083363</v>
      </c>
      <c r="E132" s="44">
        <f xml:space="preserve"> Coibion_update!W426</f>
        <v>3.02</v>
      </c>
      <c r="F132" s="44">
        <f xml:space="preserve"> Coibion_update!X426</f>
        <v>5.4872006811771321</v>
      </c>
      <c r="G132" s="44">
        <f xml:space="preserve"> Coibion_update!Y426</f>
        <v>3.7527458744423501</v>
      </c>
      <c r="H132" s="44">
        <f xml:space="preserve"> Coibion_update!Z426</f>
        <v>4.2263080596744613</v>
      </c>
      <c r="I132" s="44">
        <f xml:space="preserve"> Coibion_update!AA426</f>
        <v>4.1924840690365848</v>
      </c>
      <c r="J132" s="45">
        <v>-0.15888450000000001</v>
      </c>
      <c r="K132" s="45">
        <f t="shared" ref="K132:K195" si="6" xml:space="preserve"> K131 + J132</f>
        <v>-0.62074050000000014</v>
      </c>
    </row>
    <row r="133" spans="1:11">
      <c r="A133" s="44">
        <f t="shared" si="5"/>
        <v>1993.9166666666567</v>
      </c>
      <c r="B133" s="44">
        <f xml:space="preserve"> Coibion_update!O427</f>
        <v>4.2300999382944076</v>
      </c>
      <c r="C133" s="44">
        <f xml:space="preserve"> Coibion_update!P427</f>
        <v>6.5</v>
      </c>
      <c r="D133" s="44">
        <f xml:space="preserve"> Coibion_update!Q427</f>
        <v>4.9856593080260785</v>
      </c>
      <c r="E133" s="44">
        <f xml:space="preserve"> Coibion_update!W427</f>
        <v>2.96</v>
      </c>
      <c r="F133" s="44">
        <f xml:space="preserve"> Coibion_update!X427</f>
        <v>5.5032154775208966</v>
      </c>
      <c r="G133" s="44">
        <f xml:space="preserve"> Coibion_update!Y427</f>
        <v>3.7624783681481286</v>
      </c>
      <c r="H133" s="44">
        <f xml:space="preserve"> Coibion_update!Z427</f>
        <v>4.2282050673498279</v>
      </c>
      <c r="I133" s="44">
        <f xml:space="preserve"> Coibion_update!AA427</f>
        <v>4.1954108709569038</v>
      </c>
      <c r="J133" s="45">
        <v>-0.3139902</v>
      </c>
      <c r="K133" s="45">
        <f t="shared" si="6"/>
        <v>-0.93473070000000014</v>
      </c>
    </row>
    <row r="134" spans="1:11">
      <c r="A134" s="44">
        <f t="shared" si="5"/>
        <v>1993.99999999999</v>
      </c>
      <c r="B134" s="44">
        <f xml:space="preserve"> Coibion_update!O428</f>
        <v>4.2337673166447463</v>
      </c>
      <c r="C134" s="44">
        <f xml:space="preserve"> Coibion_update!P428</f>
        <v>6.6</v>
      </c>
      <c r="D134" s="44">
        <f xml:space="preserve"> Coibion_update!Q428</f>
        <v>4.9856593080260785</v>
      </c>
      <c r="E134" s="44">
        <f xml:space="preserve"> Coibion_update!W428</f>
        <v>3.05</v>
      </c>
      <c r="F134" s="44">
        <f xml:space="preserve"> Coibion_update!X428</f>
        <v>5.5127430272425233</v>
      </c>
      <c r="G134" s="44">
        <f xml:space="preserve"> Coibion_update!Y428</f>
        <v>3.7635461986966918</v>
      </c>
      <c r="H134" s="44">
        <f xml:space="preserve"> Coibion_update!Z428</f>
        <v>4.2322351895615435</v>
      </c>
      <c r="I134" s="44">
        <f xml:space="preserve"> Coibion_update!AA428</f>
        <v>4.1980136482189483</v>
      </c>
      <c r="J134" s="45">
        <v>0</v>
      </c>
      <c r="K134" s="45">
        <f t="shared" si="6"/>
        <v>-0.93473070000000014</v>
      </c>
    </row>
    <row r="135" spans="1:11">
      <c r="A135" s="44">
        <f t="shared" si="5"/>
        <v>1994.0833333333233</v>
      </c>
      <c r="B135" s="44">
        <f xml:space="preserve"> Coibion_update!O429</f>
        <v>4.234034038203518</v>
      </c>
      <c r="C135" s="44">
        <f xml:space="preserve"> Coibion_update!P429</f>
        <v>6.6</v>
      </c>
      <c r="D135" s="44">
        <f xml:space="preserve"> Coibion_update!Q429</f>
        <v>4.9883896851489355</v>
      </c>
      <c r="E135" s="44">
        <f xml:space="preserve"> Coibion_update!W429</f>
        <v>3.25</v>
      </c>
      <c r="F135" s="44">
        <f xml:space="preserve"> Coibion_update!X429</f>
        <v>5.5261698135899806</v>
      </c>
      <c r="G135" s="44">
        <f xml:space="preserve"> Coibion_update!Y429</f>
        <v>3.7849847722574226</v>
      </c>
      <c r="H135" s="44">
        <f xml:space="preserve"> Coibion_update!Z429</f>
        <v>4.2394977428222109</v>
      </c>
      <c r="I135" s="44">
        <f xml:space="preserve"> Coibion_update!AA429</f>
        <v>4.2035576471954172</v>
      </c>
      <c r="J135" s="45">
        <v>8.6272299999999996E-2</v>
      </c>
      <c r="K135" s="45">
        <f t="shared" si="6"/>
        <v>-0.84845840000000017</v>
      </c>
    </row>
    <row r="136" spans="1:11">
      <c r="A136" s="44">
        <f t="shared" si="5"/>
        <v>1994.1666666666565</v>
      </c>
      <c r="B136" s="44">
        <f xml:space="preserve"> Coibion_update!O430</f>
        <v>4.2443193924558589</v>
      </c>
      <c r="C136" s="44">
        <f xml:space="preserve"> Coibion_update!P430</f>
        <v>6.5</v>
      </c>
      <c r="D136" s="44">
        <f xml:space="preserve"> Coibion_update!Q430</f>
        <v>4.991112627607392</v>
      </c>
      <c r="E136" s="44">
        <f xml:space="preserve"> Coibion_update!W430</f>
        <v>3.34</v>
      </c>
      <c r="F136" s="44">
        <f xml:space="preserve"> Coibion_update!X430</f>
        <v>5.5362312967656964</v>
      </c>
      <c r="G136" s="44">
        <f xml:space="preserve"> Coibion_update!Y430</f>
        <v>3.7823925656123825</v>
      </c>
      <c r="H136" s="44">
        <f xml:space="preserve"> Coibion_update!Z430</f>
        <v>4.2440568354504276</v>
      </c>
      <c r="I136" s="44">
        <f xml:space="preserve"> Coibion_update!AA430</f>
        <v>4.2024363445729414</v>
      </c>
      <c r="J136" s="45">
        <v>0.15797919999999999</v>
      </c>
      <c r="K136" s="45">
        <f t="shared" si="6"/>
        <v>-0.69047920000000018</v>
      </c>
    </row>
    <row r="137" spans="1:11">
      <c r="A137" s="44">
        <f t="shared" si="5"/>
        <v>1994.2499999999898</v>
      </c>
      <c r="B137" s="44">
        <f xml:space="preserve"> Coibion_update!O431</f>
        <v>4.2495732322376689</v>
      </c>
      <c r="C137" s="44">
        <f xml:space="preserve"> Coibion_update!P431</f>
        <v>6.4</v>
      </c>
      <c r="D137" s="44">
        <f xml:space="preserve"> Coibion_update!Q431</f>
        <v>4.9917922062947762</v>
      </c>
      <c r="E137" s="44">
        <f xml:space="preserve"> Coibion_update!W431</f>
        <v>3.56</v>
      </c>
      <c r="F137" s="44">
        <f xml:space="preserve"> Coibion_update!X431</f>
        <v>5.5335080587729131</v>
      </c>
      <c r="G137" s="44">
        <f xml:space="preserve"> Coibion_update!Y431</f>
        <v>3.8044377947482086</v>
      </c>
      <c r="H137" s="44">
        <f xml:space="preserve"> Coibion_update!Z431</f>
        <v>4.2456053560626845</v>
      </c>
      <c r="I137" s="44">
        <f xml:space="preserve"> Coibion_update!AA431</f>
        <v>4.2040655571568895</v>
      </c>
      <c r="J137" s="45">
        <v>0</v>
      </c>
      <c r="K137" s="45">
        <f t="shared" si="6"/>
        <v>-0.69047920000000018</v>
      </c>
    </row>
    <row r="138" spans="1:11">
      <c r="A138" s="44">
        <f t="shared" si="5"/>
        <v>1994.333333333323</v>
      </c>
      <c r="B138" s="44">
        <f xml:space="preserve"> Coibion_update!O432</f>
        <v>4.254996917420117</v>
      </c>
      <c r="C138" s="44">
        <f xml:space="preserve"> Coibion_update!P432</f>
        <v>6.1</v>
      </c>
      <c r="D138" s="44">
        <f xml:space="preserve"> Coibion_update!Q432</f>
        <v>4.9938281757798748</v>
      </c>
      <c r="E138" s="44">
        <f xml:space="preserve"> Coibion_update!W432</f>
        <v>4.01</v>
      </c>
      <c r="F138" s="44">
        <f xml:space="preserve"> Coibion_update!X432</f>
        <v>5.5477912131082761</v>
      </c>
      <c r="G138" s="44">
        <f xml:space="preserve"> Coibion_update!Y432</f>
        <v>3.7707589354239652</v>
      </c>
      <c r="H138" s="44">
        <f xml:space="preserve"> Coibion_update!Z432</f>
        <v>4.2441142308473321</v>
      </c>
      <c r="I138" s="44">
        <f xml:space="preserve"> Coibion_update!AA432</f>
        <v>4.2085954412253743</v>
      </c>
      <c r="J138" s="45">
        <v>0.30976330000000002</v>
      </c>
      <c r="K138" s="45">
        <f t="shared" si="6"/>
        <v>-0.38071590000000016</v>
      </c>
    </row>
    <row r="139" spans="1:11">
      <c r="A139" s="44">
        <f t="shared" si="5"/>
        <v>1994.4166666666563</v>
      </c>
      <c r="B139" s="44">
        <f xml:space="preserve"> Coibion_update!O433</f>
        <v>4.2614805666066777</v>
      </c>
      <c r="C139" s="44">
        <f xml:space="preserve"> Coibion_update!P433</f>
        <v>6.1</v>
      </c>
      <c r="D139" s="44">
        <f xml:space="preserve"> Coibion_update!Q433</f>
        <v>4.996536369716754</v>
      </c>
      <c r="E139" s="44">
        <f xml:space="preserve"> Coibion_update!W433</f>
        <v>4.25</v>
      </c>
      <c r="F139" s="44">
        <f xml:space="preserve"> Coibion_update!X433</f>
        <v>5.5479080878770946</v>
      </c>
      <c r="G139" s="44">
        <f xml:space="preserve"> Coibion_update!Y433</f>
        <v>3.7876835231725172</v>
      </c>
      <c r="H139" s="44">
        <f xml:space="preserve"> Coibion_update!Z433</f>
        <v>4.2497515953640628</v>
      </c>
      <c r="I139" s="44">
        <f xml:space="preserve"> Coibion_update!AA433</f>
        <v>4.2125571352437294</v>
      </c>
      <c r="J139" s="45">
        <v>0</v>
      </c>
      <c r="K139" s="45">
        <f t="shared" si="6"/>
        <v>-0.38071590000000016</v>
      </c>
    </row>
    <row r="140" spans="1:11">
      <c r="A140" s="44">
        <f t="shared" si="5"/>
        <v>1994.4999999999895</v>
      </c>
      <c r="B140" s="44">
        <f xml:space="preserve"> Coibion_update!O434</f>
        <v>4.263267028577773</v>
      </c>
      <c r="C140" s="44">
        <f xml:space="preserve"> Coibion_update!P434</f>
        <v>6.1</v>
      </c>
      <c r="D140" s="44">
        <f xml:space="preserve"> Coibion_update!Q434</f>
        <v>4.9999113307332799</v>
      </c>
      <c r="E140" s="44">
        <f xml:space="preserve"> Coibion_update!W434</f>
        <v>4.26</v>
      </c>
      <c r="F140" s="44">
        <f xml:space="preserve"> Coibion_update!X434</f>
        <v>5.5604893048297246</v>
      </c>
      <c r="G140" s="44">
        <f xml:space="preserve"> Coibion_update!Y434</f>
        <v>3.7867771923903959</v>
      </c>
      <c r="H140" s="44">
        <f xml:space="preserve"> Coibion_update!Z434</f>
        <v>4.249066507417651</v>
      </c>
      <c r="I140" s="44">
        <f xml:space="preserve"> Coibion_update!AA434</f>
        <v>4.2120238887971793</v>
      </c>
      <c r="J140" s="45">
        <v>-3.8329700000000001E-2</v>
      </c>
      <c r="K140" s="45">
        <f t="shared" si="6"/>
        <v>-0.41904560000000018</v>
      </c>
    </row>
    <row r="141" spans="1:11">
      <c r="A141" s="44">
        <f t="shared" si="5"/>
        <v>1994.5833333333228</v>
      </c>
      <c r="B141" s="44">
        <f xml:space="preserve"> Coibion_update!O435</f>
        <v>4.2688005441038586</v>
      </c>
      <c r="C141" s="44">
        <f xml:space="preserve"> Coibion_update!P435</f>
        <v>6</v>
      </c>
      <c r="D141" s="44">
        <f xml:space="preserve"> Coibion_update!Q435</f>
        <v>5.0039463059454592</v>
      </c>
      <c r="E141" s="44">
        <f xml:space="preserve"> Coibion_update!W435</f>
        <v>4.47</v>
      </c>
      <c r="F141" s="44">
        <f xml:space="preserve"> Coibion_update!X435</f>
        <v>5.5764414061877101</v>
      </c>
      <c r="G141" s="44">
        <f xml:space="preserve"> Coibion_update!Y435</f>
        <v>3.8025429048093251</v>
      </c>
      <c r="H141" s="44">
        <f xml:space="preserve"> Coibion_update!Z435</f>
        <v>4.2583607036718156</v>
      </c>
      <c r="I141" s="44">
        <f xml:space="preserve"> Coibion_update!AA435</f>
        <v>4.2158096995032768</v>
      </c>
      <c r="J141" s="45">
        <v>0.44434259999999998</v>
      </c>
      <c r="K141" s="45">
        <f t="shared" si="6"/>
        <v>2.5296999999999792E-2</v>
      </c>
    </row>
    <row r="142" spans="1:11">
      <c r="A142" s="44">
        <f t="shared" si="5"/>
        <v>1994.6666666666561</v>
      </c>
      <c r="B142" s="44">
        <f xml:space="preserve"> Coibion_update!O436</f>
        <v>4.2725590855773161</v>
      </c>
      <c r="C142" s="44">
        <f xml:space="preserve"> Coibion_update!P436</f>
        <v>5.9</v>
      </c>
      <c r="D142" s="44">
        <f xml:space="preserve"> Coibion_update!Q436</f>
        <v>5.0059577045451444</v>
      </c>
      <c r="E142" s="44">
        <f xml:space="preserve"> Coibion_update!W436</f>
        <v>4.7300000000000004</v>
      </c>
      <c r="F142" s="44">
        <f xml:space="preserve"> Coibion_update!X436</f>
        <v>5.5898295945801699</v>
      </c>
      <c r="G142" s="44">
        <f xml:space="preserve"> Coibion_update!Y436</f>
        <v>3.805150235779323</v>
      </c>
      <c r="H142" s="44">
        <f xml:space="preserve"> Coibion_update!Z436</f>
        <v>4.2577522633120353</v>
      </c>
      <c r="I142" s="44">
        <f xml:space="preserve"> Coibion_update!AA436</f>
        <v>4.2178887483135554</v>
      </c>
      <c r="J142" s="45">
        <v>5.73064E-2</v>
      </c>
      <c r="K142" s="45">
        <f t="shared" si="6"/>
        <v>8.2603399999999799E-2</v>
      </c>
    </row>
    <row r="143" spans="1:11">
      <c r="A143" s="44">
        <f t="shared" si="5"/>
        <v>1994.7499999999893</v>
      </c>
      <c r="B143" s="44">
        <f xml:space="preserve"> Coibion_update!O437</f>
        <v>4.2812293029490194</v>
      </c>
      <c r="C143" s="44">
        <f xml:space="preserve"> Coibion_update!P437</f>
        <v>5.8</v>
      </c>
      <c r="D143" s="44">
        <f xml:space="preserve"> Coibion_update!Q437</f>
        <v>5.0066272726987169</v>
      </c>
      <c r="E143" s="44">
        <f xml:space="preserve"> Coibion_update!W437</f>
        <v>4.76</v>
      </c>
      <c r="F143" s="44">
        <f xml:space="preserve"> Coibion_update!X437</f>
        <v>5.594488306395724</v>
      </c>
      <c r="G143" s="44">
        <f xml:space="preserve"> Coibion_update!Y437</f>
        <v>3.8302053902043713</v>
      </c>
      <c r="H143" s="44">
        <f xml:space="preserve"> Coibion_update!Z437</f>
        <v>4.2647200479976544</v>
      </c>
      <c r="I143" s="44">
        <f xml:space="preserve"> Coibion_update!AA437</f>
        <v>4.219845883281562</v>
      </c>
      <c r="J143" s="45">
        <v>0</v>
      </c>
      <c r="K143" s="45">
        <f t="shared" si="6"/>
        <v>8.2603399999999799E-2</v>
      </c>
    </row>
    <row r="144" spans="1:11">
      <c r="A144" s="44">
        <f t="shared" si="5"/>
        <v>1994.8333333333226</v>
      </c>
      <c r="B144" s="44">
        <f xml:space="preserve"> Coibion_update!O438</f>
        <v>4.2874604280528645</v>
      </c>
      <c r="C144" s="44">
        <f xml:space="preserve"> Coibion_update!P438</f>
        <v>5.6</v>
      </c>
      <c r="D144" s="44">
        <f xml:space="preserve"> Coibion_update!Q438</f>
        <v>5.0093010710831196</v>
      </c>
      <c r="E144" s="44">
        <f xml:space="preserve"> Coibion_update!W438</f>
        <v>5.29</v>
      </c>
      <c r="F144" s="44">
        <f xml:space="preserve"> Coibion_update!X438</f>
        <v>5.6168074606417937</v>
      </c>
      <c r="G144" s="44">
        <f xml:space="preserve"> Coibion_update!Y438</f>
        <v>3.8369114529330175</v>
      </c>
      <c r="H144" s="44">
        <f xml:space="preserve"> Coibion_update!Z438</f>
        <v>4.2621163380013236</v>
      </c>
      <c r="I144" s="44">
        <f xml:space="preserve"> Coibion_update!AA438</f>
        <v>4.2205365874598604</v>
      </c>
      <c r="J144" s="45">
        <v>0.51236000000000004</v>
      </c>
      <c r="K144" s="45">
        <f t="shared" si="6"/>
        <v>0.59496339999999981</v>
      </c>
    </row>
    <row r="145" spans="1:11">
      <c r="A145" s="44">
        <f t="shared" si="5"/>
        <v>1994.9166666666558</v>
      </c>
      <c r="B145" s="44">
        <f xml:space="preserve"> Coibion_update!O439</f>
        <v>4.2979872007197395</v>
      </c>
      <c r="C145" s="44">
        <f xml:space="preserve"> Coibion_update!P439</f>
        <v>5.5</v>
      </c>
      <c r="D145" s="44">
        <f xml:space="preserve"> Coibion_update!Q439</f>
        <v>5.0113017386394159</v>
      </c>
      <c r="E145" s="44">
        <f xml:space="preserve"> Coibion_update!W439</f>
        <v>5.45</v>
      </c>
      <c r="F145" s="44">
        <f xml:space="preserve"> Coibion_update!X439</f>
        <v>5.6439616963376613</v>
      </c>
      <c r="G145" s="44">
        <f xml:space="preserve"> Coibion_update!Y439</f>
        <v>3.8310949059109047</v>
      </c>
      <c r="H145" s="44">
        <f xml:space="preserve"> Coibion_update!Z439</f>
        <v>4.2700470389361742</v>
      </c>
      <c r="I145" s="44">
        <f xml:space="preserve"> Coibion_update!AA439</f>
        <v>4.2230015944303627</v>
      </c>
      <c r="J145" s="45">
        <v>-0.2378768</v>
      </c>
      <c r="K145" s="45">
        <f t="shared" si="6"/>
        <v>0.35708659999999981</v>
      </c>
    </row>
    <row r="146" spans="1:11">
      <c r="A146" s="44">
        <f t="shared" si="5"/>
        <v>1994.9999999999891</v>
      </c>
      <c r="B146" s="44">
        <f xml:space="preserve"> Coibion_update!O440</f>
        <v>4.3000747097711285</v>
      </c>
      <c r="C146" s="44">
        <f xml:space="preserve"> Coibion_update!P440</f>
        <v>5.6</v>
      </c>
      <c r="D146" s="44">
        <f xml:space="preserve"> Coibion_update!Q440</f>
        <v>5.01396308418893</v>
      </c>
      <c r="E146" s="44">
        <f xml:space="preserve"> Coibion_update!W440</f>
        <v>5.53</v>
      </c>
      <c r="F146" s="44">
        <f xml:space="preserve"> Coibion_update!X440</f>
        <v>5.6638281591491682</v>
      </c>
      <c r="G146" s="44">
        <f xml:space="preserve"> Coibion_update!Y440</f>
        <v>3.8161506676426282</v>
      </c>
      <c r="H146" s="44">
        <f xml:space="preserve"> Coibion_update!Z440</f>
        <v>4.2742743721796517</v>
      </c>
      <c r="I146" s="44">
        <f xml:space="preserve"> Coibion_update!AA440</f>
        <v>4.2244513475673164</v>
      </c>
      <c r="J146" s="45">
        <v>0</v>
      </c>
      <c r="K146" s="45">
        <f t="shared" si="6"/>
        <v>0.35708659999999981</v>
      </c>
    </row>
    <row r="147" spans="1:11">
      <c r="A147" s="44">
        <f t="shared" si="5"/>
        <v>1995.0833333333223</v>
      </c>
      <c r="B147" s="44">
        <f xml:space="preserve"> Coibion_update!O441</f>
        <v>4.2988895610510243</v>
      </c>
      <c r="C147" s="44">
        <f xml:space="preserve"> Coibion_update!P441</f>
        <v>5.4</v>
      </c>
      <c r="D147" s="44">
        <f xml:space="preserve"> Coibion_update!Q441</f>
        <v>5.0166173657738033</v>
      </c>
      <c r="E147" s="44">
        <f xml:space="preserve"> Coibion_update!W441</f>
        <v>5.92</v>
      </c>
      <c r="F147" s="44">
        <f xml:space="preserve"> Coibion_update!X441</f>
        <v>5.6546972669657096</v>
      </c>
      <c r="G147" s="44">
        <f xml:space="preserve"> Coibion_update!Y441</f>
        <v>3.7991678080080593</v>
      </c>
      <c r="H147" s="44">
        <f xml:space="preserve"> Coibion_update!Z441</f>
        <v>4.2638763440876613</v>
      </c>
      <c r="I147" s="44">
        <f xml:space="preserve"> Coibion_update!AA441</f>
        <v>4.2290502650743917</v>
      </c>
      <c r="J147" s="45">
        <v>0.41366530000000001</v>
      </c>
      <c r="K147" s="45">
        <f t="shared" si="6"/>
        <v>0.77075189999999982</v>
      </c>
    </row>
    <row r="148" spans="1:11">
      <c r="A148" s="44">
        <f t="shared" si="5"/>
        <v>1995.1666666666556</v>
      </c>
      <c r="B148" s="44">
        <f xml:space="preserve"> Coibion_update!O442</f>
        <v>4.3005711586796425</v>
      </c>
      <c r="C148" s="44">
        <f xml:space="preserve"> Coibion_update!P442</f>
        <v>5.4</v>
      </c>
      <c r="D148" s="44">
        <f xml:space="preserve"> Coibion_update!Q442</f>
        <v>5.0186034637454329</v>
      </c>
      <c r="E148" s="44">
        <f xml:space="preserve"> Coibion_update!W442</f>
        <v>5.98</v>
      </c>
      <c r="F148" s="44">
        <f xml:space="preserve"> Coibion_update!X442</f>
        <v>5.6558869102130815</v>
      </c>
      <c r="G148" s="44">
        <f xml:space="preserve"> Coibion_update!Y442</f>
        <v>3.8199954319714733</v>
      </c>
      <c r="H148" s="44">
        <f xml:space="preserve"> Coibion_update!Z442</f>
        <v>4.269459659192278</v>
      </c>
      <c r="I148" s="44">
        <f xml:space="preserve"> Coibion_update!AA442</f>
        <v>4.2311746747493224</v>
      </c>
      <c r="J148" s="45">
        <v>7.3612700000000003E-2</v>
      </c>
      <c r="K148" s="45">
        <f t="shared" si="6"/>
        <v>0.8443645999999998</v>
      </c>
    </row>
    <row r="149" spans="1:11">
      <c r="A149" s="44">
        <f t="shared" si="5"/>
        <v>1995.2499999999889</v>
      </c>
      <c r="B149" s="44">
        <f xml:space="preserve"> Coibion_update!O443</f>
        <v>4.3002361505284874</v>
      </c>
      <c r="C149" s="44">
        <f xml:space="preserve"> Coibion_update!P443</f>
        <v>5.8</v>
      </c>
      <c r="D149" s="44">
        <f xml:space="preserve"> Coibion_update!Q443</f>
        <v>5.0225638649615298</v>
      </c>
      <c r="E149" s="44">
        <f xml:space="preserve"> Coibion_update!W443</f>
        <v>6.05</v>
      </c>
      <c r="F149" s="44">
        <f xml:space="preserve"> Coibion_update!X443</f>
        <v>5.6572846809966206</v>
      </c>
      <c r="G149" s="44">
        <f xml:space="preserve"> Coibion_update!Y443</f>
        <v>3.7969263581970703</v>
      </c>
      <c r="H149" s="44">
        <f xml:space="preserve"> Coibion_update!Z443</f>
        <v>4.2674992311912385</v>
      </c>
      <c r="I149" s="44">
        <f xml:space="preserve"> Coibion_update!AA443</f>
        <v>4.234005050175571</v>
      </c>
      <c r="J149" s="45">
        <v>0</v>
      </c>
      <c r="K149" s="45">
        <f t="shared" si="6"/>
        <v>0.8443645999999998</v>
      </c>
    </row>
    <row r="150" spans="1:11">
      <c r="A150" s="44">
        <f t="shared" si="5"/>
        <v>1995.3333333333221</v>
      </c>
      <c r="B150" s="44">
        <f xml:space="preserve"> Coibion_update!O444</f>
        <v>4.3032106742381675</v>
      </c>
      <c r="C150" s="44">
        <f xml:space="preserve"> Coibion_update!P444</f>
        <v>5.6</v>
      </c>
      <c r="D150" s="44">
        <f xml:space="preserve"> Coibion_update!Q444</f>
        <v>5.0245381992652467</v>
      </c>
      <c r="E150" s="44">
        <f xml:space="preserve"> Coibion_update!W444</f>
        <v>6.01</v>
      </c>
      <c r="F150" s="44">
        <f xml:space="preserve"> Coibion_update!X444</f>
        <v>5.6642096995363778</v>
      </c>
      <c r="G150" s="44">
        <f xml:space="preserve"> Coibion_update!Y444</f>
        <v>3.8189642891765412</v>
      </c>
      <c r="H150" s="44">
        <f xml:space="preserve"> Coibion_update!Z444</f>
        <v>4.2749563248173326</v>
      </c>
      <c r="I150" s="44">
        <f xml:space="preserve"> Coibion_update!AA444</f>
        <v>4.2382139993080337</v>
      </c>
      <c r="J150" s="45">
        <v>0.18821370000000001</v>
      </c>
      <c r="K150" s="45">
        <f t="shared" si="6"/>
        <v>1.0325782999999997</v>
      </c>
    </row>
    <row r="151" spans="1:11">
      <c r="A151" s="44">
        <f t="shared" si="5"/>
        <v>1995.4166666666554</v>
      </c>
      <c r="B151" s="44">
        <f xml:space="preserve"> Coibion_update!O445</f>
        <v>4.3068652232323972</v>
      </c>
      <c r="C151" s="44">
        <f xml:space="preserve"> Coibion_update!P445</f>
        <v>5.6</v>
      </c>
      <c r="D151" s="44">
        <f xml:space="preserve"> Coibion_update!Q445</f>
        <v>5.0265086432525461</v>
      </c>
      <c r="E151" s="44">
        <f xml:space="preserve"> Coibion_update!W445</f>
        <v>6</v>
      </c>
      <c r="F151" s="44">
        <f xml:space="preserve"> Coibion_update!X445</f>
        <v>5.6868058504490842</v>
      </c>
      <c r="G151" s="44">
        <f xml:space="preserve"> Coibion_update!Y445</f>
        <v>3.8492109930162757</v>
      </c>
      <c r="H151" s="44">
        <f xml:space="preserve"> Coibion_update!Z445</f>
        <v>4.2798554720627555</v>
      </c>
      <c r="I151" s="44">
        <f xml:space="preserve"> Coibion_update!AA445</f>
        <v>4.2430087903890605</v>
      </c>
      <c r="J151" s="45">
        <v>0</v>
      </c>
      <c r="K151" s="45">
        <f t="shared" si="6"/>
        <v>1.0325782999999997</v>
      </c>
    </row>
    <row r="152" spans="1:11">
      <c r="A152" s="44">
        <f t="shared" si="5"/>
        <v>1995.4999999999886</v>
      </c>
      <c r="B152" s="44">
        <f xml:space="preserve"> Coibion_update!O446</f>
        <v>4.302858960713321</v>
      </c>
      <c r="C152" s="44">
        <f xml:space="preserve"> Coibion_update!P446</f>
        <v>5.7</v>
      </c>
      <c r="D152" s="44">
        <f xml:space="preserve"> Coibion_update!Q446</f>
        <v>5.0278201188503564</v>
      </c>
      <c r="E152" s="44">
        <f xml:space="preserve"> Coibion_update!W446</f>
        <v>5.85</v>
      </c>
      <c r="F152" s="44">
        <f xml:space="preserve"> Coibion_update!X446</f>
        <v>5.688228807729435</v>
      </c>
      <c r="G152" s="44">
        <f xml:space="preserve"> Coibion_update!Y446</f>
        <v>3.8314851752016654</v>
      </c>
      <c r="H152" s="44">
        <f xml:space="preserve"> Coibion_update!Z446</f>
        <v>4.2777627397299272</v>
      </c>
      <c r="I152" s="44">
        <f xml:space="preserve"> Coibion_update!AA446</f>
        <v>4.2431093354872127</v>
      </c>
      <c r="J152" s="45">
        <v>7.7700900000000003E-2</v>
      </c>
      <c r="K152" s="45">
        <f t="shared" si="6"/>
        <v>1.1102791999999997</v>
      </c>
    </row>
    <row r="153" spans="1:11">
      <c r="A153" s="44">
        <f t="shared" si="5"/>
        <v>1995.5833333333219</v>
      </c>
      <c r="B153" s="44">
        <f xml:space="preserve"> Coibion_update!O447</f>
        <v>4.3155635961735266</v>
      </c>
      <c r="C153" s="44">
        <f xml:space="preserve"> Coibion_update!P447</f>
        <v>5.7</v>
      </c>
      <c r="D153" s="44">
        <f xml:space="preserve"> Coibion_update!Q447</f>
        <v>5.0297841129350163</v>
      </c>
      <c r="E153" s="44">
        <f xml:space="preserve"> Coibion_update!W447</f>
        <v>5.74</v>
      </c>
      <c r="F153" s="44">
        <f xml:space="preserve"> Coibion_update!X447</f>
        <v>5.676445535580906</v>
      </c>
      <c r="G153" s="44">
        <f xml:space="preserve"> Coibion_update!Y447</f>
        <v>3.8531855357036515</v>
      </c>
      <c r="H153" s="44">
        <f xml:space="preserve"> Coibion_update!Z447</f>
        <v>4.2731460419189009</v>
      </c>
      <c r="I153" s="44">
        <f xml:space="preserve"> Coibion_update!AA447</f>
        <v>4.2481951970403573</v>
      </c>
      <c r="J153" s="45">
        <v>1.18946E-2</v>
      </c>
      <c r="K153" s="45">
        <f t="shared" si="6"/>
        <v>1.1221737999999997</v>
      </c>
    </row>
    <row r="154" spans="1:11">
      <c r="A154" s="44">
        <f t="shared" si="5"/>
        <v>1995.6666666666551</v>
      </c>
      <c r="B154" s="44">
        <f xml:space="preserve"> Coibion_update!O448</f>
        <v>4.3195992169219508</v>
      </c>
      <c r="C154" s="44">
        <f xml:space="preserve"> Coibion_update!P448</f>
        <v>5.6</v>
      </c>
      <c r="D154" s="44">
        <f xml:space="preserve"> Coibion_update!Q448</f>
        <v>5.0310913026636381</v>
      </c>
      <c r="E154" s="44">
        <f xml:space="preserve"> Coibion_update!W448</f>
        <v>5.8</v>
      </c>
      <c r="F154" s="44">
        <f xml:space="preserve"> Coibion_update!X448</f>
        <v>5.6721541991980242</v>
      </c>
      <c r="G154" s="44">
        <f xml:space="preserve"> Coibion_update!Y448</f>
        <v>3.8642812914426852</v>
      </c>
      <c r="H154" s="44">
        <f xml:space="preserve"> Coibion_update!Z448</f>
        <v>4.2820543541469194</v>
      </c>
      <c r="I154" s="44">
        <f xml:space="preserve"> Coibion_update!AA448</f>
        <v>4.2463500857029706</v>
      </c>
      <c r="J154" s="45">
        <v>5.2804299999999998E-2</v>
      </c>
      <c r="K154" s="45">
        <f t="shared" si="6"/>
        <v>1.1749780999999997</v>
      </c>
    </row>
    <row r="155" spans="1:11">
      <c r="A155" s="44">
        <f t="shared" si="5"/>
        <v>1995.7499999999884</v>
      </c>
      <c r="B155" s="44">
        <f xml:space="preserve"> Coibion_update!O449</f>
        <v>4.3182411632565163</v>
      </c>
      <c r="C155" s="44">
        <f xml:space="preserve"> Coibion_update!P449</f>
        <v>5.5</v>
      </c>
      <c r="D155" s="44">
        <f xml:space="preserve"> Coibion_update!Q449</f>
        <v>5.0337005670272514</v>
      </c>
      <c r="E155" s="44">
        <f xml:space="preserve"> Coibion_update!W449</f>
        <v>5.76</v>
      </c>
      <c r="F155" s="44">
        <f xml:space="preserve"> Coibion_update!X449</f>
        <v>5.6790456944237873</v>
      </c>
      <c r="G155" s="44">
        <f xml:space="preserve"> Coibion_update!Y449</f>
        <v>3.8440439056152851</v>
      </c>
      <c r="H155" s="44">
        <f xml:space="preserve"> Coibion_update!Z449</f>
        <v>4.2734386942569822</v>
      </c>
      <c r="I155" s="44">
        <f xml:space="preserve"> Coibion_update!AA449</f>
        <v>4.2475233413354028</v>
      </c>
      <c r="J155" s="45">
        <v>0</v>
      </c>
      <c r="K155" s="45">
        <f t="shared" si="6"/>
        <v>1.1749780999999997</v>
      </c>
    </row>
    <row r="156" spans="1:11">
      <c r="A156" s="44">
        <f t="shared" si="5"/>
        <v>1995.8333333333217</v>
      </c>
      <c r="B156" s="44">
        <f xml:space="preserve"> Coibion_update!O450</f>
        <v>4.320750785229758</v>
      </c>
      <c r="C156" s="44">
        <f xml:space="preserve"> Coibion_update!P450</f>
        <v>5.6</v>
      </c>
      <c r="D156" s="44">
        <f xml:space="preserve"> Coibion_update!Q450</f>
        <v>5.0350026505445502</v>
      </c>
      <c r="E156" s="44">
        <f xml:space="preserve"> Coibion_update!W450</f>
        <v>5.8</v>
      </c>
      <c r="F156" s="44">
        <f xml:space="preserve"> Coibion_update!X450</f>
        <v>5.6925867018954666</v>
      </c>
      <c r="G156" s="44">
        <f xml:space="preserve"> Coibion_update!Y450</f>
        <v>3.8658743494021657</v>
      </c>
      <c r="H156" s="44">
        <f xml:space="preserve"> Coibion_update!Z450</f>
        <v>4.2841932743251183</v>
      </c>
      <c r="I156" s="44">
        <f xml:space="preserve"> Coibion_update!AA450</f>
        <v>4.2521884138869765</v>
      </c>
      <c r="J156" s="45">
        <v>2.3649E-2</v>
      </c>
      <c r="K156" s="45">
        <f t="shared" si="6"/>
        <v>1.1986270999999997</v>
      </c>
    </row>
    <row r="157" spans="1:11">
      <c r="A157" s="44">
        <f t="shared" si="5"/>
        <v>1995.9166666666549</v>
      </c>
      <c r="B157" s="44">
        <f xml:space="preserve"> Coibion_update!O451</f>
        <v>4.324566999000603</v>
      </c>
      <c r="C157" s="44">
        <f xml:space="preserve"> Coibion_update!P451</f>
        <v>5.6</v>
      </c>
      <c r="D157" s="44">
        <f xml:space="preserve"> Coibion_update!Q451</f>
        <v>5.0363030408448335</v>
      </c>
      <c r="E157" s="44">
        <f xml:space="preserve"> Coibion_update!W451</f>
        <v>5.6</v>
      </c>
      <c r="F157" s="44">
        <f xml:space="preserve"> Coibion_update!X451</f>
        <v>5.6727732877818564</v>
      </c>
      <c r="G157" s="44">
        <f xml:space="preserve"> Coibion_update!Y451</f>
        <v>3.8903907053010323</v>
      </c>
      <c r="H157" s="44">
        <f xml:space="preserve"> Coibion_update!Z451</f>
        <v>4.2907059860961532</v>
      </c>
      <c r="I157" s="44">
        <f xml:space="preserve"> Coibion_update!AA451</f>
        <v>4.2547896761834796</v>
      </c>
      <c r="J157" s="45">
        <v>-9.2613600000000004E-2</v>
      </c>
      <c r="K157" s="45">
        <f t="shared" si="6"/>
        <v>1.1060134999999998</v>
      </c>
    </row>
    <row r="158" spans="1:11">
      <c r="A158" s="44">
        <f t="shared" si="5"/>
        <v>1995.9999999999882</v>
      </c>
      <c r="B158" s="44">
        <f xml:space="preserve"> Coibion_update!O452</f>
        <v>4.3179879885779613</v>
      </c>
      <c r="C158" s="44">
        <f xml:space="preserve"> Coibion_update!P452</f>
        <v>5.6</v>
      </c>
      <c r="D158" s="44">
        <f xml:space="preserve"> Coibion_update!Q452</f>
        <v>5.04148775757902</v>
      </c>
      <c r="E158" s="44">
        <f xml:space="preserve"> Coibion_update!W452</f>
        <v>5.56</v>
      </c>
      <c r="F158" s="44">
        <f xml:space="preserve"> Coibion_update!X452</f>
        <v>5.6586456289846714</v>
      </c>
      <c r="G158" s="44">
        <f xml:space="preserve"> Coibion_update!Y452</f>
        <v>3.8559181540433736</v>
      </c>
      <c r="H158" s="44">
        <f xml:space="preserve"> Coibion_update!Z452</f>
        <v>4.2836693170570133</v>
      </c>
      <c r="I158" s="44">
        <f xml:space="preserve"> Coibion_update!AA452</f>
        <v>4.25731339050024</v>
      </c>
      <c r="J158" s="45">
        <v>-6.3769500000000007E-2</v>
      </c>
      <c r="K158" s="45">
        <f t="shared" si="6"/>
        <v>1.0422439999999997</v>
      </c>
    </row>
    <row r="159" spans="1:11">
      <c r="A159" s="44">
        <f t="shared" si="5"/>
        <v>1996.0833333333214</v>
      </c>
      <c r="B159" s="44">
        <f xml:space="preserve"> Coibion_update!O453</f>
        <v>4.3335228669890613</v>
      </c>
      <c r="C159" s="44">
        <f xml:space="preserve"> Coibion_update!P453</f>
        <v>5.5</v>
      </c>
      <c r="D159" s="44">
        <f xml:space="preserve"> Coibion_update!Q453</f>
        <v>5.0434251169192468</v>
      </c>
      <c r="E159" s="44">
        <f xml:space="preserve"> Coibion_update!W453</f>
        <v>5.22</v>
      </c>
      <c r="F159" s="44">
        <f xml:space="preserve"> Coibion_update!X453</f>
        <v>5.6524891802686508</v>
      </c>
      <c r="G159" s="44">
        <f xml:space="preserve"> Coibion_update!Y453</f>
        <v>3.8835412229924957</v>
      </c>
      <c r="H159" s="44">
        <f xml:space="preserve"> Coibion_update!Z453</f>
        <v>4.2890337678247166</v>
      </c>
      <c r="I159" s="44">
        <f xml:space="preserve"> Coibion_update!AA453</f>
        <v>4.2618062561090317</v>
      </c>
      <c r="J159" s="45">
        <v>0</v>
      </c>
      <c r="K159" s="45">
        <f t="shared" si="6"/>
        <v>1.0422439999999997</v>
      </c>
    </row>
    <row r="160" spans="1:11">
      <c r="A160" s="44">
        <f t="shared" si="5"/>
        <v>1996.1666666666547</v>
      </c>
      <c r="B160" s="44">
        <f xml:space="preserve"> Coibion_update!O454</f>
        <v>4.3322217058048667</v>
      </c>
      <c r="C160" s="44">
        <f xml:space="preserve"> Coibion_update!P454</f>
        <v>5.5</v>
      </c>
      <c r="D160" s="44">
        <f xml:space="preserve"> Coibion_update!Q454</f>
        <v>5.0466457316192885</v>
      </c>
      <c r="E160" s="44">
        <f xml:space="preserve"> Coibion_update!W454</f>
        <v>5.31</v>
      </c>
      <c r="F160" s="44">
        <f xml:space="preserve"> Coibion_update!X454</f>
        <v>5.6581224066206763</v>
      </c>
      <c r="G160" s="44">
        <f xml:space="preserve"> Coibion_update!Y454</f>
        <v>3.8934108692161642</v>
      </c>
      <c r="H160" s="44">
        <f xml:space="preserve"> Coibion_update!Z454</f>
        <v>4.2950243485520208</v>
      </c>
      <c r="I160" s="44">
        <f xml:space="preserve"> Coibion_update!AA454</f>
        <v>4.2652118800820471</v>
      </c>
      <c r="J160" s="45">
        <v>-5.8749500000000003E-2</v>
      </c>
      <c r="K160" s="45">
        <f t="shared" si="6"/>
        <v>0.98349449999999972</v>
      </c>
    </row>
    <row r="161" spans="1:11">
      <c r="A161" s="44">
        <f t="shared" si="5"/>
        <v>1996.2499999999879</v>
      </c>
      <c r="B161" s="44">
        <f xml:space="preserve"> Coibion_update!O455</f>
        <v>4.3410353549923686</v>
      </c>
      <c r="C161" s="44">
        <f xml:space="preserve"> Coibion_update!P455</f>
        <v>5.6</v>
      </c>
      <c r="D161" s="44">
        <f xml:space="preserve"> Coibion_update!Q455</f>
        <v>5.0504968275213864</v>
      </c>
      <c r="E161" s="44">
        <f xml:space="preserve"> Coibion_update!W455</f>
        <v>5.22</v>
      </c>
      <c r="F161" s="44">
        <f xml:space="preserve"> Coibion_update!X455</f>
        <v>5.6866024054463482</v>
      </c>
      <c r="G161" s="44">
        <f xml:space="preserve"> Coibion_update!Y455</f>
        <v>3.9105018490562071</v>
      </c>
      <c r="H161" s="44">
        <f xml:space="preserve"> Coibion_update!Z455</f>
        <v>4.2996228084190662</v>
      </c>
      <c r="I161" s="44">
        <f xml:space="preserve"> Coibion_update!AA455</f>
        <v>4.2659842706691951</v>
      </c>
      <c r="J161" s="45">
        <v>0</v>
      </c>
      <c r="K161" s="45">
        <f t="shared" si="6"/>
        <v>0.98349449999999972</v>
      </c>
    </row>
    <row r="162" spans="1:11">
      <c r="A162" s="44">
        <f t="shared" si="5"/>
        <v>1996.3333333333212</v>
      </c>
      <c r="B162" s="44">
        <f xml:space="preserve"> Coibion_update!O456</f>
        <v>4.3482953271265359</v>
      </c>
      <c r="C162" s="44">
        <f xml:space="preserve"> Coibion_update!P456</f>
        <v>5.6</v>
      </c>
      <c r="D162" s="44">
        <f xml:space="preserve"> Coibion_update!Q456</f>
        <v>5.0524168281112107</v>
      </c>
      <c r="E162" s="44">
        <f xml:space="preserve"> Coibion_update!W456</f>
        <v>5.24</v>
      </c>
      <c r="F162" s="44">
        <f xml:space="preserve"> Coibion_update!X456</f>
        <v>5.7297750549304549</v>
      </c>
      <c r="G162" s="44">
        <f xml:space="preserve"> Coibion_update!Y456</f>
        <v>3.9157161772657636</v>
      </c>
      <c r="H162" s="44">
        <f xml:space="preserve"> Coibion_update!Z456</f>
        <v>4.2991340365843156</v>
      </c>
      <c r="I162" s="44">
        <f xml:space="preserve"> Coibion_update!AA456</f>
        <v>4.2670926615816223</v>
      </c>
      <c r="J162" s="45">
        <v>-5.9616700000000002E-2</v>
      </c>
      <c r="K162" s="45">
        <f t="shared" si="6"/>
        <v>0.92387779999999975</v>
      </c>
    </row>
    <row r="163" spans="1:11">
      <c r="A163" s="44">
        <f t="shared" si="5"/>
        <v>1996.4166666666545</v>
      </c>
      <c r="B163" s="44">
        <f xml:space="preserve"> Coibion_update!O457</f>
        <v>4.3567216471202306</v>
      </c>
      <c r="C163" s="44">
        <f xml:space="preserve"> Coibion_update!P457</f>
        <v>5.3</v>
      </c>
      <c r="D163" s="44">
        <f xml:space="preserve"> Coibion_update!Q457</f>
        <v>5.054333149361975</v>
      </c>
      <c r="E163" s="44">
        <f xml:space="preserve"> Coibion_update!W457</f>
        <v>5.27</v>
      </c>
      <c r="F163" s="44">
        <f xml:space="preserve"> Coibion_update!X457</f>
        <v>5.7349580921246508</v>
      </c>
      <c r="G163" s="44">
        <f xml:space="preserve"> Coibion_update!Y457</f>
        <v>3.9009216123569721</v>
      </c>
      <c r="H163" s="44">
        <f xml:space="preserve"> Coibion_update!Z457</f>
        <v>4.3072896185596399</v>
      </c>
      <c r="I163" s="44">
        <f xml:space="preserve"> Coibion_update!AA457</f>
        <v>4.2690258955866378</v>
      </c>
      <c r="J163" s="45">
        <v>0</v>
      </c>
      <c r="K163" s="45">
        <f t="shared" si="6"/>
        <v>0.92387779999999975</v>
      </c>
    </row>
    <row r="164" spans="1:11">
      <c r="A164" s="44">
        <f t="shared" si="5"/>
        <v>1996.4999999999877</v>
      </c>
      <c r="B164" s="44">
        <f xml:space="preserve"> Coibion_update!O458</f>
        <v>4.3549341760050853</v>
      </c>
      <c r="C164" s="44">
        <f xml:space="preserve"> Coibion_update!P458</f>
        <v>5.5</v>
      </c>
      <c r="D164" s="44">
        <f xml:space="preserve"> Coibion_update!Q458</f>
        <v>5.0562458053483077</v>
      </c>
      <c r="E164" s="44">
        <f xml:space="preserve"> Coibion_update!W458</f>
        <v>5.4</v>
      </c>
      <c r="F164" s="44">
        <f xml:space="preserve"> Coibion_update!X458</f>
        <v>5.7351196299652409</v>
      </c>
      <c r="G164" s="44">
        <f xml:space="preserve"> Coibion_update!Y458</f>
        <v>3.90614576825527</v>
      </c>
      <c r="H164" s="44">
        <f xml:space="preserve"> Coibion_update!Z458</f>
        <v>4.3074243095786464</v>
      </c>
      <c r="I164" s="44">
        <f xml:space="preserve"> Coibion_update!AA458</f>
        <v>4.2711788693383514</v>
      </c>
      <c r="J164" s="45">
        <v>-6.5106700000000003E-2</v>
      </c>
      <c r="K164" s="45">
        <f t="shared" si="6"/>
        <v>0.85877109999999979</v>
      </c>
    </row>
    <row r="165" spans="1:11">
      <c r="A165" s="44">
        <f t="shared" si="5"/>
        <v>1996.583333333321</v>
      </c>
      <c r="B165" s="44">
        <f xml:space="preserve"> Coibion_update!O459</f>
        <v>4.3607749079400859</v>
      </c>
      <c r="C165" s="44">
        <f xml:space="preserve"> Coibion_update!P459</f>
        <v>5.0999999999999996</v>
      </c>
      <c r="D165" s="44">
        <f xml:space="preserve"> Coibion_update!Q459</f>
        <v>5.0575188799951061</v>
      </c>
      <c r="E165" s="44">
        <f xml:space="preserve"> Coibion_update!W459</f>
        <v>5.22</v>
      </c>
      <c r="F165" s="44">
        <f xml:space="preserve"> Coibion_update!X459</f>
        <v>5.7503479438035221</v>
      </c>
      <c r="G165" s="44">
        <f xml:space="preserve"> Coibion_update!Y459</f>
        <v>3.919455317245442</v>
      </c>
      <c r="H165" s="44">
        <f xml:space="preserve"> Coibion_update!Z459</f>
        <v>4.3106783127188297</v>
      </c>
      <c r="I165" s="44">
        <f xml:space="preserve"> Coibion_update!AA459</f>
        <v>4.2726441528537293</v>
      </c>
      <c r="J165" s="45">
        <v>-3.2294799999999999E-2</v>
      </c>
      <c r="K165" s="45">
        <f t="shared" si="6"/>
        <v>0.82647629999999983</v>
      </c>
    </row>
    <row r="166" spans="1:11">
      <c r="A166" s="44">
        <f t="shared" si="5"/>
        <v>1996.6666666666542</v>
      </c>
      <c r="B166" s="44">
        <f xml:space="preserve"> Coibion_update!O460</f>
        <v>4.3676335493862437</v>
      </c>
      <c r="C166" s="44">
        <f xml:space="preserve"> Coibion_update!P460</f>
        <v>5.2</v>
      </c>
      <c r="D166" s="44">
        <f xml:space="preserve"> Coibion_update!Q460</f>
        <v>5.0606944939689926</v>
      </c>
      <c r="E166" s="44">
        <f xml:space="preserve"> Coibion_update!W460</f>
        <v>5.3</v>
      </c>
      <c r="F166" s="44">
        <f xml:space="preserve"> Coibion_update!X460</f>
        <v>5.7348611568934649</v>
      </c>
      <c r="G166" s="44">
        <f xml:space="preserve"> Coibion_update!Y460</f>
        <v>3.9228244591220016</v>
      </c>
      <c r="H166" s="44">
        <f xml:space="preserve"> Coibion_update!Z460</f>
        <v>4.3092408649482286</v>
      </c>
      <c r="I166" s="44">
        <f xml:space="preserve"> Coibion_update!AA460</f>
        <v>4.2744135839627617</v>
      </c>
      <c r="J166" s="45">
        <v>3.2207199999999998E-2</v>
      </c>
      <c r="K166" s="45">
        <f t="shared" si="6"/>
        <v>0.85868349999999982</v>
      </c>
    </row>
    <row r="167" spans="1:11">
      <c r="A167" s="44">
        <f t="shared" si="5"/>
        <v>1996.7499999999875</v>
      </c>
      <c r="B167" s="44">
        <f xml:space="preserve"> Coibion_update!O461</f>
        <v>4.3668698487248436</v>
      </c>
      <c r="C167" s="44">
        <f xml:space="preserve"> Coibion_update!P461</f>
        <v>5.2</v>
      </c>
      <c r="D167" s="44">
        <f xml:space="preserve"> Coibion_update!Q461</f>
        <v>5.0638600553335538</v>
      </c>
      <c r="E167" s="44">
        <f xml:space="preserve"> Coibion_update!W461</f>
        <v>5.24</v>
      </c>
      <c r="F167" s="44">
        <f xml:space="preserve"> Coibion_update!X461</f>
        <v>5.6966235774577214</v>
      </c>
      <c r="G167" s="44">
        <f xml:space="preserve"> Coibion_update!Y461</f>
        <v>3.9306681002969857</v>
      </c>
      <c r="H167" s="44">
        <f xml:space="preserve"> Coibion_update!Z461</f>
        <v>4.3164742664336462</v>
      </c>
      <c r="I167" s="44">
        <f xml:space="preserve"> Coibion_update!AA461</f>
        <v>4.2747336975362229</v>
      </c>
      <c r="J167" s="45">
        <v>0</v>
      </c>
      <c r="K167" s="45">
        <f t="shared" si="6"/>
        <v>0.85868349999999982</v>
      </c>
    </row>
    <row r="168" spans="1:11">
      <c r="A168" s="44">
        <f t="shared" si="5"/>
        <v>1996.8333333333208</v>
      </c>
      <c r="B168" s="44">
        <f xml:space="preserve"> Coibion_update!O462</f>
        <v>4.3755570016576195</v>
      </c>
      <c r="C168" s="44">
        <f xml:space="preserve"> Coibion_update!P462</f>
        <v>5.4</v>
      </c>
      <c r="D168" s="44">
        <f xml:space="preserve"> Coibion_update!Q462</f>
        <v>5.0670156275323635</v>
      </c>
      <c r="E168" s="44">
        <f xml:space="preserve"> Coibion_update!W462</f>
        <v>5.31</v>
      </c>
      <c r="F168" s="44">
        <f xml:space="preserve"> Coibion_update!X462</f>
        <v>5.6519276191139243</v>
      </c>
      <c r="G168" s="44">
        <f xml:space="preserve"> Coibion_update!Y462</f>
        <v>3.9385675606502581</v>
      </c>
      <c r="H168" s="44">
        <f xml:space="preserve"> Coibion_update!Z462</f>
        <v>4.3157532762425941</v>
      </c>
      <c r="I168" s="44">
        <f xml:space="preserve"> Coibion_update!AA462</f>
        <v>4.2774158379066014</v>
      </c>
      <c r="J168" s="45">
        <v>5.0052100000000002E-2</v>
      </c>
      <c r="K168" s="45">
        <f t="shared" si="6"/>
        <v>0.90873559999999987</v>
      </c>
    </row>
    <row r="169" spans="1:11">
      <c r="A169" s="44">
        <f t="shared" si="5"/>
        <v>1996.916666666654</v>
      </c>
      <c r="B169" s="44">
        <f xml:space="preserve"> Coibion_update!O463</f>
        <v>4.3821553763863115</v>
      </c>
      <c r="C169" s="44">
        <f xml:space="preserve"> Coibion_update!P463</f>
        <v>5.4</v>
      </c>
      <c r="D169" s="44">
        <f xml:space="preserve"> Coibion_update!Q463</f>
        <v>5.0695329353437408</v>
      </c>
      <c r="E169" s="44">
        <f xml:space="preserve"> Coibion_update!W463</f>
        <v>5.29</v>
      </c>
      <c r="F169" s="44">
        <f xml:space="preserve"> Coibion_update!X463</f>
        <v>5.6571449918048442</v>
      </c>
      <c r="G169" s="44">
        <f xml:space="preserve"> Coibion_update!Y463</f>
        <v>3.937183801086646</v>
      </c>
      <c r="H169" s="44">
        <f xml:space="preserve"> Coibion_update!Z463</f>
        <v>4.3193131138763281</v>
      </c>
      <c r="I169" s="44">
        <f xml:space="preserve"> Coibion_update!AA463</f>
        <v>4.2823306010581641</v>
      </c>
      <c r="J169" s="45">
        <v>2.8171700000000001E-2</v>
      </c>
      <c r="K169" s="45">
        <f t="shared" si="6"/>
        <v>0.93690729999999989</v>
      </c>
    </row>
    <row r="170" spans="1:11">
      <c r="A170" s="44">
        <f t="shared" si="5"/>
        <v>1996.9999999999873</v>
      </c>
      <c r="B170" s="44">
        <f xml:space="preserve"> Coibion_update!O464</f>
        <v>4.3834818253701329</v>
      </c>
      <c r="C170" s="44">
        <f xml:space="preserve"> Coibion_update!P464</f>
        <v>5.3</v>
      </c>
      <c r="D170" s="44">
        <f xml:space="preserve"> Coibion_update!Q464</f>
        <v>5.0714167663561147</v>
      </c>
      <c r="E170" s="44">
        <f xml:space="preserve"> Coibion_update!W464</f>
        <v>5.25</v>
      </c>
      <c r="F170" s="44">
        <f xml:space="preserve"> Coibion_update!X464</f>
        <v>5.6773015974066041</v>
      </c>
      <c r="G170" s="44">
        <f xml:space="preserve"> Coibion_update!Y464</f>
        <v>3.9597840688264059</v>
      </c>
      <c r="H170" s="44">
        <f xml:space="preserve"> Coibion_update!Z464</f>
        <v>4.3158734773793075</v>
      </c>
      <c r="I170" s="44">
        <f xml:space="preserve"> Coibion_update!AA464</f>
        <v>4.2866439522413042</v>
      </c>
      <c r="J170" s="45">
        <v>0</v>
      </c>
      <c r="K170" s="45">
        <f t="shared" si="6"/>
        <v>0.93690729999999989</v>
      </c>
    </row>
    <row r="171" spans="1:11">
      <c r="A171" s="44">
        <f t="shared" si="5"/>
        <v>1997.0833333333205</v>
      </c>
      <c r="B171" s="44">
        <f xml:space="preserve"> Coibion_update!O465</f>
        <v>4.3956632321967906</v>
      </c>
      <c r="C171" s="44">
        <f xml:space="preserve"> Coibion_update!P465</f>
        <v>5.2</v>
      </c>
      <c r="D171" s="44">
        <f xml:space="preserve"> Coibion_update!Q465</f>
        <v>5.0732970552209666</v>
      </c>
      <c r="E171" s="44">
        <f xml:space="preserve"> Coibion_update!W465</f>
        <v>5.19</v>
      </c>
      <c r="F171" s="44">
        <f xml:space="preserve"> Coibion_update!X465</f>
        <v>5.6908323154805727</v>
      </c>
      <c r="G171" s="44">
        <f xml:space="preserve"> Coibion_update!Y465</f>
        <v>3.9566903969233054</v>
      </c>
      <c r="H171" s="44">
        <f xml:space="preserve"> Coibion_update!Z465</f>
        <v>4.3236689726113919</v>
      </c>
      <c r="I171" s="44">
        <f xml:space="preserve"> Coibion_update!AA465</f>
        <v>4.28771595520264</v>
      </c>
      <c r="J171" s="45">
        <v>9.9153999999999996E-3</v>
      </c>
      <c r="K171" s="45">
        <f t="shared" si="6"/>
        <v>0.94682269999999991</v>
      </c>
    </row>
    <row r="172" spans="1:11">
      <c r="A172" s="44">
        <f t="shared" si="5"/>
        <v>1997.1666666666538</v>
      </c>
      <c r="B172" s="44">
        <f xml:space="preserve"> Coibion_update!O466</f>
        <v>4.4026708195258522</v>
      </c>
      <c r="C172" s="44">
        <f xml:space="preserve"> Coibion_update!P466</f>
        <v>5.2</v>
      </c>
      <c r="D172" s="44">
        <f xml:space="preserve"> Coibion_update!Q466</f>
        <v>5.0739230333321741</v>
      </c>
      <c r="E172" s="44">
        <f xml:space="preserve"> Coibion_update!W466</f>
        <v>5.39</v>
      </c>
      <c r="F172" s="44">
        <f xml:space="preserve"> Coibion_update!X466</f>
        <v>5.6960190840383671</v>
      </c>
      <c r="G172" s="44">
        <f xml:space="preserve"> Coibion_update!Y466</f>
        <v>3.97002772771472</v>
      </c>
      <c r="H172" s="44">
        <f xml:space="preserve"> Coibion_update!Z466</f>
        <v>4.3301410596596259</v>
      </c>
      <c r="I172" s="44">
        <f xml:space="preserve"> Coibion_update!AA466</f>
        <v>4.2866989547164298</v>
      </c>
      <c r="J172" s="45">
        <v>0.1135224</v>
      </c>
      <c r="K172" s="45">
        <f t="shared" si="6"/>
        <v>1.0603450999999999</v>
      </c>
    </row>
    <row r="173" spans="1:11">
      <c r="A173" s="44">
        <f t="shared" si="5"/>
        <v>1997.249999999987</v>
      </c>
      <c r="B173" s="44">
        <f xml:space="preserve"> Coibion_update!O467</f>
        <v>4.4034676250024427</v>
      </c>
      <c r="C173" s="44">
        <f xml:space="preserve"> Coibion_update!P467</f>
        <v>5.0999999999999996</v>
      </c>
      <c r="D173" s="44">
        <f xml:space="preserve"> Coibion_update!Q467</f>
        <v>5.0745486198399083</v>
      </c>
      <c r="E173" s="44">
        <f xml:space="preserve"> Coibion_update!W467</f>
        <v>5.51</v>
      </c>
      <c r="F173" s="44">
        <f xml:space="preserve"> Coibion_update!X467</f>
        <v>5.6771304436587746</v>
      </c>
      <c r="G173" s="44">
        <f xml:space="preserve"> Coibion_update!Y467</f>
        <v>3.9577035779201202</v>
      </c>
      <c r="H173" s="44">
        <f xml:space="preserve"> Coibion_update!Z467</f>
        <v>4.3213871689972772</v>
      </c>
      <c r="I173" s="44">
        <f xml:space="preserve"> Coibion_update!AA467</f>
        <v>4.2924164291072868</v>
      </c>
      <c r="J173" s="45">
        <v>0</v>
      </c>
      <c r="K173" s="45">
        <f t="shared" si="6"/>
        <v>1.0603450999999999</v>
      </c>
    </row>
    <row r="174" spans="1:11">
      <c r="A174" s="44">
        <f t="shared" si="5"/>
        <v>1997.3333333333203</v>
      </c>
      <c r="B174" s="44">
        <f xml:space="preserve"> Coibion_update!O468</f>
        <v>4.4096296420998531</v>
      </c>
      <c r="C174" s="44">
        <f xml:space="preserve"> Coibion_update!P468</f>
        <v>4.9000000000000004</v>
      </c>
      <c r="D174" s="44">
        <f xml:space="preserve"> Coibion_update!Q468</f>
        <v>5.0745486198399083</v>
      </c>
      <c r="E174" s="44">
        <f xml:space="preserve"> Coibion_update!W468</f>
        <v>5.5</v>
      </c>
      <c r="F174" s="44">
        <f xml:space="preserve"> Coibion_update!X468</f>
        <v>5.6786014094589428</v>
      </c>
      <c r="G174" s="44">
        <f xml:space="preserve"> Coibion_update!Y468</f>
        <v>3.9500699530650487</v>
      </c>
      <c r="H174" s="44">
        <f xml:space="preserve"> Coibion_update!Z468</f>
        <v>4.3201379329950358</v>
      </c>
      <c r="I174" s="44">
        <f xml:space="preserve"> Coibion_update!AA468</f>
        <v>4.2954060903901077</v>
      </c>
      <c r="J174" s="45">
        <v>7.4719999999999995E-2</v>
      </c>
      <c r="K174" s="45">
        <f t="shared" si="6"/>
        <v>1.1350650999999998</v>
      </c>
    </row>
    <row r="175" spans="1:11">
      <c r="A175" s="44">
        <f t="shared" si="5"/>
        <v>1997.4166666666536</v>
      </c>
      <c r="B175" s="44">
        <f xml:space="preserve"> Coibion_update!O469</f>
        <v>4.4146862070791713</v>
      </c>
      <c r="C175" s="44">
        <f xml:space="preserve"> Coibion_update!P469</f>
        <v>5</v>
      </c>
      <c r="D175" s="44">
        <f xml:space="preserve"> Coibion_update!Q469</f>
        <v>5.0764230346342591</v>
      </c>
      <c r="E175" s="44">
        <f xml:space="preserve"> Coibion_update!W469</f>
        <v>5.56</v>
      </c>
      <c r="F175" s="44">
        <f xml:space="preserve"> Coibion_update!X469</f>
        <v>5.6838178342366037</v>
      </c>
      <c r="G175" s="44">
        <f xml:space="preserve"> Coibion_update!Y469</f>
        <v>3.9691214174680227</v>
      </c>
      <c r="H175" s="44">
        <f xml:space="preserve"> Coibion_update!Z469</f>
        <v>4.3298250331634414</v>
      </c>
      <c r="I175" s="44">
        <f xml:space="preserve"> Coibion_update!AA469</f>
        <v>4.2957876865569711</v>
      </c>
      <c r="J175" s="45">
        <v>0</v>
      </c>
      <c r="K175" s="45">
        <f t="shared" si="6"/>
        <v>1.1350650999999998</v>
      </c>
    </row>
    <row r="176" spans="1:11">
      <c r="A176" s="44">
        <f t="shared" ref="A176:A239" si="7" xml:space="preserve"> A175 + 1/12</f>
        <v>1997.4999999999868</v>
      </c>
      <c r="B176" s="44">
        <f xml:space="preserve"> Coibion_update!O470</f>
        <v>4.4223008792064986</v>
      </c>
      <c r="C176" s="44">
        <f xml:space="preserve"> Coibion_update!P470</f>
        <v>4.9000000000000004</v>
      </c>
      <c r="D176" s="44">
        <f xml:space="preserve"> Coibion_update!Q470</f>
        <v>5.0776706954324142</v>
      </c>
      <c r="E176" s="44">
        <f xml:space="preserve"> Coibion_update!W470</f>
        <v>5.52</v>
      </c>
      <c r="F176" s="44">
        <f xml:space="preserve"> Coibion_update!X470</f>
        <v>5.6739416326451799</v>
      </c>
      <c r="G176" s="44">
        <f xml:space="preserve"> Coibion_update!Y470</f>
        <v>3.9906308380067603</v>
      </c>
      <c r="H176" s="44">
        <f xml:space="preserve"> Coibion_update!Z470</f>
        <v>4.3376044171211348</v>
      </c>
      <c r="I176" s="44">
        <f xml:space="preserve"> Coibion_update!AA470</f>
        <v>4.3032539535084862</v>
      </c>
      <c r="J176" s="45">
        <v>-1.9380600000000001E-2</v>
      </c>
      <c r="K176" s="45">
        <f t="shared" si="6"/>
        <v>1.1156844999999997</v>
      </c>
    </row>
    <row r="177" spans="1:11">
      <c r="A177" s="44">
        <f t="shared" si="7"/>
        <v>1997.5833333333201</v>
      </c>
      <c r="B177" s="44">
        <f xml:space="preserve"> Coibion_update!O471</f>
        <v>4.432773217141702</v>
      </c>
      <c r="C177" s="44">
        <f xml:space="preserve"> Coibion_update!P471</f>
        <v>4.8</v>
      </c>
      <c r="D177" s="44">
        <f xml:space="preserve"> Coibion_update!Q471</f>
        <v>5.080161356744866</v>
      </c>
      <c r="E177" s="44">
        <f xml:space="preserve"> Coibion_update!W471</f>
        <v>5.54</v>
      </c>
      <c r="F177" s="44">
        <f xml:space="preserve"> Coibion_update!X471</f>
        <v>5.6874498200353036</v>
      </c>
      <c r="G177" s="44">
        <f xml:space="preserve"> Coibion_update!Y471</f>
        <v>4.0166172275580676</v>
      </c>
      <c r="H177" s="44">
        <f xml:space="preserve"> Coibion_update!Z471</f>
        <v>4.340019041776209</v>
      </c>
      <c r="I177" s="44">
        <f xml:space="preserve"> Coibion_update!AA471</f>
        <v>4.3066832843700915</v>
      </c>
      <c r="J177" s="45">
        <v>0.10917109999999999</v>
      </c>
      <c r="K177" s="45">
        <f t="shared" si="6"/>
        <v>1.2248555999999997</v>
      </c>
    </row>
    <row r="178" spans="1:11">
      <c r="A178" s="44">
        <f t="shared" si="7"/>
        <v>1997.6666666666533</v>
      </c>
      <c r="B178" s="44">
        <f xml:space="preserve"> Coibion_update!O472</f>
        <v>4.4420169377056284</v>
      </c>
      <c r="C178" s="44">
        <f xml:space="preserve"> Coibion_update!P472</f>
        <v>4.9000000000000004</v>
      </c>
      <c r="D178" s="44">
        <f xml:space="preserve"> Coibion_update!Q472</f>
        <v>5.0826458300725275</v>
      </c>
      <c r="E178" s="44">
        <f xml:space="preserve"> Coibion_update!W472</f>
        <v>5.54</v>
      </c>
      <c r="F178" s="44">
        <f xml:space="preserve"> Coibion_update!X472</f>
        <v>5.6814686970596169</v>
      </c>
      <c r="G178" s="44">
        <f xml:space="preserve"> Coibion_update!Y472</f>
        <v>4.0003085702955063</v>
      </c>
      <c r="H178" s="44">
        <f xml:space="preserve"> Coibion_update!Z472</f>
        <v>4.3416602655072953</v>
      </c>
      <c r="I178" s="44">
        <f xml:space="preserve"> Coibion_update!AA472</f>
        <v>4.3096440961799187</v>
      </c>
      <c r="J178" s="45">
        <v>-4.3888299999999998E-2</v>
      </c>
      <c r="K178" s="45">
        <f t="shared" si="6"/>
        <v>1.1809672999999996</v>
      </c>
    </row>
    <row r="179" spans="1:11">
      <c r="A179" s="44">
        <f t="shared" si="7"/>
        <v>1997.7499999999866</v>
      </c>
      <c r="B179" s="44">
        <f xml:space="preserve"> Coibion_update!O473</f>
        <v>4.4510231728207774</v>
      </c>
      <c r="C179" s="44">
        <f xml:space="preserve"> Coibion_update!P473</f>
        <v>4.7</v>
      </c>
      <c r="D179" s="44">
        <f xml:space="preserve"> Coibion_update!Q473</f>
        <v>5.084505142662711</v>
      </c>
      <c r="E179" s="44">
        <f xml:space="preserve"> Coibion_update!W473</f>
        <v>5.5</v>
      </c>
      <c r="F179" s="44">
        <f xml:space="preserve"> Coibion_update!X473</f>
        <v>5.6894468758888346</v>
      </c>
      <c r="G179" s="44">
        <f xml:space="preserve"> Coibion_update!Y473</f>
        <v>4.0069512941395313</v>
      </c>
      <c r="H179" s="44">
        <f xml:space="preserve"> Coibion_update!Z473</f>
        <v>4.3422457646620369</v>
      </c>
      <c r="I179" s="44">
        <f xml:space="preserve"> Coibion_update!AA473</f>
        <v>4.3159268954693557</v>
      </c>
      <c r="J179" s="45">
        <v>0</v>
      </c>
      <c r="K179" s="45">
        <f t="shared" si="6"/>
        <v>1.1809672999999996</v>
      </c>
    </row>
    <row r="180" spans="1:11">
      <c r="A180" s="44">
        <f t="shared" si="7"/>
        <v>1997.8333333333198</v>
      </c>
      <c r="B180" s="44">
        <f xml:space="preserve"> Coibion_update!O474</f>
        <v>4.4597547426501158</v>
      </c>
      <c r="C180" s="44">
        <f xml:space="preserve"> Coibion_update!P474</f>
        <v>4.5999999999999996</v>
      </c>
      <c r="D180" s="44">
        <f xml:space="preserve"> Coibion_update!Q474</f>
        <v>5.0857427665830608</v>
      </c>
      <c r="E180" s="44">
        <f xml:space="preserve"> Coibion_update!W474</f>
        <v>5.52</v>
      </c>
      <c r="F180" s="44">
        <f xml:space="preserve"> Coibion_update!X474</f>
        <v>5.6841918248911973</v>
      </c>
      <c r="G180" s="44">
        <f xml:space="preserve"> Coibion_update!Y474</f>
        <v>4.0333907195517602</v>
      </c>
      <c r="H180" s="44">
        <f xml:space="preserve"> Coibion_update!Z474</f>
        <v>4.3506004649865124</v>
      </c>
      <c r="I180" s="44">
        <f xml:space="preserve"> Coibion_update!AA474</f>
        <v>4.3139752841026908</v>
      </c>
      <c r="J180" s="45">
        <v>-3.4310599999999997E-2</v>
      </c>
      <c r="K180" s="45">
        <f t="shared" si="6"/>
        <v>1.1466566999999996</v>
      </c>
    </row>
    <row r="181" spans="1:11">
      <c r="A181" s="44">
        <f t="shared" si="7"/>
        <v>1997.9166666666531</v>
      </c>
      <c r="B181" s="44">
        <f xml:space="preserve"> Coibion_update!O475</f>
        <v>4.4630742219021817</v>
      </c>
      <c r="C181" s="44">
        <f xml:space="preserve"> Coibion_update!P475</f>
        <v>4.7</v>
      </c>
      <c r="D181" s="44">
        <f xml:space="preserve"> Coibion_update!Q475</f>
        <v>5.0863610046243917</v>
      </c>
      <c r="E181" s="44">
        <f xml:space="preserve"> Coibion_update!W475</f>
        <v>5.5</v>
      </c>
      <c r="F181" s="44">
        <f xml:space="preserve"> Coibion_update!X475</f>
        <v>5.6314268124640607</v>
      </c>
      <c r="G181" s="44">
        <f xml:space="preserve"> Coibion_update!Y475</f>
        <v>4.0427178789333125</v>
      </c>
      <c r="H181" s="44">
        <f xml:space="preserve"> Coibion_update!Z475</f>
        <v>4.3474222498619488</v>
      </c>
      <c r="I181" s="44">
        <f xml:space="preserve"> Coibion_update!AA475</f>
        <v>4.3220112022638952</v>
      </c>
      <c r="J181" s="45">
        <v>8.4732000000000002E-3</v>
      </c>
      <c r="K181" s="45">
        <f t="shared" si="6"/>
        <v>1.1551298999999997</v>
      </c>
    </row>
    <row r="182" spans="1:11">
      <c r="A182" s="44">
        <f t="shared" si="7"/>
        <v>1997.9999999999864</v>
      </c>
      <c r="B182" s="44">
        <f xml:space="preserve"> Coibion_update!O476</f>
        <v>4.4683591354458558</v>
      </c>
      <c r="C182" s="44">
        <f xml:space="preserve"> Coibion_update!P476</f>
        <v>4.5999999999999996</v>
      </c>
      <c r="D182" s="44">
        <f xml:space="preserve"> Coibion_update!Q476</f>
        <v>5.0875963352323836</v>
      </c>
      <c r="E182" s="44">
        <f xml:space="preserve"> Coibion_update!W476</f>
        <v>5.56</v>
      </c>
      <c r="F182" s="44">
        <f xml:space="preserve"> Coibion_update!X476</f>
        <v>5.5892690878674403</v>
      </c>
      <c r="G182" s="44">
        <f xml:space="preserve"> Coibion_update!Y476</f>
        <v>4.0270466819969277</v>
      </c>
      <c r="H182" s="44">
        <f xml:space="preserve"> Coibion_update!Z476</f>
        <v>4.3514385529058579</v>
      </c>
      <c r="I182" s="44">
        <f xml:space="preserve"> Coibion_update!AA476</f>
        <v>4.3225552538693286</v>
      </c>
      <c r="J182" s="45">
        <v>0</v>
      </c>
      <c r="K182" s="45">
        <f t="shared" si="6"/>
        <v>1.1551298999999997</v>
      </c>
    </row>
    <row r="183" spans="1:11">
      <c r="A183" s="44">
        <f t="shared" si="7"/>
        <v>1998.0833333333196</v>
      </c>
      <c r="B183" s="44">
        <f xml:space="preserve"> Coibion_update!O477</f>
        <v>4.4694730211998088</v>
      </c>
      <c r="C183" s="44">
        <f xml:space="preserve"> Coibion_update!P477</f>
        <v>4.5999999999999996</v>
      </c>
      <c r="D183" s="44">
        <f xml:space="preserve"> Coibion_update!Q477</f>
        <v>5.0875963352323836</v>
      </c>
      <c r="E183" s="44">
        <f xml:space="preserve"> Coibion_update!W477</f>
        <v>5.51</v>
      </c>
      <c r="F183" s="44">
        <f xml:space="preserve"> Coibion_update!X477</f>
        <v>5.5793146454710962</v>
      </c>
      <c r="G183" s="44">
        <f xml:space="preserve"> Coibion_update!Y477</f>
        <v>4.0388670877528137</v>
      </c>
      <c r="H183" s="44">
        <f xml:space="preserve"> Coibion_update!Z477</f>
        <v>4.3530354213232831</v>
      </c>
      <c r="I183" s="44">
        <f xml:space="preserve"> Coibion_update!AA477</f>
        <v>4.3298118632251423</v>
      </c>
      <c r="J183" s="45">
        <v>4.74539E-2</v>
      </c>
      <c r="K183" s="45">
        <f t="shared" si="6"/>
        <v>1.2025837999999998</v>
      </c>
    </row>
    <row r="184" spans="1:11">
      <c r="A184" s="44">
        <f t="shared" si="7"/>
        <v>1998.1666666666529</v>
      </c>
      <c r="B184" s="44">
        <f xml:space="preserve"> Coibion_update!O478</f>
        <v>4.4703373754579614</v>
      </c>
      <c r="C184" s="44">
        <f xml:space="preserve"> Coibion_update!P478</f>
        <v>4.7</v>
      </c>
      <c r="D184" s="44">
        <f xml:space="preserve"> Coibion_update!Q478</f>
        <v>5.0875963352323836</v>
      </c>
      <c r="E184" s="44">
        <f xml:space="preserve"> Coibion_update!W478</f>
        <v>5.49</v>
      </c>
      <c r="F184" s="44">
        <f xml:space="preserve"> Coibion_update!X478</f>
        <v>5.5969022863620967</v>
      </c>
      <c r="G184" s="44">
        <f xml:space="preserve"> Coibion_update!Y478</f>
        <v>4.0415062152060992</v>
      </c>
      <c r="H184" s="44">
        <f xml:space="preserve"> Coibion_update!Z478</f>
        <v>4.357285583410377</v>
      </c>
      <c r="I184" s="44">
        <f xml:space="preserve"> Coibion_update!AA478</f>
        <v>4.3348433038560108</v>
      </c>
      <c r="J184" s="45">
        <v>-3.3034399999999998E-2</v>
      </c>
      <c r="K184" s="45">
        <f t="shared" si="6"/>
        <v>1.1695493999999997</v>
      </c>
    </row>
    <row r="185" spans="1:11">
      <c r="A185" s="44">
        <f t="shared" si="7"/>
        <v>1998.2499999999861</v>
      </c>
      <c r="B185" s="44">
        <f xml:space="preserve"> Coibion_update!O479</f>
        <v>4.4740370580834927</v>
      </c>
      <c r="C185" s="44">
        <f xml:space="preserve"> Coibion_update!P479</f>
        <v>4.3</v>
      </c>
      <c r="D185" s="44">
        <f xml:space="preserve"> Coibion_update!Q479</f>
        <v>5.0888301416813126</v>
      </c>
      <c r="E185" s="44">
        <f xml:space="preserve"> Coibion_update!W479</f>
        <v>5.45</v>
      </c>
      <c r="F185" s="44">
        <f xml:space="preserve"> Coibion_update!X479</f>
        <v>5.5971989892534175</v>
      </c>
      <c r="G185" s="44">
        <f xml:space="preserve"> Coibion_update!Y479</f>
        <v>4.0641945852712178</v>
      </c>
      <c r="H185" s="44">
        <f xml:space="preserve"> Coibion_update!Z479</f>
        <v>4.3641681163725687</v>
      </c>
      <c r="I185" s="44">
        <f xml:space="preserve"> Coibion_update!AA479</f>
        <v>4.3360481390572208</v>
      </c>
      <c r="J185" s="45">
        <v>0</v>
      </c>
      <c r="K185" s="45">
        <f t="shared" si="6"/>
        <v>1.1695493999999997</v>
      </c>
    </row>
    <row r="186" spans="1:11">
      <c r="A186" s="44">
        <f t="shared" si="7"/>
        <v>1998.3333333333194</v>
      </c>
      <c r="B186" s="44">
        <f xml:space="preserve"> Coibion_update!O480</f>
        <v>4.4804444806776207</v>
      </c>
      <c r="C186" s="44">
        <f xml:space="preserve"> Coibion_update!P480</f>
        <v>4.4000000000000004</v>
      </c>
      <c r="D186" s="44">
        <f xml:space="preserve"> Coibion_update!Q480</f>
        <v>5.0912931971137105</v>
      </c>
      <c r="E186" s="44">
        <f xml:space="preserve"> Coibion_update!W480</f>
        <v>5.49</v>
      </c>
      <c r="F186" s="44">
        <f xml:space="preserve"> Coibion_update!X480</f>
        <v>5.6219214481758808</v>
      </c>
      <c r="G186" s="44">
        <f xml:space="preserve"> Coibion_update!Y480</f>
        <v>4.0979547044762299</v>
      </c>
      <c r="H186" s="44">
        <f xml:space="preserve"> Coibion_update!Z480</f>
        <v>4.3629330059787836</v>
      </c>
      <c r="I186" s="44">
        <f xml:space="preserve"> Coibion_update!AA480</f>
        <v>4.3408139388398075</v>
      </c>
      <c r="J186" s="45">
        <v>7.6345999999999997E-2</v>
      </c>
      <c r="K186" s="45">
        <f t="shared" si="6"/>
        <v>1.2458953999999998</v>
      </c>
    </row>
    <row r="187" spans="1:11">
      <c r="A187" s="44">
        <f t="shared" si="7"/>
        <v>1998.4166666666526</v>
      </c>
      <c r="B187" s="44">
        <f xml:space="preserve"> Coibion_update!O481</f>
        <v>4.4740108349899534</v>
      </c>
      <c r="C187" s="44">
        <f xml:space="preserve"> Coibion_update!P481</f>
        <v>4.5</v>
      </c>
      <c r="D187" s="44">
        <f xml:space="preserve"> Coibion_update!Q481</f>
        <v>5.0925224535684404</v>
      </c>
      <c r="E187" s="44">
        <f xml:space="preserve"> Coibion_update!W481</f>
        <v>5.56</v>
      </c>
      <c r="F187" s="44">
        <f xml:space="preserve"> Coibion_update!X481</f>
        <v>5.6097281725738783</v>
      </c>
      <c r="G187" s="44">
        <f xml:space="preserve"> Coibion_update!Y481</f>
        <v>4.0928935099547861</v>
      </c>
      <c r="H187" s="44">
        <f xml:space="preserve"> Coibion_update!Z481</f>
        <v>4.3707760839010277</v>
      </c>
      <c r="I187" s="44">
        <f xml:space="preserve"> Coibion_update!AA481</f>
        <v>4.3493226415007546</v>
      </c>
      <c r="J187" s="45">
        <v>0</v>
      </c>
      <c r="K187" s="45">
        <f t="shared" si="6"/>
        <v>1.2458953999999998</v>
      </c>
    </row>
    <row r="188" spans="1:11">
      <c r="A188" s="44">
        <f t="shared" si="7"/>
        <v>1998.4999999999859</v>
      </c>
      <c r="B188" s="44">
        <f xml:space="preserve"> Coibion_update!O482</f>
        <v>4.4702595569398618</v>
      </c>
      <c r="C188" s="44">
        <f xml:space="preserve"> Coibion_update!P482</f>
        <v>4.5</v>
      </c>
      <c r="D188" s="44">
        <f xml:space="preserve"> Coibion_update!Q482</f>
        <v>5.0949764425300064</v>
      </c>
      <c r="E188" s="44">
        <f xml:space="preserve"> Coibion_update!W482</f>
        <v>5.54</v>
      </c>
      <c r="F188" s="44">
        <f xml:space="preserve"> Coibion_update!X482</f>
        <v>5.5861619257981223</v>
      </c>
      <c r="G188" s="44">
        <f xml:space="preserve"> Coibion_update!Y482</f>
        <v>4.0897339496644172</v>
      </c>
      <c r="H188" s="44">
        <f xml:space="preserve"> Coibion_update!Z482</f>
        <v>4.3729480487406747</v>
      </c>
      <c r="I188" s="44">
        <f xml:space="preserve"> Coibion_update!AA482</f>
        <v>4.3503037424779336</v>
      </c>
      <c r="J188" s="45">
        <v>9.4105300000000003E-2</v>
      </c>
      <c r="K188" s="45">
        <f t="shared" si="6"/>
        <v>1.3400006999999998</v>
      </c>
    </row>
    <row r="189" spans="1:11">
      <c r="A189" s="44">
        <f t="shared" si="7"/>
        <v>1998.5833333333192</v>
      </c>
      <c r="B189" s="44">
        <f xml:space="preserve"> Coibion_update!O483</f>
        <v>4.4905155019331975</v>
      </c>
      <c r="C189" s="44">
        <f xml:space="preserve"> Coibion_update!P483</f>
        <v>4.5</v>
      </c>
      <c r="D189" s="44">
        <f xml:space="preserve"> Coibion_update!Q483</f>
        <v>5.0962011824259026</v>
      </c>
      <c r="E189" s="44">
        <f xml:space="preserve"> Coibion_update!W483</f>
        <v>5.55</v>
      </c>
      <c r="F189" s="44">
        <f xml:space="preserve"> Coibion_update!X483</f>
        <v>5.56409886254648</v>
      </c>
      <c r="G189" s="44">
        <f xml:space="preserve"> Coibion_update!Y483</f>
        <v>4.1130518185766851</v>
      </c>
      <c r="H189" s="44">
        <f xml:space="preserve"> Coibion_update!Z483</f>
        <v>4.3706875900038877</v>
      </c>
      <c r="I189" s="44">
        <f xml:space="preserve"> Coibion_update!AA483</f>
        <v>4.353485689240296</v>
      </c>
      <c r="J189" s="45">
        <v>7.9864000000000004E-2</v>
      </c>
      <c r="K189" s="45">
        <f t="shared" si="6"/>
        <v>1.4198646999999998</v>
      </c>
    </row>
    <row r="190" spans="1:11">
      <c r="A190" s="44">
        <f t="shared" si="7"/>
        <v>1998.6666666666524</v>
      </c>
      <c r="B190" s="44">
        <f xml:space="preserve"> Coibion_update!O484</f>
        <v>4.4883340768552404</v>
      </c>
      <c r="C190" s="44">
        <f xml:space="preserve"> Coibion_update!P484</f>
        <v>4.5999999999999996</v>
      </c>
      <c r="D190" s="44">
        <f xml:space="preserve"> Coibion_update!Q484</f>
        <v>5.0968129903373081</v>
      </c>
      <c r="E190" s="44">
        <f xml:space="preserve"> Coibion_update!W484</f>
        <v>5.51</v>
      </c>
      <c r="F190" s="44">
        <f xml:space="preserve"> Coibion_update!X484</f>
        <v>5.5411066701090812</v>
      </c>
      <c r="G190" s="44">
        <f xml:space="preserve"> Coibion_update!Y484</f>
        <v>4.1360941264165634</v>
      </c>
      <c r="H190" s="44">
        <f xml:space="preserve"> Coibion_update!Z484</f>
        <v>4.3757318641111338</v>
      </c>
      <c r="I190" s="44">
        <f xml:space="preserve"> Coibion_update!AA484</f>
        <v>4.3585788719363183</v>
      </c>
      <c r="J190" s="45">
        <v>-0.17485919999999999</v>
      </c>
      <c r="K190" s="45">
        <f t="shared" si="6"/>
        <v>1.2450054999999998</v>
      </c>
    </row>
    <row r="191" spans="1:11">
      <c r="A191" s="44">
        <f t="shared" si="7"/>
        <v>1998.7499999999857</v>
      </c>
      <c r="B191" s="44">
        <f xml:space="preserve"> Coibion_update!O485</f>
        <v>4.4962399732026652</v>
      </c>
      <c r="C191" s="44">
        <f xml:space="preserve"> Coibion_update!P485</f>
        <v>4.5</v>
      </c>
      <c r="D191" s="44">
        <f xml:space="preserve"> Coibion_update!Q485</f>
        <v>5.099256485749784</v>
      </c>
      <c r="E191" s="44">
        <f xml:space="preserve"> Coibion_update!W485</f>
        <v>5.07</v>
      </c>
      <c r="F191" s="44">
        <f xml:space="preserve"> Coibion_update!X485</f>
        <v>5.5347324600554861</v>
      </c>
      <c r="G191" s="44">
        <f xml:space="preserve"> Coibion_update!Y485</f>
        <v>4.1605379632902171</v>
      </c>
      <c r="H191" s="44">
        <f xml:space="preserve"> Coibion_update!Z485</f>
        <v>4.3790848117529606</v>
      </c>
      <c r="I191" s="44">
        <f xml:space="preserve"> Coibion_update!AA485</f>
        <v>4.3577723634978733</v>
      </c>
      <c r="J191" s="45">
        <v>0</v>
      </c>
      <c r="K191" s="45">
        <f t="shared" si="6"/>
        <v>1.2450054999999998</v>
      </c>
    </row>
    <row r="192" spans="1:11">
      <c r="A192" s="44">
        <f t="shared" si="7"/>
        <v>1998.8333333333189</v>
      </c>
      <c r="B192" s="44">
        <f xml:space="preserve"> Coibion_update!O486</f>
        <v>4.4956499194393453</v>
      </c>
      <c r="C192" s="44">
        <f xml:space="preserve"> Coibion_update!P486</f>
        <v>4.4000000000000004</v>
      </c>
      <c r="D192" s="44">
        <f xml:space="preserve"> Coibion_update!Q486</f>
        <v>5.1004759980960452</v>
      </c>
      <c r="E192" s="44">
        <f xml:space="preserve"> Coibion_update!W486</f>
        <v>4.83</v>
      </c>
      <c r="F192" s="44">
        <f xml:space="preserve"> Coibion_update!X486</f>
        <v>5.4930202902303966</v>
      </c>
      <c r="G192" s="44">
        <f xml:space="preserve"> Coibion_update!Y486</f>
        <v>4.1610837850383895</v>
      </c>
      <c r="H192" s="44">
        <f xml:space="preserve"> Coibion_update!Z486</f>
        <v>4.3871012370716285</v>
      </c>
      <c r="I192" s="44">
        <f xml:space="preserve"> Coibion_update!AA486</f>
        <v>4.3592184953478732</v>
      </c>
      <c r="J192" s="45">
        <v>-0.12845599999999999</v>
      </c>
      <c r="K192" s="45">
        <f t="shared" si="6"/>
        <v>1.1165494999999999</v>
      </c>
    </row>
    <row r="193" spans="1:11">
      <c r="A193" s="44">
        <f t="shared" si="7"/>
        <v>1998.9166666666522</v>
      </c>
      <c r="B193" s="44">
        <f xml:space="preserve"> Coibion_update!O487</f>
        <v>4.4991438931942893</v>
      </c>
      <c r="C193" s="44">
        <f xml:space="preserve"> Coibion_update!P487</f>
        <v>4.4000000000000004</v>
      </c>
      <c r="D193" s="44">
        <f xml:space="preserve"> Coibion_update!Q487</f>
        <v>5.10230248262208</v>
      </c>
      <c r="E193" s="44">
        <f xml:space="preserve"> Coibion_update!W487</f>
        <v>4.68</v>
      </c>
      <c r="F193" s="44">
        <f xml:space="preserve"> Coibion_update!X487</f>
        <v>5.4525823255594661</v>
      </c>
      <c r="G193" s="44">
        <f xml:space="preserve"> Coibion_update!Y487</f>
        <v>4.1896698934267942</v>
      </c>
      <c r="H193" s="44">
        <f xml:space="preserve"> Coibion_update!Z487</f>
        <v>4.3934980852653247</v>
      </c>
      <c r="I193" s="44">
        <f xml:space="preserve"> Coibion_update!AA487</f>
        <v>4.3635189186181407</v>
      </c>
      <c r="J193" s="45">
        <v>-7.1776400000000004E-2</v>
      </c>
      <c r="K193" s="45">
        <f t="shared" si="6"/>
        <v>1.0447730999999998</v>
      </c>
    </row>
    <row r="194" spans="1:11">
      <c r="A194" s="44">
        <f t="shared" si="7"/>
        <v>1998.9999999999854</v>
      </c>
      <c r="B194" s="44">
        <f xml:space="preserve"> Coibion_update!O488</f>
        <v>4.5036412094890634</v>
      </c>
      <c r="C194" s="44">
        <f xml:space="preserve"> Coibion_update!P488</f>
        <v>4.3</v>
      </c>
      <c r="D194" s="44">
        <f xml:space="preserve"> Coibion_update!Q488</f>
        <v>5.1041256371835946</v>
      </c>
      <c r="E194" s="44">
        <f xml:space="preserve"> Coibion_update!W488</f>
        <v>4.63</v>
      </c>
      <c r="F194" s="44">
        <f xml:space="preserve"> Coibion_update!X488</f>
        <v>5.4735723471352724</v>
      </c>
      <c r="G194" s="44">
        <f xml:space="preserve"> Coibion_update!Y488</f>
        <v>4.1546240264392882</v>
      </c>
      <c r="H194" s="44">
        <f xml:space="preserve"> Coibion_update!Z488</f>
        <v>4.3991664059884519</v>
      </c>
      <c r="I194" s="44">
        <f xml:space="preserve"> Coibion_update!AA488</f>
        <v>4.3663290700665822</v>
      </c>
      <c r="J194" s="45">
        <v>0</v>
      </c>
      <c r="K194" s="45">
        <f t="shared" si="6"/>
        <v>1.0447730999999998</v>
      </c>
    </row>
    <row r="195" spans="1:11">
      <c r="A195" s="44">
        <f t="shared" si="7"/>
        <v>1999.0833333333187</v>
      </c>
      <c r="B195" s="44">
        <f xml:space="preserve"> Coibion_update!O489</f>
        <v>4.5084312860490421</v>
      </c>
      <c r="C195" s="44">
        <f xml:space="preserve"> Coibion_update!P489</f>
        <v>4.4000000000000004</v>
      </c>
      <c r="D195" s="44">
        <f xml:space="preserve"> Coibion_update!Q489</f>
        <v>5.1041256371835946</v>
      </c>
      <c r="E195" s="44">
        <f xml:space="preserve"> Coibion_update!W489</f>
        <v>4.76</v>
      </c>
      <c r="F195" s="44">
        <f xml:space="preserve"> Coibion_update!X489</f>
        <v>5.4457023534610949</v>
      </c>
      <c r="G195" s="44">
        <f xml:space="preserve"> Coibion_update!Y489</f>
        <v>4.1777508375236012</v>
      </c>
      <c r="H195" s="44">
        <f xml:space="preserve"> Coibion_update!Z489</f>
        <v>4.4057675750556795</v>
      </c>
      <c r="I195" s="44">
        <f xml:space="preserve"> Coibion_update!AA489</f>
        <v>4.3670018254057714</v>
      </c>
      <c r="J195" s="45">
        <v>-6.9300700000000007E-2</v>
      </c>
      <c r="K195" s="45">
        <f t="shared" si="6"/>
        <v>0.9754723999999998</v>
      </c>
    </row>
    <row r="196" spans="1:11">
      <c r="A196" s="44">
        <f t="shared" si="7"/>
        <v>1999.166666666652</v>
      </c>
      <c r="B196" s="44">
        <f xml:space="preserve"> Coibion_update!O490</f>
        <v>4.5102857155566713</v>
      </c>
      <c r="C196" s="44">
        <f xml:space="preserve"> Coibion_update!P490</f>
        <v>4.2</v>
      </c>
      <c r="D196" s="44">
        <f xml:space="preserve"> Coibion_update!Q490</f>
        <v>5.1047326174753715</v>
      </c>
      <c r="E196" s="44">
        <f xml:space="preserve"> Coibion_update!W490</f>
        <v>4.8099999999999996</v>
      </c>
      <c r="F196" s="44">
        <f xml:space="preserve"> Coibion_update!X490</f>
        <v>5.4210658318070903</v>
      </c>
      <c r="G196" s="44">
        <f xml:space="preserve"> Coibion_update!Y490</f>
        <v>4.1854337248423548</v>
      </c>
      <c r="H196" s="44">
        <f xml:space="preserve"> Coibion_update!Z490</f>
        <v>4.4094958766634269</v>
      </c>
      <c r="I196" s="44">
        <f xml:space="preserve"> Coibion_update!AA490</f>
        <v>4.3710415186151259</v>
      </c>
      <c r="J196" s="45">
        <v>-0.1018476</v>
      </c>
      <c r="K196" s="45">
        <f t="shared" ref="K196:K259" si="8" xml:space="preserve"> K195 + J196</f>
        <v>0.87362479999999976</v>
      </c>
    </row>
    <row r="197" spans="1:11">
      <c r="A197" s="44">
        <f t="shared" si="7"/>
        <v>1999.2499999999852</v>
      </c>
      <c r="B197" s="44">
        <f xml:space="preserve"> Coibion_update!O491</f>
        <v>4.5126151074045255</v>
      </c>
      <c r="C197" s="44">
        <f xml:space="preserve"> Coibion_update!P491</f>
        <v>4.3</v>
      </c>
      <c r="D197" s="44">
        <f xml:space="preserve"> Coibion_update!Q491</f>
        <v>5.1113851971963991</v>
      </c>
      <c r="E197" s="44">
        <f xml:space="preserve"> Coibion_update!W491</f>
        <v>4.74</v>
      </c>
      <c r="F197" s="44">
        <f xml:space="preserve"> Coibion_update!X491</f>
        <v>5.4220382935377955</v>
      </c>
      <c r="G197" s="44">
        <f xml:space="preserve"> Coibion_update!Y491</f>
        <v>4.2009243342846565</v>
      </c>
      <c r="H197" s="44">
        <f xml:space="preserve"> Coibion_update!Z491</f>
        <v>4.4106505340104469</v>
      </c>
      <c r="I197" s="44">
        <f xml:space="preserve"> Coibion_update!AA491</f>
        <v>4.3762851840447672</v>
      </c>
      <c r="J197" s="45">
        <v>0</v>
      </c>
      <c r="K197" s="45">
        <f t="shared" si="8"/>
        <v>0.87362479999999976</v>
      </c>
    </row>
    <row r="198" spans="1:11">
      <c r="A198" s="44">
        <f t="shared" si="7"/>
        <v>1999.3333333333185</v>
      </c>
      <c r="B198" s="44">
        <f xml:space="preserve"> Coibion_update!O492</f>
        <v>4.5199118170361805</v>
      </c>
      <c r="C198" s="44">
        <f xml:space="preserve"> Coibion_update!P492</f>
        <v>4.2</v>
      </c>
      <c r="D198" s="44">
        <f xml:space="preserve"> Coibion_update!Q492</f>
        <v>5.1119877883565437</v>
      </c>
      <c r="E198" s="44">
        <f xml:space="preserve"> Coibion_update!W492</f>
        <v>4.74</v>
      </c>
      <c r="F198" s="44">
        <f xml:space="preserve"> Coibion_update!X492</f>
        <v>5.4317550047777532</v>
      </c>
      <c r="G198" s="44">
        <f xml:space="preserve"> Coibion_update!Y492</f>
        <v>4.2200369768518451</v>
      </c>
      <c r="H198" s="44">
        <f xml:space="preserve"> Coibion_update!Z492</f>
        <v>4.4163918288507658</v>
      </c>
      <c r="I198" s="44">
        <f xml:space="preserve"> Coibion_update!AA492</f>
        <v>4.3770392181628344</v>
      </c>
      <c r="J198" s="45">
        <v>-6.3467599999999999E-2</v>
      </c>
      <c r="K198" s="45">
        <f t="shared" si="8"/>
        <v>0.8101571999999998</v>
      </c>
    </row>
    <row r="199" spans="1:11">
      <c r="A199" s="44">
        <f t="shared" si="7"/>
        <v>1999.4166666666517</v>
      </c>
      <c r="B199" s="44">
        <f xml:space="preserve"> Coibion_update!O493</f>
        <v>4.5181766270215382</v>
      </c>
      <c r="C199" s="44">
        <f xml:space="preserve"> Coibion_update!P493</f>
        <v>4.3</v>
      </c>
      <c r="D199" s="44">
        <f xml:space="preserve"> Coibion_update!Q493</f>
        <v>5.1119877883565437</v>
      </c>
      <c r="E199" s="44">
        <f xml:space="preserve"> Coibion_update!W493</f>
        <v>4.76</v>
      </c>
      <c r="F199" s="44">
        <f xml:space="preserve"> Coibion_update!X493</f>
        <v>5.4383836104448777</v>
      </c>
      <c r="G199" s="44">
        <f xml:space="preserve"> Coibion_update!Y493</f>
        <v>4.2368997014376397</v>
      </c>
      <c r="H199" s="44">
        <f xml:space="preserve"> Coibion_update!Z493</f>
        <v>4.4151712332661832</v>
      </c>
      <c r="I199" s="44">
        <f xml:space="preserve"> Coibion_update!AA493</f>
        <v>4.3806757226029251</v>
      </c>
      <c r="J199" s="45">
        <v>0.26207960000000002</v>
      </c>
      <c r="K199" s="45">
        <f t="shared" si="8"/>
        <v>1.0722367999999998</v>
      </c>
    </row>
    <row r="200" spans="1:11">
      <c r="A200" s="44">
        <f t="shared" si="7"/>
        <v>1999.499999999985</v>
      </c>
      <c r="B200" s="44">
        <f xml:space="preserve"> Coibion_update!O494</f>
        <v>4.5245488943004339</v>
      </c>
      <c r="C200" s="44">
        <f xml:space="preserve"> Coibion_update!P494</f>
        <v>4.3</v>
      </c>
      <c r="D200" s="44">
        <f xml:space="preserve"> Coibion_update!Q494</f>
        <v>5.1161957897567483</v>
      </c>
      <c r="E200" s="44">
        <f xml:space="preserve"> Coibion_update!W494</f>
        <v>4.99</v>
      </c>
      <c r="F200" s="44">
        <f xml:space="preserve"> Coibion_update!X494</f>
        <v>5.4187191924003324</v>
      </c>
      <c r="G200" s="44">
        <f xml:space="preserve"> Coibion_update!Y494</f>
        <v>4.2346570776417822</v>
      </c>
      <c r="H200" s="44">
        <f xml:space="preserve"> Coibion_update!Z494</f>
        <v>4.4114883448235007</v>
      </c>
      <c r="I200" s="44">
        <f xml:space="preserve"> Coibion_update!AA494</f>
        <v>4.385221525570401</v>
      </c>
      <c r="J200" s="45">
        <v>0</v>
      </c>
      <c r="K200" s="45">
        <f t="shared" si="8"/>
        <v>1.0722367999999998</v>
      </c>
    </row>
    <row r="201" spans="1:11">
      <c r="A201" s="44">
        <f t="shared" si="7"/>
        <v>1999.5833333333183</v>
      </c>
      <c r="B201" s="44">
        <f xml:space="preserve"> Coibion_update!O495</f>
        <v>4.5287069809110259</v>
      </c>
      <c r="C201" s="44">
        <f xml:space="preserve"> Coibion_update!P495</f>
        <v>4.2</v>
      </c>
      <c r="D201" s="44">
        <f xml:space="preserve"> Coibion_update!Q495</f>
        <v>5.1185924356013484</v>
      </c>
      <c r="E201" s="44">
        <f xml:space="preserve"> Coibion_update!W495</f>
        <v>5.07</v>
      </c>
      <c r="F201" s="44">
        <f xml:space="preserve"> Coibion_update!X495</f>
        <v>5.4450980977562313</v>
      </c>
      <c r="G201" s="44">
        <f xml:space="preserve"> Coibion_update!Y495</f>
        <v>4.2439994367591023</v>
      </c>
      <c r="H201" s="44">
        <f xml:space="preserve"> Coibion_update!Z495</f>
        <v>4.4193705878143028</v>
      </c>
      <c r="I201" s="44">
        <f xml:space="preserve"> Coibion_update!AA495</f>
        <v>4.3889153528773033</v>
      </c>
      <c r="J201" s="45">
        <v>9.2874399999999996E-2</v>
      </c>
      <c r="K201" s="45">
        <f t="shared" si="8"/>
        <v>1.1651111999999997</v>
      </c>
    </row>
    <row r="202" spans="1:11">
      <c r="A202" s="44">
        <f t="shared" si="7"/>
        <v>1999.6666666666515</v>
      </c>
      <c r="B202" s="44">
        <f xml:space="preserve"> Coibion_update!O496</f>
        <v>4.5250983112225329</v>
      </c>
      <c r="C202" s="44">
        <f xml:space="preserve"> Coibion_update!P496</f>
        <v>4.2</v>
      </c>
      <c r="D202" s="44">
        <f xml:space="preserve"> Coibion_update!Q496</f>
        <v>5.1227727940331063</v>
      </c>
      <c r="E202" s="44">
        <f xml:space="preserve"> Coibion_update!W496</f>
        <v>5.22</v>
      </c>
      <c r="F202" s="44">
        <f xml:space="preserve"> Coibion_update!X496</f>
        <v>5.4615410476500506</v>
      </c>
      <c r="G202" s="44">
        <f xml:space="preserve"> Coibion_update!Y496</f>
        <v>4.2505217587052764</v>
      </c>
      <c r="H202" s="44">
        <f xml:space="preserve"> Coibion_update!Z496</f>
        <v>4.425169932882814</v>
      </c>
      <c r="I202" s="44">
        <f xml:space="preserve"> Coibion_update!AA496</f>
        <v>4.3929294820361608</v>
      </c>
      <c r="J202" s="45">
        <v>0</v>
      </c>
      <c r="K202" s="45">
        <f t="shared" si="8"/>
        <v>1.1651111999999997</v>
      </c>
    </row>
    <row r="203" spans="1:11">
      <c r="A203" s="44">
        <f t="shared" si="7"/>
        <v>1999.7499999999848</v>
      </c>
      <c r="B203" s="44">
        <f xml:space="preserve"> Coibion_update!O497</f>
        <v>4.5383699090080354</v>
      </c>
      <c r="C203" s="44">
        <f xml:space="preserve"> Coibion_update!P497</f>
        <v>4.0999999999999996</v>
      </c>
      <c r="D203" s="44">
        <f xml:space="preserve"> Coibion_update!Q497</f>
        <v>5.12455904041457</v>
      </c>
      <c r="E203" s="44">
        <f xml:space="preserve"> Coibion_update!W497</f>
        <v>5.2</v>
      </c>
      <c r="F203" s="44">
        <f xml:space="preserve"> Coibion_update!X497</f>
        <v>5.4481587747871965</v>
      </c>
      <c r="G203" s="44">
        <f xml:space="preserve"> Coibion_update!Y497</f>
        <v>4.2427070944244702</v>
      </c>
      <c r="H203" s="44">
        <f xml:space="preserve"> Coibion_update!Z497</f>
        <v>4.4262468487002895</v>
      </c>
      <c r="I203" s="44">
        <f xml:space="preserve"> Coibion_update!AA497</f>
        <v>4.397543128826416</v>
      </c>
      <c r="J203" s="45">
        <v>-4.96341E-2</v>
      </c>
      <c r="K203" s="45">
        <f t="shared" si="8"/>
        <v>1.1154770999999997</v>
      </c>
    </row>
    <row r="204" spans="1:11">
      <c r="A204" s="44">
        <f t="shared" si="7"/>
        <v>1999.833333333318</v>
      </c>
      <c r="B204" s="44">
        <f xml:space="preserve"> Coibion_update!O498</f>
        <v>4.5432841439155442</v>
      </c>
      <c r="C204" s="44">
        <f xml:space="preserve"> Coibion_update!P498</f>
        <v>4.0999999999999996</v>
      </c>
      <c r="D204" s="44">
        <f xml:space="preserve"> Coibion_update!Q498</f>
        <v>5.126342101808226</v>
      </c>
      <c r="E204" s="44">
        <f xml:space="preserve"> Coibion_update!W498</f>
        <v>5.42</v>
      </c>
      <c r="F204" s="44">
        <f xml:space="preserve"> Coibion_update!X498</f>
        <v>5.4414215435164879</v>
      </c>
      <c r="G204" s="44">
        <f xml:space="preserve"> Coibion_update!Y498</f>
        <v>4.2486952220520253</v>
      </c>
      <c r="H204" s="44">
        <f xml:space="preserve"> Coibion_update!Z498</f>
        <v>4.4313999621038942</v>
      </c>
      <c r="I204" s="44">
        <f xml:space="preserve"> Coibion_update!AA498</f>
        <v>4.4018170069930083</v>
      </c>
      <c r="J204" s="45">
        <v>0.25117080000000003</v>
      </c>
      <c r="K204" s="45">
        <f t="shared" si="8"/>
        <v>1.3666478999999998</v>
      </c>
    </row>
    <row r="205" spans="1:11">
      <c r="A205" s="44">
        <f t="shared" si="7"/>
        <v>1999.9166666666513</v>
      </c>
      <c r="B205" s="44">
        <f xml:space="preserve"> Coibion_update!O499</f>
        <v>4.5510222947974182</v>
      </c>
      <c r="C205" s="44">
        <f xml:space="preserve"> Coibion_update!P499</f>
        <v>4</v>
      </c>
      <c r="D205" s="44">
        <f xml:space="preserve"> Coibion_update!Q499</f>
        <v>5.1287145821618569</v>
      </c>
      <c r="E205" s="44">
        <f xml:space="preserve"> Coibion_update!W499</f>
        <v>5.3</v>
      </c>
      <c r="F205" s="44">
        <f xml:space="preserve"> Coibion_update!X499</f>
        <v>5.4229215297725677</v>
      </c>
      <c r="G205" s="44">
        <f xml:space="preserve"> Coibion_update!Y499</f>
        <v>4.2732993466821014</v>
      </c>
      <c r="H205" s="44">
        <f xml:space="preserve"> Coibion_update!Z499</f>
        <v>4.4585825011452478</v>
      </c>
      <c r="I205" s="44">
        <f xml:space="preserve"> Coibion_update!AA499</f>
        <v>4.4073410051522632</v>
      </c>
      <c r="J205" s="45">
        <v>-0.12767719999999999</v>
      </c>
      <c r="K205" s="45">
        <f t="shared" si="8"/>
        <v>1.2389706999999999</v>
      </c>
    </row>
    <row r="206" spans="1:11">
      <c r="A206" s="44">
        <f t="shared" si="7"/>
        <v>1999.9999999999845</v>
      </c>
      <c r="B206" s="44">
        <f xml:space="preserve"> Coibion_update!O500</f>
        <v>4.5513632086292093</v>
      </c>
      <c r="C206" s="44">
        <f xml:space="preserve"> Coibion_update!P500</f>
        <v>4</v>
      </c>
      <c r="D206" s="44">
        <f xml:space="preserve"> Coibion_update!Q500</f>
        <v>5.1316722891390896</v>
      </c>
      <c r="E206" s="44">
        <f xml:space="preserve"> Coibion_update!W500</f>
        <v>5.45</v>
      </c>
      <c r="F206" s="44">
        <f xml:space="preserve"> Coibion_update!X500</f>
        <v>5.4292579058086323</v>
      </c>
      <c r="G206" s="44">
        <f xml:space="preserve"> Coibion_update!Y500</f>
        <v>4.2946561022865817</v>
      </c>
      <c r="H206" s="44">
        <f xml:space="preserve"> Coibion_update!Z500</f>
        <v>4.4199002871019628</v>
      </c>
      <c r="I206" s="44">
        <f xml:space="preserve"> Coibion_update!AA500</f>
        <v>4.4112334332218213</v>
      </c>
      <c r="J206" s="45">
        <v>0</v>
      </c>
      <c r="K206" s="45">
        <f t="shared" si="8"/>
        <v>1.2389706999999999</v>
      </c>
    </row>
    <row r="207" spans="1:11">
      <c r="A207" s="44">
        <f t="shared" si="7"/>
        <v>2000.0833333333178</v>
      </c>
      <c r="B207" s="44">
        <f xml:space="preserve"> Coibion_update!O501</f>
        <v>4.554575594819009</v>
      </c>
      <c r="C207" s="44">
        <f xml:space="preserve"> Coibion_update!P501</f>
        <v>4.0999999999999996</v>
      </c>
      <c r="D207" s="44">
        <f xml:space="preserve"> Coibion_update!Q501</f>
        <v>5.1357984370502621</v>
      </c>
      <c r="E207" s="44">
        <f xml:space="preserve"> Coibion_update!W501</f>
        <v>5.73</v>
      </c>
      <c r="F207" s="44">
        <f xml:space="preserve"> Coibion_update!X501</f>
        <v>5.4026773818722793</v>
      </c>
      <c r="G207" s="44">
        <f xml:space="preserve"> Coibion_update!Y501</f>
        <v>4.3214402933747387</v>
      </c>
      <c r="H207" s="44">
        <f xml:space="preserve"> Coibion_update!Z501</f>
        <v>4.4274420632042695</v>
      </c>
      <c r="I207" s="44">
        <f xml:space="preserve"> Coibion_update!AA501</f>
        <v>4.4177677433266487</v>
      </c>
      <c r="J207" s="45">
        <v>7.4226899999999998E-2</v>
      </c>
      <c r="K207" s="45">
        <f t="shared" si="8"/>
        <v>1.3131975999999999</v>
      </c>
    </row>
    <row r="208" spans="1:11">
      <c r="A208" s="44">
        <f t="shared" si="7"/>
        <v>2000.1666666666511</v>
      </c>
      <c r="B208" s="44">
        <f xml:space="preserve"> Coibion_update!O502</f>
        <v>4.5587586406605585</v>
      </c>
      <c r="C208" s="44">
        <f xml:space="preserve"> Coibion_update!P502</f>
        <v>4</v>
      </c>
      <c r="D208" s="44">
        <f xml:space="preserve"> Coibion_update!Q502</f>
        <v>5.1416635565026603</v>
      </c>
      <c r="E208" s="44">
        <f xml:space="preserve"> Coibion_update!W502</f>
        <v>5.85</v>
      </c>
      <c r="F208" s="44">
        <f xml:space="preserve"> Coibion_update!X502</f>
        <v>5.4198710621006132</v>
      </c>
      <c r="G208" s="44">
        <f xml:space="preserve"> Coibion_update!Y502</f>
        <v>4.3115907582702269</v>
      </c>
      <c r="H208" s="44">
        <f xml:space="preserve"> Coibion_update!Z502</f>
        <v>4.4426747856252691</v>
      </c>
      <c r="I208" s="44">
        <f xml:space="preserve"> Coibion_update!AA502</f>
        <v>4.4233964790969695</v>
      </c>
      <c r="J208" s="45">
        <v>4.54233E-2</v>
      </c>
      <c r="K208" s="45">
        <f t="shared" si="8"/>
        <v>1.3586208999999998</v>
      </c>
    </row>
    <row r="209" spans="1:11">
      <c r="A209" s="44">
        <f t="shared" si="7"/>
        <v>2000.2499999999843</v>
      </c>
      <c r="B209" s="44">
        <f xml:space="preserve"> Coibion_update!O503</f>
        <v>4.5662973323246812</v>
      </c>
      <c r="C209" s="44">
        <f xml:space="preserve"> Coibion_update!P503</f>
        <v>3.8</v>
      </c>
      <c r="D209" s="44">
        <f xml:space="preserve"> Coibion_update!Q503</f>
        <v>5.1410785901215457</v>
      </c>
      <c r="E209" s="44">
        <f xml:space="preserve"> Coibion_update!W503</f>
        <v>6.02</v>
      </c>
      <c r="F209" s="44">
        <f xml:space="preserve"> Coibion_update!X503</f>
        <v>5.4283802508462049</v>
      </c>
      <c r="G209" s="44">
        <f xml:space="preserve"> Coibion_update!Y503</f>
        <v>4.2881966089009111</v>
      </c>
      <c r="H209" s="44">
        <f xml:space="preserve"> Coibion_update!Z503</f>
        <v>4.4471587296116635</v>
      </c>
      <c r="I209" s="44">
        <f xml:space="preserve"> Coibion_update!AA503</f>
        <v>4.4250142824733185</v>
      </c>
      <c r="J209" s="45">
        <v>0</v>
      </c>
      <c r="K209" s="45">
        <f t="shared" si="8"/>
        <v>1.3586208999999998</v>
      </c>
    </row>
    <row r="210" spans="1:11">
      <c r="A210" s="44">
        <f t="shared" si="7"/>
        <v>2000.3333333333176</v>
      </c>
      <c r="B210" s="44">
        <f xml:space="preserve"> Coibion_update!O504</f>
        <v>4.5684678191371635</v>
      </c>
      <c r="C210" s="44">
        <f xml:space="preserve"> Coibion_update!P504</f>
        <v>4</v>
      </c>
      <c r="D210" s="44">
        <f xml:space="preserve"> Coibion_update!Q504</f>
        <v>5.1428324637076415</v>
      </c>
      <c r="E210" s="44">
        <f xml:space="preserve"> Coibion_update!W504</f>
        <v>6.27</v>
      </c>
      <c r="F210" s="44">
        <f xml:space="preserve"> Coibion_update!X504</f>
        <v>5.4539526580794853</v>
      </c>
      <c r="G210" s="44">
        <f xml:space="preserve"> Coibion_update!Y504</f>
        <v>4.2951334325195125</v>
      </c>
      <c r="H210" s="44">
        <f xml:space="preserve"> Coibion_update!Z504</f>
        <v>4.4513777753081101</v>
      </c>
      <c r="I210" s="44">
        <f xml:space="preserve"> Coibion_update!AA504</f>
        <v>4.42926798099632</v>
      </c>
      <c r="J210" s="45">
        <v>0.227573</v>
      </c>
      <c r="K210" s="45">
        <f t="shared" si="8"/>
        <v>1.5861938999999998</v>
      </c>
    </row>
    <row r="211" spans="1:11">
      <c r="A211" s="44">
        <f t="shared" si="7"/>
        <v>2000.4166666666508</v>
      </c>
      <c r="B211" s="44">
        <f xml:space="preserve"> Coibion_update!O505</f>
        <v>4.5694186482809416</v>
      </c>
      <c r="C211" s="44">
        <f xml:space="preserve"> Coibion_update!P505</f>
        <v>4</v>
      </c>
      <c r="D211" s="44">
        <f xml:space="preserve"> Coibion_update!Q505</f>
        <v>5.14865659199363</v>
      </c>
      <c r="E211" s="44">
        <f xml:space="preserve"> Coibion_update!W505</f>
        <v>6.53</v>
      </c>
      <c r="F211" s="44">
        <f xml:space="preserve"> Coibion_update!X505</f>
        <v>5.4376009336504225</v>
      </c>
      <c r="G211" s="44">
        <f xml:space="preserve"> Coibion_update!Y505</f>
        <v>4.288567241107601</v>
      </c>
      <c r="H211" s="44">
        <f xml:space="preserve"> Coibion_update!Z505</f>
        <v>4.4507478025860925</v>
      </c>
      <c r="I211" s="44">
        <f xml:space="preserve"> Coibion_update!AA505</f>
        <v>4.4341208582320162</v>
      </c>
      <c r="J211" s="45">
        <v>-6.6848000000000005E-2</v>
      </c>
      <c r="K211" s="45">
        <f t="shared" si="8"/>
        <v>1.5193458999999998</v>
      </c>
    </row>
    <row r="212" spans="1:11">
      <c r="A212" s="44">
        <f t="shared" si="7"/>
        <v>2000.4999999999841</v>
      </c>
      <c r="B212" s="44">
        <f xml:space="preserve"> Coibion_update!O506</f>
        <v>4.5683609628540935</v>
      </c>
      <c r="C212" s="44">
        <f xml:space="preserve"> Coibion_update!P506</f>
        <v>4</v>
      </c>
      <c r="D212" s="44">
        <f xml:space="preserve"> Coibion_update!Q506</f>
        <v>5.1515559851526325</v>
      </c>
      <c r="E212" s="44">
        <f xml:space="preserve"> Coibion_update!W506</f>
        <v>6.54</v>
      </c>
      <c r="F212" s="44">
        <f xml:space="preserve"> Coibion_update!X506</f>
        <v>5.3918532459392017</v>
      </c>
      <c r="G212" s="44">
        <f xml:space="preserve"> Coibion_update!Y506</f>
        <v>4.2893355221167182</v>
      </c>
      <c r="H212" s="44">
        <f xml:space="preserve"> Coibion_update!Z506</f>
        <v>4.4499305801627269</v>
      </c>
      <c r="I212" s="44">
        <f xml:space="preserve"> Coibion_update!AA506</f>
        <v>4.4351170632479899</v>
      </c>
      <c r="J212" s="45">
        <v>0</v>
      </c>
      <c r="K212" s="45">
        <f t="shared" si="8"/>
        <v>1.5193458999999998</v>
      </c>
    </row>
    <row r="213" spans="1:11">
      <c r="A213" s="44">
        <f t="shared" si="7"/>
        <v>2000.5833333333173</v>
      </c>
      <c r="B213" s="44">
        <f xml:space="preserve"> Coibion_update!O507</f>
        <v>4.5648220375183959</v>
      </c>
      <c r="C213" s="44">
        <f xml:space="preserve"> Coibion_update!P507</f>
        <v>4.0999999999999996</v>
      </c>
      <c r="D213" s="44">
        <f xml:space="preserve"> Coibion_update!Q507</f>
        <v>5.1515559851526325</v>
      </c>
      <c r="E213" s="44">
        <f xml:space="preserve"> Coibion_update!W507</f>
        <v>6.5</v>
      </c>
      <c r="F213" s="44">
        <f xml:space="preserve"> Coibion_update!X507</f>
        <v>5.3811868443703315</v>
      </c>
      <c r="G213" s="44">
        <f xml:space="preserve"> Coibion_update!Y507</f>
        <v>4.3035920083441992</v>
      </c>
      <c r="H213" s="44">
        <f xml:space="preserve"> Coibion_update!Z507</f>
        <v>4.4556836122877099</v>
      </c>
      <c r="I213" s="44">
        <f xml:space="preserve"> Coibion_update!AA507</f>
        <v>4.4383597080140422</v>
      </c>
      <c r="J213" s="45">
        <v>-4.9618599999999999E-2</v>
      </c>
      <c r="K213" s="45">
        <f t="shared" si="8"/>
        <v>1.4697272999999997</v>
      </c>
    </row>
    <row r="214" spans="1:11">
      <c r="A214" s="44">
        <f t="shared" si="7"/>
        <v>2000.6666666666506</v>
      </c>
      <c r="B214" s="44">
        <f xml:space="preserve"> Coibion_update!O508</f>
        <v>4.568873354124781</v>
      </c>
      <c r="C214" s="44">
        <f xml:space="preserve"> Coibion_update!P508</f>
        <v>3.9</v>
      </c>
      <c r="D214" s="44">
        <f xml:space="preserve"> Coibion_update!Q508</f>
        <v>5.15675380222625</v>
      </c>
      <c r="E214" s="44">
        <f xml:space="preserve"> Coibion_update!W508</f>
        <v>6.52</v>
      </c>
      <c r="F214" s="44">
        <f xml:space="preserve"> Coibion_update!X508</f>
        <v>5.3963511068194023</v>
      </c>
      <c r="G214" s="44">
        <f xml:space="preserve"> Coibion_update!Y508</f>
        <v>4.3291004288644768</v>
      </c>
      <c r="H214" s="44">
        <f xml:space="preserve"> Coibion_update!Z508</f>
        <v>4.4633070376249799</v>
      </c>
      <c r="I214" s="44">
        <f xml:space="preserve"> Coibion_update!AA508</f>
        <v>4.4427453697085877</v>
      </c>
      <c r="J214" s="45">
        <v>0</v>
      </c>
      <c r="K214" s="45">
        <f t="shared" si="8"/>
        <v>1.4697272999999997</v>
      </c>
    </row>
    <row r="215" spans="1:11">
      <c r="A215" s="44">
        <f t="shared" si="7"/>
        <v>2000.7499999999839</v>
      </c>
      <c r="B215" s="44">
        <f xml:space="preserve"> Coibion_update!O509</f>
        <v>4.5654892069287065</v>
      </c>
      <c r="C215" s="44">
        <f xml:space="preserve"> Coibion_update!P509</f>
        <v>3.9</v>
      </c>
      <c r="D215" s="44">
        <f xml:space="preserve"> Coibion_update!Q509</f>
        <v>5.1584804213602373</v>
      </c>
      <c r="E215" s="44">
        <f xml:space="preserve"> Coibion_update!W509</f>
        <v>6.51</v>
      </c>
      <c r="F215" s="44">
        <f xml:space="preserve"> Coibion_update!X509</f>
        <v>5.4123154706014489</v>
      </c>
      <c r="G215" s="44">
        <f xml:space="preserve"> Coibion_update!Y509</f>
        <v>4.319432887902809</v>
      </c>
      <c r="H215" s="44">
        <f xml:space="preserve"> Coibion_update!Z509</f>
        <v>4.4637563800372133</v>
      </c>
      <c r="I215" s="44">
        <f xml:space="preserve"> Coibion_update!AA509</f>
        <v>4.4439445374888695</v>
      </c>
      <c r="J215" s="45">
        <v>5.7254999999999997E-3</v>
      </c>
      <c r="K215" s="45">
        <f t="shared" si="8"/>
        <v>1.4754527999999998</v>
      </c>
    </row>
    <row r="216" spans="1:11">
      <c r="A216" s="44">
        <f t="shared" si="7"/>
        <v>2000.8333333333171</v>
      </c>
      <c r="B216" s="44">
        <f xml:space="preserve"> Coibion_update!O510</f>
        <v>4.565676475574449</v>
      </c>
      <c r="C216" s="44">
        <f xml:space="preserve"> Coibion_update!P510</f>
        <v>3.9</v>
      </c>
      <c r="D216" s="44">
        <f xml:space="preserve"> Coibion_update!Q510</f>
        <v>5.1602040644184024</v>
      </c>
      <c r="E216" s="44">
        <f xml:space="preserve"> Coibion_update!W510</f>
        <v>6.51</v>
      </c>
      <c r="F216" s="44">
        <f xml:space="preserve"> Coibion_update!X510</f>
        <v>5.4084713750399294</v>
      </c>
      <c r="G216" s="44">
        <f xml:space="preserve"> Coibion_update!Y510</f>
        <v>4.3113493095769009</v>
      </c>
      <c r="H216" s="44">
        <f xml:space="preserve"> Coibion_update!Z510</f>
        <v>4.462084726844461</v>
      </c>
      <c r="I216" s="44">
        <f xml:space="preserve"> Coibion_update!AA510</f>
        <v>4.447439773222114</v>
      </c>
      <c r="J216" s="45">
        <v>1.0177800000000001E-2</v>
      </c>
      <c r="K216" s="45">
        <f t="shared" si="8"/>
        <v>1.4856305999999997</v>
      </c>
    </row>
    <row r="217" spans="1:11">
      <c r="A217" s="44">
        <f t="shared" si="7"/>
        <v>2000.9166666666504</v>
      </c>
      <c r="B217" s="44">
        <f xml:space="preserve"> Coibion_update!O511</f>
        <v>4.5627229130848379</v>
      </c>
      <c r="C217" s="44">
        <f xml:space="preserve"> Coibion_update!P511</f>
        <v>3.9</v>
      </c>
      <c r="D217" s="44">
        <f xml:space="preserve"> Coibion_update!Q511</f>
        <v>5.1624976434055014</v>
      </c>
      <c r="E217" s="44">
        <f xml:space="preserve"> Coibion_update!W511</f>
        <v>6.4</v>
      </c>
      <c r="F217" s="44">
        <f xml:space="preserve"> Coibion_update!X511</f>
        <v>5.4160559567722926</v>
      </c>
      <c r="G217" s="44">
        <f xml:space="preserve"> Coibion_update!Y511</f>
        <v>4.3123281571626828</v>
      </c>
      <c r="H217" s="44">
        <f xml:space="preserve"> Coibion_update!Z511</f>
        <v>4.471833060206829</v>
      </c>
      <c r="I217" s="44">
        <f xml:space="preserve"> Coibion_update!AA511</f>
        <v>4.4517159302679268</v>
      </c>
      <c r="J217" s="45">
        <v>0.13933960000000001</v>
      </c>
      <c r="K217" s="45">
        <f t="shared" si="8"/>
        <v>1.6249701999999997</v>
      </c>
    </row>
    <row r="218" spans="1:11">
      <c r="A218" s="44">
        <f t="shared" si="7"/>
        <v>2000.9999999999836</v>
      </c>
      <c r="B218" s="44">
        <f xml:space="preserve"> Coibion_update!O512</f>
        <v>4.5557141501753344</v>
      </c>
      <c r="C218" s="44">
        <f xml:space="preserve"> Coibion_update!P512</f>
        <v>4.2</v>
      </c>
      <c r="D218" s="44">
        <f xml:space="preserve"> Coibion_update!Q512</f>
        <v>5.1682086812010164</v>
      </c>
      <c r="E218" s="44">
        <f xml:space="preserve"> Coibion_update!W512</f>
        <v>5.98</v>
      </c>
      <c r="F218" s="44">
        <f xml:space="preserve"> Coibion_update!X512</f>
        <v>5.4197382217523762</v>
      </c>
      <c r="G218" s="44">
        <f xml:space="preserve"> Coibion_update!Y512</f>
        <v>4.3161805924363676</v>
      </c>
      <c r="H218" s="44">
        <f xml:space="preserve"> Coibion_update!Z512</f>
        <v>4.466069025248653</v>
      </c>
      <c r="I218" s="44">
        <f xml:space="preserve"> Coibion_update!AA512</f>
        <v>4.4528461701272404</v>
      </c>
      <c r="J218" s="45">
        <v>-5.3533999999999998E-2</v>
      </c>
      <c r="K218" s="45">
        <f t="shared" si="8"/>
        <v>1.5714361999999997</v>
      </c>
    </row>
    <row r="219" spans="1:11">
      <c r="A219" s="44">
        <f t="shared" si="7"/>
        <v>2001.0833333333169</v>
      </c>
      <c r="B219" s="44">
        <f xml:space="preserve"> Coibion_update!O513</f>
        <v>4.5492144603933138</v>
      </c>
      <c r="C219" s="44">
        <f xml:space="preserve"> Coibion_update!P513</f>
        <v>4.2</v>
      </c>
      <c r="D219" s="44">
        <f xml:space="preserve"> Coibion_update!Q513</f>
        <v>5.1704839950381514</v>
      </c>
      <c r="E219" s="44">
        <f xml:space="preserve"> Coibion_update!W513</f>
        <v>5.49</v>
      </c>
      <c r="F219" s="44">
        <f xml:space="preserve"> Coibion_update!X513</f>
        <v>5.4122262406558193</v>
      </c>
      <c r="G219" s="44">
        <f xml:space="preserve"> Coibion_update!Y513</f>
        <v>4.3436755432899581</v>
      </c>
      <c r="H219" s="44">
        <f xml:space="preserve"> Coibion_update!Z513</f>
        <v>4.4598553548232323</v>
      </c>
      <c r="I219" s="44">
        <f xml:space="preserve"> Coibion_update!AA513</f>
        <v>4.4515526973224917</v>
      </c>
      <c r="J219" s="45">
        <v>0</v>
      </c>
      <c r="K219" s="45">
        <f t="shared" si="8"/>
        <v>1.5714361999999997</v>
      </c>
    </row>
    <row r="220" spans="1:11">
      <c r="A220" s="44">
        <f t="shared" si="7"/>
        <v>2001.1666666666501</v>
      </c>
      <c r="B220" s="44">
        <f xml:space="preserve"> Coibion_update!O514</f>
        <v>4.5464324079618006</v>
      </c>
      <c r="C220" s="44">
        <f xml:space="preserve"> Coibion_update!P514</f>
        <v>4.3</v>
      </c>
      <c r="D220" s="44">
        <f xml:space="preserve"> Coibion_update!Q514</f>
        <v>5.17105201550216</v>
      </c>
      <c r="E220" s="44">
        <f xml:space="preserve"> Coibion_update!W514</f>
        <v>5.31</v>
      </c>
      <c r="F220" s="44">
        <f xml:space="preserve"> Coibion_update!X514</f>
        <v>5.4227890940588761</v>
      </c>
      <c r="G220" s="44">
        <f xml:space="preserve"> Coibion_update!Y514</f>
        <v>4.3320219833133473</v>
      </c>
      <c r="H220" s="44">
        <f xml:space="preserve"> Coibion_update!Z514</f>
        <v>4.4537657318288586</v>
      </c>
      <c r="I220" s="44">
        <f xml:space="preserve"> Coibion_update!AA514</f>
        <v>4.4543705517970489</v>
      </c>
      <c r="J220" s="45">
        <v>-0.38298470000000001</v>
      </c>
      <c r="K220" s="45">
        <f t="shared" si="8"/>
        <v>1.1884514999999998</v>
      </c>
    </row>
    <row r="221" spans="1:11">
      <c r="A221" s="44">
        <f t="shared" si="7"/>
        <v>2001.2499999999834</v>
      </c>
      <c r="B221" s="44">
        <f xml:space="preserve"> Coibion_update!O515</f>
        <v>4.5436074993263746</v>
      </c>
      <c r="C221" s="44">
        <f xml:space="preserve"> Coibion_update!P515</f>
        <v>4.4000000000000004</v>
      </c>
      <c r="D221" s="44">
        <f xml:space="preserve"> Coibion_update!Q515</f>
        <v>5.1727541435726909</v>
      </c>
      <c r="E221" s="44">
        <f xml:space="preserve"> Coibion_update!W515</f>
        <v>4.8</v>
      </c>
      <c r="F221" s="44">
        <f xml:space="preserve"> Coibion_update!X515</f>
        <v>5.4234510973048025</v>
      </c>
      <c r="G221" s="44">
        <f xml:space="preserve"> Coibion_update!Y515</f>
        <v>4.3151253243471217</v>
      </c>
      <c r="H221" s="44">
        <f xml:space="preserve"> Coibion_update!Z515</f>
        <v>4.4642861142612187</v>
      </c>
      <c r="I221" s="44">
        <f xml:space="preserve"> Coibion_update!AA515</f>
        <v>4.4543472962535073</v>
      </c>
      <c r="J221" s="45">
        <v>0</v>
      </c>
      <c r="K221" s="45">
        <f t="shared" si="8"/>
        <v>1.1884514999999998</v>
      </c>
    </row>
    <row r="222" spans="1:11">
      <c r="A222" s="44">
        <f t="shared" si="7"/>
        <v>2001.3333333333167</v>
      </c>
      <c r="B222" s="44">
        <f xml:space="preserve"> Coibion_update!O516</f>
        <v>4.5363837217691225</v>
      </c>
      <c r="C222" s="44">
        <f xml:space="preserve"> Coibion_update!P516</f>
        <v>4.3</v>
      </c>
      <c r="D222" s="44">
        <f xml:space="preserve"> Coibion_update!Q516</f>
        <v>5.1778432130801626</v>
      </c>
      <c r="E222" s="44">
        <f xml:space="preserve"> Coibion_update!W516</f>
        <v>4.21</v>
      </c>
      <c r="F222" s="44">
        <f xml:space="preserve"> Coibion_update!X516</f>
        <v>5.4372528805688143</v>
      </c>
      <c r="G222" s="44">
        <f xml:space="preserve"> Coibion_update!Y516</f>
        <v>4.3274252429822084</v>
      </c>
      <c r="H222" s="44">
        <f xml:space="preserve"> Coibion_update!Z516</f>
        <v>4.4699115883176255</v>
      </c>
      <c r="I222" s="44">
        <f xml:space="preserve"> Coibion_update!AA516</f>
        <v>4.4559854885671708</v>
      </c>
      <c r="J222" s="45">
        <v>-0.2400456</v>
      </c>
      <c r="K222" s="45">
        <f t="shared" si="8"/>
        <v>0.9484058999999998</v>
      </c>
    </row>
    <row r="223" spans="1:11">
      <c r="A223" s="44">
        <f t="shared" si="7"/>
        <v>2001.4166666666499</v>
      </c>
      <c r="B223" s="44">
        <f xml:space="preserve"> Coibion_update!O517</f>
        <v>4.5298376181692328</v>
      </c>
      <c r="C223" s="44">
        <f xml:space="preserve"> Coibion_update!P517</f>
        <v>4.5</v>
      </c>
      <c r="D223" s="44">
        <f xml:space="preserve"> Coibion_update!Q517</f>
        <v>5.180096735160606</v>
      </c>
      <c r="E223" s="44">
        <f xml:space="preserve"> Coibion_update!W517</f>
        <v>3.97</v>
      </c>
      <c r="F223" s="44">
        <f xml:space="preserve"> Coibion_update!X517</f>
        <v>5.4466511610537305</v>
      </c>
      <c r="G223" s="44">
        <f xml:space="preserve"> Coibion_update!Y517</f>
        <v>4.3466584908360906</v>
      </c>
      <c r="H223" s="44">
        <f xml:space="preserve"> Coibion_update!Z517</f>
        <v>4.4594621002899544</v>
      </c>
      <c r="I223" s="44">
        <f xml:space="preserve"> Coibion_update!AA517</f>
        <v>4.4558577828010826</v>
      </c>
      <c r="J223" s="45">
        <v>-0.14057539999999999</v>
      </c>
      <c r="K223" s="45">
        <f t="shared" si="8"/>
        <v>0.80783049999999978</v>
      </c>
    </row>
    <row r="224" spans="1:11">
      <c r="A224" s="44">
        <f t="shared" si="7"/>
        <v>2001.4999999999832</v>
      </c>
      <c r="B224" s="44">
        <f xml:space="preserve"> Coibion_update!O518</f>
        <v>4.5244914427534813</v>
      </c>
      <c r="C224" s="44">
        <f xml:space="preserve"> Coibion_update!P518</f>
        <v>4.5999999999999996</v>
      </c>
      <c r="D224" s="44">
        <f xml:space="preserve"> Coibion_update!Q518</f>
        <v>5.1784070698754787</v>
      </c>
      <c r="E224" s="44">
        <f xml:space="preserve"> Coibion_update!W518</f>
        <v>3.77</v>
      </c>
      <c r="F224" s="44">
        <f xml:space="preserve"> Coibion_update!X518</f>
        <v>5.4604362160244717</v>
      </c>
      <c r="G224" s="44">
        <f xml:space="preserve"> Coibion_update!Y518</f>
        <v>4.3362444420187538</v>
      </c>
      <c r="H224" s="44">
        <f xml:space="preserve"> Coibion_update!Z518</f>
        <v>4.4707240894351683</v>
      </c>
      <c r="I224" s="44">
        <f xml:space="preserve"> Coibion_update!AA518</f>
        <v>4.4571688931975757</v>
      </c>
      <c r="J224" s="45">
        <v>0</v>
      </c>
      <c r="K224" s="45">
        <f t="shared" si="8"/>
        <v>0.80783049999999978</v>
      </c>
    </row>
    <row r="225" spans="1:11">
      <c r="A225" s="44">
        <f t="shared" si="7"/>
        <v>2001.5833333333164</v>
      </c>
      <c r="B225" s="44">
        <f xml:space="preserve"> Coibion_update!O519</f>
        <v>4.5223319076790869</v>
      </c>
      <c r="C225" s="44">
        <f xml:space="preserve"> Coibion_update!P519</f>
        <v>4.9000000000000004</v>
      </c>
      <c r="D225" s="44">
        <f xml:space="preserve"> Coibion_update!Q519</f>
        <v>5.1784070698754787</v>
      </c>
      <c r="E225" s="44">
        <f xml:space="preserve"> Coibion_update!W519</f>
        <v>3.65</v>
      </c>
      <c r="F225" s="44">
        <f xml:space="preserve"> Coibion_update!X519</f>
        <v>5.4637046783012826</v>
      </c>
      <c r="G225" s="44">
        <f xml:space="preserve"> Coibion_update!Y519</f>
        <v>4.35985770990282</v>
      </c>
      <c r="H225" s="44">
        <f xml:space="preserve"> Coibion_update!Z519</f>
        <v>4.4733744291331572</v>
      </c>
      <c r="I225" s="44">
        <f xml:space="preserve"> Coibion_update!AA519</f>
        <v>4.4595546446824086</v>
      </c>
      <c r="J225" s="45">
        <v>-7.33708E-2</v>
      </c>
      <c r="K225" s="45">
        <f t="shared" si="8"/>
        <v>0.73445969999999983</v>
      </c>
    </row>
    <row r="226" spans="1:11">
      <c r="A226" s="44">
        <f t="shared" si="7"/>
        <v>2001.6666666666497</v>
      </c>
      <c r="B226" s="44">
        <f xml:space="preserve"> Coibion_update!O520</f>
        <v>4.5189094362981965</v>
      </c>
      <c r="C226" s="44">
        <f xml:space="preserve"> Coibion_update!P520</f>
        <v>5</v>
      </c>
      <c r="D226" s="44">
        <f xml:space="preserve"> Coibion_update!Q520</f>
        <v>5.1823451902956164</v>
      </c>
      <c r="E226" s="44">
        <f xml:space="preserve"> Coibion_update!W520</f>
        <v>3.07</v>
      </c>
      <c r="F226" s="44">
        <f xml:space="preserve"> Coibion_update!X520</f>
        <v>5.4232746059524208</v>
      </c>
      <c r="G226" s="44">
        <f xml:space="preserve"> Coibion_update!Y520</f>
        <v>4.3273196254495998</v>
      </c>
      <c r="H226" s="44">
        <f xml:space="preserve"> Coibion_update!Z520</f>
        <v>4.4634337956728452</v>
      </c>
      <c r="I226" s="44">
        <f xml:space="preserve"> Coibion_update!AA520</f>
        <v>4.4546844487135546</v>
      </c>
      <c r="J226" s="45">
        <v>0</v>
      </c>
      <c r="K226" s="45">
        <f t="shared" si="8"/>
        <v>0.73445969999999983</v>
      </c>
    </row>
    <row r="227" spans="1:11">
      <c r="A227" s="44">
        <f t="shared" si="7"/>
        <v>2001.7499999999829</v>
      </c>
      <c r="B227" s="44">
        <f xml:space="preserve"> Coibion_update!O521</f>
        <v>4.5141967887334351</v>
      </c>
      <c r="C227" s="44">
        <f xml:space="preserve"> Coibion_update!P521</f>
        <v>5.3</v>
      </c>
      <c r="D227" s="44">
        <f xml:space="preserve"> Coibion_update!Q521</f>
        <v>5.1795338305580696</v>
      </c>
      <c r="E227" s="44">
        <f xml:space="preserve"> Coibion_update!W521</f>
        <v>2.4900000000000002</v>
      </c>
      <c r="F227" s="44">
        <f xml:space="preserve"> Coibion_update!X521</f>
        <v>5.3552646469897871</v>
      </c>
      <c r="G227" s="44">
        <f xml:space="preserve"> Coibion_update!Y521</f>
        <v>4.4582119120201131</v>
      </c>
      <c r="H227" s="44">
        <f xml:space="preserve"> Coibion_update!Z521</f>
        <v>4.4752095534620322</v>
      </c>
      <c r="I227" s="44">
        <f xml:space="preserve"> Coibion_update!AA521</f>
        <v>4.4599016098968445</v>
      </c>
      <c r="J227" s="45">
        <v>-0.1091449</v>
      </c>
      <c r="K227" s="45">
        <f t="shared" si="8"/>
        <v>0.62531479999999984</v>
      </c>
    </row>
    <row r="228" spans="1:11">
      <c r="A228" s="44">
        <f t="shared" si="7"/>
        <v>2001.8333333333162</v>
      </c>
      <c r="B228" s="44">
        <f xml:space="preserve"> Coibion_update!O522</f>
        <v>4.5088145598951836</v>
      </c>
      <c r="C228" s="44">
        <f xml:space="preserve"> Coibion_update!P522</f>
        <v>5.5</v>
      </c>
      <c r="D228" s="44">
        <f xml:space="preserve"> Coibion_update!Q522</f>
        <v>5.1789706089154706</v>
      </c>
      <c r="E228" s="44">
        <f xml:space="preserve"> Coibion_update!W522</f>
        <v>2.09</v>
      </c>
      <c r="F228" s="44">
        <f xml:space="preserve"> Coibion_update!X522</f>
        <v>5.3525687813799525</v>
      </c>
      <c r="G228" s="44">
        <f xml:space="preserve"> Coibion_update!Y522</f>
        <v>4.4225445829767702</v>
      </c>
      <c r="H228" s="44">
        <f xml:space="preserve"> Coibion_update!Z522</f>
        <v>4.4773595414926728</v>
      </c>
      <c r="I228" s="44">
        <f xml:space="preserve"> Coibion_update!AA522</f>
        <v>4.4592769858076879</v>
      </c>
      <c r="J228" s="45">
        <v>-9.7332600000000005E-2</v>
      </c>
      <c r="K228" s="45">
        <f t="shared" si="8"/>
        <v>0.52798219999999985</v>
      </c>
    </row>
    <row r="229" spans="1:11">
      <c r="A229" s="44">
        <f t="shared" si="7"/>
        <v>2001.9166666666495</v>
      </c>
      <c r="B229" s="44">
        <f xml:space="preserve"> Coibion_update!O523</f>
        <v>4.5089268709484713</v>
      </c>
      <c r="C229" s="44">
        <f xml:space="preserve"> Coibion_update!P523</f>
        <v>5.7</v>
      </c>
      <c r="D229" s="44">
        <f xml:space="preserve"> Coibion_update!Q523</f>
        <v>5.1784070698754787</v>
      </c>
      <c r="E229" s="44">
        <f xml:space="preserve"> Coibion_update!W523</f>
        <v>1.82</v>
      </c>
      <c r="F229" s="44">
        <f xml:space="preserve"> Coibion_update!X523</f>
        <v>5.3658825527104606</v>
      </c>
      <c r="G229" s="44">
        <f xml:space="preserve"> Coibion_update!Y523</f>
        <v>4.3816015443357852</v>
      </c>
      <c r="H229" s="44">
        <f xml:space="preserve"> Coibion_update!Z523</f>
        <v>4.4802983339381033</v>
      </c>
      <c r="I229" s="44">
        <f xml:space="preserve"> Coibion_update!AA523</f>
        <v>4.4642976271066761</v>
      </c>
      <c r="J229" s="45">
        <v>9.0832099999999999E-2</v>
      </c>
      <c r="K229" s="45">
        <f t="shared" si="8"/>
        <v>0.61881429999999982</v>
      </c>
    </row>
    <row r="230" spans="1:11">
      <c r="A230" s="44">
        <f t="shared" si="7"/>
        <v>2001.9999999999827</v>
      </c>
      <c r="B230" s="44">
        <f xml:space="preserve"> Coibion_update!O524</f>
        <v>4.5152783006785615</v>
      </c>
      <c r="C230" s="44">
        <f xml:space="preserve"> Coibion_update!P524</f>
        <v>5.7</v>
      </c>
      <c r="D230" s="44">
        <f xml:space="preserve"> Coibion_update!Q524</f>
        <v>5.180096735160606</v>
      </c>
      <c r="E230" s="44">
        <f xml:space="preserve"> Coibion_update!W524</f>
        <v>1.73</v>
      </c>
      <c r="F230" s="44">
        <f xml:space="preserve"> Coibion_update!X524</f>
        <v>5.3591772548047993</v>
      </c>
      <c r="G230" s="44">
        <f xml:space="preserve"> Coibion_update!Y524</f>
        <v>4.3987608336650466</v>
      </c>
      <c r="H230" s="44">
        <f xml:space="preserve"> Coibion_update!Z524</f>
        <v>4.4810684795110243</v>
      </c>
      <c r="I230" s="44">
        <f xml:space="preserve"> Coibion_update!AA524</f>
        <v>4.4653792431924249</v>
      </c>
      <c r="J230" s="45">
        <v>6.0436900000000002E-2</v>
      </c>
      <c r="K230" s="45">
        <f t="shared" si="8"/>
        <v>0.67925119999999983</v>
      </c>
    </row>
    <row r="231" spans="1:11">
      <c r="A231" s="44">
        <f t="shared" si="7"/>
        <v>2002.083333333316</v>
      </c>
      <c r="B231" s="44">
        <f xml:space="preserve"> Coibion_update!O525</f>
        <v>4.5152673600587745</v>
      </c>
      <c r="C231" s="44">
        <f xml:space="preserve"> Coibion_update!P525</f>
        <v>5.7</v>
      </c>
      <c r="D231" s="44">
        <f xml:space="preserve"> Coibion_update!Q525</f>
        <v>5.181783550292085</v>
      </c>
      <c r="E231" s="44">
        <f xml:space="preserve"> Coibion_update!W525</f>
        <v>1.74</v>
      </c>
      <c r="F231" s="44">
        <f xml:space="preserve"> Coibion_update!X525</f>
        <v>5.3660694685988553</v>
      </c>
      <c r="G231" s="44">
        <f xml:space="preserve"> Coibion_update!Y525</f>
        <v>4.4165246750814493</v>
      </c>
      <c r="H231" s="44">
        <f xml:space="preserve"> Coibion_update!Z525</f>
        <v>4.4816230698923443</v>
      </c>
      <c r="I231" s="44">
        <f xml:space="preserve"> Coibion_update!AA525</f>
        <v>4.4679061213172568</v>
      </c>
      <c r="J231" s="45">
        <v>0</v>
      </c>
      <c r="K231" s="45">
        <f t="shared" si="8"/>
        <v>0.67925119999999983</v>
      </c>
    </row>
    <row r="232" spans="1:11">
      <c r="A232" s="44">
        <f t="shared" si="7"/>
        <v>2002.1666666666492</v>
      </c>
      <c r="B232" s="44">
        <f xml:space="preserve"> Coibion_update!O526</f>
        <v>4.5231485214705094</v>
      </c>
      <c r="C232" s="44">
        <f xml:space="preserve"> Coibion_update!P526</f>
        <v>5.7</v>
      </c>
      <c r="D232" s="44">
        <f xml:space="preserve"> Coibion_update!Q526</f>
        <v>5.1845886012196933</v>
      </c>
      <c r="E232" s="44">
        <f xml:space="preserve"> Coibion_update!W526</f>
        <v>1.73</v>
      </c>
      <c r="F232" s="44">
        <f xml:space="preserve"> Coibion_update!X526</f>
        <v>5.3920353704217883</v>
      </c>
      <c r="G232" s="44">
        <f xml:space="preserve"> Coibion_update!Y526</f>
        <v>4.4113912433037852</v>
      </c>
      <c r="H232" s="44">
        <f xml:space="preserve"> Coibion_update!Z526</f>
        <v>4.4812382847448298</v>
      </c>
      <c r="I232" s="44">
        <f xml:space="preserve"> Coibion_update!AA526</f>
        <v>4.4684451276091561</v>
      </c>
      <c r="J232" s="45">
        <v>-0.28607759999999999</v>
      </c>
      <c r="K232" s="45">
        <f t="shared" si="8"/>
        <v>0.39317359999999985</v>
      </c>
    </row>
    <row r="233" spans="1:11">
      <c r="A233" s="44">
        <f t="shared" si="7"/>
        <v>2002.2499999999825</v>
      </c>
      <c r="B233" s="44">
        <f xml:space="preserve"> Coibion_update!O527</f>
        <v>4.5275707411156558</v>
      </c>
      <c r="C233" s="44">
        <f xml:space="preserve"> Coibion_update!P527</f>
        <v>5.9</v>
      </c>
      <c r="D233" s="44">
        <f xml:space="preserve"> Coibion_update!Q527</f>
        <v>5.1890603806110871</v>
      </c>
      <c r="E233" s="44">
        <f xml:space="preserve"> Coibion_update!W527</f>
        <v>1.75</v>
      </c>
      <c r="F233" s="44">
        <f xml:space="preserve"> Coibion_update!X527</f>
        <v>5.3781908291312002</v>
      </c>
      <c r="G233" s="44">
        <f xml:space="preserve"> Coibion_update!Y527</f>
        <v>4.4387849684924907</v>
      </c>
      <c r="H233" s="44">
        <f xml:space="preserve"> Coibion_update!Z527</f>
        <v>4.4779389059120485</v>
      </c>
      <c r="I233" s="44">
        <f xml:space="preserve"> Coibion_update!AA527</f>
        <v>4.4717759268174895</v>
      </c>
      <c r="J233" s="45">
        <v>0</v>
      </c>
      <c r="K233" s="45">
        <f t="shared" si="8"/>
        <v>0.39317359999999985</v>
      </c>
    </row>
    <row r="234" spans="1:11">
      <c r="A234" s="44">
        <f t="shared" si="7"/>
        <v>2002.3333333333157</v>
      </c>
      <c r="B234" s="44">
        <f xml:space="preserve"> Coibion_update!O528</f>
        <v>4.531679715448691</v>
      </c>
      <c r="C234" s="44">
        <f xml:space="preserve"> Coibion_update!P528</f>
        <v>5.8</v>
      </c>
      <c r="D234" s="44">
        <f xml:space="preserve"> Coibion_update!Q528</f>
        <v>5.1901752079283332</v>
      </c>
      <c r="E234" s="44">
        <f xml:space="preserve"> Coibion_update!W528</f>
        <v>1.75</v>
      </c>
      <c r="F234" s="44">
        <f xml:space="preserve"> Coibion_update!X528</f>
        <v>5.377267169526438</v>
      </c>
      <c r="G234" s="44">
        <f xml:space="preserve"> Coibion_update!Y528</f>
        <v>4.3987239552960498</v>
      </c>
      <c r="H234" s="44">
        <f xml:space="preserve"> Coibion_update!Z528</f>
        <v>4.4790285644800427</v>
      </c>
      <c r="I234" s="44">
        <f xml:space="preserve"> Coibion_update!AA528</f>
        <v>4.4734428793071617</v>
      </c>
      <c r="J234" s="45">
        <v>2.5056700000000001E-2</v>
      </c>
      <c r="K234" s="45">
        <f t="shared" si="8"/>
        <v>0.41823029999999983</v>
      </c>
    </row>
    <row r="235" spans="1:11">
      <c r="A235" s="44">
        <f t="shared" si="7"/>
        <v>2002.416666666649</v>
      </c>
      <c r="B235" s="44">
        <f xml:space="preserve"> Coibion_update!O529</f>
        <v>4.5412405461113643</v>
      </c>
      <c r="C235" s="44">
        <f xml:space="preserve"> Coibion_update!P529</f>
        <v>5.8</v>
      </c>
      <c r="D235" s="44">
        <f xml:space="preserve"> Coibion_update!Q529</f>
        <v>5.1907321558680994</v>
      </c>
      <c r="E235" s="44">
        <f xml:space="preserve"> Coibion_update!W529</f>
        <v>1.75</v>
      </c>
      <c r="F235" s="44">
        <f xml:space="preserve"> Coibion_update!X529</f>
        <v>5.4297402879084551</v>
      </c>
      <c r="G235" s="44">
        <f xml:space="preserve"> Coibion_update!Y529</f>
        <v>4.4181295116541603</v>
      </c>
      <c r="H235" s="44">
        <f xml:space="preserve"> Coibion_update!Z529</f>
        <v>4.4884565782897283</v>
      </c>
      <c r="I235" s="44">
        <f xml:space="preserve"> Coibion_update!AA529</f>
        <v>4.4736710127205699</v>
      </c>
      <c r="J235" s="45">
        <v>1.54314E-2</v>
      </c>
      <c r="K235" s="45">
        <f t="shared" si="8"/>
        <v>0.43366169999999982</v>
      </c>
    </row>
    <row r="236" spans="1:11">
      <c r="A236" s="44">
        <f t="shared" si="7"/>
        <v>2002.4999999999823</v>
      </c>
      <c r="B236" s="44">
        <f xml:space="preserve"> Coibion_update!O530</f>
        <v>4.5390068789338125</v>
      </c>
      <c r="C236" s="44">
        <f xml:space="preserve"> Coibion_update!P530</f>
        <v>5.8</v>
      </c>
      <c r="D236" s="44">
        <f xml:space="preserve"> Coibion_update!Q530</f>
        <v>5.1929568508902104</v>
      </c>
      <c r="E236" s="44">
        <f xml:space="preserve"> Coibion_update!W530</f>
        <v>1.73</v>
      </c>
      <c r="F236" s="44">
        <f xml:space="preserve"> Coibion_update!X530</f>
        <v>5.4551501605748252</v>
      </c>
      <c r="G236" s="44">
        <f xml:space="preserve"> Coibion_update!Y530</f>
        <v>4.4489490308720825</v>
      </c>
      <c r="H236" s="44">
        <f xml:space="preserve"> Coibion_update!Z530</f>
        <v>4.4862852935103774</v>
      </c>
      <c r="I236" s="44">
        <f xml:space="preserve"> Coibion_update!AA530</f>
        <v>4.4769617441481238</v>
      </c>
      <c r="J236" s="45">
        <v>0</v>
      </c>
      <c r="K236" s="45">
        <f t="shared" si="8"/>
        <v>0.43366169999999982</v>
      </c>
    </row>
    <row r="237" spans="1:11">
      <c r="A237" s="44">
        <f t="shared" si="7"/>
        <v>2002.5833333333155</v>
      </c>
      <c r="B237" s="44">
        <f xml:space="preserve"> Coibion_update!O531</f>
        <v>4.5391617851063852</v>
      </c>
      <c r="C237" s="44">
        <f xml:space="preserve"> Coibion_update!P531</f>
        <v>5.7</v>
      </c>
      <c r="D237" s="44">
        <f xml:space="preserve"> Coibion_update!Q531</f>
        <v>5.195730777772936</v>
      </c>
      <c r="E237" s="44">
        <f xml:space="preserve"> Coibion_update!W531</f>
        <v>1.74</v>
      </c>
      <c r="F237" s="44">
        <f xml:space="preserve"> Coibion_update!X531</f>
        <v>5.4509526129716308</v>
      </c>
      <c r="G237" s="44">
        <f xml:space="preserve"> Coibion_update!Y531</f>
        <v>4.4689609253591049</v>
      </c>
      <c r="H237" s="44">
        <f xml:space="preserve"> Coibion_update!Z531</f>
        <v>4.4831268380753624</v>
      </c>
      <c r="I237" s="44">
        <f xml:space="preserve"> Coibion_update!AA531</f>
        <v>4.4759608682982757</v>
      </c>
      <c r="J237" s="45">
        <v>0.1244227</v>
      </c>
      <c r="K237" s="45">
        <f t="shared" si="8"/>
        <v>0.55808439999999981</v>
      </c>
    </row>
    <row r="238" spans="1:11">
      <c r="A238" s="44">
        <f t="shared" si="7"/>
        <v>2002.6666666666488</v>
      </c>
      <c r="B238" s="44">
        <f xml:space="preserve"> Coibion_update!O532</f>
        <v>4.5403233506599179</v>
      </c>
      <c r="C238" s="44">
        <f xml:space="preserve"> Coibion_update!P532</f>
        <v>5.7</v>
      </c>
      <c r="D238" s="44">
        <f xml:space="preserve"> Coibion_update!Q532</f>
        <v>5.1973914479580765</v>
      </c>
      <c r="E238" s="44">
        <f xml:space="preserve"> Coibion_update!W532</f>
        <v>1.75</v>
      </c>
      <c r="F238" s="44">
        <f xml:space="preserve"> Coibion_update!X532</f>
        <v>5.4600109555460241</v>
      </c>
      <c r="G238" s="44">
        <f xml:space="preserve"> Coibion_update!Y532</f>
        <v>4.4243315291543084</v>
      </c>
      <c r="H238" s="44">
        <f xml:space="preserve"> Coibion_update!Z532</f>
        <v>4.4833866590262996</v>
      </c>
      <c r="I238" s="44">
        <f xml:space="preserve"> Coibion_update!AA532</f>
        <v>4.4777685394533844</v>
      </c>
      <c r="J238" s="45">
        <v>-1.09181E-2</v>
      </c>
      <c r="K238" s="45">
        <f t="shared" si="8"/>
        <v>0.54716629999999977</v>
      </c>
    </row>
    <row r="239" spans="1:11">
      <c r="A239" s="44">
        <f t="shared" si="7"/>
        <v>2002.749999999982</v>
      </c>
      <c r="B239" s="44">
        <f xml:space="preserve"> Coibion_update!O533</f>
        <v>4.5372413910280001</v>
      </c>
      <c r="C239" s="44">
        <f xml:space="preserve"> Coibion_update!P533</f>
        <v>5.7</v>
      </c>
      <c r="D239" s="44">
        <f xml:space="preserve"> Coibion_update!Q533</f>
        <v>5.1996013936088792</v>
      </c>
      <c r="E239" s="44">
        <f xml:space="preserve"> Coibion_update!W533</f>
        <v>1.75</v>
      </c>
      <c r="F239" s="44">
        <f xml:space="preserve"> Coibion_update!X533</f>
        <v>5.4663286852241972</v>
      </c>
      <c r="G239" s="44">
        <f xml:space="preserve"> Coibion_update!Y533</f>
        <v>4.4150986757340753</v>
      </c>
      <c r="H239" s="44">
        <f xml:space="preserve"> Coibion_update!Z533</f>
        <v>4.4922478181229755</v>
      </c>
      <c r="I239" s="44">
        <f xml:space="preserve"> Coibion_update!AA533</f>
        <v>4.4826522081647679</v>
      </c>
      <c r="J239" s="45">
        <v>0</v>
      </c>
      <c r="K239" s="45">
        <f t="shared" si="8"/>
        <v>0.54716629999999977</v>
      </c>
    </row>
    <row r="240" spans="1:11">
      <c r="A240" s="44">
        <f t="shared" ref="A240:A295" si="9" xml:space="preserve"> A239 + 1/12</f>
        <v>2002.8333333333153</v>
      </c>
      <c r="B240" s="44">
        <f xml:space="preserve"> Coibion_update!O534</f>
        <v>4.5424742329455103</v>
      </c>
      <c r="C240" s="44">
        <f xml:space="preserve"> Coibion_update!P534</f>
        <v>5.9</v>
      </c>
      <c r="D240" s="44">
        <f xml:space="preserve"> Coibion_update!Q534</f>
        <v>5.2012556537049051</v>
      </c>
      <c r="E240" s="44">
        <f xml:space="preserve"> Coibion_update!W534</f>
        <v>1.34</v>
      </c>
      <c r="F240" s="44">
        <f xml:space="preserve"> Coibion_update!X534</f>
        <v>5.4723126895955163</v>
      </c>
      <c r="G240" s="44">
        <f xml:space="preserve"> Coibion_update!Y534</f>
        <v>4.4250382302671296</v>
      </c>
      <c r="H240" s="44">
        <f xml:space="preserve"> Coibion_update!Z534</f>
        <v>4.4986645705092014</v>
      </c>
      <c r="I240" s="44">
        <f xml:space="preserve"> Coibion_update!AA534</f>
        <v>4.4832172182369785</v>
      </c>
      <c r="J240" s="45">
        <v>-0.3121872</v>
      </c>
      <c r="K240" s="45">
        <f t="shared" si="8"/>
        <v>0.23497909999999977</v>
      </c>
    </row>
    <row r="241" spans="1:11">
      <c r="A241" s="44">
        <f t="shared" si="9"/>
        <v>2002.9166666666486</v>
      </c>
      <c r="B241" s="44">
        <f xml:space="preserve"> Coibion_update!O535</f>
        <v>4.5374318843420474</v>
      </c>
      <c r="C241" s="44">
        <f xml:space="preserve"> Coibion_update!P535</f>
        <v>6</v>
      </c>
      <c r="D241" s="44">
        <f xml:space="preserve"> Coibion_update!Q535</f>
        <v>5.2029071817433783</v>
      </c>
      <c r="E241" s="44">
        <f xml:space="preserve"> Coibion_update!W535</f>
        <v>1.24</v>
      </c>
      <c r="F241" s="44">
        <f xml:space="preserve"> Coibion_update!X535</f>
        <v>5.4974140967036931</v>
      </c>
      <c r="G241" s="44">
        <f xml:space="preserve"> Coibion_update!Y535</f>
        <v>4.4603062505525646</v>
      </c>
      <c r="H241" s="44">
        <f xml:space="preserve"> Coibion_update!Z535</f>
        <v>4.5007425683788655</v>
      </c>
      <c r="I241" s="44">
        <f xml:space="preserve"> Coibion_update!AA535</f>
        <v>4.4849103355568083</v>
      </c>
      <c r="J241" s="45">
        <v>7.9770000000000004E-4</v>
      </c>
      <c r="K241" s="45">
        <f t="shared" si="8"/>
        <v>0.23577679999999979</v>
      </c>
    </row>
    <row r="242" spans="1:11">
      <c r="A242" s="44">
        <f t="shared" si="9"/>
        <v>2002.9999999999818</v>
      </c>
      <c r="B242" s="44">
        <f xml:space="preserve"> Coibion_update!O536</f>
        <v>4.5442177604498868</v>
      </c>
      <c r="C242" s="44">
        <f xml:space="preserve"> Coibion_update!P536</f>
        <v>5.8</v>
      </c>
      <c r="D242" s="44">
        <f xml:space="preserve"> Coibion_update!Q536</f>
        <v>5.2072979681608684</v>
      </c>
      <c r="E242" s="44">
        <f xml:space="preserve"> Coibion_update!W536</f>
        <v>1.24</v>
      </c>
      <c r="F242" s="44">
        <f xml:space="preserve"> Coibion_update!X536</f>
        <v>5.5151208621160475</v>
      </c>
      <c r="G242" s="44">
        <f xml:space="preserve"> Coibion_update!Y536</f>
        <v>4.4457405972064228</v>
      </c>
      <c r="H242" s="44">
        <f xml:space="preserve"> Coibion_update!Z536</f>
        <v>4.5036135375564257</v>
      </c>
      <c r="I242" s="44">
        <f xml:space="preserve"> Coibion_update!AA536</f>
        <v>4.4882992342566759</v>
      </c>
      <c r="J242" s="45">
        <v>-4.7372900000000003E-2</v>
      </c>
      <c r="K242" s="45">
        <f t="shared" si="8"/>
        <v>0.18840389999999979</v>
      </c>
    </row>
    <row r="243" spans="1:11">
      <c r="A243" s="44">
        <f t="shared" si="9"/>
        <v>2003.0833333333151</v>
      </c>
      <c r="B243" s="44">
        <f xml:space="preserve"> Coibion_update!O537</f>
        <v>4.5471755402507483</v>
      </c>
      <c r="C243" s="44">
        <f xml:space="preserve"> Coibion_update!P537</f>
        <v>5.9</v>
      </c>
      <c r="D243" s="44">
        <f xml:space="preserve"> Coibion_update!Q537</f>
        <v>5.2127594781863902</v>
      </c>
      <c r="E243" s="44">
        <f xml:space="preserve"> Coibion_update!W537</f>
        <v>1.26</v>
      </c>
      <c r="F243" s="44">
        <f xml:space="preserve"> Coibion_update!X537</f>
        <v>5.5198596364952728</v>
      </c>
      <c r="G243" s="44">
        <f xml:space="preserve"> Coibion_update!Y537</f>
        <v>4.4198521442138619</v>
      </c>
      <c r="H243" s="44">
        <f xml:space="preserve"> Coibion_update!Z537</f>
        <v>4.5016635064692645</v>
      </c>
      <c r="I243" s="44">
        <f xml:space="preserve"> Coibion_update!AA537</f>
        <v>4.486555554651849</v>
      </c>
      <c r="J243" s="45">
        <v>0</v>
      </c>
      <c r="K243" s="45">
        <f t="shared" si="8"/>
        <v>0.18840389999999979</v>
      </c>
    </row>
    <row r="244" spans="1:11">
      <c r="A244" s="44">
        <f t="shared" si="9"/>
        <v>2003.1666666666483</v>
      </c>
      <c r="B244" s="44">
        <f xml:space="preserve"> Coibion_update!O538</f>
        <v>4.5449349258605549</v>
      </c>
      <c r="C244" s="44">
        <f xml:space="preserve"> Coibion_update!P538</f>
        <v>5.9</v>
      </c>
      <c r="D244" s="44">
        <f xml:space="preserve"> Coibion_update!Q538</f>
        <v>5.2143921316102757</v>
      </c>
      <c r="E244" s="44">
        <f xml:space="preserve"> Coibion_update!W538</f>
        <v>1.25</v>
      </c>
      <c r="F244" s="44">
        <f xml:space="preserve"> Coibion_update!X538</f>
        <v>5.5203803342420024</v>
      </c>
      <c r="G244" s="44">
        <f xml:space="preserve"> Coibion_update!Y538</f>
        <v>4.4443791745444088</v>
      </c>
      <c r="H244" s="44">
        <f xml:space="preserve"> Coibion_update!Z538</f>
        <v>4.506917681789643</v>
      </c>
      <c r="I244" s="44">
        <f xml:space="preserve"> Coibion_update!AA538</f>
        <v>4.4871071111243888</v>
      </c>
      <c r="J244" s="45">
        <v>6.5282900000000005E-2</v>
      </c>
      <c r="K244" s="45">
        <f t="shared" si="8"/>
        <v>0.25368679999999977</v>
      </c>
    </row>
    <row r="245" spans="1:11">
      <c r="A245" s="44">
        <f t="shared" si="9"/>
        <v>2003.2499999999816</v>
      </c>
      <c r="B245" s="44">
        <f xml:space="preserve"> Coibion_update!O539</f>
        <v>4.5373623263828495</v>
      </c>
      <c r="C245" s="44">
        <f xml:space="preserve"> Coibion_update!P539</f>
        <v>6</v>
      </c>
      <c r="D245" s="44">
        <f xml:space="preserve"> Coibion_update!Q539</f>
        <v>5.2105784522400302</v>
      </c>
      <c r="E245" s="44">
        <f xml:space="preserve"> Coibion_update!W539</f>
        <v>1.26</v>
      </c>
      <c r="F245" s="44">
        <f xml:space="preserve"> Coibion_update!X539</f>
        <v>5.5160865015247911</v>
      </c>
      <c r="G245" s="44">
        <f xml:space="preserve"> Coibion_update!Y539</f>
        <v>4.4705296070151945</v>
      </c>
      <c r="H245" s="44">
        <f xml:space="preserve"> Coibion_update!Z539</f>
        <v>4.5077888628463798</v>
      </c>
      <c r="I245" s="44">
        <f xml:space="preserve"> Coibion_update!AA539</f>
        <v>4.4910828129503226</v>
      </c>
      <c r="J245" s="45">
        <v>0</v>
      </c>
      <c r="K245" s="45">
        <f t="shared" si="8"/>
        <v>0.25368679999999977</v>
      </c>
    </row>
    <row r="246" spans="1:11">
      <c r="A246" s="44">
        <f t="shared" si="9"/>
        <v>2003.3333333333148</v>
      </c>
      <c r="B246" s="44">
        <f xml:space="preserve"> Coibion_update!O540</f>
        <v>4.5378277375177856</v>
      </c>
      <c r="C246" s="44">
        <f xml:space="preserve"> Coibion_update!P540</f>
        <v>6.1</v>
      </c>
      <c r="D246" s="44">
        <f xml:space="preserve"> Coibion_update!Q540</f>
        <v>5.2089395553968201</v>
      </c>
      <c r="E246" s="44">
        <f xml:space="preserve"> Coibion_update!W540</f>
        <v>1.26</v>
      </c>
      <c r="F246" s="44">
        <f xml:space="preserve"> Coibion_update!X540</f>
        <v>5.521460917862246</v>
      </c>
      <c r="G246" s="44">
        <f xml:space="preserve"> Coibion_update!Y540</f>
        <v>4.4794822386817019</v>
      </c>
      <c r="H246" s="44">
        <f xml:space="preserve"> Coibion_update!Z540</f>
        <v>4.5060567830907319</v>
      </c>
      <c r="I246" s="44">
        <f xml:space="preserve"> Coibion_update!AA540</f>
        <v>4.4931206821794687</v>
      </c>
      <c r="J246" s="45">
        <v>1.40816E-2</v>
      </c>
      <c r="K246" s="45">
        <f t="shared" si="8"/>
        <v>0.2677683999999998</v>
      </c>
    </row>
    <row r="247" spans="1:11">
      <c r="A247" s="44">
        <f t="shared" si="9"/>
        <v>2003.4166666666481</v>
      </c>
      <c r="B247" s="44">
        <f xml:space="preserve"> Coibion_update!O541</f>
        <v>4.5388765254941665</v>
      </c>
      <c r="C247" s="44">
        <f xml:space="preserve"> Coibion_update!P541</f>
        <v>6.3</v>
      </c>
      <c r="D247" s="44">
        <f xml:space="preserve"> Coibion_update!Q541</f>
        <v>5.2100324516804646</v>
      </c>
      <c r="E247" s="44">
        <f xml:space="preserve"> Coibion_update!W541</f>
        <v>1.22</v>
      </c>
      <c r="F247" s="44">
        <f xml:space="preserve"> Coibion_update!X541</f>
        <v>5.5284762527561515</v>
      </c>
      <c r="G247" s="44">
        <f xml:space="preserve"> Coibion_update!Y541</f>
        <v>4.494651947672569</v>
      </c>
      <c r="H247" s="44">
        <f xml:space="preserve"> Coibion_update!Z541</f>
        <v>4.520080597542977</v>
      </c>
      <c r="I247" s="44">
        <f xml:space="preserve"> Coibion_update!AA541</f>
        <v>4.4944173802529086</v>
      </c>
      <c r="J247" s="45">
        <v>-0.17824090000000001</v>
      </c>
      <c r="K247" s="45">
        <f t="shared" si="8"/>
        <v>8.9527499999999788E-2</v>
      </c>
    </row>
    <row r="248" spans="1:11">
      <c r="A248" s="44">
        <f t="shared" si="9"/>
        <v>2003.4999999999814</v>
      </c>
      <c r="B248" s="44">
        <f xml:space="preserve"> Coibion_update!O542</f>
        <v>4.5432969099273146</v>
      </c>
      <c r="C248" s="44">
        <f xml:space="preserve"> Coibion_update!P542</f>
        <v>6.2</v>
      </c>
      <c r="D248" s="44">
        <f xml:space="preserve"> Coibion_update!Q542</f>
        <v>5.2133039922210802</v>
      </c>
      <c r="E248" s="44">
        <f xml:space="preserve"> Coibion_update!W542</f>
        <v>1.01</v>
      </c>
      <c r="F248" s="44">
        <f xml:space="preserve"> Coibion_update!X542</f>
        <v>5.5243367786077107</v>
      </c>
      <c r="G248" s="44">
        <f xml:space="preserve"> Coibion_update!Y542</f>
        <v>4.5086372589329438</v>
      </c>
      <c r="H248" s="44">
        <f xml:space="preserve"> Coibion_update!Z542</f>
        <v>4.5225057111512488</v>
      </c>
      <c r="I248" s="44">
        <f xml:space="preserve"> Coibion_update!AA542</f>
        <v>4.4986756942890622</v>
      </c>
      <c r="J248" s="45">
        <v>0</v>
      </c>
      <c r="K248" s="45">
        <f t="shared" si="8"/>
        <v>8.9527499999999788E-2</v>
      </c>
    </row>
    <row r="249" spans="1:11">
      <c r="A249" s="44">
        <f t="shared" si="9"/>
        <v>2003.5833333333146</v>
      </c>
      <c r="B249" s="44">
        <f xml:space="preserve"> Coibion_update!O543</f>
        <v>4.5411808473555322</v>
      </c>
      <c r="C249" s="44">
        <f xml:space="preserve"> Coibion_update!P543</f>
        <v>6.1</v>
      </c>
      <c r="D249" s="44">
        <f xml:space="preserve"> Coibion_update!Q543</f>
        <v>5.2176494634805817</v>
      </c>
      <c r="E249" s="44">
        <f xml:space="preserve"> Coibion_update!W543</f>
        <v>1.03</v>
      </c>
      <c r="F249" s="44">
        <f xml:space="preserve"> Coibion_update!X543</f>
        <v>5.5274032273178761</v>
      </c>
      <c r="G249" s="44">
        <f xml:space="preserve"> Coibion_update!Y543</f>
        <v>4.5441348548421248</v>
      </c>
      <c r="H249" s="44">
        <f xml:space="preserve"> Coibion_update!Z543</f>
        <v>4.534103737554231</v>
      </c>
      <c r="I249" s="44">
        <f xml:space="preserve"> Coibion_update!AA543</f>
        <v>4.5013196408618645</v>
      </c>
      <c r="J249" s="45">
        <v>-1.14774E-2</v>
      </c>
      <c r="K249" s="45">
        <f t="shared" si="8"/>
        <v>7.8050099999999789E-2</v>
      </c>
    </row>
    <row r="250" spans="1:11">
      <c r="A250" s="44">
        <f t="shared" si="9"/>
        <v>2003.6666666666479</v>
      </c>
      <c r="B250" s="44">
        <f xml:space="preserve"> Coibion_update!O544</f>
        <v>4.547394876024498</v>
      </c>
      <c r="C250" s="44">
        <f xml:space="preserve"> Coibion_update!P544</f>
        <v>6.1</v>
      </c>
      <c r="D250" s="44">
        <f xml:space="preserve"> Coibion_update!Q544</f>
        <v>5.2208962195794522</v>
      </c>
      <c r="E250" s="44">
        <f xml:space="preserve"> Coibion_update!W544</f>
        <v>1.01</v>
      </c>
      <c r="F250" s="44">
        <f xml:space="preserve"> Coibion_update!X544</f>
        <v>5.5656309016067205</v>
      </c>
      <c r="G250" s="44">
        <f xml:space="preserve"> Coibion_update!Y544</f>
        <v>4.5225817406724627</v>
      </c>
      <c r="H250" s="44">
        <f xml:space="preserve"> Coibion_update!Z544</f>
        <v>4.5323951712056791</v>
      </c>
      <c r="I250" s="44">
        <f xml:space="preserve"> Coibion_update!AA544</f>
        <v>4.5010311462469463</v>
      </c>
      <c r="J250" s="45">
        <v>-0.16755890000000001</v>
      </c>
      <c r="K250" s="45">
        <f t="shared" si="8"/>
        <v>-8.9508800000000222E-2</v>
      </c>
    </row>
    <row r="251" spans="1:11">
      <c r="A251" s="44">
        <f t="shared" si="9"/>
        <v>2003.7499999999811</v>
      </c>
      <c r="B251" s="44">
        <f xml:space="preserve"> Coibion_update!O545</f>
        <v>4.5482241025456247</v>
      </c>
      <c r="C251" s="44">
        <f xml:space="preserve"> Coibion_update!P545</f>
        <v>6</v>
      </c>
      <c r="D251" s="44">
        <f xml:space="preserve"> Coibion_update!Q545</f>
        <v>5.2198151383930789</v>
      </c>
      <c r="E251" s="44">
        <f xml:space="preserve"> Coibion_update!W545</f>
        <v>1.01</v>
      </c>
      <c r="F251" s="44">
        <f xml:space="preserve"> Coibion_update!X545</f>
        <v>5.6132740811346986</v>
      </c>
      <c r="G251" s="44">
        <f xml:space="preserve"> Coibion_update!Y545</f>
        <v>4.5252499708120428</v>
      </c>
      <c r="H251" s="44">
        <f xml:space="preserve"> Coibion_update!Z545</f>
        <v>4.5315774656847179</v>
      </c>
      <c r="I251" s="44">
        <f xml:space="preserve"> Coibion_update!AA545</f>
        <v>4.5045207778381613</v>
      </c>
      <c r="J251" s="45">
        <v>-0.1738297</v>
      </c>
      <c r="K251" s="45">
        <f t="shared" si="8"/>
        <v>-0.26333850000000025</v>
      </c>
    </row>
    <row r="252" spans="1:11">
      <c r="A252" s="44">
        <f t="shared" si="9"/>
        <v>2003.8333333333144</v>
      </c>
      <c r="B252" s="44">
        <f xml:space="preserve"> Coibion_update!O546</f>
        <v>4.5561637484332564</v>
      </c>
      <c r="C252" s="44">
        <f xml:space="preserve"> Coibion_update!P546</f>
        <v>5.8</v>
      </c>
      <c r="D252" s="44">
        <f xml:space="preserve"> Coibion_update!Q546</f>
        <v>5.2203558250783244</v>
      </c>
      <c r="E252" s="44">
        <f xml:space="preserve"> Coibion_update!W546</f>
        <v>1</v>
      </c>
      <c r="F252" s="44">
        <f xml:space="preserve"> Coibion_update!X546</f>
        <v>5.6300282860675388</v>
      </c>
      <c r="G252" s="44">
        <f xml:space="preserve"> Coibion_update!Y546</f>
        <v>4.5470218705925198</v>
      </c>
      <c r="H252" s="44">
        <f xml:space="preserve"> Coibion_update!Z546</f>
        <v>4.5408129817449518</v>
      </c>
      <c r="I252" s="44">
        <f xml:space="preserve"> Coibion_update!AA546</f>
        <v>4.5070059372008604</v>
      </c>
      <c r="J252" s="45">
        <v>0</v>
      </c>
      <c r="K252" s="45">
        <f t="shared" si="8"/>
        <v>-0.26333850000000025</v>
      </c>
    </row>
    <row r="253" spans="1:11">
      <c r="A253" s="44">
        <f t="shared" si="9"/>
        <v>2003.9166666666476</v>
      </c>
      <c r="B253" s="44">
        <f xml:space="preserve"> Coibion_update!O547</f>
        <v>4.5552117897011692</v>
      </c>
      <c r="C253" s="44">
        <f xml:space="preserve"> Coibion_update!P547</f>
        <v>5.7</v>
      </c>
      <c r="D253" s="44">
        <f xml:space="preserve"> Coibion_update!Q547</f>
        <v>5.2230548820474896</v>
      </c>
      <c r="E253" s="44">
        <f xml:space="preserve"> Coibion_update!W547</f>
        <v>0.98</v>
      </c>
      <c r="F253" s="44">
        <f xml:space="preserve"> Coibion_update!X547</f>
        <v>5.6467887531360805</v>
      </c>
      <c r="G253" s="44">
        <f xml:space="preserve"> Coibion_update!Y547</f>
        <v>4.5415059492192036</v>
      </c>
      <c r="H253" s="44">
        <f xml:space="preserve"> Coibion_update!Z547</f>
        <v>4.5373302210774451</v>
      </c>
      <c r="I253" s="44">
        <f xml:space="preserve"> Coibion_update!AA547</f>
        <v>4.5105297818339709</v>
      </c>
      <c r="J253" s="45">
        <v>-0.19224659999999999</v>
      </c>
      <c r="K253" s="45">
        <f t="shared" si="8"/>
        <v>-0.45558510000000024</v>
      </c>
    </row>
    <row r="254" spans="1:11">
      <c r="A254" s="44">
        <f t="shared" si="9"/>
        <v>2003.9999999999809</v>
      </c>
      <c r="B254" s="44">
        <f xml:space="preserve"> Coibion_update!O548</f>
        <v>4.5570424023962</v>
      </c>
      <c r="C254" s="44">
        <f xml:space="preserve"> Coibion_update!P548</f>
        <v>5.7</v>
      </c>
      <c r="D254" s="44">
        <f xml:space="preserve"> Coibion_update!Q548</f>
        <v>5.2273582776075429</v>
      </c>
      <c r="E254" s="44">
        <f xml:space="preserve"> Coibion_update!W548</f>
        <v>1</v>
      </c>
      <c r="F254" s="44">
        <f xml:space="preserve"> Coibion_update!X548</f>
        <v>5.6752115176681652</v>
      </c>
      <c r="G254" s="44">
        <f xml:space="preserve"> Coibion_update!Y548</f>
        <v>4.5404503150743105</v>
      </c>
      <c r="H254" s="44">
        <f xml:space="preserve"> Coibion_update!Z548</f>
        <v>4.5448680121797098</v>
      </c>
      <c r="I254" s="44">
        <f xml:space="preserve"> Coibion_update!AA548</f>
        <v>4.5147420694953597</v>
      </c>
      <c r="J254" s="45">
        <v>-0.18042730000000001</v>
      </c>
      <c r="K254" s="45">
        <f t="shared" si="8"/>
        <v>-0.63601240000000026</v>
      </c>
    </row>
    <row r="255" spans="1:11">
      <c r="A255" s="44">
        <f t="shared" si="9"/>
        <v>2004.0833333333142</v>
      </c>
      <c r="B255" s="44">
        <f xml:space="preserve"> Coibion_update!O549</f>
        <v>4.5626373538193432</v>
      </c>
      <c r="C255" s="44">
        <f xml:space="preserve"> Coibion_update!P549</f>
        <v>5.6</v>
      </c>
      <c r="D255" s="44">
        <f xml:space="preserve"> Coibion_update!Q549</f>
        <v>5.2295030505476765</v>
      </c>
      <c r="E255" s="44">
        <f xml:space="preserve"> Coibion_update!W549</f>
        <v>1.01</v>
      </c>
      <c r="F255" s="44">
        <f xml:space="preserve"> Coibion_update!X549</f>
        <v>5.6883642219278201</v>
      </c>
      <c r="G255" s="44">
        <f xml:space="preserve"> Coibion_update!Y549</f>
        <v>4.5546134623709387</v>
      </c>
      <c r="H255" s="44">
        <f xml:space="preserve"> Coibion_update!Z549</f>
        <v>4.5362808805665615</v>
      </c>
      <c r="I255" s="44">
        <f xml:space="preserve"> Coibion_update!AA549</f>
        <v>4.5178351202532756</v>
      </c>
      <c r="J255" s="45">
        <v>0</v>
      </c>
      <c r="K255" s="45">
        <f t="shared" si="8"/>
        <v>-0.63601240000000026</v>
      </c>
    </row>
    <row r="256" spans="1:11">
      <c r="A256" s="44">
        <f t="shared" si="9"/>
        <v>2004.1666666666474</v>
      </c>
      <c r="B256" s="44">
        <f xml:space="preserve"> Coibion_update!O550</f>
        <v>4.5571924417162268</v>
      </c>
      <c r="C256" s="44">
        <f xml:space="preserve"> Coibion_update!P550</f>
        <v>5.8</v>
      </c>
      <c r="D256" s="44">
        <f xml:space="preserve"> Coibion_update!Q550</f>
        <v>5.2316432332800442</v>
      </c>
      <c r="E256" s="44">
        <f xml:space="preserve"> Coibion_update!W550</f>
        <v>1</v>
      </c>
      <c r="F256" s="44">
        <f xml:space="preserve"> Coibion_update!X550</f>
        <v>5.7188352772824933</v>
      </c>
      <c r="G256" s="44">
        <f xml:space="preserve"> Coibion_update!Y550</f>
        <v>4.5680081522993232</v>
      </c>
      <c r="H256" s="44">
        <f xml:space="preserve"> Coibion_update!Z550</f>
        <v>4.5511362974956056</v>
      </c>
      <c r="I256" s="44">
        <f xml:space="preserve"> Coibion_update!AA550</f>
        <v>4.5167323375261725</v>
      </c>
      <c r="J256" s="45">
        <v>-0.1155938</v>
      </c>
      <c r="K256" s="45">
        <f t="shared" si="8"/>
        <v>-0.75160620000000022</v>
      </c>
    </row>
    <row r="257" spans="1:11">
      <c r="A257" s="44">
        <f t="shared" si="9"/>
        <v>2004.2499999999807</v>
      </c>
      <c r="B257" s="44">
        <f xml:space="preserve"> Coibion_update!O551</f>
        <v>4.5610354186235131</v>
      </c>
      <c r="C257" s="44">
        <f xml:space="preserve"> Coibion_update!P551</f>
        <v>5.6</v>
      </c>
      <c r="D257" s="44">
        <f xml:space="preserve"> Coibion_update!Q551</f>
        <v>5.2332453698043215</v>
      </c>
      <c r="E257" s="44">
        <f xml:space="preserve"> Coibion_update!W551</f>
        <v>1</v>
      </c>
      <c r="F257" s="44">
        <f xml:space="preserve"> Coibion_update!X551</f>
        <v>5.7219170448516836</v>
      </c>
      <c r="G257" s="44">
        <f xml:space="preserve"> Coibion_update!Y551</f>
        <v>4.5580366488540331</v>
      </c>
      <c r="H257" s="44">
        <f xml:space="preserve"> Coibion_update!Z551</f>
        <v>4.5467462658503743</v>
      </c>
      <c r="I257" s="44">
        <f xml:space="preserve"> Coibion_update!AA551</f>
        <v>4.5215168009908382</v>
      </c>
      <c r="J257" s="45">
        <v>0</v>
      </c>
      <c r="K257" s="45">
        <f t="shared" si="8"/>
        <v>-0.75160620000000022</v>
      </c>
    </row>
    <row r="258" spans="1:11">
      <c r="A258" s="44">
        <f t="shared" si="9"/>
        <v>2004.3333333333139</v>
      </c>
      <c r="B258" s="44">
        <f xml:space="preserve"> Coibion_update!O552</f>
        <v>4.5687260944507466</v>
      </c>
      <c r="C258" s="44">
        <f xml:space="preserve"> Coibion_update!P552</f>
        <v>5.6</v>
      </c>
      <c r="D258" s="44">
        <f xml:space="preserve"> Coibion_update!Q552</f>
        <v>5.2375052271512796</v>
      </c>
      <c r="E258" s="44">
        <f xml:space="preserve"> Coibion_update!W552</f>
        <v>1</v>
      </c>
      <c r="F258" s="44">
        <f xml:space="preserve"> Coibion_update!X552</f>
        <v>5.7084051071416448</v>
      </c>
      <c r="G258" s="44">
        <f xml:space="preserve"> Coibion_update!Y552</f>
        <v>4.5854673537122235</v>
      </c>
      <c r="H258" s="44">
        <f xml:space="preserve"> Coibion_update!Z552</f>
        <v>4.5499428475976575</v>
      </c>
      <c r="I258" s="44">
        <f xml:space="preserve"> Coibion_update!AA552</f>
        <v>4.5230595082042173</v>
      </c>
      <c r="J258" s="45">
        <v>-0.1538611</v>
      </c>
      <c r="K258" s="45">
        <f t="shared" si="8"/>
        <v>-0.9054673000000002</v>
      </c>
    </row>
    <row r="259" spans="1:11">
      <c r="A259" s="44">
        <f t="shared" si="9"/>
        <v>2004.4166666666472</v>
      </c>
      <c r="B259" s="44">
        <f xml:space="preserve"> Coibion_update!O553</f>
        <v>4.5606381929261506</v>
      </c>
      <c r="C259" s="44">
        <f xml:space="preserve"> Coibion_update!P553</f>
        <v>5.6</v>
      </c>
      <c r="D259" s="44">
        <f xml:space="preserve"> Coibion_update!Q553</f>
        <v>5.2412177745074642</v>
      </c>
      <c r="E259" s="44">
        <f xml:space="preserve"> Coibion_update!W553</f>
        <v>1.03</v>
      </c>
      <c r="F259" s="44">
        <f xml:space="preserve"> Coibion_update!X553</f>
        <v>5.6893454268584316</v>
      </c>
      <c r="G259" s="44">
        <f xml:space="preserve"> Coibion_update!Y553</f>
        <v>4.5485045918690235</v>
      </c>
      <c r="H259" s="44">
        <f xml:space="preserve"> Coibion_update!Z553</f>
        <v>4.5448998763956663</v>
      </c>
      <c r="I259" s="44">
        <f xml:space="preserve"> Coibion_update!AA553</f>
        <v>4.5257372923401809</v>
      </c>
      <c r="J259" s="45">
        <v>1.4772E-2</v>
      </c>
      <c r="K259" s="45">
        <f t="shared" si="8"/>
        <v>-0.89069530000000019</v>
      </c>
    </row>
    <row r="260" spans="1:11">
      <c r="A260" s="44">
        <f t="shared" si="9"/>
        <v>2004.4999999999804</v>
      </c>
      <c r="B260" s="44">
        <f xml:space="preserve"> Coibion_update!O554</f>
        <v>4.5683526628590734</v>
      </c>
      <c r="C260" s="44">
        <f xml:space="preserve"> Coibion_update!P554</f>
        <v>5.5</v>
      </c>
      <c r="D260" s="44">
        <f xml:space="preserve"> Coibion_update!Q554</f>
        <v>5.2422759756644117</v>
      </c>
      <c r="E260" s="44">
        <f xml:space="preserve"> Coibion_update!W554</f>
        <v>1.26</v>
      </c>
      <c r="F260" s="44">
        <f xml:space="preserve"> Coibion_update!X554</f>
        <v>5.6834096848482636</v>
      </c>
      <c r="G260" s="44">
        <f xml:space="preserve"> Coibion_update!Y554</f>
        <v>4.5776242565581402</v>
      </c>
      <c r="H260" s="44">
        <f xml:space="preserve"> Coibion_update!Z554</f>
        <v>4.5491605238448907</v>
      </c>
      <c r="I260" s="44">
        <f xml:space="preserve"> Coibion_update!AA554</f>
        <v>4.5287749847343779</v>
      </c>
      <c r="J260" s="45">
        <v>0</v>
      </c>
      <c r="K260" s="45">
        <f t="shared" ref="K260:K301" si="10" xml:space="preserve"> K259 + J260</f>
        <v>-0.89069530000000019</v>
      </c>
    </row>
    <row r="261" spans="1:11">
      <c r="A261" s="44">
        <f t="shared" si="9"/>
        <v>2004.5833333333137</v>
      </c>
      <c r="B261" s="44">
        <f xml:space="preserve"> Coibion_update!O555</f>
        <v>4.5689728976762032</v>
      </c>
      <c r="C261" s="44">
        <f xml:space="preserve"> Coibion_update!P555</f>
        <v>5.4</v>
      </c>
      <c r="D261" s="44">
        <f xml:space="preserve"> Coibion_update!Q555</f>
        <v>5.2428046566177775</v>
      </c>
      <c r="E261" s="44">
        <f xml:space="preserve"> Coibion_update!W555</f>
        <v>1.43</v>
      </c>
      <c r="F261" s="44">
        <f xml:space="preserve"> Coibion_update!X555</f>
        <v>5.6762742352395996</v>
      </c>
      <c r="G261" s="44">
        <f xml:space="preserve"> Coibion_update!Y555</f>
        <v>4.5732872851203643</v>
      </c>
      <c r="H261" s="44">
        <f xml:space="preserve"> Coibion_update!Z555</f>
        <v>4.5550446305805412</v>
      </c>
      <c r="I261" s="44">
        <f xml:space="preserve"> Coibion_update!AA555</f>
        <v>4.5308021800285099</v>
      </c>
      <c r="J261" s="45">
        <v>6.2300000000000001E-2</v>
      </c>
      <c r="K261" s="45">
        <f t="shared" si="10"/>
        <v>-0.82839530000000017</v>
      </c>
    </row>
    <row r="262" spans="1:11">
      <c r="A262" s="44">
        <f t="shared" si="9"/>
        <v>2004.666666666647</v>
      </c>
      <c r="B262" s="44">
        <f xml:space="preserve"> Coibion_update!O556</f>
        <v>4.5695886031604029</v>
      </c>
      <c r="C262" s="44">
        <f xml:space="preserve"> Coibion_update!P556</f>
        <v>5.4</v>
      </c>
      <c r="D262" s="44">
        <f xml:space="preserve"> Coibion_update!Q556</f>
        <v>5.2459708861758276</v>
      </c>
      <c r="E262" s="44">
        <f xml:space="preserve"> Coibion_update!W556</f>
        <v>1.61</v>
      </c>
      <c r="F262" s="44">
        <f xml:space="preserve"> Coibion_update!X556</f>
        <v>5.6933953817697143</v>
      </c>
      <c r="G262" s="44">
        <f xml:space="preserve"> Coibion_update!Y556</f>
        <v>4.5992828898192037</v>
      </c>
      <c r="H262" s="44">
        <f xml:space="preserve"> Coibion_update!Z556</f>
        <v>4.5605074920818982</v>
      </c>
      <c r="I262" s="44">
        <f xml:space="preserve"> Coibion_update!AA556</f>
        <v>4.5352840585239251</v>
      </c>
      <c r="J262" s="45">
        <v>0.1167787</v>
      </c>
      <c r="K262" s="45">
        <f t="shared" si="10"/>
        <v>-0.71161660000000015</v>
      </c>
    </row>
    <row r="263" spans="1:11">
      <c r="A263" s="44">
        <f t="shared" si="9"/>
        <v>2004.7499999999802</v>
      </c>
      <c r="B263" s="44">
        <f xml:space="preserve"> Coibion_update!O557</f>
        <v>4.5789976538568071</v>
      </c>
      <c r="C263" s="44">
        <f xml:space="preserve"> Coibion_update!P557</f>
        <v>5.5</v>
      </c>
      <c r="D263" s="44">
        <f xml:space="preserve"> Coibion_update!Q557</f>
        <v>5.2512257590141864</v>
      </c>
      <c r="E263" s="44">
        <f xml:space="preserve"> Coibion_update!W557</f>
        <v>1.76</v>
      </c>
      <c r="F263" s="44">
        <f xml:space="preserve"> Coibion_update!X557</f>
        <v>5.6710182070622279</v>
      </c>
      <c r="G263" s="44">
        <f xml:space="preserve"> Coibion_update!Y557</f>
        <v>4.5900362434033743</v>
      </c>
      <c r="H263" s="44">
        <f xml:space="preserve"> Coibion_update!Z557</f>
        <v>4.5627531700972943</v>
      </c>
      <c r="I263" s="44">
        <f xml:space="preserve"> Coibion_update!AA557</f>
        <v>4.5386991320446493</v>
      </c>
      <c r="J263" s="45">
        <v>0</v>
      </c>
      <c r="K263" s="45">
        <f t="shared" si="10"/>
        <v>-0.71161660000000015</v>
      </c>
    </row>
    <row r="264" spans="1:11">
      <c r="A264" s="44">
        <f t="shared" si="9"/>
        <v>2004.8333333333135</v>
      </c>
      <c r="B264" s="44">
        <f xml:space="preserve"> Coibion_update!O558</f>
        <v>4.5811079996373323</v>
      </c>
      <c r="C264" s="44">
        <f xml:space="preserve"> Coibion_update!P558</f>
        <v>5.4</v>
      </c>
      <c r="D264" s="44">
        <f xml:space="preserve"> Coibion_update!Q558</f>
        <v>5.2559316500515987</v>
      </c>
      <c r="E264" s="44">
        <f xml:space="preserve"> Coibion_update!W558</f>
        <v>1.93</v>
      </c>
      <c r="F264" s="44">
        <f xml:space="preserve"> Coibion_update!X558</f>
        <v>5.697730867227766</v>
      </c>
      <c r="G264" s="44">
        <f xml:space="preserve"> Coibion_update!Y558</f>
        <v>4.5894370669990918</v>
      </c>
      <c r="H264" s="44">
        <f xml:space="preserve"> Coibion_update!Z558</f>
        <v>4.5619703666818721</v>
      </c>
      <c r="I264" s="44">
        <f xml:space="preserve"> Coibion_update!AA558</f>
        <v>4.5413247579393383</v>
      </c>
      <c r="J264" s="45">
        <v>0.2427629</v>
      </c>
      <c r="K264" s="45">
        <f t="shared" si="10"/>
        <v>-0.46885370000000015</v>
      </c>
    </row>
    <row r="265" spans="1:11">
      <c r="A265" s="44">
        <f t="shared" si="9"/>
        <v>2004.9166666666467</v>
      </c>
      <c r="B265" s="44">
        <f xml:space="preserve"> Coibion_update!O559</f>
        <v>4.5881583009457234</v>
      </c>
      <c r="C265" s="44">
        <f xml:space="preserve"> Coibion_update!P559</f>
        <v>5.4</v>
      </c>
      <c r="D265" s="44">
        <f xml:space="preserve"> Coibion_update!Q559</f>
        <v>5.2559316500515987</v>
      </c>
      <c r="E265" s="44">
        <f xml:space="preserve"> Coibion_update!W559</f>
        <v>2.16</v>
      </c>
      <c r="F265" s="44">
        <f xml:space="preserve"> Coibion_update!X559</f>
        <v>5.6908323154805727</v>
      </c>
      <c r="G265" s="44">
        <f xml:space="preserve"> Coibion_update!Y559</f>
        <v>4.6128704626142794</v>
      </c>
      <c r="H265" s="44">
        <f xml:space="preserve"> Coibion_update!Z559</f>
        <v>4.5669489731678938</v>
      </c>
      <c r="I265" s="44">
        <f xml:space="preserve"> Coibion_update!AA559</f>
        <v>4.5444855623715847</v>
      </c>
      <c r="J265" s="45">
        <v>9.8183000000000006E-2</v>
      </c>
      <c r="K265" s="45">
        <f t="shared" si="10"/>
        <v>-0.37067070000000013</v>
      </c>
    </row>
    <row r="266" spans="1:11">
      <c r="A266" s="44">
        <f t="shared" si="9"/>
        <v>2004.99999999998</v>
      </c>
      <c r="B266" s="44">
        <f xml:space="preserve"> Coibion_update!O560</f>
        <v>4.5929822134811209</v>
      </c>
      <c r="C266" s="44">
        <f xml:space="preserve"> Coibion_update!P560</f>
        <v>5.3</v>
      </c>
      <c r="D266" s="44">
        <f xml:space="preserve"> Coibion_update!Q560</f>
        <v>5.2554098655367598</v>
      </c>
      <c r="E266" s="44">
        <f xml:space="preserve"> Coibion_update!W560</f>
        <v>2.2799999999999998</v>
      </c>
      <c r="F266" s="44">
        <f xml:space="preserve"> Coibion_update!X560</f>
        <v>5.6739759750735361</v>
      </c>
      <c r="G266" s="44">
        <f xml:space="preserve"> Coibion_update!Y560</f>
        <v>4.5995443908365248</v>
      </c>
      <c r="H266" s="44">
        <f xml:space="preserve"> Coibion_update!Z560</f>
        <v>4.5772232839371405</v>
      </c>
      <c r="I266" s="44">
        <f xml:space="preserve"> Coibion_update!AA560</f>
        <v>4.543475616982251</v>
      </c>
      <c r="J266" s="45">
        <v>0</v>
      </c>
      <c r="K266" s="45">
        <f t="shared" si="10"/>
        <v>-0.37067070000000013</v>
      </c>
    </row>
    <row r="267" spans="1:11">
      <c r="A267" s="44">
        <f t="shared" si="9"/>
        <v>2005.0833333333132</v>
      </c>
      <c r="B267" s="44">
        <f xml:space="preserve"> Coibion_update!O561</f>
        <v>4.5995132154594387</v>
      </c>
      <c r="C267" s="44">
        <f xml:space="preserve"> Coibion_update!P561</f>
        <v>5.4</v>
      </c>
      <c r="D267" s="44">
        <f xml:space="preserve"> Coibion_update!Q561</f>
        <v>5.259576538231606</v>
      </c>
      <c r="E267" s="44">
        <f xml:space="preserve"> Coibion_update!W561</f>
        <v>2.5</v>
      </c>
      <c r="F267" s="44">
        <f xml:space="preserve"> Coibion_update!X561</f>
        <v>5.6701567470065406</v>
      </c>
      <c r="G267" s="44">
        <f xml:space="preserve"> Coibion_update!Y561</f>
        <v>4.6065791928715116</v>
      </c>
      <c r="H267" s="44">
        <f xml:space="preserve"> Coibion_update!Z561</f>
        <v>4.5808570014058079</v>
      </c>
      <c r="I267" s="44">
        <f xml:space="preserve"> Coibion_update!AA561</f>
        <v>4.5461523975232181</v>
      </c>
      <c r="J267" s="45">
        <v>8.5238999999999995E-2</v>
      </c>
      <c r="K267" s="45">
        <f t="shared" si="10"/>
        <v>-0.28543170000000012</v>
      </c>
    </row>
    <row r="268" spans="1:11">
      <c r="A268" s="44">
        <f t="shared" si="9"/>
        <v>2005.1666666666465</v>
      </c>
      <c r="B268" s="44">
        <f xml:space="preserve"> Coibion_update!O562</f>
        <v>4.5983942813084848</v>
      </c>
      <c r="C268" s="44">
        <f xml:space="preserve"> Coibion_update!P562</f>
        <v>5.2</v>
      </c>
      <c r="D268" s="44">
        <f xml:space="preserve"> Coibion_update!Q562</f>
        <v>5.2632081894344687</v>
      </c>
      <c r="E268" s="44">
        <f xml:space="preserve"> Coibion_update!W562</f>
        <v>2.63</v>
      </c>
      <c r="F268" s="44">
        <f xml:space="preserve"> Coibion_update!X562</f>
        <v>5.6975631748422844</v>
      </c>
      <c r="G268" s="44">
        <f xml:space="preserve"> Coibion_update!Y562</f>
        <v>4.6178988319648155</v>
      </c>
      <c r="H268" s="44">
        <f xml:space="preserve"> Coibion_update!Z562</f>
        <v>4.5719132540866392</v>
      </c>
      <c r="I268" s="44">
        <f xml:space="preserve"> Coibion_update!AA562</f>
        <v>4.5507245597983701</v>
      </c>
      <c r="J268" s="45">
        <v>8.2026600000000005E-2</v>
      </c>
      <c r="K268" s="45">
        <f t="shared" si="10"/>
        <v>-0.20340510000000012</v>
      </c>
    </row>
    <row r="269" spans="1:11">
      <c r="A269" s="44">
        <f t="shared" si="9"/>
        <v>2005.2499999999798</v>
      </c>
      <c r="B269" s="44">
        <f xml:space="preserve"> Coibion_update!O563</f>
        <v>4.599750526127365</v>
      </c>
      <c r="C269" s="44">
        <f xml:space="preserve"> Coibion_update!P563</f>
        <v>5.2</v>
      </c>
      <c r="D269" s="44">
        <f xml:space="preserve"> Coibion_update!Q563</f>
        <v>5.2663105704129505</v>
      </c>
      <c r="E269" s="44">
        <f xml:space="preserve"> Coibion_update!W563</f>
        <v>2.79</v>
      </c>
      <c r="F269" s="44">
        <f xml:space="preserve"> Coibion_update!X563</f>
        <v>5.7012793444380829</v>
      </c>
      <c r="G269" s="44">
        <f xml:space="preserve"> Coibion_update!Y563</f>
        <v>4.6486127438309284</v>
      </c>
      <c r="H269" s="44">
        <f xml:space="preserve"> Coibion_update!Z563</f>
        <v>4.5829552514169336</v>
      </c>
      <c r="I269" s="44">
        <f xml:space="preserve"> Coibion_update!AA563</f>
        <v>4.5529396103844393</v>
      </c>
      <c r="J269" s="45">
        <v>0</v>
      </c>
      <c r="K269" s="45">
        <f t="shared" si="10"/>
        <v>-0.20340510000000012</v>
      </c>
    </row>
    <row r="270" spans="1:11">
      <c r="A270" s="44">
        <f t="shared" si="9"/>
        <v>2005.333333333313</v>
      </c>
      <c r="B270" s="44">
        <f xml:space="preserve"> Coibion_update!O564</f>
        <v>4.601578744475769</v>
      </c>
      <c r="C270" s="44">
        <f xml:space="preserve"> Coibion_update!P564</f>
        <v>5.0999999999999996</v>
      </c>
      <c r="D270" s="44">
        <f xml:space="preserve"> Coibion_update!Q564</f>
        <v>5.265794174842477</v>
      </c>
      <c r="E270" s="44">
        <f xml:space="preserve"> Coibion_update!W564</f>
        <v>3</v>
      </c>
      <c r="F270" s="44">
        <f xml:space="preserve"> Coibion_update!X564</f>
        <v>5.6961870355343702</v>
      </c>
      <c r="G270" s="44">
        <f xml:space="preserve"> Coibion_update!Y564</f>
        <v>4.6048001175212026</v>
      </c>
      <c r="H270" s="44">
        <f xml:space="preserve"> Coibion_update!Z564</f>
        <v>4.5776345357935702</v>
      </c>
      <c r="I270" s="44">
        <f xml:space="preserve"> Coibion_update!AA564</f>
        <v>4.5558748942632139</v>
      </c>
      <c r="J270" s="45">
        <v>0.155223</v>
      </c>
      <c r="K270" s="45">
        <f t="shared" si="10"/>
        <v>-4.8182100000000117E-2</v>
      </c>
    </row>
    <row r="271" spans="1:11">
      <c r="A271" s="44">
        <f t="shared" si="9"/>
        <v>2005.4166666666463</v>
      </c>
      <c r="B271" s="44">
        <f xml:space="preserve"> Coibion_update!O565</f>
        <v>4.6054321516720851</v>
      </c>
      <c r="C271" s="44">
        <f xml:space="preserve"> Coibion_update!P565</f>
        <v>5</v>
      </c>
      <c r="D271" s="44">
        <f xml:space="preserve"> Coibion_update!Q565</f>
        <v>5.2663105704129505</v>
      </c>
      <c r="E271" s="44">
        <f xml:space="preserve"> Coibion_update!W565</f>
        <v>3.04</v>
      </c>
      <c r="F271" s="44">
        <f xml:space="preserve"> Coibion_update!X565</f>
        <v>5.6978650008921639</v>
      </c>
      <c r="G271" s="44">
        <f xml:space="preserve"> Coibion_update!Y565</f>
        <v>4.6538841567786911</v>
      </c>
      <c r="H271" s="44">
        <f xml:space="preserve"> Coibion_update!Z565</f>
        <v>4.5824234289921755</v>
      </c>
      <c r="I271" s="44">
        <f xml:space="preserve"> Coibion_update!AA565</f>
        <v>4.5602564985645797</v>
      </c>
      <c r="J271" s="45">
        <v>9.4652799999999995E-2</v>
      </c>
      <c r="K271" s="45">
        <f t="shared" si="10"/>
        <v>4.6470699999999879E-2</v>
      </c>
    </row>
    <row r="272" spans="1:11">
      <c r="A272" s="44">
        <f t="shared" si="9"/>
        <v>2005.4999999999795</v>
      </c>
      <c r="B272" s="44">
        <f xml:space="preserve"> Coibion_update!O566</f>
        <v>4.6026139215262933</v>
      </c>
      <c r="C272" s="44">
        <f xml:space="preserve"> Coibion_update!P566</f>
        <v>5</v>
      </c>
      <c r="D272" s="44">
        <f xml:space="preserve"> Coibion_update!Q566</f>
        <v>5.2724866065135148</v>
      </c>
      <c r="E272" s="44">
        <f xml:space="preserve"> Coibion_update!W566</f>
        <v>3.26</v>
      </c>
      <c r="F272" s="44">
        <f xml:space="preserve"> Coibion_update!X566</f>
        <v>5.6795922358549831</v>
      </c>
      <c r="G272" s="44">
        <f xml:space="preserve"> Coibion_update!Y566</f>
        <v>4.6901177681507908</v>
      </c>
      <c r="H272" s="44">
        <f xml:space="preserve"> Coibion_update!Z566</f>
        <v>4.5807852760524019</v>
      </c>
      <c r="I272" s="44">
        <f xml:space="preserve"> Coibion_update!AA566</f>
        <v>4.5630556898807439</v>
      </c>
      <c r="J272" s="45">
        <v>0</v>
      </c>
      <c r="K272" s="45">
        <f t="shared" si="10"/>
        <v>4.6470699999999879E-2</v>
      </c>
    </row>
    <row r="273" spans="1:11">
      <c r="A273" s="44">
        <f t="shared" si="9"/>
        <v>2005.5833333333128</v>
      </c>
      <c r="B273" s="44">
        <f xml:space="preserve"> Coibion_update!O567</f>
        <v>4.6045419887134944</v>
      </c>
      <c r="C273" s="44">
        <f xml:space="preserve"> Coibion_update!P567</f>
        <v>4.9000000000000004</v>
      </c>
      <c r="D273" s="44">
        <f xml:space="preserve"> Coibion_update!Q567</f>
        <v>5.2786247332023004</v>
      </c>
      <c r="E273" s="44">
        <f xml:space="preserve"> Coibion_update!W567</f>
        <v>3.5</v>
      </c>
      <c r="F273" s="44">
        <f xml:space="preserve"> Coibion_update!X567</f>
        <v>5.6719821621064037</v>
      </c>
      <c r="G273" s="44">
        <f xml:space="preserve"> Coibion_update!Y567</f>
        <v>4.6381503132826829</v>
      </c>
      <c r="H273" s="44">
        <f xml:space="preserve"> Coibion_update!Z567</f>
        <v>4.5879121185518104</v>
      </c>
      <c r="I273" s="44">
        <f xml:space="preserve"> Coibion_update!AA567</f>
        <v>4.5656182179759766</v>
      </c>
      <c r="J273" s="45">
        <v>1.8240699999999999E-2</v>
      </c>
      <c r="K273" s="45">
        <f t="shared" si="10"/>
        <v>6.4711399999999877E-2</v>
      </c>
    </row>
    <row r="274" spans="1:11">
      <c r="A274" s="44">
        <f t="shared" si="9"/>
        <v>2005.6666666666461</v>
      </c>
      <c r="B274" s="44">
        <f xml:space="preserve"> Coibion_update!O568</f>
        <v>4.5854551148587586</v>
      </c>
      <c r="C274" s="44">
        <f xml:space="preserve"> Coibion_update!P568</f>
        <v>5</v>
      </c>
      <c r="D274" s="44">
        <f xml:space="preserve"> Coibion_update!Q568</f>
        <v>5.2922992942224738</v>
      </c>
      <c r="E274" s="44">
        <f xml:space="preserve"> Coibion_update!W568</f>
        <v>3.62</v>
      </c>
      <c r="F274" s="44">
        <f xml:space="preserve"> Coibion_update!X568</f>
        <v>5.6836137803656746</v>
      </c>
      <c r="G274" s="44">
        <f xml:space="preserve"> Coibion_update!Y568</f>
        <v>4.6119868993150135</v>
      </c>
      <c r="H274" s="44">
        <f xml:space="preserve"> Coibion_update!Z568</f>
        <v>4.5809594572730328</v>
      </c>
      <c r="I274" s="44">
        <f xml:space="preserve"> Coibion_update!AA568</f>
        <v>4.5671255809484448</v>
      </c>
      <c r="J274" s="45">
        <v>0.1452309</v>
      </c>
      <c r="K274" s="45">
        <f t="shared" si="10"/>
        <v>0.20994229999999986</v>
      </c>
    </row>
    <row r="275" spans="1:11">
      <c r="A275" s="44">
        <f t="shared" si="9"/>
        <v>2005.7499999999793</v>
      </c>
      <c r="B275" s="44">
        <f xml:space="preserve"> Coibion_update!O569</f>
        <v>4.5983358852665113</v>
      </c>
      <c r="C275" s="44">
        <f xml:space="preserve"> Coibion_update!P569</f>
        <v>5</v>
      </c>
      <c r="D275" s="44">
        <f xml:space="preserve"> Coibion_update!Q569</f>
        <v>5.2938072110701508</v>
      </c>
      <c r="E275" s="44">
        <f xml:space="preserve"> Coibion_update!W569</f>
        <v>3.78</v>
      </c>
      <c r="F275" s="44">
        <f xml:space="preserve"> Coibion_update!X569</f>
        <v>5.698166735870565</v>
      </c>
      <c r="G275" s="44">
        <f xml:space="preserve"> Coibion_update!Y569</f>
        <v>4.6028875828305393</v>
      </c>
      <c r="H275" s="44">
        <f xml:space="preserve"> Coibion_update!Z569</f>
        <v>4.5978333370140732</v>
      </c>
      <c r="I275" s="44">
        <f xml:space="preserve"> Coibion_update!AA569</f>
        <v>4.5668866335624827</v>
      </c>
      <c r="J275" s="45">
        <v>0</v>
      </c>
      <c r="K275" s="45">
        <f t="shared" si="10"/>
        <v>0.20994229999999986</v>
      </c>
    </row>
    <row r="276" spans="1:11">
      <c r="A276" s="44">
        <f t="shared" si="9"/>
        <v>2005.8333333333126</v>
      </c>
      <c r="B276" s="44">
        <f xml:space="preserve"> Coibion_update!O570</f>
        <v>4.6081467516179773</v>
      </c>
      <c r="C276" s="44">
        <f xml:space="preserve"> Coibion_update!P570</f>
        <v>5</v>
      </c>
      <c r="D276" s="44">
        <f xml:space="preserve"> Coibion_update!Q570</f>
        <v>5.2887719537045053</v>
      </c>
      <c r="E276" s="44">
        <f xml:space="preserve"> Coibion_update!W570</f>
        <v>4</v>
      </c>
      <c r="F276" s="44">
        <f xml:space="preserve"> Coibion_update!X570</f>
        <v>5.6954142249856847</v>
      </c>
      <c r="G276" s="44">
        <f xml:space="preserve"> Coibion_update!Y570</f>
        <v>4.6211517970003904</v>
      </c>
      <c r="H276" s="44">
        <f xml:space="preserve"> Coibion_update!Z570</f>
        <v>4.6001375434600167</v>
      </c>
      <c r="I276" s="44">
        <f xml:space="preserve"> Coibion_update!AA570</f>
        <v>4.5709513426014077</v>
      </c>
      <c r="J276" s="45">
        <v>6.9968699999999995E-2</v>
      </c>
      <c r="K276" s="45">
        <f t="shared" si="10"/>
        <v>0.27991099999999985</v>
      </c>
    </row>
    <row r="277" spans="1:11">
      <c r="A277" s="44">
        <f t="shared" si="9"/>
        <v>2005.9166666666458</v>
      </c>
      <c r="B277" s="44">
        <f xml:space="preserve"> Coibion_update!O571</f>
        <v>4.6140783898570987</v>
      </c>
      <c r="C277" s="44">
        <f xml:space="preserve"> Coibion_update!P571</f>
        <v>4.9000000000000004</v>
      </c>
      <c r="D277" s="44">
        <f xml:space="preserve"> Coibion_update!Q571</f>
        <v>5.2887719537045053</v>
      </c>
      <c r="E277" s="44">
        <f xml:space="preserve"> Coibion_update!W571</f>
        <v>4.16</v>
      </c>
      <c r="F277" s="44">
        <f xml:space="preserve"> Coibion_update!X571</f>
        <v>5.7073095804323577</v>
      </c>
      <c r="G277" s="44">
        <f xml:space="preserve"> Coibion_update!Y571</f>
        <v>4.6363490344690916</v>
      </c>
      <c r="H277" s="44">
        <f xml:space="preserve"> Coibion_update!Z571</f>
        <v>4.6024264253170282</v>
      </c>
      <c r="I277" s="44">
        <f xml:space="preserve"> Coibion_update!AA571</f>
        <v>4.5736175974749846</v>
      </c>
      <c r="J277" s="45">
        <v>1.6412E-3</v>
      </c>
      <c r="K277" s="45">
        <f t="shared" si="10"/>
        <v>0.28155219999999986</v>
      </c>
    </row>
    <row r="278" spans="1:11">
      <c r="A278" s="44">
        <f t="shared" si="9"/>
        <v>2005.9999999999791</v>
      </c>
      <c r="B278" s="44">
        <f xml:space="preserve"> Coibion_update!O572</f>
        <v>4.6153739500708797</v>
      </c>
      <c r="C278" s="44">
        <f xml:space="preserve"> Coibion_update!P572</f>
        <v>4.7</v>
      </c>
      <c r="D278" s="44">
        <f xml:space="preserve"> Coibion_update!Q572</f>
        <v>5.2948112272187489</v>
      </c>
      <c r="E278" s="44">
        <f xml:space="preserve"> Coibion_update!W572</f>
        <v>4.29</v>
      </c>
      <c r="F278" s="44">
        <f xml:space="preserve"> Coibion_update!X572</f>
        <v>5.7311057703050912</v>
      </c>
      <c r="G278" s="44">
        <f xml:space="preserve"> Coibion_update!Y572</f>
        <v>4.6666038921721835</v>
      </c>
      <c r="H278" s="44">
        <f xml:space="preserve"> Coibion_update!Z572</f>
        <v>4.6061197350236798</v>
      </c>
      <c r="I278" s="44">
        <f xml:space="preserve"> Coibion_update!AA572</f>
        <v>4.5721613391810987</v>
      </c>
      <c r="J278" s="45">
        <v>1.5128600000000001E-2</v>
      </c>
      <c r="K278" s="45">
        <f t="shared" si="10"/>
        <v>0.29668079999999986</v>
      </c>
    </row>
    <row r="279" spans="1:11">
      <c r="A279" s="44">
        <f t="shared" si="9"/>
        <v>2006.0833333333123</v>
      </c>
      <c r="B279" s="44">
        <f xml:space="preserve"> Coibion_update!O573</f>
        <v>4.6151017047831253</v>
      </c>
      <c r="C279" s="44">
        <f xml:space="preserve"> Coibion_update!P573</f>
        <v>4.8</v>
      </c>
      <c r="D279" s="44">
        <f xml:space="preserve"> Coibion_update!Q573</f>
        <v>5.2953128575277377</v>
      </c>
      <c r="E279" s="44">
        <f xml:space="preserve"> Coibion_update!W573</f>
        <v>4.49</v>
      </c>
      <c r="F279" s="44">
        <f xml:space="preserve"> Coibion_update!X573</f>
        <v>5.7416561270842825</v>
      </c>
      <c r="G279" s="44">
        <f xml:space="preserve"> Coibion_update!Y573</f>
        <v>4.6537698558241534</v>
      </c>
      <c r="H279" s="44">
        <f xml:space="preserve"> Coibion_update!Z573</f>
        <v>4.6120166950651491</v>
      </c>
      <c r="I279" s="44">
        <f xml:space="preserve"> Coibion_update!AA573</f>
        <v>4.5777887116468534</v>
      </c>
      <c r="J279" s="45">
        <v>0</v>
      </c>
      <c r="K279" s="45">
        <f t="shared" si="10"/>
        <v>0.29668079999999986</v>
      </c>
    </row>
    <row r="280" spans="1:11">
      <c r="A280" s="44">
        <f t="shared" si="9"/>
        <v>2006.1666666666456</v>
      </c>
      <c r="B280" s="44">
        <f xml:space="preserve"> Coibion_update!O574</f>
        <v>4.6177487431949258</v>
      </c>
      <c r="C280" s="44">
        <f xml:space="preserve"> Coibion_update!P574</f>
        <v>4.7</v>
      </c>
      <c r="D280" s="44">
        <f xml:space="preserve"> Coibion_update!Q574</f>
        <v>5.2968162404217694</v>
      </c>
      <c r="E280" s="44">
        <f xml:space="preserve"> Coibion_update!W574</f>
        <v>4.59</v>
      </c>
      <c r="F280" s="44">
        <f xml:space="preserve"> Coibion_update!X574</f>
        <v>5.7393748183593241</v>
      </c>
      <c r="G280" s="44">
        <f xml:space="preserve"> Coibion_update!Y574</f>
        <v>4.6605670492083791</v>
      </c>
      <c r="H280" s="44">
        <f xml:space="preserve"> Coibion_update!Z574</f>
        <v>4.6069486036655025</v>
      </c>
      <c r="I280" s="44">
        <f xml:space="preserve"> Coibion_update!AA574</f>
        <v>4.5812770037680934</v>
      </c>
      <c r="J280" s="45">
        <v>4.6656099999999999E-2</v>
      </c>
      <c r="K280" s="45">
        <f t="shared" si="10"/>
        <v>0.34333689999999983</v>
      </c>
    </row>
    <row r="281" spans="1:11">
      <c r="A281" s="44">
        <f t="shared" si="9"/>
        <v>2006.2499999999789</v>
      </c>
      <c r="B281" s="44">
        <f xml:space="preserve"> Coibion_update!O575</f>
        <v>4.6216771926087956</v>
      </c>
      <c r="C281" s="44">
        <f xml:space="preserve"> Coibion_update!P575</f>
        <v>4.7</v>
      </c>
      <c r="D281" s="44">
        <f xml:space="preserve"> Coibion_update!Q575</f>
        <v>5.3018112558022921</v>
      </c>
      <c r="E281" s="44">
        <f xml:space="preserve"> Coibion_update!W575</f>
        <v>4.79</v>
      </c>
      <c r="F281" s="44">
        <f xml:space="preserve"> Coibion_update!X575</f>
        <v>5.7662876800075979</v>
      </c>
      <c r="G281" s="44">
        <f xml:space="preserve"> Coibion_update!Y575</f>
        <v>4.6620229975808742</v>
      </c>
      <c r="H281" s="44">
        <f xml:space="preserve"> Coibion_update!Z575</f>
        <v>4.6123642465683314</v>
      </c>
      <c r="I281" s="44">
        <f xml:space="preserve"> Coibion_update!AA575</f>
        <v>4.581973204383889</v>
      </c>
      <c r="J281" s="45">
        <v>0</v>
      </c>
      <c r="K281" s="45">
        <f t="shared" si="10"/>
        <v>0.34333689999999983</v>
      </c>
    </row>
    <row r="282" spans="1:11">
      <c r="A282" s="44">
        <f t="shared" si="9"/>
        <v>2006.3333333333121</v>
      </c>
      <c r="B282" s="44">
        <f xml:space="preserve"> Coibion_update!O576</f>
        <v>4.6203090134808766</v>
      </c>
      <c r="C282" s="44">
        <f xml:space="preserve"> Coibion_update!P576</f>
        <v>4.5999999999999996</v>
      </c>
      <c r="D282" s="44">
        <f xml:space="preserve"> Coibion_update!Q576</f>
        <v>5.3047963326457461</v>
      </c>
      <c r="E282" s="44">
        <f xml:space="preserve"> Coibion_update!W576</f>
        <v>4.9400000000000004</v>
      </c>
      <c r="F282" s="44">
        <f xml:space="preserve"> Coibion_update!X576</f>
        <v>5.8014837329465383</v>
      </c>
      <c r="G282" s="44">
        <f xml:space="preserve"> Coibion_update!Y576</f>
        <v>4.6511086689292558</v>
      </c>
      <c r="H282" s="44">
        <f xml:space="preserve"> Coibion_update!Z576</f>
        <v>4.6121060769892042</v>
      </c>
      <c r="I282" s="44">
        <f xml:space="preserve"> Coibion_update!AA576</f>
        <v>4.5858242543905536</v>
      </c>
      <c r="J282" s="45">
        <v>0.12680630000000001</v>
      </c>
      <c r="K282" s="45">
        <f t="shared" si="10"/>
        <v>0.47014319999999987</v>
      </c>
    </row>
    <row r="283" spans="1:11">
      <c r="A283" s="44">
        <f t="shared" si="9"/>
        <v>2006.4166666666454</v>
      </c>
      <c r="B283" s="44">
        <f xml:space="preserve"> Coibion_update!O577</f>
        <v>4.624161700107174</v>
      </c>
      <c r="C283" s="44">
        <f xml:space="preserve"> Coibion_update!P577</f>
        <v>4.5999999999999996</v>
      </c>
      <c r="D283" s="44">
        <f xml:space="preserve"> Coibion_update!Q577</f>
        <v>5.3072771079195089</v>
      </c>
      <c r="E283" s="44">
        <f xml:space="preserve"> Coibion_update!W577</f>
        <v>4.99</v>
      </c>
      <c r="F283" s="44">
        <f xml:space="preserve"> Coibion_update!X577</f>
        <v>5.8058876975933549</v>
      </c>
      <c r="G283" s="44">
        <f xml:space="preserve"> Coibion_update!Y577</f>
        <v>4.6644762918854985</v>
      </c>
      <c r="H283" s="44">
        <f xml:space="preserve"> Coibion_update!Z577</f>
        <v>4.6105357654865013</v>
      </c>
      <c r="I283" s="44">
        <f xml:space="preserve"> Coibion_update!AA577</f>
        <v>4.5851307306503646</v>
      </c>
      <c r="J283" s="45">
        <v>0.29465180000000002</v>
      </c>
      <c r="K283" s="45">
        <f t="shared" si="10"/>
        <v>0.76479499999999989</v>
      </c>
    </row>
    <row r="284" spans="1:11">
      <c r="A284" s="44">
        <f t="shared" si="9"/>
        <v>2006.4999999999786</v>
      </c>
      <c r="B284" s="44">
        <f xml:space="preserve"> Coibion_update!O578</f>
        <v>4.6239732943237364</v>
      </c>
      <c r="C284" s="44">
        <f xml:space="preserve"> Coibion_update!P578</f>
        <v>4.7</v>
      </c>
      <c r="D284" s="44">
        <f xml:space="preserve"> Coibion_update!Q578</f>
        <v>5.3127132468317688</v>
      </c>
      <c r="E284" s="44">
        <f xml:space="preserve"> Coibion_update!W578</f>
        <v>5.24</v>
      </c>
      <c r="F284" s="44">
        <f xml:space="preserve"> Coibion_update!X578</f>
        <v>5.8226908028592961</v>
      </c>
      <c r="G284" s="44">
        <f xml:space="preserve"> Coibion_update!Y578</f>
        <v>4.6779093646283965</v>
      </c>
      <c r="H284" s="44">
        <f xml:space="preserve"> Coibion_update!Z578</f>
        <v>4.6158034519048448</v>
      </c>
      <c r="I284" s="44">
        <f xml:space="preserve"> Coibion_update!AA578</f>
        <v>4.5879324665017558</v>
      </c>
      <c r="J284" s="45">
        <v>0</v>
      </c>
      <c r="K284" s="45">
        <f t="shared" si="10"/>
        <v>0.76479499999999989</v>
      </c>
    </row>
    <row r="285" spans="1:11">
      <c r="A285" s="44">
        <f t="shared" si="9"/>
        <v>2006.5833333333119</v>
      </c>
      <c r="B285" s="44">
        <f xml:space="preserve"> Coibion_update!O579</f>
        <v>4.6274403546338192</v>
      </c>
      <c r="C285" s="44">
        <f xml:space="preserve"> Coibion_update!P579</f>
        <v>4.7</v>
      </c>
      <c r="D285" s="44">
        <f xml:space="preserve"> Coibion_update!Q579</f>
        <v>5.3171391207886245</v>
      </c>
      <c r="E285" s="44">
        <f xml:space="preserve"> Coibion_update!W579</f>
        <v>5.25</v>
      </c>
      <c r="F285" s="44">
        <f xml:space="preserve"> Coibion_update!X579</f>
        <v>5.832205005910728</v>
      </c>
      <c r="G285" s="44">
        <f xml:space="preserve"> Coibion_update!Y579</f>
        <v>4.6612385615076279</v>
      </c>
      <c r="H285" s="44">
        <f xml:space="preserve"> Coibion_update!Z579</f>
        <v>4.6142785783520823</v>
      </c>
      <c r="I285" s="44">
        <f xml:space="preserve"> Coibion_update!AA579</f>
        <v>4.5881257513788327</v>
      </c>
      <c r="J285" s="45">
        <v>6.3313900000000006E-2</v>
      </c>
      <c r="K285" s="45">
        <f t="shared" si="10"/>
        <v>0.82810889999999993</v>
      </c>
    </row>
    <row r="286" spans="1:11">
      <c r="A286" s="44">
        <f t="shared" si="9"/>
        <v>2006.6666666666451</v>
      </c>
      <c r="B286" s="44">
        <f xml:space="preserve"> Coibion_update!O580</f>
        <v>4.6260438081918771</v>
      </c>
      <c r="C286" s="44">
        <f xml:space="preserve"> Coibion_update!P580</f>
        <v>4.5</v>
      </c>
      <c r="D286" s="44">
        <f xml:space="preserve"> Coibion_update!Q580</f>
        <v>5.3122202717170284</v>
      </c>
      <c r="E286" s="44">
        <f xml:space="preserve"> Coibion_update!W580</f>
        <v>5.25</v>
      </c>
      <c r="F286" s="44">
        <f xml:space="preserve"> Coibion_update!X580</f>
        <v>5.8345767915708375</v>
      </c>
      <c r="G286" s="44">
        <f xml:space="preserve"> Coibion_update!Y580</f>
        <v>4.679581683501902</v>
      </c>
      <c r="H286" s="44">
        <f xml:space="preserve"> Coibion_update!Z580</f>
        <v>4.6199110043095901</v>
      </c>
      <c r="I286" s="44">
        <f xml:space="preserve"> Coibion_update!AA580</f>
        <v>4.5906249145460558</v>
      </c>
      <c r="J286" s="45">
        <v>-2.7317299999999999E-2</v>
      </c>
      <c r="K286" s="45">
        <f t="shared" si="10"/>
        <v>0.80079159999999994</v>
      </c>
    </row>
    <row r="287" spans="1:11">
      <c r="A287" s="44">
        <f t="shared" si="9"/>
        <v>2006.7499999999784</v>
      </c>
      <c r="B287" s="44">
        <f xml:space="preserve"> Coibion_update!O581</f>
        <v>4.6257989425337476</v>
      </c>
      <c r="C287" s="44">
        <f xml:space="preserve"> Coibion_update!P581</f>
        <v>4.4000000000000004</v>
      </c>
      <c r="D287" s="44">
        <f xml:space="preserve"> Coibion_update!Q581</f>
        <v>5.307772525318792</v>
      </c>
      <c r="E287" s="44">
        <f xml:space="preserve"> Coibion_update!W581</f>
        <v>5.25</v>
      </c>
      <c r="F287" s="44">
        <f xml:space="preserve"> Coibion_update!X581</f>
        <v>5.8498433774404033</v>
      </c>
      <c r="G287" s="44">
        <f xml:space="preserve"> Coibion_update!Y581</f>
        <v>4.6801292244535464</v>
      </c>
      <c r="H287" s="44">
        <f xml:space="preserve"> Coibion_update!Z581</f>
        <v>4.6285253191856714</v>
      </c>
      <c r="I287" s="44">
        <f xml:space="preserve"> Coibion_update!AA581</f>
        <v>4.594806669785612</v>
      </c>
      <c r="J287" s="45">
        <v>-5.6401899999999998E-2</v>
      </c>
      <c r="K287" s="45">
        <f t="shared" si="10"/>
        <v>0.74438969999999993</v>
      </c>
    </row>
    <row r="288" spans="1:11">
      <c r="A288" s="44">
        <f t="shared" si="9"/>
        <v>2006.8333333333117</v>
      </c>
      <c r="B288" s="44">
        <f xml:space="preserve"> Coibion_update!O582</f>
        <v>4.6246619806670921</v>
      </c>
      <c r="C288" s="44">
        <f xml:space="preserve"> Coibion_update!P582</f>
        <v>4.5</v>
      </c>
      <c r="D288" s="44">
        <f xml:space="preserve"> Coibion_update!Q582</f>
        <v>5.3082676974012051</v>
      </c>
      <c r="E288" s="44">
        <f xml:space="preserve"> Coibion_update!W582</f>
        <v>5.25</v>
      </c>
      <c r="F288" s="44">
        <f xml:space="preserve"> Coibion_update!X582</f>
        <v>5.8718924119671367</v>
      </c>
      <c r="G288" s="44">
        <f xml:space="preserve"> Coibion_update!Y582</f>
        <v>4.682353424658741</v>
      </c>
      <c r="H288" s="44">
        <f xml:space="preserve"> Coibion_update!Z582</f>
        <v>4.6303114783944235</v>
      </c>
      <c r="I288" s="44">
        <f xml:space="preserve"> Coibion_update!AA582</f>
        <v>4.5962707028010588</v>
      </c>
      <c r="J288" s="45">
        <v>0</v>
      </c>
      <c r="K288" s="45">
        <f t="shared" si="10"/>
        <v>0.74438969999999993</v>
      </c>
    </row>
    <row r="289" spans="1:11">
      <c r="A289" s="44">
        <f t="shared" si="9"/>
        <v>2006.9166666666449</v>
      </c>
      <c r="B289" s="44">
        <f xml:space="preserve"> Coibion_update!O583</f>
        <v>4.634487211431165</v>
      </c>
      <c r="C289" s="44">
        <f xml:space="preserve"> Coibion_update!P583</f>
        <v>4.4000000000000004</v>
      </c>
      <c r="D289" s="44">
        <f xml:space="preserve"> Coibion_update!Q583</f>
        <v>5.3136984685863391</v>
      </c>
      <c r="E289" s="44">
        <f xml:space="preserve"> Coibion_update!W583</f>
        <v>5.24</v>
      </c>
      <c r="F289" s="44">
        <f xml:space="preserve"> Coibion_update!X583</f>
        <v>5.8842968439144521</v>
      </c>
      <c r="G289" s="44">
        <f xml:space="preserve"> Coibion_update!Y583</f>
        <v>4.6958149542101415</v>
      </c>
      <c r="H289" s="44">
        <f xml:space="preserve"> Coibion_update!Z583</f>
        <v>4.6407882635898376</v>
      </c>
      <c r="I289" s="44">
        <f xml:space="preserve"> Coibion_update!AA583</f>
        <v>4.5976922961321325</v>
      </c>
      <c r="J289" s="45">
        <v>8.4948800000000005E-2</v>
      </c>
      <c r="K289" s="45">
        <f t="shared" si="10"/>
        <v>0.82933849999999998</v>
      </c>
    </row>
    <row r="290" spans="1:11">
      <c r="A290" s="44">
        <f t="shared" si="9"/>
        <v>2006.9999999999782</v>
      </c>
      <c r="B290" s="44">
        <f xml:space="preserve"> Coibion_update!O584</f>
        <v>4.6298179195226323</v>
      </c>
      <c r="C290" s="44">
        <f xml:space="preserve"> Coibion_update!P584</f>
        <v>4.5999999999999996</v>
      </c>
      <c r="D290" s="44">
        <f xml:space="preserve"> Coibion_update!Q584</f>
        <v>5.3153563746425716</v>
      </c>
      <c r="E290" s="44">
        <f xml:space="preserve"> Coibion_update!W584</f>
        <v>5.25</v>
      </c>
      <c r="F290" s="44">
        <f xml:space="preserve"> Coibion_update!X584</f>
        <v>5.8828766066910827</v>
      </c>
      <c r="G290" s="44">
        <f xml:space="preserve"> Coibion_update!Y584</f>
        <v>4.6980683683548223</v>
      </c>
      <c r="H290" s="44">
        <f xml:space="preserve"> Coibion_update!Z584</f>
        <v>4.6362327114399093</v>
      </c>
      <c r="I290" s="44">
        <f xml:space="preserve"> Coibion_update!AA584</f>
        <v>4.5999264616650377</v>
      </c>
      <c r="J290" s="45">
        <v>-7.1945099999999998E-2</v>
      </c>
      <c r="K290" s="45">
        <f t="shared" si="10"/>
        <v>0.75739339999999999</v>
      </c>
    </row>
    <row r="291" spans="1:11">
      <c r="A291" s="44">
        <f t="shared" si="9"/>
        <v>2007.0833333333114</v>
      </c>
      <c r="B291" s="44">
        <f xml:space="preserve"> Coibion_update!O585</f>
        <v>4.6406348154209978</v>
      </c>
      <c r="C291" s="44">
        <f xml:space="preserve"> Coibion_update!P585</f>
        <v>4.5</v>
      </c>
      <c r="D291" s="44">
        <f xml:space="preserve"> Coibion_update!Q585</f>
        <v>5.3192272237761111</v>
      </c>
      <c r="E291" s="44">
        <f xml:space="preserve"> Coibion_update!W585</f>
        <v>5.26</v>
      </c>
      <c r="F291" s="44">
        <f xml:space="preserve"> Coibion_update!X585</f>
        <v>5.9039166625875579</v>
      </c>
      <c r="G291" s="44">
        <f xml:space="preserve"> Coibion_update!Y585</f>
        <v>4.6958240875894468</v>
      </c>
      <c r="H291" s="44">
        <f xml:space="preserve"> Coibion_update!Z585</f>
        <v>4.6331549345228549</v>
      </c>
      <c r="I291" s="44">
        <f xml:space="preserve"> Coibion_update!AA585</f>
        <v>4.6023762866836968</v>
      </c>
      <c r="J291" s="45">
        <v>0</v>
      </c>
      <c r="K291" s="45">
        <f t="shared" si="10"/>
        <v>0.75739339999999999</v>
      </c>
    </row>
    <row r="292" spans="1:11">
      <c r="A292" s="44">
        <f t="shared" si="9"/>
        <v>2007.1666666666447</v>
      </c>
      <c r="B292" s="44">
        <f xml:space="preserve"> Coibion_update!O586</f>
        <v>4.6420564456546991</v>
      </c>
      <c r="C292" s="44">
        <f xml:space="preserve"> Coibion_update!P586</f>
        <v>4.4000000000000004</v>
      </c>
      <c r="D292" s="44">
        <f xml:space="preserve"> Coibion_update!Q586</f>
        <v>5.3244138712693108</v>
      </c>
      <c r="E292" s="44">
        <f xml:space="preserve"> Coibion_update!W586</f>
        <v>5.26</v>
      </c>
      <c r="F292" s="44">
        <f xml:space="preserve"> Coibion_update!X586</f>
        <v>5.9437438108965699</v>
      </c>
      <c r="G292" s="44">
        <f xml:space="preserve"> Coibion_update!Y586</f>
        <v>4.6979043233696736</v>
      </c>
      <c r="H292" s="44">
        <f xml:space="preserve"> Coibion_update!Z586</f>
        <v>4.6363878058054482</v>
      </c>
      <c r="I292" s="44">
        <f xml:space="preserve"> Coibion_update!AA586</f>
        <v>4.6020453086405668</v>
      </c>
      <c r="J292" s="45">
        <v>-7.8233E-3</v>
      </c>
      <c r="K292" s="45">
        <f t="shared" si="10"/>
        <v>0.74957010000000002</v>
      </c>
    </row>
    <row r="293" spans="1:11">
      <c r="A293" s="44">
        <f t="shared" si="9"/>
        <v>2007.2499999999779</v>
      </c>
      <c r="B293" s="44">
        <f xml:space="preserve"> Coibion_update!O587</f>
        <v>4.6493076382990655</v>
      </c>
      <c r="C293" s="44">
        <f xml:space="preserve"> Coibion_update!P587</f>
        <v>4.5</v>
      </c>
      <c r="D293" s="44">
        <f xml:space="preserve"> Coibion_update!Q587</f>
        <v>5.3274100407513094</v>
      </c>
      <c r="E293" s="44">
        <f xml:space="preserve"> Coibion_update!W587</f>
        <v>5.25</v>
      </c>
      <c r="F293" s="44">
        <f xml:space="preserve"> Coibion_update!X587</f>
        <v>5.963322241161702</v>
      </c>
      <c r="G293" s="44">
        <f xml:space="preserve"> Coibion_update!Y587</f>
        <v>4.7035936961641838</v>
      </c>
      <c r="H293" s="44">
        <f xml:space="preserve"> Coibion_update!Z587</f>
        <v>4.6337284878960521</v>
      </c>
      <c r="I293" s="44">
        <f xml:space="preserve"> Coibion_update!AA587</f>
        <v>4.605080181937848</v>
      </c>
      <c r="J293" s="45">
        <v>0</v>
      </c>
      <c r="K293" s="45">
        <f t="shared" si="10"/>
        <v>0.74957010000000002</v>
      </c>
    </row>
    <row r="294" spans="1:11">
      <c r="A294" s="44">
        <f t="shared" si="9"/>
        <v>2007.3333333333112</v>
      </c>
      <c r="B294" s="44">
        <f xml:space="preserve"> Coibion_update!O588</f>
        <v>4.6497993241312958</v>
      </c>
      <c r="C294" s="44">
        <f xml:space="preserve"> Coibion_update!P588</f>
        <v>4.4000000000000004</v>
      </c>
      <c r="D294" s="44">
        <f xml:space="preserve"> Coibion_update!Q588</f>
        <v>5.3315345174082331</v>
      </c>
      <c r="E294" s="44">
        <f xml:space="preserve"> Coibion_update!W588</f>
        <v>5.25</v>
      </c>
      <c r="F294" s="44">
        <f xml:space="preserve"> Coibion_update!X588</f>
        <v>5.9834071734802485</v>
      </c>
      <c r="G294" s="44">
        <f xml:space="preserve"> Coibion_update!Y588</f>
        <v>4.7214231628123411</v>
      </c>
      <c r="H294" s="44">
        <f xml:space="preserve"> Coibion_update!Z588</f>
        <v>4.6333980057779591</v>
      </c>
      <c r="I294" s="44">
        <f xml:space="preserve"> Coibion_update!AA588</f>
        <v>4.6036189834953545</v>
      </c>
      <c r="J294" s="45">
        <v>-3.9509799999999998E-2</v>
      </c>
      <c r="K294" s="45">
        <f t="shared" si="10"/>
        <v>0.71006029999999998</v>
      </c>
    </row>
    <row r="295" spans="1:11">
      <c r="A295" s="44">
        <f t="shared" si="9"/>
        <v>2007.4166666666445</v>
      </c>
      <c r="B295" s="44">
        <f xml:space="preserve"> Coibion_update!O589</f>
        <v>4.649689337592581</v>
      </c>
      <c r="C295" s="44">
        <f xml:space="preserve"> Coibion_update!P589</f>
        <v>4.5999999999999996</v>
      </c>
      <c r="D295" s="44">
        <f xml:space="preserve"> Coibion_update!Q589</f>
        <v>5.3338485895876921</v>
      </c>
      <c r="E295" s="44">
        <f xml:space="preserve"> Coibion_update!W589</f>
        <v>5.25</v>
      </c>
      <c r="F295" s="44">
        <f xml:space="preserve"> Coibion_update!X589</f>
        <v>6.0040845784640844</v>
      </c>
      <c r="G295" s="44">
        <f xml:space="preserve"> Coibion_update!Y589</f>
        <v>4.7097283798718648</v>
      </c>
      <c r="H295" s="44">
        <f xml:space="preserve"> Coibion_update!Z589</f>
        <v>4.6327075289811797</v>
      </c>
      <c r="I295" s="44">
        <f xml:space="preserve"> Coibion_update!AA589</f>
        <v>4.6051701859880918</v>
      </c>
      <c r="J295" s="45">
        <v>-0.1098971</v>
      </c>
      <c r="K295" s="45">
        <f t="shared" si="10"/>
        <v>0.60016320000000001</v>
      </c>
    </row>
    <row r="296" spans="1:11">
      <c r="A296" s="44">
        <f xml:space="preserve"> A295 + 1/12</f>
        <v>2007.4999999999777</v>
      </c>
      <c r="B296" s="44">
        <f xml:space="preserve"> Coibion_update!O590</f>
        <v>4.6496099484869244</v>
      </c>
      <c r="C296" s="44">
        <f xml:space="preserve"> Coibion_update!P590</f>
        <v>4.7</v>
      </c>
      <c r="D296" s="44">
        <f xml:space="preserve"> Coibion_update!Q590</f>
        <v>5.3356276020543731</v>
      </c>
      <c r="E296" s="44">
        <f xml:space="preserve"> Coibion_update!W590</f>
        <v>5.26</v>
      </c>
      <c r="F296" s="44">
        <f xml:space="preserve"> Coibion_update!X590</f>
        <v>6.0178873693390864</v>
      </c>
      <c r="G296" s="44">
        <f xml:space="preserve"> Coibion_update!Y590</f>
        <v>4.7101246192056028</v>
      </c>
      <c r="H296" s="44">
        <f xml:space="preserve"> Coibion_update!Z590</f>
        <v>4.638363153343855</v>
      </c>
      <c r="I296" s="44">
        <f xml:space="preserve"> Coibion_update!AA590</f>
        <v>4.6065891787415056</v>
      </c>
      <c r="J296" s="45">
        <v>0</v>
      </c>
      <c r="K296" s="45">
        <f t="shared" si="10"/>
        <v>0.60016320000000001</v>
      </c>
    </row>
    <row r="297" spans="1:11">
      <c r="A297" s="44">
        <f t="shared" ref="A297:A300" si="11" xml:space="preserve"> A296 + 1/12</f>
        <v>2007.583333333311</v>
      </c>
      <c r="B297" s="44">
        <f xml:space="preserve"> Coibion_update!O591</f>
        <v>4.6513025355811228</v>
      </c>
      <c r="C297" s="44">
        <f xml:space="preserve"> Coibion_update!P591</f>
        <v>4.5999999999999996</v>
      </c>
      <c r="D297" s="44">
        <f xml:space="preserve"> Coibion_update!Q591</f>
        <v>5.3359358352544914</v>
      </c>
      <c r="E297" s="44">
        <f xml:space="preserve"> Coibion_update!W591</f>
        <v>5.0199999999999996</v>
      </c>
      <c r="F297" s="44">
        <f xml:space="preserve"> Coibion_update!X591</f>
        <v>6.006279265245996</v>
      </c>
      <c r="G297" s="44">
        <f xml:space="preserve"> Coibion_update!Y591</f>
        <v>4.722899886888869</v>
      </c>
      <c r="H297" s="44">
        <f xml:space="preserve"> Coibion_update!Z591</f>
        <v>4.6322793884667091</v>
      </c>
      <c r="I297" s="44">
        <f xml:space="preserve"> Coibion_update!AA591</f>
        <v>4.6114007357387274</v>
      </c>
      <c r="J297" s="45">
        <v>0.1068538</v>
      </c>
      <c r="K297" s="45">
        <f t="shared" si="10"/>
        <v>0.70701700000000001</v>
      </c>
    </row>
    <row r="298" spans="1:11">
      <c r="A298" s="44">
        <f t="shared" si="11"/>
        <v>2007.6666666666442</v>
      </c>
      <c r="B298" s="44">
        <f xml:space="preserve"> Coibion_update!O592</f>
        <v>4.6548513816424686</v>
      </c>
      <c r="C298" s="44">
        <f xml:space="preserve"> Coibion_update!P592</f>
        <v>4.7</v>
      </c>
      <c r="D298" s="44">
        <f xml:space="preserve"> Coibion_update!Q592</f>
        <v>5.34016443549993</v>
      </c>
      <c r="E298" s="44">
        <f xml:space="preserve"> Coibion_update!W592</f>
        <v>4.9400000000000004</v>
      </c>
      <c r="F298" s="44">
        <f xml:space="preserve"> Coibion_update!X592</f>
        <v>6.0184958861590125</v>
      </c>
      <c r="G298" s="44">
        <f xml:space="preserve"> Coibion_update!Y592</f>
        <v>4.7348115221444891</v>
      </c>
      <c r="H298" s="44">
        <f xml:space="preserve"> Coibion_update!Z592</f>
        <v>4.6332716160989662</v>
      </c>
      <c r="I298" s="44">
        <f xml:space="preserve"> Coibion_update!AA592</f>
        <v>4.6087238641873887</v>
      </c>
      <c r="J298" s="45">
        <v>-0.48466300000000001</v>
      </c>
      <c r="K298" s="45">
        <f t="shared" si="10"/>
        <v>0.222354</v>
      </c>
    </row>
    <row r="299" spans="1:11">
      <c r="A299" s="44">
        <f t="shared" si="11"/>
        <v>2007.7499999999775</v>
      </c>
      <c r="B299" s="44">
        <f xml:space="preserve"> Coibion_update!O593</f>
        <v>4.6495410757235884</v>
      </c>
      <c r="C299" s="44">
        <f xml:space="preserve"> Coibion_update!P593</f>
        <v>4.7</v>
      </c>
      <c r="D299" s="44">
        <f xml:space="preserve"> Coibion_update!Q593</f>
        <v>5.3432429299010291</v>
      </c>
      <c r="E299" s="44">
        <f xml:space="preserve"> Coibion_update!W593</f>
        <v>4.76</v>
      </c>
      <c r="F299" s="44">
        <f xml:space="preserve"> Coibion_update!X593</f>
        <v>6.0261316390162838</v>
      </c>
      <c r="G299" s="44">
        <f xml:space="preserve"> Coibion_update!Y593</f>
        <v>4.7326306879907811</v>
      </c>
      <c r="H299" s="44">
        <f xml:space="preserve"> Coibion_update!Z593</f>
        <v>4.6303309816465914</v>
      </c>
      <c r="I299" s="44">
        <f xml:space="preserve"> Coibion_update!AA593</f>
        <v>4.6082952977355891</v>
      </c>
      <c r="J299" s="45">
        <v>-0.26173960000000002</v>
      </c>
      <c r="K299" s="45">
        <f t="shared" si="10"/>
        <v>-3.9385600000000021E-2</v>
      </c>
    </row>
    <row r="300" spans="1:11">
      <c r="A300" s="44">
        <f t="shared" si="11"/>
        <v>2007.8333333333107</v>
      </c>
      <c r="B300" s="44">
        <f xml:space="preserve"> Coibion_update!O594</f>
        <v>4.6554649319921051</v>
      </c>
      <c r="C300" s="44">
        <f xml:space="preserve"> Coibion_update!P594</f>
        <v>4.7</v>
      </c>
      <c r="D300" s="44">
        <f xml:space="preserve"> Coibion_update!Q594</f>
        <v>5.3510710939839026</v>
      </c>
      <c r="E300" s="44">
        <f xml:space="preserve"> Coibion_update!W594</f>
        <v>4.49</v>
      </c>
      <c r="F300" s="44">
        <f xml:space="preserve"> Coibion_update!X594</f>
        <v>6.0229389890677263</v>
      </c>
      <c r="G300" s="44">
        <f xml:space="preserve"> Coibion_update!Y594</f>
        <v>4.7282989079692266</v>
      </c>
      <c r="H300" s="44">
        <f xml:space="preserve"> Coibion_update!Z594</f>
        <v>4.6348454862978414</v>
      </c>
      <c r="I300" s="44">
        <f xml:space="preserve"> Coibion_update!AA594</f>
        <v>4.6114802356841134</v>
      </c>
      <c r="J300" s="45">
        <v>0</v>
      </c>
      <c r="K300" s="45">
        <f t="shared" si="10"/>
        <v>-3.9385600000000021E-2</v>
      </c>
    </row>
    <row r="301" spans="1:11">
      <c r="A301" s="44">
        <f xml:space="preserve"> A300 + 1/12</f>
        <v>2007.916666666644</v>
      </c>
      <c r="B301" s="44">
        <f xml:space="preserve"> Coibion_update!O595</f>
        <v>4.655218605840771</v>
      </c>
      <c r="C301" s="44">
        <f xml:space="preserve"> Coibion_update!P595</f>
        <v>5</v>
      </c>
      <c r="D301" s="44">
        <f xml:space="preserve"> Coibion_update!Q595</f>
        <v>5.3539649173868513</v>
      </c>
      <c r="E301" s="44">
        <f xml:space="preserve"> Coibion_update!W595</f>
        <v>4.24</v>
      </c>
      <c r="F301" s="44">
        <f xml:space="preserve"> Coibion_update!X595</f>
        <v>6.0255760767367494</v>
      </c>
      <c r="G301" s="44">
        <f xml:space="preserve"> Coibion_update!Y595</f>
        <v>4.7188738010001678</v>
      </c>
      <c r="H301" s="44">
        <f xml:space="preserve"> Coibion_update!Z595</f>
        <v>4.636368420325172</v>
      </c>
      <c r="I301" s="44">
        <f xml:space="preserve"> Coibion_update!AA595</f>
        <v>4.6115100465342707</v>
      </c>
      <c r="J301" s="45">
        <v>3.9384799999999998E-2</v>
      </c>
      <c r="K301" s="45">
        <f t="shared" si="10"/>
        <v>-8.0000000002300453E-7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9"/>
  <sheetViews>
    <sheetView tabSelected="1" topLeftCell="A445" workbookViewId="0">
      <selection activeCell="O455" sqref="O455"/>
    </sheetView>
  </sheetViews>
  <sheetFormatPr defaultRowHeight="12.75"/>
  <cols>
    <col min="1" max="1" width="9.140625" style="43"/>
    <col min="2" max="10" width="10.42578125" style="43" customWidth="1"/>
    <col min="11" max="11" width="13.5703125" style="43" customWidth="1"/>
    <col min="12" max="16384" width="9.140625" style="43"/>
  </cols>
  <sheetData>
    <row r="1" spans="1:11">
      <c r="A1" s="43" t="s">
        <v>610</v>
      </c>
      <c r="B1" s="43" t="s">
        <v>611</v>
      </c>
      <c r="C1" s="43" t="s">
        <v>612</v>
      </c>
      <c r="D1" s="43" t="s">
        <v>613</v>
      </c>
      <c r="E1" s="43" t="s">
        <v>614</v>
      </c>
      <c r="F1" s="43" t="s">
        <v>615</v>
      </c>
      <c r="G1" s="43" t="s">
        <v>616</v>
      </c>
      <c r="H1" s="43" t="s">
        <v>617</v>
      </c>
      <c r="I1" s="43" t="s">
        <v>618</v>
      </c>
      <c r="J1" s="43" t="s">
        <v>619</v>
      </c>
      <c r="K1" s="43" t="s">
        <v>620</v>
      </c>
    </row>
    <row r="2" spans="1:11">
      <c r="A2" s="43">
        <v>1969</v>
      </c>
      <c r="B2" s="43">
        <f xml:space="preserve"> Coibion_update!O128</f>
        <v>3.6768271155897616</v>
      </c>
      <c r="C2" s="43">
        <f xml:space="preserve"> Coibion_update!P128</f>
        <v>3.4</v>
      </c>
      <c r="D2" s="43">
        <f xml:space="preserve"> Coibion_update!Q128</f>
        <v>3.5751506887855933</v>
      </c>
      <c r="E2" s="43">
        <f xml:space="preserve"> Coibion_update!W128</f>
        <v>6.3</v>
      </c>
      <c r="F2" s="43">
        <f xml:space="preserve"> Coibion_update!X128</f>
        <v>4.6335632604893089</v>
      </c>
      <c r="G2" s="43">
        <f xml:space="preserve"> Coibion_update!Y128</f>
        <v>2.7182645235091818</v>
      </c>
      <c r="H2" s="43">
        <f xml:space="preserve"> Coibion_update!Z128</f>
        <v>3.6990277851657516</v>
      </c>
      <c r="I2" s="43">
        <f xml:space="preserve"> Coibion_update!AA128</f>
        <v>3.3129124667945837</v>
      </c>
      <c r="J2" s="43">
        <f xml:space="preserve"> Coibion_update!AB128</f>
        <v>0</v>
      </c>
      <c r="K2" s="43">
        <f xml:space="preserve"> Coibion_update!AC128</f>
        <v>0</v>
      </c>
    </row>
    <row r="3" spans="1:11">
      <c r="A3" s="43">
        <f t="shared" ref="A3:A19" si="0" xml:space="preserve"> A2 + 1/12</f>
        <v>1969.0833333333333</v>
      </c>
      <c r="B3" s="43">
        <f xml:space="preserve"> Coibion_update!O129</f>
        <v>3.6832058898430846</v>
      </c>
      <c r="C3" s="43">
        <f xml:space="preserve"> Coibion_update!P129</f>
        <v>3.4</v>
      </c>
      <c r="D3" s="43">
        <f xml:space="preserve"> Coibion_update!Q129</f>
        <v>3.5779478934066544</v>
      </c>
      <c r="E3" s="43">
        <f xml:space="preserve"> Coibion_update!W129</f>
        <v>6.61</v>
      </c>
      <c r="F3" s="43">
        <f xml:space="preserve"> Coibion_update!X129</f>
        <v>4.6553879021487088</v>
      </c>
      <c r="G3" s="43">
        <f xml:space="preserve"> Coibion_update!Y129</f>
        <v>2.7214269981438486</v>
      </c>
      <c r="H3" s="43">
        <f xml:space="preserve"> Coibion_update!Z129</f>
        <v>3.7079219886912522</v>
      </c>
      <c r="I3" s="43">
        <f xml:space="preserve"> Coibion_update!AA129</f>
        <v>3.3184677340631592</v>
      </c>
      <c r="J3" s="43">
        <f xml:space="preserve"> Coibion_update!AB129</f>
        <v>0</v>
      </c>
      <c r="K3" s="48">
        <f xml:space="preserve"> Coibion_update!AC129</f>
        <v>0</v>
      </c>
    </row>
    <row r="4" spans="1:11">
      <c r="A4" s="43">
        <f t="shared" si="0"/>
        <v>1969.1666666666665</v>
      </c>
      <c r="B4" s="43">
        <f xml:space="preserve"> Coibion_update!O130</f>
        <v>3.6910171675754833</v>
      </c>
      <c r="C4" s="43">
        <f xml:space="preserve"> Coibion_update!P130</f>
        <v>3.4</v>
      </c>
      <c r="D4" s="43">
        <f xml:space="preserve"> Coibion_update!Q130</f>
        <v>3.5862928653388351</v>
      </c>
      <c r="E4" s="43">
        <f xml:space="preserve"> Coibion_update!W130</f>
        <v>6.79</v>
      </c>
      <c r="F4" s="43">
        <f xml:space="preserve"> Coibion_update!X130</f>
        <v>4.6656065547919221</v>
      </c>
      <c r="G4" s="43">
        <f xml:space="preserve"> Coibion_update!Y130</f>
        <v>2.6984711346552159</v>
      </c>
      <c r="H4" s="43">
        <f xml:space="preserve"> Coibion_update!Z130</f>
        <v>3.706793043398815</v>
      </c>
      <c r="I4" s="43">
        <f xml:space="preserve"> Coibion_update!AA130</f>
        <v>3.3175258756345398</v>
      </c>
      <c r="J4" s="43">
        <f xml:space="preserve"> Coibion_update!AB130</f>
        <v>-0.23169790000000001</v>
      </c>
      <c r="K4" s="48">
        <f xml:space="preserve"> Coibion_update!AC130</f>
        <v>-0.23169790000000001</v>
      </c>
    </row>
    <row r="5" spans="1:11">
      <c r="A5" s="43">
        <f t="shared" si="0"/>
        <v>1969.2499999999998</v>
      </c>
      <c r="B5" s="43">
        <f xml:space="preserve"> Coibion_update!O131</f>
        <v>3.6873282516211998</v>
      </c>
      <c r="C5" s="43">
        <f xml:space="preserve"> Coibion_update!P131</f>
        <v>3.4</v>
      </c>
      <c r="D5" s="43">
        <f xml:space="preserve"> Coibion_update!Q131</f>
        <v>3.591817741270805</v>
      </c>
      <c r="E5" s="43">
        <f xml:space="preserve"> Coibion_update!W131</f>
        <v>7.41</v>
      </c>
      <c r="F5" s="43">
        <f xml:space="preserve"> Coibion_update!X131</f>
        <v>4.680092112505351</v>
      </c>
      <c r="G5" s="43">
        <f xml:space="preserve"> Coibion_update!Y131</f>
        <v>2.7107133185216936</v>
      </c>
      <c r="H5" s="43">
        <f xml:space="preserve"> Coibion_update!Z131</f>
        <v>3.7052448082002005</v>
      </c>
      <c r="I5" s="43">
        <f xml:space="preserve"> Coibion_update!AA131</f>
        <v>3.3230196005981312</v>
      </c>
      <c r="J5" s="43">
        <f xml:space="preserve"> Coibion_update!AB131</f>
        <v>0.45687309999999998</v>
      </c>
      <c r="K5" s="48">
        <f xml:space="preserve"> Coibion_update!AC131</f>
        <v>0.22517519999999996</v>
      </c>
    </row>
    <row r="6" spans="1:11">
      <c r="A6" s="43">
        <f t="shared" si="0"/>
        <v>1969.333333333333</v>
      </c>
      <c r="B6" s="43">
        <f xml:space="preserve"> Coibion_update!O132</f>
        <v>3.6835427391489417</v>
      </c>
      <c r="C6" s="43">
        <f xml:space="preserve"> Coibion_update!P132</f>
        <v>3.4</v>
      </c>
      <c r="D6" s="43">
        <f xml:space="preserve"> Coibion_update!Q132</f>
        <v>3.5945687746426951</v>
      </c>
      <c r="E6" s="43">
        <f xml:space="preserve"> Coibion_update!W132</f>
        <v>8.67</v>
      </c>
      <c r="F6" s="43">
        <f xml:space="preserve"> Coibion_update!X132</f>
        <v>4.69866052907543</v>
      </c>
      <c r="G6" s="43">
        <f xml:space="preserve"> Coibion_update!Y132</f>
        <v>2.7109127667156865</v>
      </c>
      <c r="H6" s="43">
        <f xml:space="preserve"> Coibion_update!Z132</f>
        <v>3.7143035064540948</v>
      </c>
      <c r="I6" s="43">
        <f xml:space="preserve"> Coibion_update!AA132</f>
        <v>3.3299161796571917</v>
      </c>
      <c r="J6" s="43">
        <f xml:space="preserve"> Coibion_update!AB132</f>
        <v>0.21062710000000001</v>
      </c>
      <c r="K6" s="48">
        <f xml:space="preserve"> Coibion_update!AC132</f>
        <v>0.43580229999999998</v>
      </c>
    </row>
    <row r="7" spans="1:11">
      <c r="A7" s="43">
        <f t="shared" si="0"/>
        <v>1969.4166666666663</v>
      </c>
      <c r="B7" s="43">
        <f xml:space="preserve"> Coibion_update!O133</f>
        <v>3.6932648243064627</v>
      </c>
      <c r="C7" s="43">
        <f xml:space="preserve"> Coibion_update!P133</f>
        <v>3.5</v>
      </c>
      <c r="D7" s="43">
        <f xml:space="preserve"> Coibion_update!Q133</f>
        <v>3.6000482404073204</v>
      </c>
      <c r="E7" s="43">
        <f xml:space="preserve"> Coibion_update!W133</f>
        <v>8.9</v>
      </c>
      <c r="F7" s="43">
        <f xml:space="preserve"> Coibion_update!X133</f>
        <v>4.71240893665769</v>
      </c>
      <c r="G7" s="43">
        <f xml:space="preserve"> Coibion_update!Y133</f>
        <v>2.7085833922638689</v>
      </c>
      <c r="H7" s="43">
        <f xml:space="preserve"> Coibion_update!Z133</f>
        <v>3.7007586166440141</v>
      </c>
      <c r="I7" s="43">
        <f xml:space="preserve"> Coibion_update!AA133</f>
        <v>3.3325615892720171</v>
      </c>
      <c r="J7" s="43">
        <f xml:space="preserve"> Coibion_update!AB133</f>
        <v>1.0019E-3</v>
      </c>
      <c r="K7" s="48">
        <f xml:space="preserve"> Coibion_update!AC133</f>
        <v>0.43680419999999998</v>
      </c>
    </row>
    <row r="8" spans="1:11">
      <c r="A8" s="43">
        <f t="shared" si="0"/>
        <v>1969.4999999999995</v>
      </c>
      <c r="B8" s="43">
        <f xml:space="preserve"> Coibion_update!O134</f>
        <v>3.6985302351560443</v>
      </c>
      <c r="C8" s="43">
        <f xml:space="preserve"> Coibion_update!P134</f>
        <v>3.5</v>
      </c>
      <c r="D8" s="43">
        <f xml:space="preserve"> Coibion_update!Q134</f>
        <v>3.6054978451748854</v>
      </c>
      <c r="E8" s="43">
        <f xml:space="preserve"> Coibion_update!W134</f>
        <v>8.61</v>
      </c>
      <c r="F8" s="43">
        <f xml:space="preserve"> Coibion_update!X134</f>
        <v>4.71240893665769</v>
      </c>
      <c r="G8" s="43">
        <f xml:space="preserve"> Coibion_update!Y134</f>
        <v>2.686349774122871</v>
      </c>
      <c r="H8" s="43">
        <f xml:space="preserve"> Coibion_update!Z134</f>
        <v>3.7071367703847673</v>
      </c>
      <c r="I8" s="43">
        <f xml:space="preserve"> Coibion_update!AA134</f>
        <v>3.3319544789199944</v>
      </c>
      <c r="J8" s="43">
        <f xml:space="preserve"> Coibion_update!AB134</f>
        <v>0.1707941</v>
      </c>
      <c r="K8" s="48">
        <f xml:space="preserve"> Coibion_update!AC134</f>
        <v>0.60759830000000004</v>
      </c>
    </row>
    <row r="9" spans="1:11">
      <c r="A9" s="43">
        <f t="shared" si="0"/>
        <v>1969.5833333333328</v>
      </c>
      <c r="B9" s="43">
        <f xml:space="preserve"> Coibion_update!O135</f>
        <v>3.7008253173198153</v>
      </c>
      <c r="C9" s="43">
        <f xml:space="preserve"> Coibion_update!P135</f>
        <v>3.5</v>
      </c>
      <c r="D9" s="43">
        <f xml:space="preserve"> Coibion_update!Q135</f>
        <v>3.6082115510464816</v>
      </c>
      <c r="E9" s="43">
        <f xml:space="preserve"> Coibion_update!W135</f>
        <v>9.19</v>
      </c>
      <c r="F9" s="43">
        <f xml:space="preserve"> Coibion_update!X135</f>
        <v>4.7294211483259483</v>
      </c>
      <c r="G9" s="43">
        <f xml:space="preserve"> Coibion_update!Y135</f>
        <v>2.7070497007686263</v>
      </c>
      <c r="H9" s="43">
        <f xml:space="preserve"> Coibion_update!Z135</f>
        <v>3.7176369645331322</v>
      </c>
      <c r="I9" s="43">
        <f xml:space="preserve"> Coibion_update!AA135</f>
        <v>3.336694415448056</v>
      </c>
      <c r="J9" s="43">
        <f xml:space="preserve"> Coibion_update!AB135</f>
        <v>0.2883907</v>
      </c>
      <c r="K9" s="48">
        <f xml:space="preserve"> Coibion_update!AC135</f>
        <v>0.89598900000000004</v>
      </c>
    </row>
    <row r="10" spans="1:11">
      <c r="A10" s="43">
        <f t="shared" si="0"/>
        <v>1969.6666666666661</v>
      </c>
      <c r="B10" s="43">
        <f xml:space="preserve"> Coibion_update!O136</f>
        <v>3.7006004935646328</v>
      </c>
      <c r="C10" s="43">
        <f xml:space="preserve"> Coibion_update!P136</f>
        <v>3.7</v>
      </c>
      <c r="D10" s="43">
        <f xml:space="preserve"> Coibion_update!Q136</f>
        <v>3.6136169696133895</v>
      </c>
      <c r="E10" s="43">
        <f xml:space="preserve"> Coibion_update!W136</f>
        <v>9.15</v>
      </c>
      <c r="F10" s="43">
        <f xml:space="preserve"> Coibion_update!X136</f>
        <v>4.7351452624098371</v>
      </c>
      <c r="G10" s="43">
        <f xml:space="preserve"> Coibion_update!Y136</f>
        <v>2.7277874667852418</v>
      </c>
      <c r="H10" s="43">
        <f xml:space="preserve"> Coibion_update!Z136</f>
        <v>3.7067439298975033</v>
      </c>
      <c r="I10" s="43">
        <f xml:space="preserve"> Coibion_update!AA136</f>
        <v>3.3407040012331928</v>
      </c>
      <c r="J10" s="43">
        <f xml:space="preserve"> Coibion_update!AB136</f>
        <v>6.3639999999999999E-3</v>
      </c>
      <c r="K10" s="48">
        <f xml:space="preserve"> Coibion_update!AC136</f>
        <v>0.90235300000000007</v>
      </c>
    </row>
    <row r="11" spans="1:11">
      <c r="A11" s="43">
        <f t="shared" si="0"/>
        <v>1969.7499999999993</v>
      </c>
      <c r="B11" s="43">
        <f xml:space="preserve"> Coibion_update!O137</f>
        <v>3.7008944836921409</v>
      </c>
      <c r="C11" s="43">
        <f xml:space="preserve"> Coibion_update!P137</f>
        <v>3.7</v>
      </c>
      <c r="D11" s="43">
        <f xml:space="preserve"> Coibion_update!Q137</f>
        <v>3.6189933266497696</v>
      </c>
      <c r="E11" s="43">
        <f xml:space="preserve"> Coibion_update!W137</f>
        <v>9</v>
      </c>
      <c r="F11" s="43">
        <f xml:space="preserve"> Coibion_update!X137</f>
        <v>4.7328595471289807</v>
      </c>
      <c r="G11" s="43">
        <f xml:space="preserve"> Coibion_update!Y137</f>
        <v>2.7109792406080899</v>
      </c>
      <c r="H11" s="43">
        <f xml:space="preserve"> Coibion_update!Z137</f>
        <v>3.7204265696120657</v>
      </c>
      <c r="I11" s="43">
        <f xml:space="preserve"> Coibion_update!AA137</f>
        <v>3.3464243558148636</v>
      </c>
      <c r="J11" s="43">
        <f xml:space="preserve"> Coibion_update!AB137</f>
        <v>9.5922300000000002E-2</v>
      </c>
      <c r="K11" s="48">
        <f xml:space="preserve"> Coibion_update!AC137</f>
        <v>0.99827530000000009</v>
      </c>
    </row>
    <row r="12" spans="1:11">
      <c r="A12" s="43">
        <f t="shared" si="0"/>
        <v>1969.8333333333326</v>
      </c>
      <c r="B12" s="43">
        <f xml:space="preserve"> Coibion_update!O138</f>
        <v>3.6914237147361884</v>
      </c>
      <c r="C12" s="43">
        <f xml:space="preserve"> Coibion_update!P138</f>
        <v>3.5</v>
      </c>
      <c r="D12" s="43">
        <f xml:space="preserve"> Coibion_update!Q138</f>
        <v>3.6243409329763652</v>
      </c>
      <c r="E12" s="43">
        <f xml:space="preserve"> Coibion_update!W138</f>
        <v>8.85</v>
      </c>
      <c r="F12" s="43">
        <f xml:space="preserve"> Coibion_update!X138</f>
        <v>4.7382139597458561</v>
      </c>
      <c r="G12" s="43">
        <f xml:space="preserve"> Coibion_update!Y138</f>
        <v>2.7006898466959175</v>
      </c>
      <c r="H12" s="43">
        <f xml:space="preserve"> Coibion_update!Z138</f>
        <v>3.7153753179179012</v>
      </c>
      <c r="I12" s="43">
        <f xml:space="preserve"> Coibion_update!AA138</f>
        <v>3.3507458381660573</v>
      </c>
      <c r="J12" s="43">
        <f xml:space="preserve"> Coibion_update!AB138</f>
        <v>9.4979999999999999E-4</v>
      </c>
      <c r="K12" s="48">
        <f xml:space="preserve"> Coibion_update!AC138</f>
        <v>0.99922510000000009</v>
      </c>
    </row>
    <row r="13" spans="1:11">
      <c r="A13" s="43">
        <f t="shared" si="0"/>
        <v>1969.9166666666658</v>
      </c>
      <c r="B13" s="43">
        <f xml:space="preserve"> Coibion_update!O139</f>
        <v>3.6887344436004201</v>
      </c>
      <c r="C13" s="43">
        <f xml:space="preserve"> Coibion_update!P139</f>
        <v>3.5</v>
      </c>
      <c r="D13" s="43">
        <f xml:space="preserve"> Coibion_update!Q139</f>
        <v>3.629660094453965</v>
      </c>
      <c r="E13" s="43">
        <f xml:space="preserve"> Coibion_update!W139</f>
        <v>8.9700000000000006</v>
      </c>
      <c r="F13" s="43">
        <f xml:space="preserve"> Coibion_update!X139</f>
        <v>4.7412732689804313</v>
      </c>
      <c r="G13" s="43">
        <f xml:space="preserve"> Coibion_update!Y139</f>
        <v>2.6983365089145708</v>
      </c>
      <c r="H13" s="43">
        <f xml:space="preserve"> Coibion_update!Z139</f>
        <v>3.7157647828953184</v>
      </c>
      <c r="I13" s="43">
        <f xml:space="preserve"> Coibion_update!AA139</f>
        <v>3.3493425261198784</v>
      </c>
      <c r="J13" s="43">
        <f xml:space="preserve"> Coibion_update!AB139</f>
        <v>6.1897899999999999E-2</v>
      </c>
      <c r="K13" s="48">
        <f xml:space="preserve"> Coibion_update!AC139</f>
        <v>1.061123</v>
      </c>
    </row>
    <row r="14" spans="1:11">
      <c r="A14" s="43">
        <f t="shared" si="0"/>
        <v>1969.9999999999991</v>
      </c>
      <c r="B14" s="43">
        <f xml:space="preserve"> Coibion_update!O140</f>
        <v>3.6700431597676415</v>
      </c>
      <c r="C14" s="43">
        <f xml:space="preserve"> Coibion_update!P140</f>
        <v>3.9</v>
      </c>
      <c r="D14" s="43">
        <f xml:space="preserve"> Coibion_update!Q140</f>
        <v>3.6349511120883808</v>
      </c>
      <c r="E14" s="43">
        <f xml:space="preserve"> Coibion_update!W140</f>
        <v>8.98</v>
      </c>
      <c r="F14" s="43">
        <f xml:space="preserve"> Coibion_update!X140</f>
        <v>4.7542796085759322</v>
      </c>
      <c r="G14" s="43">
        <f xml:space="preserve"> Coibion_update!Y140</f>
        <v>2.685940915514109</v>
      </c>
      <c r="H14" s="43">
        <f xml:space="preserve"> Coibion_update!Z140</f>
        <v>3.7285327659905878</v>
      </c>
      <c r="I14" s="43">
        <f xml:space="preserve"> Coibion_update!AA140</f>
        <v>3.3556419800026527</v>
      </c>
      <c r="J14" s="43">
        <f xml:space="preserve"> Coibion_update!AB140</f>
        <v>-0.13148779999999999</v>
      </c>
      <c r="K14" s="48">
        <f xml:space="preserve"> Coibion_update!AC140</f>
        <v>0.92963520000000011</v>
      </c>
    </row>
    <row r="15" spans="1:11">
      <c r="A15" s="43">
        <f t="shared" si="0"/>
        <v>1970.0833333333323</v>
      </c>
      <c r="B15" s="43">
        <f xml:space="preserve"> Coibion_update!O141</f>
        <v>3.6693856791179744</v>
      </c>
      <c r="C15" s="43">
        <f xml:space="preserve"> Coibion_update!P141</f>
        <v>4.2</v>
      </c>
      <c r="D15" s="43">
        <f xml:space="preserve"> Coibion_update!Q141</f>
        <v>3.6402142821326553</v>
      </c>
      <c r="E15" s="43">
        <f xml:space="preserve"> Coibion_update!W141</f>
        <v>8.98</v>
      </c>
      <c r="F15" s="43">
        <f xml:space="preserve"> Coibion_update!X141</f>
        <v>4.7587492739163917</v>
      </c>
      <c r="G15" s="43">
        <f xml:space="preserve"> Coibion_update!Y141</f>
        <v>2.7031046587091958</v>
      </c>
      <c r="H15" s="43">
        <f xml:space="preserve"> Coibion_update!Z141</f>
        <v>3.7221207878937381</v>
      </c>
      <c r="I15" s="43">
        <f xml:space="preserve"> Coibion_update!AA141</f>
        <v>3.3639453959592664</v>
      </c>
      <c r="J15" s="43">
        <f xml:space="preserve"> Coibion_update!AB141</f>
        <v>-0.34753339999999999</v>
      </c>
      <c r="K15" s="48">
        <f xml:space="preserve"> Coibion_update!AC141</f>
        <v>0.58210180000000011</v>
      </c>
    </row>
    <row r="16" spans="1:11">
      <c r="A16" s="43">
        <f t="shared" si="0"/>
        <v>1970.1666666666656</v>
      </c>
      <c r="B16" s="43">
        <f xml:space="preserve"> Coibion_update!O142</f>
        <v>3.668084734857231</v>
      </c>
      <c r="C16" s="43">
        <f xml:space="preserve"> Coibion_update!P142</f>
        <v>4.4000000000000004</v>
      </c>
      <c r="D16" s="43">
        <f xml:space="preserve"> Coibion_update!Q142</f>
        <v>3.6454498961866002</v>
      </c>
      <c r="E16" s="43">
        <f xml:space="preserve"> Coibion_update!W142</f>
        <v>7.76</v>
      </c>
      <c r="F16" s="43">
        <f xml:space="preserve"> Coibion_update!X142</f>
        <v>4.7616609827475243</v>
      </c>
      <c r="G16" s="43">
        <f xml:space="preserve"> Coibion_update!Y142</f>
        <v>2.6743555245781132</v>
      </c>
      <c r="H16" s="43">
        <f xml:space="preserve"> Coibion_update!Z142</f>
        <v>3.7265123689207873</v>
      </c>
      <c r="I16" s="43">
        <f xml:space="preserve"> Coibion_update!AA142</f>
        <v>3.3588464411216252</v>
      </c>
      <c r="J16" s="43">
        <f xml:space="preserve"> Coibion_update!AB142</f>
        <v>-9.1493900000000003E-2</v>
      </c>
      <c r="K16" s="48">
        <f xml:space="preserve"> Coibion_update!AC142</f>
        <v>0.4906079000000001</v>
      </c>
    </row>
    <row r="17" spans="1:11">
      <c r="A17" s="43">
        <f t="shared" si="0"/>
        <v>1970.2499999999989</v>
      </c>
      <c r="B17" s="43">
        <f xml:space="preserve"> Coibion_update!O143</f>
        <v>3.6655110269029914</v>
      </c>
      <c r="C17" s="43">
        <f xml:space="preserve"> Coibion_update!P143</f>
        <v>4.5999999999999996</v>
      </c>
      <c r="D17" s="43">
        <f xml:space="preserve"> Coibion_update!Q143</f>
        <v>3.6506582412937387</v>
      </c>
      <c r="E17" s="43">
        <f xml:space="preserve"> Coibion_update!W143</f>
        <v>8.1</v>
      </c>
      <c r="F17" s="43">
        <f xml:space="preserve"> Coibion_update!X143</f>
        <v>4.7561730595246186</v>
      </c>
      <c r="G17" s="43">
        <f xml:space="preserve"> Coibion_update!Y143</f>
        <v>2.6895467295376503</v>
      </c>
      <c r="H17" s="43">
        <f xml:space="preserve"> Coibion_update!Z143</f>
        <v>3.7185110692385392</v>
      </c>
      <c r="I17" s="43">
        <f xml:space="preserve"> Coibion_update!AA143</f>
        <v>3.3618326581398787</v>
      </c>
      <c r="J17" s="43">
        <f xml:space="preserve"> Coibion_update!AB143</f>
        <v>-9.5471600000000004E-2</v>
      </c>
      <c r="K17" s="48">
        <f xml:space="preserve"> Coibion_update!AC143</f>
        <v>0.39513630000000011</v>
      </c>
    </row>
    <row r="18" spans="1:11">
      <c r="A18" s="43">
        <f t="shared" si="0"/>
        <v>1970.3333333333321</v>
      </c>
      <c r="B18" s="43">
        <f xml:space="preserve"> Coibion_update!O144</f>
        <v>3.6643459538645247</v>
      </c>
      <c r="C18" s="43">
        <f xml:space="preserve"> Coibion_update!P144</f>
        <v>4.8</v>
      </c>
      <c r="D18" s="43">
        <f xml:space="preserve"> Coibion_update!Q144</f>
        <v>3.6532522764707851</v>
      </c>
      <c r="E18" s="43">
        <f xml:space="preserve"> Coibion_update!W144</f>
        <v>7.94</v>
      </c>
      <c r="F18" s="43">
        <f xml:space="preserve"> Coibion_update!X144</f>
        <v>4.7447582001951449</v>
      </c>
      <c r="G18" s="43">
        <f xml:space="preserve"> Coibion_update!Y144</f>
        <v>2.7008913039037306</v>
      </c>
      <c r="H18" s="43">
        <f xml:space="preserve"> Coibion_update!Z144</f>
        <v>3.7274509180890365</v>
      </c>
      <c r="I18" s="43">
        <f xml:space="preserve"> Coibion_update!AA144</f>
        <v>3.3659846259064108</v>
      </c>
      <c r="J18" s="43">
        <f xml:space="preserve"> Coibion_update!AB144</f>
        <v>0.21766289999999999</v>
      </c>
      <c r="K18" s="48">
        <f xml:space="preserve"> Coibion_update!AC144</f>
        <v>0.6127992000000001</v>
      </c>
    </row>
    <row r="19" spans="1:11">
      <c r="A19" s="43">
        <f t="shared" si="0"/>
        <v>1970.4166666666654</v>
      </c>
      <c r="B19" s="43">
        <f xml:space="preserve"> Coibion_update!O145</f>
        <v>3.6611047843610804</v>
      </c>
      <c r="C19" s="43">
        <f xml:space="preserve"> Coibion_update!P145</f>
        <v>4.9000000000000004</v>
      </c>
      <c r="D19" s="43">
        <f xml:space="preserve"> Coibion_update!Q145</f>
        <v>3.6584202466292277</v>
      </c>
      <c r="E19" s="43">
        <f xml:space="preserve"> Coibion_update!W145</f>
        <v>7.6</v>
      </c>
      <c r="F19" s="43">
        <f xml:space="preserve"> Coibion_update!X145</f>
        <v>4.7342667593225016</v>
      </c>
      <c r="G19" s="43">
        <f xml:space="preserve"> Coibion_update!Y145</f>
        <v>2.7076501210808703</v>
      </c>
      <c r="H19" s="43">
        <f xml:space="preserve"> Coibion_update!Z145</f>
        <v>3.7293013686128518</v>
      </c>
      <c r="I19" s="43">
        <f xml:space="preserve"> Coibion_update!AA145</f>
        <v>3.3695347011533139</v>
      </c>
      <c r="J19" s="43">
        <f xml:space="preserve"> Coibion_update!AB145</f>
        <v>-0.1733587</v>
      </c>
      <c r="K19" s="48">
        <f xml:space="preserve"> Coibion_update!AC145</f>
        <v>0.43944050000000012</v>
      </c>
    </row>
    <row r="20" spans="1:11">
      <c r="A20" s="43">
        <f t="shared" ref="A20:A83" si="1" xml:space="preserve"> A19 + 1/12</f>
        <v>1970.4999999999986</v>
      </c>
      <c r="B20" s="43">
        <f xml:space="preserve"> Coibion_update!O146</f>
        <v>3.6635565179113692</v>
      </c>
      <c r="C20" s="43">
        <f xml:space="preserve"> Coibion_update!P146</f>
        <v>5</v>
      </c>
      <c r="D20" s="43">
        <f xml:space="preserve"> Coibion_update!Q146</f>
        <v>3.6609942506244004</v>
      </c>
      <c r="E20" s="43">
        <f xml:space="preserve"> Coibion_update!W146</f>
        <v>7.21</v>
      </c>
      <c r="F20" s="43">
        <f xml:space="preserve"> Coibion_update!X146</f>
        <v>4.7267681577355791</v>
      </c>
      <c r="G20" s="43">
        <f xml:space="preserve"> Coibion_update!Y146</f>
        <v>2.698942182071483</v>
      </c>
      <c r="H20" s="43">
        <f xml:space="preserve"> Coibion_update!Z146</f>
        <v>3.7282924564707711</v>
      </c>
      <c r="I20" s="43">
        <f xml:space="preserve"> Coibion_update!AA146</f>
        <v>3.3722147467376726</v>
      </c>
      <c r="J20" s="43">
        <f xml:space="preserve"> Coibion_update!AB146</f>
        <v>-0.23188049999999999</v>
      </c>
      <c r="K20" s="48">
        <f xml:space="preserve"> Coibion_update!AC146</f>
        <v>0.20756000000000013</v>
      </c>
    </row>
    <row r="21" spans="1:11">
      <c r="A21" s="43">
        <f t="shared" si="1"/>
        <v>1970.5833333333319</v>
      </c>
      <c r="B21" s="43">
        <f xml:space="preserve"> Coibion_update!O147</f>
        <v>3.6617728677318966</v>
      </c>
      <c r="C21" s="43">
        <f xml:space="preserve"> Coibion_update!P147</f>
        <v>5.0999999999999996</v>
      </c>
      <c r="D21" s="43">
        <f xml:space="preserve"> Coibion_update!Q147</f>
        <v>3.6635616461296463</v>
      </c>
      <c r="E21" s="43">
        <f xml:space="preserve"> Coibion_update!W147</f>
        <v>6.61</v>
      </c>
      <c r="F21" s="43">
        <f xml:space="preserve"> Coibion_update!X147</f>
        <v>4.7265024711556167</v>
      </c>
      <c r="G21" s="43">
        <f xml:space="preserve"> Coibion_update!Y147</f>
        <v>2.7067159780890733</v>
      </c>
      <c r="H21" s="43">
        <f xml:space="preserve"> Coibion_update!Z147</f>
        <v>3.7310045991645833</v>
      </c>
      <c r="I21" s="43">
        <f xml:space="preserve"> Coibion_update!AA147</f>
        <v>3.3764606014297414</v>
      </c>
      <c r="J21" s="43">
        <f xml:space="preserve"> Coibion_update!AB147</f>
        <v>-0.44976830000000001</v>
      </c>
      <c r="K21" s="48">
        <f xml:space="preserve"> Coibion_update!AC147</f>
        <v>-0.24220829999999988</v>
      </c>
    </row>
    <row r="22" spans="1:11">
      <c r="A22" s="43">
        <f t="shared" si="1"/>
        <v>1970.6666666666652</v>
      </c>
      <c r="B22" s="43">
        <f xml:space="preserve"> Coibion_update!O148</f>
        <v>3.6548546189770925</v>
      </c>
      <c r="C22" s="43">
        <f xml:space="preserve"> Coibion_update!P148</f>
        <v>5.4</v>
      </c>
      <c r="D22" s="43">
        <f xml:space="preserve"> Coibion_update!Q148</f>
        <v>3.6686767467964168</v>
      </c>
      <c r="E22" s="43">
        <f xml:space="preserve"> Coibion_update!W148</f>
        <v>6.29</v>
      </c>
      <c r="F22" s="43">
        <f xml:space="preserve"> Coibion_update!X148</f>
        <v>4.7192129020287519</v>
      </c>
      <c r="G22" s="43">
        <f xml:space="preserve"> Coibion_update!Y148</f>
        <v>2.703372611551099</v>
      </c>
      <c r="H22" s="43">
        <f xml:space="preserve"> Coibion_update!Z148</f>
        <v>3.7374791239499987</v>
      </c>
      <c r="I22" s="43">
        <f xml:space="preserve"> Coibion_update!AA148</f>
        <v>3.3825920373365861</v>
      </c>
      <c r="J22" s="43">
        <f xml:space="preserve"> Coibion_update!AB148</f>
        <v>-0.2516544</v>
      </c>
      <c r="K22" s="48">
        <f xml:space="preserve"> Coibion_update!AC148</f>
        <v>-0.49386269999999988</v>
      </c>
    </row>
    <row r="23" spans="1:11">
      <c r="A23" s="43">
        <f t="shared" si="1"/>
        <v>1970.7499999999984</v>
      </c>
      <c r="B23" s="43">
        <f xml:space="preserve"> Coibion_update!O149</f>
        <v>3.6346502752847987</v>
      </c>
      <c r="C23" s="43">
        <f xml:space="preserve"> Coibion_update!P149</f>
        <v>5.5</v>
      </c>
      <c r="D23" s="43">
        <f xml:space="preserve"> Coibion_update!Q149</f>
        <v>3.673765816303888</v>
      </c>
      <c r="E23" s="43">
        <f xml:space="preserve"> Coibion_update!W149</f>
        <v>6.2</v>
      </c>
      <c r="F23" s="43">
        <f xml:space="preserve"> Coibion_update!X149</f>
        <v>4.7086288943563215</v>
      </c>
      <c r="G23" s="43">
        <f xml:space="preserve"> Coibion_update!Y149</f>
        <v>2.6679224100114309</v>
      </c>
      <c r="H23" s="43">
        <f xml:space="preserve"> Coibion_update!Z149</f>
        <v>3.7370027292956647</v>
      </c>
      <c r="I23" s="43">
        <f xml:space="preserve"> Coibion_update!AA149</f>
        <v>3.3806204546733243</v>
      </c>
      <c r="J23" s="43">
        <f xml:space="preserve"> Coibion_update!AB149</f>
        <v>-8.3306000000000005E-3</v>
      </c>
      <c r="K23" s="48">
        <f xml:space="preserve"> Coibion_update!AC149</f>
        <v>-0.50219329999999984</v>
      </c>
    </row>
    <row r="24" spans="1:11">
      <c r="A24" s="43">
        <f t="shared" si="1"/>
        <v>1970.8333333333317</v>
      </c>
      <c r="B24" s="43">
        <f xml:space="preserve"> Coibion_update!O150</f>
        <v>3.6285746249083934</v>
      </c>
      <c r="C24" s="43">
        <f xml:space="preserve"> Coibion_update!P150</f>
        <v>5.9</v>
      </c>
      <c r="D24" s="43">
        <f xml:space="preserve"> Coibion_update!Q150</f>
        <v>3.6788291182604347</v>
      </c>
      <c r="E24" s="43">
        <f xml:space="preserve"> Coibion_update!W150</f>
        <v>5.6</v>
      </c>
      <c r="F24" s="43">
        <f xml:space="preserve"> Coibion_update!X150</f>
        <v>4.6931810633108046</v>
      </c>
      <c r="G24" s="43">
        <f xml:space="preserve"> Coibion_update!Y150</f>
        <v>2.6084508358794554</v>
      </c>
      <c r="H24" s="43">
        <f xml:space="preserve"> Coibion_update!Z150</f>
        <v>3.740118997056904</v>
      </c>
      <c r="I24" s="43">
        <f xml:space="preserve"> Coibion_update!AA150</f>
        <v>3.3810286873716286</v>
      </c>
      <c r="J24" s="43">
        <f xml:space="preserve"> Coibion_update!AB150</f>
        <v>-0.35977350000000002</v>
      </c>
      <c r="K24" s="48">
        <f xml:space="preserve"> Coibion_update!AC150</f>
        <v>-0.86196679999999981</v>
      </c>
    </row>
    <row r="25" spans="1:11">
      <c r="A25" s="43">
        <f t="shared" si="1"/>
        <v>1970.9166666666649</v>
      </c>
      <c r="B25" s="43">
        <f xml:space="preserve"> Coibion_update!O151</f>
        <v>3.6512788279108026</v>
      </c>
      <c r="C25" s="43">
        <f xml:space="preserve"> Coibion_update!P151</f>
        <v>6.1</v>
      </c>
      <c r="D25" s="43">
        <f xml:space="preserve"> Coibion_update!Q151</f>
        <v>3.6838669122903918</v>
      </c>
      <c r="E25" s="43">
        <f xml:space="preserve"> Coibion_update!W151</f>
        <v>4.9000000000000004</v>
      </c>
      <c r="F25" s="43">
        <f xml:space="preserve"> Coibion_update!X151</f>
        <v>4.6752557935547792</v>
      </c>
      <c r="G25" s="43">
        <f xml:space="preserve"> Coibion_update!Y151</f>
        <v>2.6256101777178227</v>
      </c>
      <c r="H25" s="43">
        <f xml:space="preserve"> Coibion_update!Z151</f>
        <v>3.7544330848533751</v>
      </c>
      <c r="I25" s="43">
        <f xml:space="preserve"> Coibion_update!AA151</f>
        <v>3.3848308442418578</v>
      </c>
      <c r="J25" s="43">
        <f xml:space="preserve"> Coibion_update!AB151</f>
        <v>-0.25860080000000002</v>
      </c>
      <c r="K25" s="48">
        <f xml:space="preserve"> Coibion_update!AC151</f>
        <v>-1.1205675999999998</v>
      </c>
    </row>
    <row r="26" spans="1:11">
      <c r="A26" s="43">
        <f t="shared" si="1"/>
        <v>1970.9999999999982</v>
      </c>
      <c r="B26" s="43">
        <f xml:space="preserve"> Coibion_update!O152</f>
        <v>3.6589433056862739</v>
      </c>
      <c r="C26" s="43">
        <f xml:space="preserve"> Coibion_update!P152</f>
        <v>5.9</v>
      </c>
      <c r="D26" s="43">
        <f xml:space="preserve"> Coibion_update!Q152</f>
        <v>3.6863763238958178</v>
      </c>
      <c r="E26" s="43">
        <f xml:space="preserve"> Coibion_update!W152</f>
        <v>4.1399999999999997</v>
      </c>
      <c r="F26" s="43">
        <f xml:space="preserve"> Coibion_update!X152</f>
        <v>4.6740430502744665</v>
      </c>
      <c r="G26" s="43">
        <f xml:space="preserve"> Coibion_update!Y152</f>
        <v>2.7324175575505043</v>
      </c>
      <c r="H26" s="43">
        <f xml:space="preserve"> Coibion_update!Z152</f>
        <v>3.7514551125964171</v>
      </c>
      <c r="I26" s="43">
        <f xml:space="preserve"> Coibion_update!AA152</f>
        <v>3.3848647270412577</v>
      </c>
      <c r="J26" s="43">
        <f xml:space="preserve"> Coibion_update!AB152</f>
        <v>-0.68867829999999997</v>
      </c>
      <c r="K26" s="48">
        <f xml:space="preserve"> Coibion_update!AC152</f>
        <v>-1.8092458999999996</v>
      </c>
    </row>
    <row r="27" spans="1:11">
      <c r="A27" s="43">
        <f t="shared" si="1"/>
        <v>1971.0833333333314</v>
      </c>
      <c r="B27" s="43">
        <f xml:space="preserve"> Coibion_update!O153</f>
        <v>3.6570352673695132</v>
      </c>
      <c r="C27" s="43">
        <f xml:space="preserve"> Coibion_update!P153</f>
        <v>5.9</v>
      </c>
      <c r="D27" s="43">
        <f xml:space="preserve"> Coibion_update!Q153</f>
        <v>3.6863763238958178</v>
      </c>
      <c r="E27" s="43">
        <f xml:space="preserve"> Coibion_update!W153</f>
        <v>3.72</v>
      </c>
      <c r="F27" s="43">
        <f xml:space="preserve"> Coibion_update!X153</f>
        <v>4.6992978487127894</v>
      </c>
      <c r="G27" s="43">
        <f xml:space="preserve"> Coibion_update!Y153</f>
        <v>2.7265447837383743</v>
      </c>
      <c r="H27" s="43">
        <f xml:space="preserve"> Coibion_update!Z153</f>
        <v>3.7515960039694018</v>
      </c>
      <c r="I27" s="43">
        <f xml:space="preserve"> Coibion_update!AA153</f>
        <v>3.3902038401872896</v>
      </c>
      <c r="J27" s="43">
        <f xml:space="preserve"> Coibion_update!AB153</f>
        <v>-6.9735800000000001E-2</v>
      </c>
      <c r="K27" s="48">
        <f xml:space="preserve"> Coibion_update!AC153</f>
        <v>-1.8789816999999995</v>
      </c>
    </row>
    <row r="28" spans="1:11">
      <c r="A28" s="43">
        <f t="shared" si="1"/>
        <v>1971.1666666666647</v>
      </c>
      <c r="B28" s="43">
        <f xml:space="preserve"> Coibion_update!O154</f>
        <v>3.6559507049744648</v>
      </c>
      <c r="C28" s="43">
        <f xml:space="preserve"> Coibion_update!P154</f>
        <v>6</v>
      </c>
      <c r="D28" s="43">
        <f xml:space="preserve"> Coibion_update!Q154</f>
        <v>3.6888794541139363</v>
      </c>
      <c r="E28" s="43">
        <f xml:space="preserve"> Coibion_update!W154</f>
        <v>3.71</v>
      </c>
      <c r="F28" s="43">
        <f xml:space="preserve"> Coibion_update!X154</f>
        <v>4.6944622934668532</v>
      </c>
      <c r="G28" s="43">
        <f xml:space="preserve"> Coibion_update!Y154</f>
        <v>2.7495119909098045</v>
      </c>
      <c r="H28" s="43">
        <f xml:space="preserve"> Coibion_update!Z154</f>
        <v>3.7407838117642971</v>
      </c>
      <c r="I28" s="43">
        <f xml:space="preserve"> Coibion_update!AA154</f>
        <v>3.3920220837267032</v>
      </c>
      <c r="J28" s="43">
        <f xml:space="preserve"> Coibion_update!AB154</f>
        <v>-0.106141</v>
      </c>
      <c r="K28" s="48">
        <f xml:space="preserve"> Coibion_update!AC154</f>
        <v>-1.9851226999999996</v>
      </c>
    </row>
    <row r="29" spans="1:11">
      <c r="A29" s="43">
        <f t="shared" si="1"/>
        <v>1971.249999999998</v>
      </c>
      <c r="B29" s="43">
        <f xml:space="preserve"> Coibion_update!O155</f>
        <v>3.6615519357061301</v>
      </c>
      <c r="C29" s="43">
        <f xml:space="preserve"> Coibion_update!P155</f>
        <v>5.9</v>
      </c>
      <c r="D29" s="43">
        <f xml:space="preserve"> Coibion_update!Q155</f>
        <v>3.6913763343125234</v>
      </c>
      <c r="E29" s="43">
        <f xml:space="preserve"> Coibion_update!W155</f>
        <v>4.1500000000000004</v>
      </c>
      <c r="F29" s="43">
        <f xml:space="preserve"> Coibion_update!X155</f>
        <v>4.6980228030027078</v>
      </c>
      <c r="G29" s="43">
        <f xml:space="preserve"> Coibion_update!Y155</f>
        <v>2.7540428049526828</v>
      </c>
      <c r="H29" s="43">
        <f xml:space="preserve"> Coibion_update!Z155</f>
        <v>3.7511262888429844</v>
      </c>
      <c r="I29" s="43">
        <f xml:space="preserve"> Coibion_update!AA155</f>
        <v>3.3954475496815482</v>
      </c>
      <c r="J29" s="43">
        <f xml:space="preserve"> Coibion_update!AB155</f>
        <v>0.41698780000000002</v>
      </c>
      <c r="K29" s="48">
        <f xml:space="preserve"> Coibion_update!AC155</f>
        <v>-1.5681348999999996</v>
      </c>
    </row>
    <row r="30" spans="1:11">
      <c r="A30" s="43">
        <f t="shared" si="1"/>
        <v>1971.3333333333312</v>
      </c>
      <c r="B30" s="43">
        <f xml:space="preserve"> Coibion_update!O156</f>
        <v>3.6666133950597639</v>
      </c>
      <c r="C30" s="43">
        <f xml:space="preserve"> Coibion_update!P156</f>
        <v>5.9</v>
      </c>
      <c r="D30" s="43">
        <f xml:space="preserve"> Coibion_update!Q156</f>
        <v>3.6963514689526371</v>
      </c>
      <c r="E30" s="43">
        <f xml:space="preserve"> Coibion_update!W156</f>
        <v>4.63</v>
      </c>
      <c r="F30" s="43">
        <f xml:space="preserve"> Coibion_update!X156</f>
        <v>4.6893274939948144</v>
      </c>
      <c r="G30" s="43">
        <f xml:space="preserve"> Coibion_update!Y156</f>
        <v>2.7454102098592874</v>
      </c>
      <c r="H30" s="43">
        <f xml:space="preserve"> Coibion_update!Z156</f>
        <v>3.7462517339718064</v>
      </c>
      <c r="I30" s="43">
        <f xml:space="preserve"> Coibion_update!AA156</f>
        <v>3.3997964007465273</v>
      </c>
      <c r="J30" s="43">
        <f xml:space="preserve"> Coibion_update!AB156</f>
        <v>6.5412999999999999E-2</v>
      </c>
      <c r="K30" s="48">
        <f xml:space="preserve"> Coibion_update!AC156</f>
        <v>-1.5027218999999996</v>
      </c>
    </row>
    <row r="31" spans="1:11">
      <c r="A31" s="43">
        <f t="shared" si="1"/>
        <v>1971.4166666666645</v>
      </c>
      <c r="B31" s="43">
        <f xml:space="preserve"> Coibion_update!O157</f>
        <v>3.6707969465631707</v>
      </c>
      <c r="C31" s="43">
        <f xml:space="preserve"> Coibion_update!P157</f>
        <v>5.9</v>
      </c>
      <c r="D31" s="43">
        <f xml:space="preserve"> Coibion_update!Q157</f>
        <v>3.7013019741124933</v>
      </c>
      <c r="E31" s="43">
        <f xml:space="preserve"> Coibion_update!W157</f>
        <v>4.91</v>
      </c>
      <c r="F31" s="43">
        <f xml:space="preserve"> Coibion_update!X157</f>
        <v>4.6834266839538587</v>
      </c>
      <c r="G31" s="43">
        <f xml:space="preserve"> Coibion_update!Y157</f>
        <v>2.7764562337662704</v>
      </c>
      <c r="H31" s="43">
        <f xml:space="preserve"> Coibion_update!Z157</f>
        <v>3.7532851539311465</v>
      </c>
      <c r="I31" s="43">
        <f xml:space="preserve"> Coibion_update!AA157</f>
        <v>3.4018971367764288</v>
      </c>
      <c r="J31" s="43">
        <f xml:space="preserve"> Coibion_update!AB157</f>
        <v>0.43965110000000002</v>
      </c>
      <c r="K31" s="48">
        <f xml:space="preserve"> Coibion_update!AC157</f>
        <v>-1.0630707999999995</v>
      </c>
    </row>
    <row r="32" spans="1:11">
      <c r="A32" s="43">
        <f t="shared" si="1"/>
        <v>1971.4999999999977</v>
      </c>
      <c r="B32" s="43">
        <f xml:space="preserve"> Coibion_update!O158</f>
        <v>3.6678907236754514</v>
      </c>
      <c r="C32" s="43">
        <f xml:space="preserve"> Coibion_update!P158</f>
        <v>6</v>
      </c>
      <c r="D32" s="43">
        <f xml:space="preserve"> Coibion_update!Q158</f>
        <v>3.7037680666076871</v>
      </c>
      <c r="E32" s="43">
        <f xml:space="preserve"> Coibion_update!W158</f>
        <v>5.31</v>
      </c>
      <c r="F32" s="43">
        <f xml:space="preserve"> Coibion_update!X158</f>
        <v>4.6851821239574765</v>
      </c>
      <c r="G32" s="43">
        <f xml:space="preserve"> Coibion_update!Y158</f>
        <v>2.7548701717461008</v>
      </c>
      <c r="H32" s="43">
        <f xml:space="preserve"> Coibion_update!Z158</f>
        <v>3.7464877667342495</v>
      </c>
      <c r="I32" s="43">
        <f xml:space="preserve"> Coibion_update!AA158</f>
        <v>3.4041928906419536</v>
      </c>
      <c r="J32" s="43">
        <f xml:space="preserve"> Coibion_update!AB158</f>
        <v>-0.1096186</v>
      </c>
      <c r="K32" s="48">
        <f xml:space="preserve"> Coibion_update!AC158</f>
        <v>-1.1726893999999994</v>
      </c>
    </row>
    <row r="33" spans="1:11">
      <c r="A33" s="43">
        <f t="shared" si="1"/>
        <v>1971.583333333331</v>
      </c>
      <c r="B33" s="43">
        <f xml:space="preserve"> Coibion_update!O159</f>
        <v>3.6620707917686079</v>
      </c>
      <c r="C33" s="43">
        <f xml:space="preserve"> Coibion_update!P159</f>
        <v>6.1</v>
      </c>
      <c r="D33" s="43">
        <f xml:space="preserve"> Coibion_update!Q159</f>
        <v>3.7062280924485496</v>
      </c>
      <c r="E33" s="43">
        <f xml:space="preserve"> Coibion_update!W159</f>
        <v>5.56</v>
      </c>
      <c r="F33" s="43">
        <f xml:space="preserve"> Coibion_update!X159</f>
        <v>4.6845357413688316</v>
      </c>
      <c r="G33" s="43">
        <f xml:space="preserve"> Coibion_update!Y159</f>
        <v>2.7737130899014906</v>
      </c>
      <c r="H33" s="43">
        <f xml:space="preserve"> Coibion_update!Z159</f>
        <v>3.7469124853645459</v>
      </c>
      <c r="I33" s="43">
        <f xml:space="preserve"> Coibion_update!AA159</f>
        <v>3.4096614600742847</v>
      </c>
      <c r="J33" s="43">
        <f xml:space="preserve"> Coibion_update!AB159</f>
        <v>0</v>
      </c>
      <c r="K33" s="48">
        <f xml:space="preserve"> Coibion_update!AC159</f>
        <v>-1.1726893999999994</v>
      </c>
    </row>
    <row r="34" spans="1:11">
      <c r="A34" s="43">
        <f t="shared" si="1"/>
        <v>1971.6666666666642</v>
      </c>
      <c r="B34" s="43">
        <f xml:space="preserve"> Coibion_update!O160</f>
        <v>3.6781925520587913</v>
      </c>
      <c r="C34" s="43">
        <f xml:space="preserve"> Coibion_update!P160</f>
        <v>6</v>
      </c>
      <c r="D34" s="43">
        <f xml:space="preserve"> Coibion_update!Q160</f>
        <v>3.708682081410116</v>
      </c>
      <c r="E34" s="43">
        <f xml:space="preserve"> Coibion_update!W160</f>
        <v>5.55</v>
      </c>
      <c r="F34" s="43">
        <f xml:space="preserve"> Coibion_update!X160</f>
        <v>4.6770256230885199</v>
      </c>
      <c r="G34" s="43">
        <f xml:space="preserve"> Coibion_update!Y160</f>
        <v>2.8250625695004836</v>
      </c>
      <c r="H34" s="43">
        <f xml:space="preserve"> Coibion_update!Z160</f>
        <v>3.7511497798400608</v>
      </c>
      <c r="I34" s="43">
        <f xml:space="preserve"> Coibion_update!AA160</f>
        <v>3.4114776910697118</v>
      </c>
      <c r="J34" s="43">
        <f xml:space="preserve"> Coibion_update!AB160</f>
        <v>0</v>
      </c>
      <c r="K34" s="48">
        <f xml:space="preserve"> Coibion_update!AC160</f>
        <v>-1.1726893999999994</v>
      </c>
    </row>
    <row r="35" spans="1:11">
      <c r="A35" s="43">
        <f t="shared" si="1"/>
        <v>1971.7499999999975</v>
      </c>
      <c r="B35" s="43">
        <f xml:space="preserve"> Coibion_update!O161</f>
        <v>3.6856492425936511</v>
      </c>
      <c r="C35" s="43">
        <f xml:space="preserve"> Coibion_update!P161</f>
        <v>5.8</v>
      </c>
      <c r="D35" s="43">
        <f xml:space="preserve"> Coibion_update!Q161</f>
        <v>3.7111300630487558</v>
      </c>
      <c r="E35" s="43">
        <f xml:space="preserve"> Coibion_update!W161</f>
        <v>5.2</v>
      </c>
      <c r="F35" s="43">
        <f xml:space="preserve"> Coibion_update!X161</f>
        <v>4.6698336993138136</v>
      </c>
      <c r="G35" s="43">
        <f xml:space="preserve"> Coibion_update!Y161</f>
        <v>2.8277277373548295</v>
      </c>
      <c r="H35" s="43">
        <f xml:space="preserve"> Coibion_update!Z161</f>
        <v>3.7474077625530051</v>
      </c>
      <c r="I35" s="43">
        <f xml:space="preserve"> Coibion_update!AA161</f>
        <v>3.41795616547711</v>
      </c>
      <c r="J35" s="43">
        <f xml:space="preserve"> Coibion_update!AB161</f>
        <v>-0.29955159999999997</v>
      </c>
      <c r="K35" s="48">
        <f xml:space="preserve"> Coibion_update!AC161</f>
        <v>-1.4722409999999995</v>
      </c>
    </row>
    <row r="36" spans="1:11">
      <c r="A36" s="43">
        <f t="shared" si="1"/>
        <v>1971.8333333333308</v>
      </c>
      <c r="B36" s="43">
        <f xml:space="preserve"> Coibion_update!O162</f>
        <v>3.6898839494395399</v>
      </c>
      <c r="C36" s="43">
        <f xml:space="preserve"> Coibion_update!P162</f>
        <v>6</v>
      </c>
      <c r="D36" s="43">
        <f xml:space="preserve"> Coibion_update!Q162</f>
        <v>3.713572066704308</v>
      </c>
      <c r="E36" s="43">
        <f xml:space="preserve"> Coibion_update!W162</f>
        <v>4.91</v>
      </c>
      <c r="F36" s="43">
        <f xml:space="preserve"> Coibion_update!X162</f>
        <v>4.6619285198067004</v>
      </c>
      <c r="G36" s="43">
        <f xml:space="preserve"> Coibion_update!Y162</f>
        <v>2.8275502803137558</v>
      </c>
      <c r="H36" s="43">
        <f xml:space="preserve"> Coibion_update!Z162</f>
        <v>3.7577289819943505</v>
      </c>
      <c r="I36" s="43">
        <f xml:space="preserve"> Coibion_update!AA162</f>
        <v>3.4210980433684917</v>
      </c>
      <c r="J36" s="43">
        <f xml:space="preserve"> Coibion_update!AB162</f>
        <v>-0.3463425</v>
      </c>
      <c r="K36" s="48">
        <f xml:space="preserve"> Coibion_update!AC162</f>
        <v>-1.8185834999999995</v>
      </c>
    </row>
    <row r="37" spans="1:11">
      <c r="A37" s="43">
        <f t="shared" si="1"/>
        <v>1971.916666666664</v>
      </c>
      <c r="B37" s="43">
        <f xml:space="preserve"> Coibion_update!O163</f>
        <v>3.7013612316159921</v>
      </c>
      <c r="C37" s="43">
        <f xml:space="preserve"> Coibion_update!P163</f>
        <v>6</v>
      </c>
      <c r="D37" s="43">
        <f xml:space="preserve"> Coibion_update!Q163</f>
        <v>3.7160081215021892</v>
      </c>
      <c r="E37" s="43">
        <f xml:space="preserve"> Coibion_update!W163</f>
        <v>4.1399999999999997</v>
      </c>
      <c r="F37" s="43">
        <f xml:space="preserve"> Coibion_update!X163</f>
        <v>4.6695524449173593</v>
      </c>
      <c r="G37" s="43">
        <f xml:space="preserve"> Coibion_update!Y163</f>
        <v>2.8251218726880474</v>
      </c>
      <c r="H37" s="43">
        <f xml:space="preserve"> Coibion_update!Z163</f>
        <v>3.7597339250821609</v>
      </c>
      <c r="I37" s="43">
        <f xml:space="preserve"> Coibion_update!AA163</f>
        <v>3.4329867041515629</v>
      </c>
      <c r="J37" s="43">
        <f xml:space="preserve"> Coibion_update!AB163</f>
        <v>-0.89109919999999998</v>
      </c>
      <c r="K37" s="48">
        <f xml:space="preserve"> Coibion_update!AC163</f>
        <v>-2.7096826999999992</v>
      </c>
    </row>
    <row r="38" spans="1:11">
      <c r="A38" s="43">
        <f t="shared" si="1"/>
        <v>1971.9999999999973</v>
      </c>
      <c r="B38" s="43">
        <f xml:space="preserve"> Coibion_update!O164</f>
        <v>3.7251077135712132</v>
      </c>
      <c r="C38" s="43">
        <f xml:space="preserve"> Coibion_update!P164</f>
        <v>5.8</v>
      </c>
      <c r="D38" s="43">
        <f xml:space="preserve"> Coibion_update!Q164</f>
        <v>3.7184382563554808</v>
      </c>
      <c r="E38" s="43">
        <f xml:space="preserve"> Coibion_update!W164</f>
        <v>3.5</v>
      </c>
      <c r="F38" s="43">
        <f xml:space="preserve"> Coibion_update!X164</f>
        <v>4.7034758747722147</v>
      </c>
      <c r="G38" s="43">
        <f xml:space="preserve"> Coibion_update!Y164</f>
        <v>2.8486234085157789</v>
      </c>
      <c r="H38" s="43">
        <f xml:space="preserve"> Coibion_update!Z164</f>
        <v>3.7466293596548401</v>
      </c>
      <c r="I38" s="43">
        <f xml:space="preserve"> Coibion_update!AA164</f>
        <v>3.434890022628625</v>
      </c>
      <c r="J38" s="43">
        <f xml:space="preserve"> Coibion_update!AB164</f>
        <v>-0.26992919999999998</v>
      </c>
      <c r="K38" s="48">
        <f xml:space="preserve"> Coibion_update!AC164</f>
        <v>-2.9796118999999992</v>
      </c>
    </row>
    <row r="39" spans="1:11">
      <c r="A39" s="43">
        <f t="shared" si="1"/>
        <v>1972.0833333333305</v>
      </c>
      <c r="B39" s="43">
        <f xml:space="preserve"> Coibion_update!O165</f>
        <v>3.7345337542161601</v>
      </c>
      <c r="C39" s="43">
        <f xml:space="preserve"> Coibion_update!P165</f>
        <v>5.7</v>
      </c>
      <c r="D39" s="43">
        <f xml:space="preserve"> Coibion_update!Q165</f>
        <v>3.7232808808312687</v>
      </c>
      <c r="E39" s="43">
        <f xml:space="preserve"> Coibion_update!W165</f>
        <v>3.29</v>
      </c>
      <c r="F39" s="43">
        <f xml:space="preserve"> Coibion_update!X165</f>
        <v>4.7215299871042866</v>
      </c>
      <c r="G39" s="43">
        <f xml:space="preserve"> Coibion_update!Y165</f>
        <v>2.8367365420635329</v>
      </c>
      <c r="H39" s="43">
        <f xml:space="preserve"> Coibion_update!Z165</f>
        <v>3.7543628412250287</v>
      </c>
      <c r="I39" s="43">
        <f xml:space="preserve"> Coibion_update!AA165</f>
        <v>3.4380434827828181</v>
      </c>
      <c r="J39" s="43">
        <f xml:space="preserve"> Coibion_update!AB165</f>
        <v>-8.2486199999999996E-2</v>
      </c>
      <c r="K39" s="48">
        <f xml:space="preserve"> Coibion_update!AC165</f>
        <v>-3.0620980999999992</v>
      </c>
    </row>
    <row r="40" spans="1:11">
      <c r="A40" s="43">
        <f t="shared" si="1"/>
        <v>1972.1666666666638</v>
      </c>
      <c r="B40" s="43">
        <f xml:space="preserve"> Coibion_update!O166</f>
        <v>3.7418015462898806</v>
      </c>
      <c r="C40" s="43">
        <f xml:space="preserve"> Coibion_update!P166</f>
        <v>5.8</v>
      </c>
      <c r="D40" s="43">
        <f xml:space="preserve"> Coibion_update!Q166</f>
        <v>3.7232808808312687</v>
      </c>
      <c r="E40" s="43">
        <f xml:space="preserve"> Coibion_update!W166</f>
        <v>3.83</v>
      </c>
      <c r="F40" s="43">
        <f xml:space="preserve"> Coibion_update!X166</f>
        <v>4.7395262384871701</v>
      </c>
      <c r="G40" s="43">
        <f xml:space="preserve"> Coibion_update!Y166</f>
        <v>2.8628292548897636</v>
      </c>
      <c r="H40" s="43">
        <f xml:space="preserve"> Coibion_update!Z166</f>
        <v>3.7735881820408905</v>
      </c>
      <c r="I40" s="43">
        <f xml:space="preserve"> Coibion_update!AA166</f>
        <v>3.449257120405715</v>
      </c>
      <c r="J40" s="43">
        <f xml:space="preserve"> Coibion_update!AB166</f>
        <v>0.23055020000000001</v>
      </c>
      <c r="K40" s="48">
        <f xml:space="preserve"> Coibion_update!AC166</f>
        <v>-2.831547899999999</v>
      </c>
    </row>
    <row r="41" spans="1:11">
      <c r="A41" s="43">
        <f t="shared" si="1"/>
        <v>1972.249999999997</v>
      </c>
      <c r="B41" s="43">
        <f xml:space="preserve"> Coibion_update!O167</f>
        <v>3.752206303974261</v>
      </c>
      <c r="C41" s="43">
        <f xml:space="preserve"> Coibion_update!P167</f>
        <v>5.7</v>
      </c>
      <c r="D41" s="43">
        <f xml:space="preserve"> Coibion_update!Q167</f>
        <v>3.7256934272366524</v>
      </c>
      <c r="E41" s="43">
        <f xml:space="preserve"> Coibion_update!W167</f>
        <v>4.17</v>
      </c>
      <c r="F41" s="43">
        <f xml:space="preserve"> Coibion_update!X167</f>
        <v>4.7501359562382772</v>
      </c>
      <c r="G41" s="43">
        <f xml:space="preserve"> Coibion_update!Y167</f>
        <v>2.864712011115587</v>
      </c>
      <c r="H41" s="43">
        <f xml:space="preserve"> Coibion_update!Z167</f>
        <v>3.7776455406998273</v>
      </c>
      <c r="I41" s="43">
        <f xml:space="preserve"> Coibion_update!AA167</f>
        <v>3.4517637452328431</v>
      </c>
      <c r="J41" s="43">
        <f xml:space="preserve"> Coibion_update!AB167</f>
        <v>-0.14241419999999999</v>
      </c>
      <c r="K41" s="48">
        <f xml:space="preserve"> Coibion_update!AC167</f>
        <v>-2.9739620999999992</v>
      </c>
    </row>
    <row r="42" spans="1:11">
      <c r="A42" s="43">
        <f t="shared" si="1"/>
        <v>1972.3333333333303</v>
      </c>
      <c r="B42" s="43">
        <f xml:space="preserve"> Coibion_update!O168</f>
        <v>3.7517462662242758</v>
      </c>
      <c r="C42" s="43">
        <f xml:space="preserve"> Coibion_update!P168</f>
        <v>5.7</v>
      </c>
      <c r="D42" s="43">
        <f xml:space="preserve"> Coibion_update!Q168</f>
        <v>3.7281001672672178</v>
      </c>
      <c r="E42" s="43">
        <f xml:space="preserve"> Coibion_update!W168</f>
        <v>4.2699999999999996</v>
      </c>
      <c r="F42" s="43">
        <f xml:space="preserve"> Coibion_update!X168</f>
        <v>4.7828141532309347</v>
      </c>
      <c r="G42" s="43">
        <f xml:space="preserve"> Coibion_update!Y168</f>
        <v>2.8779617378194833</v>
      </c>
      <c r="H42" s="43">
        <f xml:space="preserve"> Coibion_update!Z168</f>
        <v>3.7886342872509284</v>
      </c>
      <c r="I42" s="43">
        <f xml:space="preserve"> Coibion_update!AA168</f>
        <v>3.4504953533834417</v>
      </c>
      <c r="J42" s="43">
        <f xml:space="preserve"> Coibion_update!AB168</f>
        <v>-0.13742199999999999</v>
      </c>
      <c r="K42" s="48">
        <f xml:space="preserve"> Coibion_update!AC168</f>
        <v>-3.1113840999999991</v>
      </c>
    </row>
    <row r="43" spans="1:11">
      <c r="A43" s="43">
        <f t="shared" si="1"/>
        <v>1972.4166666666636</v>
      </c>
      <c r="B43" s="43">
        <f xml:space="preserve"> Coibion_update!O169</f>
        <v>3.7544962999004503</v>
      </c>
      <c r="C43" s="43">
        <f xml:space="preserve"> Coibion_update!P169</f>
        <v>5.7</v>
      </c>
      <c r="D43" s="43">
        <f xml:space="preserve"> Coibion_update!Q169</f>
        <v>3.730501128804756</v>
      </c>
      <c r="E43" s="43">
        <f xml:space="preserve"> Coibion_update!W169</f>
        <v>4.46</v>
      </c>
      <c r="F43" s="43">
        <f xml:space="preserve"> Coibion_update!X169</f>
        <v>4.7803832035447513</v>
      </c>
      <c r="G43" s="43">
        <f xml:space="preserve"> Coibion_update!Y169</f>
        <v>2.8800407990577996</v>
      </c>
      <c r="H43" s="43">
        <f xml:space="preserve"> Coibion_update!Z169</f>
        <v>3.7885211484408021</v>
      </c>
      <c r="I43" s="43">
        <f xml:space="preserve"> Coibion_update!AA169</f>
        <v>3.4563166808832348</v>
      </c>
      <c r="J43" s="43">
        <f xml:space="preserve"> Coibion_update!AB169</f>
        <v>-9.3250600000000003E-2</v>
      </c>
      <c r="K43" s="48">
        <f xml:space="preserve"> Coibion_update!AC169</f>
        <v>-3.2046346999999993</v>
      </c>
    </row>
    <row r="44" spans="1:11">
      <c r="A44" s="43">
        <f t="shared" si="1"/>
        <v>1972.4999999999968</v>
      </c>
      <c r="B44" s="43">
        <f xml:space="preserve"> Coibion_update!O170</f>
        <v>3.7541567647793053</v>
      </c>
      <c r="C44" s="43">
        <f xml:space="preserve"> Coibion_update!P170</f>
        <v>5.6</v>
      </c>
      <c r="D44" s="43">
        <f xml:space="preserve"> Coibion_update!Q170</f>
        <v>3.7328963395307104</v>
      </c>
      <c r="E44" s="43">
        <f xml:space="preserve"> Coibion_update!W170</f>
        <v>4.55</v>
      </c>
      <c r="F44" s="43">
        <f xml:space="preserve"> Coibion_update!X170</f>
        <v>4.7860740716944257</v>
      </c>
      <c r="G44" s="43">
        <f xml:space="preserve"> Coibion_update!Y170</f>
        <v>2.8937549174415267</v>
      </c>
      <c r="H44" s="43">
        <f xml:space="preserve"> Coibion_update!Z170</f>
        <v>3.7947023628516034</v>
      </c>
      <c r="I44" s="43">
        <f xml:space="preserve"> Coibion_update!AA170</f>
        <v>3.4625119614812481</v>
      </c>
      <c r="J44" s="43">
        <f xml:space="preserve"> Coibion_update!AB170</f>
        <v>0</v>
      </c>
      <c r="K44" s="48">
        <f xml:space="preserve"> Coibion_update!AC170</f>
        <v>-3.2046346999999993</v>
      </c>
    </row>
    <row r="45" spans="1:11">
      <c r="A45" s="43">
        <f t="shared" si="1"/>
        <v>1972.5833333333301</v>
      </c>
      <c r="B45" s="43">
        <f xml:space="preserve"> Coibion_update!O171</f>
        <v>3.7672446016237715</v>
      </c>
      <c r="C45" s="43">
        <f xml:space="preserve"> Coibion_update!P171</f>
        <v>5.6</v>
      </c>
      <c r="D45" s="43">
        <f xml:space="preserve"> Coibion_update!Q171</f>
        <v>3.735285826928092</v>
      </c>
      <c r="E45" s="43">
        <f xml:space="preserve"> Coibion_update!W171</f>
        <v>4.8</v>
      </c>
      <c r="F45" s="43">
        <f xml:space="preserve"> Coibion_update!X171</f>
        <v>4.7954599124312232</v>
      </c>
      <c r="G45" s="43">
        <f xml:space="preserve"> Coibion_update!Y171</f>
        <v>2.9054245605224573</v>
      </c>
      <c r="H45" s="43">
        <f xml:space="preserve"> Coibion_update!Z171</f>
        <v>3.7982494211682791</v>
      </c>
      <c r="I45" s="43">
        <f xml:space="preserve"> Coibion_update!AA171</f>
        <v>3.4672347789234625</v>
      </c>
      <c r="J45" s="43">
        <f xml:space="preserve"> Coibion_update!AB171</f>
        <v>0</v>
      </c>
      <c r="K45" s="48">
        <f xml:space="preserve"> Coibion_update!AC171</f>
        <v>-3.2046346999999993</v>
      </c>
    </row>
    <row r="46" spans="1:11">
      <c r="A46" s="43">
        <f t="shared" si="1"/>
        <v>1972.6666666666633</v>
      </c>
      <c r="B46" s="43">
        <f xml:space="preserve"> Coibion_update!O172</f>
        <v>3.7746924049443855</v>
      </c>
      <c r="C46" s="43">
        <f xml:space="preserve"> Coibion_update!P172</f>
        <v>5.5</v>
      </c>
      <c r="D46" s="43">
        <f xml:space="preserve"> Coibion_update!Q172</f>
        <v>3.7400477406883357</v>
      </c>
      <c r="E46" s="43">
        <f xml:space="preserve"> Coibion_update!W172</f>
        <v>4.87</v>
      </c>
      <c r="F46" s="43">
        <f xml:space="preserve"> Coibion_update!X172</f>
        <v>4.8097423517168654</v>
      </c>
      <c r="G46" s="43">
        <f xml:space="preserve"> Coibion_update!Y172</f>
        <v>2.8997718824080798</v>
      </c>
      <c r="H46" s="43">
        <f xml:space="preserve"> Coibion_update!Z172</f>
        <v>3.8028998644097509</v>
      </c>
      <c r="I46" s="43">
        <f xml:space="preserve"> Coibion_update!AA172</f>
        <v>3.4692297920539823</v>
      </c>
      <c r="J46" s="43">
        <f xml:space="preserve"> Coibion_update!AB172</f>
        <v>0</v>
      </c>
      <c r="K46" s="48">
        <f xml:space="preserve"> Coibion_update!AC172</f>
        <v>-3.2046346999999993</v>
      </c>
    </row>
    <row r="47" spans="1:11">
      <c r="A47" s="43">
        <f t="shared" si="1"/>
        <v>1972.7499999999966</v>
      </c>
      <c r="B47" s="43">
        <f xml:space="preserve"> Coibion_update!O173</f>
        <v>3.788355942787677</v>
      </c>
      <c r="C47" s="43">
        <f xml:space="preserve"> Coibion_update!P173</f>
        <v>5.6</v>
      </c>
      <c r="D47" s="43">
        <f xml:space="preserve"> Coibion_update!Q173</f>
        <v>3.7424202210419661</v>
      </c>
      <c r="E47" s="43">
        <f xml:space="preserve"> Coibion_update!W173</f>
        <v>5.04</v>
      </c>
      <c r="F47" s="43">
        <f xml:space="preserve"> Coibion_update!X173</f>
        <v>4.8241450604300811</v>
      </c>
      <c r="G47" s="43">
        <f xml:space="preserve"> Coibion_update!Y173</f>
        <v>2.9412232880535982</v>
      </c>
      <c r="H47" s="43">
        <f xml:space="preserve"> Coibion_update!Z173</f>
        <v>3.8193812621780943</v>
      </c>
      <c r="I47" s="43">
        <f xml:space="preserve"> Coibion_update!AA173</f>
        <v>3.4780966924979464</v>
      </c>
      <c r="J47" s="43">
        <f xml:space="preserve"> Coibion_update!AB173</f>
        <v>0</v>
      </c>
      <c r="K47" s="48">
        <f xml:space="preserve"> Coibion_update!AC173</f>
        <v>-3.2046346999999993</v>
      </c>
    </row>
    <row r="48" spans="1:11">
      <c r="A48" s="43">
        <f t="shared" si="1"/>
        <v>1972.8333333333298</v>
      </c>
      <c r="B48" s="43">
        <f xml:space="preserve"> Coibion_update!O174</f>
        <v>3.7997318616886915</v>
      </c>
      <c r="C48" s="43">
        <f xml:space="preserve"> Coibion_update!P174</f>
        <v>5.3</v>
      </c>
      <c r="D48" s="43">
        <f xml:space="preserve"> Coibion_update!Q174</f>
        <v>3.7471483622379123</v>
      </c>
      <c r="E48" s="43">
        <f xml:space="preserve"> Coibion_update!W174</f>
        <v>5.0599999999999996</v>
      </c>
      <c r="F48" s="43">
        <f xml:space="preserve"> Coibion_update!X174</f>
        <v>4.8377094589426637</v>
      </c>
      <c r="G48" s="43">
        <f xml:space="preserve"> Coibion_update!Y174</f>
        <v>2.951623633927928</v>
      </c>
      <c r="H48" s="43">
        <f xml:space="preserve"> Coibion_update!Z174</f>
        <v>3.8166788250458081</v>
      </c>
      <c r="I48" s="43">
        <f xml:space="preserve"> Coibion_update!AA174</f>
        <v>3.484404308678541</v>
      </c>
      <c r="J48" s="43">
        <f xml:space="preserve"> Coibion_update!AB174</f>
        <v>1.24695E-2</v>
      </c>
      <c r="K48" s="48">
        <f xml:space="preserve"> Coibion_update!AC174</f>
        <v>-3.1921651999999994</v>
      </c>
    </row>
    <row r="49" spans="1:11">
      <c r="A49" s="43">
        <f t="shared" si="1"/>
        <v>1972.9166666666631</v>
      </c>
      <c r="B49" s="43">
        <f xml:space="preserve"> Coibion_update!O175</f>
        <v>3.8110815999926011</v>
      </c>
      <c r="C49" s="43">
        <f xml:space="preserve"> Coibion_update!P175</f>
        <v>5.2</v>
      </c>
      <c r="D49" s="43">
        <f xml:space="preserve"> Coibion_update!Q175</f>
        <v>3.7495040759303713</v>
      </c>
      <c r="E49" s="43">
        <f xml:space="preserve"> Coibion_update!W175</f>
        <v>5.33</v>
      </c>
      <c r="F49" s="43">
        <f xml:space="preserve"> Coibion_update!X175</f>
        <v>4.87351652213313</v>
      </c>
      <c r="G49" s="43">
        <f xml:space="preserve"> Coibion_update!Y175</f>
        <v>2.9608302215447262</v>
      </c>
      <c r="H49" s="43">
        <f xml:space="preserve"> Coibion_update!Z175</f>
        <v>3.8159525366774125</v>
      </c>
      <c r="I49" s="43">
        <f xml:space="preserve"> Coibion_update!AA175</f>
        <v>3.4896660296497637</v>
      </c>
      <c r="J49" s="43">
        <f xml:space="preserve"> Coibion_update!AB175</f>
        <v>-2.2706199999999999E-2</v>
      </c>
      <c r="K49" s="48">
        <f xml:space="preserve"> Coibion_update!AC175</f>
        <v>-3.2148713999999994</v>
      </c>
    </row>
    <row r="50" spans="1:11">
      <c r="A50" s="43">
        <f t="shared" si="1"/>
        <v>1972.9999999999964</v>
      </c>
      <c r="B50" s="43">
        <f xml:space="preserve"> Coibion_update!O176</f>
        <v>3.8176705668432467</v>
      </c>
      <c r="C50" s="43">
        <f xml:space="preserve"> Coibion_update!P176</f>
        <v>4.9000000000000004</v>
      </c>
      <c r="D50" s="43">
        <f xml:space="preserve"> Coibion_update!Q176</f>
        <v>3.7541989202345789</v>
      </c>
      <c r="E50" s="43">
        <f xml:space="preserve"> Coibion_update!W176</f>
        <v>5.94</v>
      </c>
      <c r="F50" s="43">
        <f xml:space="preserve"> Coibion_update!X176</f>
        <v>4.9009692265418199</v>
      </c>
      <c r="G50" s="43">
        <f xml:space="preserve"> Coibion_update!Y176</f>
        <v>2.9961321935753178</v>
      </c>
      <c r="H50" s="43">
        <f xml:space="preserve"> Coibion_update!Z176</f>
        <v>3.8232792195935916</v>
      </c>
      <c r="I50" s="43">
        <f xml:space="preserve"> Coibion_update!AA176</f>
        <v>3.4931686602009657</v>
      </c>
      <c r="J50" s="43">
        <f xml:space="preserve"> Coibion_update!AB176</f>
        <v>0.26632749999999999</v>
      </c>
      <c r="K50" s="48">
        <f xml:space="preserve"> Coibion_update!AC176</f>
        <v>-2.9485438999999993</v>
      </c>
    </row>
    <row r="51" spans="1:11">
      <c r="A51" s="43">
        <f t="shared" si="1"/>
        <v>1973.0833333333296</v>
      </c>
      <c r="B51" s="43">
        <f xml:space="preserve"> Coibion_update!O177</f>
        <v>3.8324320290419998</v>
      </c>
      <c r="C51" s="43">
        <f xml:space="preserve"> Coibion_update!P177</f>
        <v>5</v>
      </c>
      <c r="D51" s="43">
        <f xml:space="preserve"> Coibion_update!Q177</f>
        <v>3.7612001156935624</v>
      </c>
      <c r="E51" s="43">
        <f xml:space="preserve"> Coibion_update!W177</f>
        <v>6.58</v>
      </c>
      <c r="F51" s="43">
        <f xml:space="preserve"> Coibion_update!X177</f>
        <v>4.962844630259907</v>
      </c>
      <c r="G51" s="43">
        <f xml:space="preserve"> Coibion_update!Y177</f>
        <v>3.0128351814536534</v>
      </c>
      <c r="H51" s="43">
        <f xml:space="preserve"> Coibion_update!Z177</f>
        <v>3.8277932107943307</v>
      </c>
      <c r="I51" s="43">
        <f xml:space="preserve"> Coibion_update!AA177</f>
        <v>3.497022580336643</v>
      </c>
      <c r="J51" s="43">
        <f xml:space="preserve"> Coibion_update!AB177</f>
        <v>0.20039209999999999</v>
      </c>
      <c r="K51" s="48">
        <f xml:space="preserve"> Coibion_update!AC177</f>
        <v>-2.7481517999999991</v>
      </c>
    </row>
    <row r="52" spans="1:11">
      <c r="A52" s="43">
        <f t="shared" si="1"/>
        <v>1973.1666666666629</v>
      </c>
      <c r="B52" s="43">
        <f xml:space="preserve"> Coibion_update!O178</f>
        <v>3.8329516591636588</v>
      </c>
      <c r="C52" s="43">
        <f xml:space="preserve"> Coibion_update!P178</f>
        <v>4.9000000000000004</v>
      </c>
      <c r="D52" s="43">
        <f xml:space="preserve"> Coibion_update!Q178</f>
        <v>3.7704594411063592</v>
      </c>
      <c r="E52" s="43">
        <f xml:space="preserve"> Coibion_update!W178</f>
        <v>7.09</v>
      </c>
      <c r="F52" s="43">
        <f xml:space="preserve"> Coibion_update!X178</f>
        <v>5.0097682516569044</v>
      </c>
      <c r="G52" s="43">
        <f xml:space="preserve"> Coibion_update!Y178</f>
        <v>3.0296988231172639</v>
      </c>
      <c r="H52" s="43">
        <f xml:space="preserve"> Coibion_update!Z178</f>
        <v>3.8189423384121044</v>
      </c>
      <c r="I52" s="43">
        <f xml:space="preserve"> Coibion_update!AA178</f>
        <v>3.5001977141672991</v>
      </c>
      <c r="J52" s="43">
        <f xml:space="preserve"> Coibion_update!AB178</f>
        <v>3.8923899999999997E-2</v>
      </c>
      <c r="K52" s="48">
        <f xml:space="preserve"> Coibion_update!AC178</f>
        <v>-2.7092278999999992</v>
      </c>
    </row>
    <row r="53" spans="1:11">
      <c r="A53" s="43">
        <f t="shared" si="1"/>
        <v>1973.2499999999961</v>
      </c>
      <c r="B53" s="43">
        <f xml:space="preserve"> Coibion_update!O179</f>
        <v>3.8313182453129149</v>
      </c>
      <c r="C53" s="43">
        <f xml:space="preserve"> Coibion_update!P179</f>
        <v>5</v>
      </c>
      <c r="D53" s="43">
        <f xml:space="preserve"> Coibion_update!Q179</f>
        <v>3.7773481021015445</v>
      </c>
      <c r="E53" s="43">
        <f xml:space="preserve"> Coibion_update!W179</f>
        <v>7.12</v>
      </c>
      <c r="F53" s="43">
        <f xml:space="preserve"> Coibion_update!X179</f>
        <v>5.0295878870129425</v>
      </c>
      <c r="G53" s="43">
        <f xml:space="preserve"> Coibion_update!Y179</f>
        <v>3.0120976276402551</v>
      </c>
      <c r="H53" s="43">
        <f xml:space="preserve"> Coibion_update!Z179</f>
        <v>3.8147408826215923</v>
      </c>
      <c r="I53" s="43">
        <f xml:space="preserve"> Coibion_update!AA179</f>
        <v>3.5008617047751005</v>
      </c>
      <c r="J53" s="43">
        <f xml:space="preserve"> Coibion_update!AB179</f>
        <v>-9.2673000000000005E-2</v>
      </c>
      <c r="K53" s="48">
        <f xml:space="preserve"> Coibion_update!AC179</f>
        <v>-2.8019008999999993</v>
      </c>
    </row>
    <row r="54" spans="1:11">
      <c r="A54" s="43">
        <f t="shared" si="1"/>
        <v>1973.3333333333294</v>
      </c>
      <c r="B54" s="43">
        <f xml:space="preserve"> Coibion_update!O180</f>
        <v>3.8377023952839537</v>
      </c>
      <c r="C54" s="43">
        <f xml:space="preserve"> Coibion_update!P180</f>
        <v>4.9000000000000004</v>
      </c>
      <c r="D54" s="43">
        <f xml:space="preserve"> Coibion_update!Q180</f>
        <v>3.7819143200811256</v>
      </c>
      <c r="E54" s="43">
        <f xml:space="preserve"> Coibion_update!W180</f>
        <v>7.84</v>
      </c>
      <c r="F54" s="43">
        <f xml:space="preserve"> Coibion_update!X180</f>
        <v>5.0825217528963655</v>
      </c>
      <c r="G54" s="43">
        <f xml:space="preserve"> Coibion_update!Y180</f>
        <v>3.0157799688577689</v>
      </c>
      <c r="H54" s="43">
        <f xml:space="preserve"> Coibion_update!Z180</f>
        <v>3.813020015586138</v>
      </c>
      <c r="I54" s="43">
        <f xml:space="preserve"> Coibion_update!AA180</f>
        <v>3.5050167103011525</v>
      </c>
      <c r="J54" s="43">
        <f xml:space="preserve"> Coibion_update!AB180</f>
        <v>0.28743600000000002</v>
      </c>
      <c r="K54" s="48">
        <f xml:space="preserve"> Coibion_update!AC180</f>
        <v>-2.5144648999999992</v>
      </c>
    </row>
    <row r="55" spans="1:11">
      <c r="A55" s="43">
        <f t="shared" si="1"/>
        <v>1973.4166666666626</v>
      </c>
      <c r="B55" s="43">
        <f xml:space="preserve"> Coibion_update!O181</f>
        <v>3.8383613951785871</v>
      </c>
      <c r="C55" s="43">
        <f xml:space="preserve"> Coibion_update!P181</f>
        <v>4.9000000000000004</v>
      </c>
      <c r="D55" s="43">
        <f xml:space="preserve"> Coibion_update!Q181</f>
        <v>3.7887247890836524</v>
      </c>
      <c r="E55" s="43">
        <f xml:space="preserve"> Coibion_update!W181</f>
        <v>8.49</v>
      </c>
      <c r="F55" s="43">
        <f xml:space="preserve"> Coibion_update!X181</f>
        <v>5.1431244771423348</v>
      </c>
      <c r="G55" s="43">
        <f xml:space="preserve"> Coibion_update!Y181</f>
        <v>2.9749171338400711</v>
      </c>
      <c r="H55" s="43">
        <f xml:space="preserve"> Coibion_update!Z181</f>
        <v>3.816810820822135</v>
      </c>
      <c r="I55" s="43">
        <f xml:space="preserve"> Coibion_update!AA181</f>
        <v>3.5100517865742376</v>
      </c>
      <c r="J55" s="43">
        <f xml:space="preserve"> Coibion_update!AB181</f>
        <v>0.35885600000000001</v>
      </c>
      <c r="K55" s="48">
        <f xml:space="preserve"> Coibion_update!AC181</f>
        <v>-2.1556088999999994</v>
      </c>
    </row>
    <row r="56" spans="1:11">
      <c r="A56" s="43">
        <f t="shared" si="1"/>
        <v>1973.4999999999959</v>
      </c>
      <c r="B56" s="43">
        <f xml:space="preserve"> Coibion_update!O182</f>
        <v>3.8427543816393088</v>
      </c>
      <c r="C56" s="43">
        <f xml:space="preserve"> Coibion_update!P182</f>
        <v>4.8</v>
      </c>
      <c r="D56" s="43">
        <f xml:space="preserve"> Coibion_update!Q182</f>
        <v>3.7887247890836524</v>
      </c>
      <c r="E56" s="43">
        <f xml:space="preserve"> Coibion_update!W182</f>
        <v>10.4</v>
      </c>
      <c r="F56" s="43">
        <f xml:space="preserve"> Coibion_update!X182</f>
        <v>5.204446150937966</v>
      </c>
      <c r="G56" s="43">
        <f xml:space="preserve"> Coibion_update!Y182</f>
        <v>2.9879520862350288</v>
      </c>
      <c r="H56" s="43">
        <f xml:space="preserve"> Coibion_update!Z182</f>
        <v>3.8355522440852359</v>
      </c>
      <c r="I56" s="43">
        <f xml:space="preserve"> Coibion_update!AA182</f>
        <v>3.50927420481421</v>
      </c>
      <c r="J56" s="43">
        <f xml:space="preserve"> Coibion_update!AB182</f>
        <v>8.2284899999999994E-2</v>
      </c>
      <c r="K56" s="48">
        <f xml:space="preserve"> Coibion_update!AC182</f>
        <v>-2.0733239999999995</v>
      </c>
    </row>
    <row r="57" spans="1:11">
      <c r="A57" s="43">
        <f t="shared" si="1"/>
        <v>1973.5833333333292</v>
      </c>
      <c r="B57" s="43">
        <f xml:space="preserve"> Coibion_update!O183</f>
        <v>3.840915757364483</v>
      </c>
      <c r="C57" s="43">
        <f xml:space="preserve"> Coibion_update!P183</f>
        <v>4.8</v>
      </c>
      <c r="D57" s="43">
        <f xml:space="preserve"> Coibion_update!Q183</f>
        <v>3.8066624897703196</v>
      </c>
      <c r="E57" s="43">
        <f xml:space="preserve"> Coibion_update!W183</f>
        <v>10.5</v>
      </c>
      <c r="F57" s="43">
        <f xml:space="preserve"> Coibion_update!X183</f>
        <v>5.3365760786651268</v>
      </c>
      <c r="G57" s="43">
        <f xml:space="preserve"> Coibion_update!Y183</f>
        <v>2.9751723595886297</v>
      </c>
      <c r="H57" s="43">
        <f xml:space="preserve"> Coibion_update!Z183</f>
        <v>3.8033458848002764</v>
      </c>
      <c r="I57" s="43">
        <f xml:space="preserve"> Coibion_update!AA183</f>
        <v>3.5099919940542641</v>
      </c>
      <c r="J57" s="43">
        <f xml:space="preserve"> Coibion_update!AB183</f>
        <v>0.24591160000000001</v>
      </c>
      <c r="K57" s="48">
        <f xml:space="preserve"> Coibion_update!AC183</f>
        <v>-1.8274123999999996</v>
      </c>
    </row>
    <row r="58" spans="1:11">
      <c r="A58" s="43">
        <f t="shared" si="1"/>
        <v>1973.6666666666624</v>
      </c>
      <c r="B58" s="43">
        <f xml:space="preserve"> Coibion_update!O184</f>
        <v>3.8497900910022098</v>
      </c>
      <c r="C58" s="43">
        <f xml:space="preserve"> Coibion_update!P184</f>
        <v>4.8</v>
      </c>
      <c r="D58" s="43">
        <f xml:space="preserve"> Coibion_update!Q184</f>
        <v>3.8110970868381857</v>
      </c>
      <c r="E58" s="43">
        <f xml:space="preserve"> Coibion_update!W184</f>
        <v>10.78</v>
      </c>
      <c r="F58" s="43">
        <f xml:space="preserve"> Coibion_update!X184</f>
        <v>5.2740246739789924</v>
      </c>
      <c r="G58" s="43">
        <f xml:space="preserve"> Coibion_update!Y184</f>
        <v>3.0129826269605187</v>
      </c>
      <c r="H58" s="43">
        <f xml:space="preserve"> Coibion_update!Z184</f>
        <v>3.8194251439605797</v>
      </c>
      <c r="I58" s="43">
        <f xml:space="preserve"> Coibion_update!AA184</f>
        <v>3.5166369327616458</v>
      </c>
      <c r="J58" s="43">
        <f xml:space="preserve"> Coibion_update!AB184</f>
        <v>-0.60312739999999998</v>
      </c>
      <c r="K58" s="48">
        <f xml:space="preserve"> Coibion_update!AC184</f>
        <v>-2.4305397999999996</v>
      </c>
    </row>
    <row r="59" spans="1:11">
      <c r="A59" s="43">
        <f t="shared" si="1"/>
        <v>1973.7499999999957</v>
      </c>
      <c r="B59" s="43">
        <f xml:space="preserve"> Coibion_update!O185</f>
        <v>3.8566138842127295</v>
      </c>
      <c r="C59" s="43">
        <f xml:space="preserve"> Coibion_update!P185</f>
        <v>4.5999999999999996</v>
      </c>
      <c r="D59" s="43">
        <f xml:space="preserve"> Coibion_update!Q185</f>
        <v>3.8199077165203406</v>
      </c>
      <c r="E59" s="43">
        <f xml:space="preserve"> Coibion_update!W185</f>
        <v>10.01</v>
      </c>
      <c r="F59" s="43">
        <f xml:space="preserve"> Coibion_update!X185</f>
        <v>5.2578078232098271</v>
      </c>
      <c r="G59" s="43">
        <f xml:space="preserve"> Coibion_update!Y185</f>
        <v>2.9794504409797082</v>
      </c>
      <c r="H59" s="43">
        <f xml:space="preserve"> Coibion_update!Z185</f>
        <v>3.8144983755380948</v>
      </c>
      <c r="I59" s="43">
        <f xml:space="preserve"> Coibion_update!AA185</f>
        <v>3.5164290171152448</v>
      </c>
      <c r="J59" s="43">
        <f xml:space="preserve"> Coibion_update!AB185</f>
        <v>-0.87293960000000004</v>
      </c>
      <c r="K59" s="48">
        <f xml:space="preserve"> Coibion_update!AC185</f>
        <v>-3.3034793999999996</v>
      </c>
    </row>
    <row r="60" spans="1:11">
      <c r="A60" s="43">
        <f t="shared" si="1"/>
        <v>1973.8333333333289</v>
      </c>
      <c r="B60" s="43">
        <f xml:space="preserve"> Coibion_update!O186</f>
        <v>3.8617733767583298</v>
      </c>
      <c r="C60" s="43">
        <f xml:space="preserve"> Coibion_update!P186</f>
        <v>4.8</v>
      </c>
      <c r="D60" s="43">
        <f xml:space="preserve"> Coibion_update!Q186</f>
        <v>3.8264651170664994</v>
      </c>
      <c r="E60" s="43">
        <f xml:space="preserve"> Coibion_update!W186</f>
        <v>10.029999999999999</v>
      </c>
      <c r="F60" s="43">
        <f xml:space="preserve"> Coibion_update!X186</f>
        <v>5.2577557547919138</v>
      </c>
      <c r="G60" s="43">
        <f xml:space="preserve"> Coibion_update!Y186</f>
        <v>2.9747639671177946</v>
      </c>
      <c r="H60" s="43">
        <f xml:space="preserve"> Coibion_update!Z186</f>
        <v>3.819841924882434</v>
      </c>
      <c r="I60" s="43">
        <f xml:space="preserve"> Coibion_update!AA186</f>
        <v>3.5178241935938748</v>
      </c>
      <c r="J60" s="43">
        <f xml:space="preserve"> Coibion_update!AB186</f>
        <v>-0.1196041</v>
      </c>
      <c r="K60" s="48">
        <f xml:space="preserve"> Coibion_update!AC186</f>
        <v>-3.4230834999999997</v>
      </c>
    </row>
    <row r="61" spans="1:11">
      <c r="A61" s="43">
        <f t="shared" si="1"/>
        <v>1973.9166666666622</v>
      </c>
      <c r="B61" s="43">
        <f xml:space="preserve"> Coibion_update!O187</f>
        <v>3.8594109471167362</v>
      </c>
      <c r="C61" s="43">
        <f xml:space="preserve"> Coibion_update!P187</f>
        <v>4.9000000000000004</v>
      </c>
      <c r="D61" s="43">
        <f xml:space="preserve"> Coibion_update!Q187</f>
        <v>3.8351419610921882</v>
      </c>
      <c r="E61" s="43">
        <f xml:space="preserve"> Coibion_update!W187</f>
        <v>9.9499999999999993</v>
      </c>
      <c r="F61" s="43">
        <f xml:space="preserve"> Coibion_update!X187</f>
        <v>5.3197363339213366</v>
      </c>
      <c r="G61" s="43">
        <f xml:space="preserve"> Coibion_update!Y187</f>
        <v>2.9511532301560237</v>
      </c>
      <c r="H61" s="43">
        <f xml:space="preserve"> Coibion_update!Z187</f>
        <v>3.8124015453965656</v>
      </c>
      <c r="I61" s="43">
        <f xml:space="preserve"> Coibion_update!AA187</f>
        <v>3.5129772491221654</v>
      </c>
      <c r="J61" s="43">
        <f xml:space="preserve"> Coibion_update!AB187</f>
        <v>-0.19873830000000001</v>
      </c>
      <c r="K61" s="48">
        <f xml:space="preserve"> Coibion_update!AC187</f>
        <v>-3.6218217999999998</v>
      </c>
    </row>
    <row r="62" spans="1:11">
      <c r="A62" s="43">
        <f t="shared" si="1"/>
        <v>1973.9999999999955</v>
      </c>
      <c r="B62" s="43">
        <f xml:space="preserve"> Coibion_update!O188</f>
        <v>3.8523558001422011</v>
      </c>
      <c r="C62" s="43">
        <f xml:space="preserve"> Coibion_update!P188</f>
        <v>5.0999999999999996</v>
      </c>
      <c r="D62" s="43">
        <f xml:space="preserve"> Coibion_update!Q188</f>
        <v>3.8458832029236012</v>
      </c>
      <c r="E62" s="43">
        <f xml:space="preserve"> Coibion_update!W188</f>
        <v>9.65</v>
      </c>
      <c r="F62" s="43">
        <f xml:space="preserve"> Coibion_update!X188</f>
        <v>5.3628871371973368</v>
      </c>
      <c r="G62" s="43">
        <f xml:space="preserve"> Coibion_update!Y188</f>
        <v>2.950368731802461</v>
      </c>
      <c r="H62" s="43">
        <f xml:space="preserve"> Coibion_update!Z188</f>
        <v>3.809901682361386</v>
      </c>
      <c r="I62" s="43">
        <f xml:space="preserve"> Coibion_update!AA188</f>
        <v>3.51390087157524</v>
      </c>
      <c r="J62" s="43">
        <f xml:space="preserve"> Coibion_update!AB188</f>
        <v>-0.2057967</v>
      </c>
      <c r="K62" s="48">
        <f xml:space="preserve"> Coibion_update!AC188</f>
        <v>-3.8276184999999998</v>
      </c>
    </row>
    <row r="63" spans="1:11">
      <c r="A63" s="43">
        <f t="shared" si="1"/>
        <v>1974.0833333333287</v>
      </c>
      <c r="B63" s="43">
        <f xml:space="preserve"> Coibion_update!O189</f>
        <v>3.8492471964668944</v>
      </c>
      <c r="C63" s="43">
        <f xml:space="preserve"> Coibion_update!P189</f>
        <v>5.2</v>
      </c>
      <c r="D63" s="43">
        <f xml:space="preserve"> Coibion_update!Q189</f>
        <v>3.8565102954978872</v>
      </c>
      <c r="E63" s="43">
        <f xml:space="preserve"> Coibion_update!W189</f>
        <v>8.9700000000000006</v>
      </c>
      <c r="F63" s="43">
        <f xml:space="preserve"> Coibion_update!X189</f>
        <v>5.4469528656871846</v>
      </c>
      <c r="G63" s="43">
        <f xml:space="preserve"> Coibion_update!Y189</f>
        <v>2.9309270501878752</v>
      </c>
      <c r="H63" s="43">
        <f xml:space="preserve"> Coibion_update!Z189</f>
        <v>3.8024982758987091</v>
      </c>
      <c r="I63" s="43">
        <f xml:space="preserve"> Coibion_update!AA189</f>
        <v>3.5130666692328076</v>
      </c>
      <c r="J63" s="43">
        <f xml:space="preserve"> Coibion_update!AB189</f>
        <v>0.20245959999999999</v>
      </c>
      <c r="K63" s="48">
        <f xml:space="preserve"> Coibion_update!AC189</f>
        <v>-3.6251588999999997</v>
      </c>
    </row>
    <row r="64" spans="1:11">
      <c r="A64" s="43">
        <f t="shared" si="1"/>
        <v>1974.166666666662</v>
      </c>
      <c r="B64" s="43">
        <f xml:space="preserve"> Coibion_update!O190</f>
        <v>3.8495069710181151</v>
      </c>
      <c r="C64" s="43">
        <f xml:space="preserve"> Coibion_update!P190</f>
        <v>5.0999999999999996</v>
      </c>
      <c r="D64" s="43">
        <f xml:space="preserve"> Coibion_update!Q190</f>
        <v>3.8670256394974101</v>
      </c>
      <c r="E64" s="43">
        <f xml:space="preserve"> Coibion_update!W190</f>
        <v>9.35</v>
      </c>
      <c r="F64" s="43">
        <f xml:space="preserve"> Coibion_update!X190</f>
        <v>5.4510384535657002</v>
      </c>
      <c r="G64" s="43">
        <f xml:space="preserve"> Coibion_update!Y190</f>
        <v>2.9530335190208756</v>
      </c>
      <c r="H64" s="43">
        <f xml:space="preserve"> Coibion_update!Z190</f>
        <v>3.793757353331181</v>
      </c>
      <c r="I64" s="43">
        <f xml:space="preserve"> Coibion_update!AA190</f>
        <v>3.5158941782969686</v>
      </c>
      <c r="J64" s="43">
        <f xml:space="preserve"> Coibion_update!AB190</f>
        <v>0.75529069999999998</v>
      </c>
      <c r="K64" s="48">
        <f xml:space="preserve"> Coibion_update!AC190</f>
        <v>-2.8698682</v>
      </c>
    </row>
    <row r="65" spans="1:11">
      <c r="A65" s="43">
        <f t="shared" si="1"/>
        <v>1974.2499999999952</v>
      </c>
      <c r="B65" s="43">
        <f xml:space="preserve"> Coibion_update!O191</f>
        <v>3.846553918114811</v>
      </c>
      <c r="C65" s="43">
        <f xml:space="preserve"> Coibion_update!P191</f>
        <v>5.0999999999999996</v>
      </c>
      <c r="D65" s="43">
        <f xml:space="preserve"> Coibion_update!Q191</f>
        <v>3.8732821771117156</v>
      </c>
      <c r="E65" s="43">
        <f xml:space="preserve"> Coibion_update!W191</f>
        <v>10.51</v>
      </c>
      <c r="F65" s="43">
        <f xml:space="preserve"> Coibion_update!X191</f>
        <v>5.4416381859922591</v>
      </c>
      <c r="G65" s="43">
        <f xml:space="preserve"> Coibion_update!Y191</f>
        <v>2.950264085506844</v>
      </c>
      <c r="H65" s="43">
        <f xml:space="preserve"> Coibion_update!Z191</f>
        <v>3.7961855758521779</v>
      </c>
      <c r="I65" s="43">
        <f xml:space="preserve"> Coibion_update!AA191</f>
        <v>3.5214071001701877</v>
      </c>
      <c r="J65" s="43">
        <f xml:space="preserve"> Coibion_update!AB191</f>
        <v>0.39193080000000002</v>
      </c>
      <c r="K65" s="48">
        <f xml:space="preserve"> Coibion_update!AC191</f>
        <v>-2.4779374000000001</v>
      </c>
    </row>
    <row r="66" spans="1:11">
      <c r="A66" s="43">
        <f t="shared" si="1"/>
        <v>1974.3333333333285</v>
      </c>
      <c r="B66" s="43">
        <f xml:space="preserve"> Coibion_update!O192</f>
        <v>3.8538619714855415</v>
      </c>
      <c r="C66" s="43">
        <f xml:space="preserve"> Coibion_update!P192</f>
        <v>5.0999999999999996</v>
      </c>
      <c r="D66" s="43">
        <f xml:space="preserve"> Coibion_update!Q192</f>
        <v>3.8836235309064482</v>
      </c>
      <c r="E66" s="43">
        <f xml:space="preserve"> Coibion_update!W192</f>
        <v>11.31</v>
      </c>
      <c r="F66" s="43">
        <f xml:space="preserve"> Coibion_update!X192</f>
        <v>5.4012349005547229</v>
      </c>
      <c r="G66" s="43">
        <f xml:space="preserve"> Coibion_update!Y192</f>
        <v>2.9622788972947713</v>
      </c>
      <c r="H66" s="43">
        <f xml:space="preserve"> Coibion_update!Z192</f>
        <v>3.795354348620942</v>
      </c>
      <c r="I66" s="43">
        <f xml:space="preserve"> Coibion_update!AA192</f>
        <v>3.524181682073531</v>
      </c>
      <c r="J66" s="43">
        <f xml:space="preserve"> Coibion_update!AB192</f>
        <v>0.34379110000000002</v>
      </c>
      <c r="K66" s="48">
        <f xml:space="preserve"> Coibion_update!AC192</f>
        <v>-2.1341463000000003</v>
      </c>
    </row>
    <row r="67" spans="1:11">
      <c r="A67" s="43">
        <f t="shared" si="1"/>
        <v>1974.4166666666617</v>
      </c>
      <c r="B67" s="43">
        <f xml:space="preserve"> Coibion_update!O193</f>
        <v>3.8531770508448822</v>
      </c>
      <c r="C67" s="43">
        <f xml:space="preserve"> Coibion_update!P193</f>
        <v>5.4</v>
      </c>
      <c r="D67" s="43">
        <f xml:space="preserve"> Coibion_update!Q193</f>
        <v>3.8918202981106265</v>
      </c>
      <c r="E67" s="43">
        <f xml:space="preserve"> Coibion_update!W193</f>
        <v>11.93</v>
      </c>
      <c r="F67" s="43">
        <f xml:space="preserve"> Coibion_update!X193</f>
        <v>5.4134301736485408</v>
      </c>
      <c r="G67" s="43">
        <f xml:space="preserve"> Coibion_update!Y193</f>
        <v>2.9378912738641412</v>
      </c>
      <c r="H67" s="43">
        <f xml:space="preserve"> Coibion_update!Z193</f>
        <v>3.7946798730001481</v>
      </c>
      <c r="I67" s="43">
        <f xml:space="preserve"> Coibion_update!AA193</f>
        <v>3.5266251954700936</v>
      </c>
      <c r="J67" s="43">
        <f xml:space="preserve"> Coibion_update!AB193</f>
        <v>0.23393800000000001</v>
      </c>
      <c r="K67" s="48">
        <f xml:space="preserve"> Coibion_update!AC193</f>
        <v>-1.9002083000000003</v>
      </c>
    </row>
    <row r="68" spans="1:11">
      <c r="A68" s="43">
        <f t="shared" si="1"/>
        <v>1974.499999999995</v>
      </c>
      <c r="B68" s="43">
        <f xml:space="preserve"> Coibion_update!O194</f>
        <v>3.8531515958366076</v>
      </c>
      <c r="C68" s="43">
        <f xml:space="preserve"> Coibion_update!P194</f>
        <v>5.5</v>
      </c>
      <c r="D68" s="43">
        <f xml:space="preserve"> Coibion_update!Q194</f>
        <v>3.8979240810486444</v>
      </c>
      <c r="E68" s="43">
        <f xml:space="preserve"> Coibion_update!W194</f>
        <v>12.92</v>
      </c>
      <c r="F68" s="43">
        <f xml:space="preserve"> Coibion_update!X194</f>
        <v>5.4683976369196374</v>
      </c>
      <c r="G68" s="43">
        <f xml:space="preserve"> Coibion_update!Y194</f>
        <v>2.9445442367845578</v>
      </c>
      <c r="H68" s="43">
        <f xml:space="preserve"> Coibion_update!Z194</f>
        <v>3.8012255139454747</v>
      </c>
      <c r="I68" s="43">
        <f xml:space="preserve"> Coibion_update!AA194</f>
        <v>3.5266545990191038</v>
      </c>
      <c r="J68" s="43">
        <f xml:space="preserve"> Coibion_update!AB194</f>
        <v>-0.13442570000000001</v>
      </c>
      <c r="K68" s="48">
        <f xml:space="preserve"> Coibion_update!AC194</f>
        <v>-2.0346340000000005</v>
      </c>
    </row>
    <row r="69" spans="1:11">
      <c r="A69" s="43">
        <f t="shared" si="1"/>
        <v>1974.5833333333283</v>
      </c>
      <c r="B69" s="43">
        <f xml:space="preserve"> Coibion_update!O195</f>
        <v>3.8434293399621522</v>
      </c>
      <c r="C69" s="43">
        <f xml:space="preserve"> Coibion_update!P195</f>
        <v>5.5</v>
      </c>
      <c r="D69" s="43">
        <f xml:space="preserve"> Coibion_update!Q195</f>
        <v>3.9100210027574729</v>
      </c>
      <c r="E69" s="43">
        <f xml:space="preserve"> Coibion_update!W195</f>
        <v>12.01</v>
      </c>
      <c r="F69" s="43">
        <f xml:space="preserve"> Coibion_update!X195</f>
        <v>5.484091290392243</v>
      </c>
      <c r="G69" s="43">
        <f xml:space="preserve"> Coibion_update!Y195</f>
        <v>2.9900159665578818</v>
      </c>
      <c r="H69" s="43">
        <f xml:space="preserve"> Coibion_update!Z195</f>
        <v>3.8002419219673973</v>
      </c>
      <c r="I69" s="43">
        <f xml:space="preserve"> Coibion_update!AA195</f>
        <v>3.5288867428030448</v>
      </c>
      <c r="J69" s="43">
        <f xml:space="preserve"> Coibion_update!AB195</f>
        <v>-4.4339299999999998E-2</v>
      </c>
      <c r="K69" s="48">
        <f xml:space="preserve"> Coibion_update!AC195</f>
        <v>-2.0789733000000004</v>
      </c>
    </row>
    <row r="70" spans="1:11">
      <c r="A70" s="43">
        <f t="shared" si="1"/>
        <v>1974.6666666666615</v>
      </c>
      <c r="B70" s="43">
        <f xml:space="preserve"> Coibion_update!O196</f>
        <v>3.8439390065056536</v>
      </c>
      <c r="C70" s="43">
        <f xml:space="preserve"> Coibion_update!P196</f>
        <v>5.9</v>
      </c>
      <c r="D70" s="43">
        <f xml:space="preserve"> Coibion_update!Q196</f>
        <v>3.9239515762934198</v>
      </c>
      <c r="E70" s="43">
        <f xml:space="preserve"> Coibion_update!W196</f>
        <v>11.34</v>
      </c>
      <c r="F70" s="43">
        <f xml:space="preserve"> Coibion_update!X196</f>
        <v>5.440337626568466</v>
      </c>
      <c r="G70" s="43">
        <f xml:space="preserve"> Coibion_update!Y196</f>
        <v>2.9324196673422249</v>
      </c>
      <c r="H70" s="43">
        <f xml:space="preserve"> Coibion_update!Z196</f>
        <v>3.7912329532257525</v>
      </c>
      <c r="I70" s="43">
        <f xml:space="preserve"> Coibion_update!AA196</f>
        <v>3.5314358585858847</v>
      </c>
      <c r="J70" s="43">
        <f xml:space="preserve"> Coibion_update!AB196</f>
        <v>-0.43687920000000002</v>
      </c>
      <c r="K70" s="48">
        <f xml:space="preserve"> Coibion_update!AC196</f>
        <v>-2.5158525000000003</v>
      </c>
    </row>
    <row r="71" spans="1:11">
      <c r="A71" s="43">
        <f t="shared" si="1"/>
        <v>1974.7499999999948</v>
      </c>
      <c r="B71" s="43">
        <f xml:space="preserve"> Coibion_update!O197</f>
        <v>3.8400994150053331</v>
      </c>
      <c r="C71" s="43">
        <f xml:space="preserve"> Coibion_update!P197</f>
        <v>6</v>
      </c>
      <c r="D71" s="43">
        <f xml:space="preserve"> Coibion_update!Q197</f>
        <v>3.9318256327243257</v>
      </c>
      <c r="E71" s="43">
        <f xml:space="preserve"> Coibion_update!W197</f>
        <v>10.06</v>
      </c>
      <c r="F71" s="43">
        <f xml:space="preserve"> Coibion_update!X197</f>
        <v>5.4446662628831737</v>
      </c>
      <c r="G71" s="43">
        <f xml:space="preserve"> Coibion_update!Y197</f>
        <v>2.8918706340199005</v>
      </c>
      <c r="H71" s="43">
        <f xml:space="preserve"> Coibion_update!Z197</f>
        <v>3.7899005681726643</v>
      </c>
      <c r="I71" s="43">
        <f xml:space="preserve"> Coibion_update!AA197</f>
        <v>3.537765824444175</v>
      </c>
      <c r="J71" s="43">
        <f xml:space="preserve"> Coibion_update!AB197</f>
        <v>-0.30897160000000001</v>
      </c>
      <c r="K71" s="48">
        <f xml:space="preserve"> Coibion_update!AC197</f>
        <v>-2.8248241000000003</v>
      </c>
    </row>
    <row r="72" spans="1:11">
      <c r="A72" s="43">
        <f t="shared" si="1"/>
        <v>1974.833333333328</v>
      </c>
      <c r="B72" s="43">
        <f xml:space="preserve"> Coibion_update!O198</f>
        <v>3.8066113773529913</v>
      </c>
      <c r="C72" s="43">
        <f xml:space="preserve"> Coibion_update!P198</f>
        <v>6.6</v>
      </c>
      <c r="D72" s="43">
        <f xml:space="preserve"> Coibion_update!Q198</f>
        <v>3.9415818076696905</v>
      </c>
      <c r="E72" s="43">
        <f xml:space="preserve"> Coibion_update!W198</f>
        <v>9.4499999999999993</v>
      </c>
      <c r="F72" s="43">
        <f xml:space="preserve"> Coibion_update!X198</f>
        <v>5.4284680510130814</v>
      </c>
      <c r="G72" s="43">
        <f xml:space="preserve"> Coibion_update!Y198</f>
        <v>2.8418815487357305</v>
      </c>
      <c r="H72" s="43">
        <f xml:space="preserve"> Coibion_update!Z198</f>
        <v>3.7813674735490879</v>
      </c>
      <c r="I72" s="43">
        <f xml:space="preserve"> Coibion_update!AA198</f>
        <v>3.5358156833869163</v>
      </c>
      <c r="J72" s="43">
        <f xml:space="preserve"> Coibion_update!AB198</f>
        <v>0.28582649999999998</v>
      </c>
      <c r="K72" s="48">
        <f xml:space="preserve"> Coibion_update!AC198</f>
        <v>-2.5389976000000001</v>
      </c>
    </row>
    <row r="73" spans="1:11">
      <c r="A73" s="43">
        <f t="shared" si="1"/>
        <v>1974.9166666666613</v>
      </c>
      <c r="B73" s="43">
        <f xml:space="preserve"> Coibion_update!O199</f>
        <v>3.7708464629779255</v>
      </c>
      <c r="C73" s="43">
        <f xml:space="preserve"> Coibion_update!P199</f>
        <v>7.2</v>
      </c>
      <c r="D73" s="43">
        <f xml:space="preserve"> Coibion_update!Q199</f>
        <v>3.949318790171843</v>
      </c>
      <c r="E73" s="43">
        <f xml:space="preserve"> Coibion_update!W199</f>
        <v>8.5299999999999994</v>
      </c>
      <c r="F73" s="43">
        <f xml:space="preserve"> Coibion_update!X199</f>
        <v>5.3618553873520245</v>
      </c>
      <c r="G73" s="43">
        <f xml:space="preserve"> Coibion_update!Y199</f>
        <v>2.8330368578952143</v>
      </c>
      <c r="H73" s="43">
        <f xml:space="preserve"> Coibion_update!Z199</f>
        <v>3.7672977662480429</v>
      </c>
      <c r="I73" s="43">
        <f xml:space="preserve"> Coibion_update!AA199</f>
        <v>3.5434489759037304</v>
      </c>
      <c r="J73" s="43">
        <f xml:space="preserve"> Coibion_update!AB199</f>
        <v>-0.25133319999999998</v>
      </c>
      <c r="K73" s="48">
        <f xml:space="preserve"> Coibion_update!AC199</f>
        <v>-2.7903308</v>
      </c>
    </row>
    <row r="74" spans="1:11">
      <c r="A74" s="43">
        <f t="shared" si="1"/>
        <v>1974.9999999999945</v>
      </c>
      <c r="B74" s="43">
        <f xml:space="preserve"> Coibion_update!O200</f>
        <v>3.7568721589342489</v>
      </c>
      <c r="C74" s="43">
        <f xml:space="preserve"> Coibion_update!P200</f>
        <v>8.1</v>
      </c>
      <c r="D74" s="43">
        <f xml:space="preserve"> Coibion_update!Q200</f>
        <v>3.9569963710708773</v>
      </c>
      <c r="E74" s="43">
        <f xml:space="preserve"> Coibion_update!W200</f>
        <v>7.13</v>
      </c>
      <c r="F74" s="43">
        <f xml:space="preserve"> Coibion_update!X200</f>
        <v>5.3234001469154997</v>
      </c>
      <c r="G74" s="43">
        <f xml:space="preserve"> Coibion_update!Y200</f>
        <v>2.8676147707735482</v>
      </c>
      <c r="H74" s="43">
        <f xml:space="preserve"> Coibion_update!Z200</f>
        <v>3.7771650189812966</v>
      </c>
      <c r="I74" s="43">
        <f xml:space="preserve"> Coibion_update!AA200</f>
        <v>3.5437380684442652</v>
      </c>
      <c r="J74" s="43">
        <f xml:space="preserve"> Coibion_update!AB200</f>
        <v>-0.36870839999999999</v>
      </c>
      <c r="K74" s="48">
        <f xml:space="preserve"> Coibion_update!AC200</f>
        <v>-3.1590392</v>
      </c>
    </row>
    <row r="75" spans="1:11">
      <c r="A75" s="43">
        <f t="shared" si="1"/>
        <v>1975.0833333333278</v>
      </c>
      <c r="B75" s="43">
        <f xml:space="preserve"> Coibion_update!O201</f>
        <v>3.7335420640201256</v>
      </c>
      <c r="C75" s="43">
        <f xml:space="preserve"> Coibion_update!P201</f>
        <v>8.1</v>
      </c>
      <c r="D75" s="43">
        <f xml:space="preserve"> Coibion_update!Q201</f>
        <v>3.9627161197436642</v>
      </c>
      <c r="E75" s="43">
        <f xml:space="preserve"> Coibion_update!W201</f>
        <v>6.24</v>
      </c>
      <c r="F75" s="43">
        <f xml:space="preserve"> Coibion_update!X201</f>
        <v>5.3079211026907318</v>
      </c>
      <c r="G75" s="43">
        <f xml:space="preserve"> Coibion_update!Y201</f>
        <v>2.9002670817359246</v>
      </c>
      <c r="H75" s="43">
        <f xml:space="preserve"> Coibion_update!Z201</f>
        <v>3.7802272485732118</v>
      </c>
      <c r="I75" s="43">
        <f xml:space="preserve"> Coibion_update!AA201</f>
        <v>3.5499334287879147</v>
      </c>
      <c r="J75" s="43">
        <f xml:space="preserve"> Coibion_update!AB201</f>
        <v>0.23399809999999999</v>
      </c>
      <c r="K75" s="48">
        <f xml:space="preserve"> Coibion_update!AC201</f>
        <v>-2.9250411000000001</v>
      </c>
    </row>
    <row r="76" spans="1:11">
      <c r="A76" s="43">
        <f t="shared" si="1"/>
        <v>1975.1666666666611</v>
      </c>
      <c r="B76" s="43">
        <f xml:space="preserve"> Coibion_update!O202</f>
        <v>3.7228725849294535</v>
      </c>
      <c r="C76" s="43">
        <f xml:space="preserve"> Coibion_update!P202</f>
        <v>8.6</v>
      </c>
      <c r="D76" s="43">
        <f xml:space="preserve"> Coibion_update!Q202</f>
        <v>3.9665111907122159</v>
      </c>
      <c r="E76" s="43">
        <f xml:space="preserve"> Coibion_update!W202</f>
        <v>5.54</v>
      </c>
      <c r="F76" s="43">
        <f xml:space="preserve"> Coibion_update!X202</f>
        <v>5.2912927516110724</v>
      </c>
      <c r="G76" s="43">
        <f xml:space="preserve"> Coibion_update!Y202</f>
        <v>2.8628863602205619</v>
      </c>
      <c r="H76" s="43">
        <f xml:space="preserve"> Coibion_update!Z202</f>
        <v>3.7870038521071354</v>
      </c>
      <c r="I76" s="43">
        <f xml:space="preserve"> Coibion_update!AA202</f>
        <v>3.5511679082384506</v>
      </c>
      <c r="J76" s="43">
        <f xml:space="preserve"> Coibion_update!AB202</f>
        <v>-0.4145509</v>
      </c>
      <c r="K76" s="48">
        <f xml:space="preserve"> Coibion_update!AC202</f>
        <v>-3.3395920000000001</v>
      </c>
    </row>
    <row r="77" spans="1:11">
      <c r="A77" s="43">
        <f t="shared" si="1"/>
        <v>1975.2499999999943</v>
      </c>
      <c r="B77" s="43">
        <f xml:space="preserve"> Coibion_update!O203</f>
        <v>3.724041461081983</v>
      </c>
      <c r="C77" s="43">
        <f xml:space="preserve"> Coibion_update!P203</f>
        <v>8.8000000000000007</v>
      </c>
      <c r="D77" s="43">
        <f xml:space="preserve"> Coibion_update!Q203</f>
        <v>3.970291913552122</v>
      </c>
      <c r="E77" s="43">
        <f xml:space="preserve"> Coibion_update!W203</f>
        <v>5.49</v>
      </c>
      <c r="F77" s="43">
        <f xml:space="preserve"> Coibion_update!X203</f>
        <v>5.3043988368639043</v>
      </c>
      <c r="G77" s="43">
        <f xml:space="preserve"> Coibion_update!Y203</f>
        <v>2.8623151601136394</v>
      </c>
      <c r="H77" s="43">
        <f xml:space="preserve"> Coibion_update!Z203</f>
        <v>3.78200543210342</v>
      </c>
      <c r="I77" s="43">
        <f xml:space="preserve"> Coibion_update!AA203</f>
        <v>3.5568612018292241</v>
      </c>
      <c r="J77" s="43">
        <f xml:space="preserve"> Coibion_update!AB203</f>
        <v>-0.57693289999999997</v>
      </c>
      <c r="K77" s="48">
        <f xml:space="preserve"> Coibion_update!AC203</f>
        <v>-3.9165249000000002</v>
      </c>
    </row>
    <row r="78" spans="1:11">
      <c r="A78" s="43">
        <f t="shared" si="1"/>
        <v>1975.3333333333276</v>
      </c>
      <c r="B78" s="43">
        <f xml:space="preserve"> Coibion_update!O204</f>
        <v>3.7214023058194385</v>
      </c>
      <c r="C78" s="43">
        <f xml:space="preserve"> Coibion_update!P204</f>
        <v>9</v>
      </c>
      <c r="D78" s="43">
        <f xml:space="preserve"> Coibion_update!Q204</f>
        <v>3.9721769282478934</v>
      </c>
      <c r="E78" s="43">
        <f xml:space="preserve"> Coibion_update!W204</f>
        <v>5.22</v>
      </c>
      <c r="F78" s="43">
        <f xml:space="preserve"> Coibion_update!X204</f>
        <v>5.2705863928097259</v>
      </c>
      <c r="G78" s="43">
        <f xml:space="preserve"> Coibion_update!Y204</f>
        <v>2.9073927422304675</v>
      </c>
      <c r="H78" s="43">
        <f xml:space="preserve"> Coibion_update!Z204</f>
        <v>3.8163707671284839</v>
      </c>
      <c r="I78" s="43">
        <f xml:space="preserve"> Coibion_update!AA204</f>
        <v>3.5609324397833144</v>
      </c>
      <c r="J78" s="43">
        <f xml:space="preserve"> Coibion_update!AB204</f>
        <v>0.13552330000000001</v>
      </c>
      <c r="K78" s="48">
        <f xml:space="preserve"> Coibion_update!AC204</f>
        <v>-3.7810016000000002</v>
      </c>
    </row>
    <row r="79" spans="1:11">
      <c r="A79" s="43">
        <f t="shared" si="1"/>
        <v>1975.4166666666608</v>
      </c>
      <c r="B79" s="43">
        <f xml:space="preserve"> Coibion_update!O205</f>
        <v>3.7283597489575904</v>
      </c>
      <c r="C79" s="43">
        <f xml:space="preserve"> Coibion_update!P205</f>
        <v>8.8000000000000007</v>
      </c>
      <c r="D79" s="43">
        <f xml:space="preserve"> Coibion_update!Q205</f>
        <v>3.9796816539019608</v>
      </c>
      <c r="E79" s="43">
        <f xml:space="preserve"> Coibion_update!W205</f>
        <v>5.55</v>
      </c>
      <c r="F79" s="43">
        <f xml:space="preserve"> Coibion_update!X205</f>
        <v>5.2323378076140612</v>
      </c>
      <c r="G79" s="43">
        <f xml:space="preserve"> Coibion_update!Y205</f>
        <v>2.9183111265854063</v>
      </c>
      <c r="H79" s="43">
        <f xml:space="preserve"> Coibion_update!Z205</f>
        <v>3.8114288901924436</v>
      </c>
      <c r="I79" s="43">
        <f xml:space="preserve"> Coibion_update!AA205</f>
        <v>3.5641662099402951</v>
      </c>
      <c r="J79" s="43">
        <f xml:space="preserve"> Coibion_update!AB205</f>
        <v>0.18274399999999999</v>
      </c>
      <c r="K79" s="48">
        <f xml:space="preserve"> Coibion_update!AC205</f>
        <v>-3.5982576000000002</v>
      </c>
    </row>
    <row r="80" spans="1:11">
      <c r="A80" s="43">
        <f t="shared" si="1"/>
        <v>1975.4999999999941</v>
      </c>
      <c r="B80" s="43">
        <f xml:space="preserve"> Coibion_update!O206</f>
        <v>3.7375648508906947</v>
      </c>
      <c r="C80" s="43">
        <f xml:space="preserve"> Coibion_update!P206</f>
        <v>8.6</v>
      </c>
      <c r="D80" s="43">
        <f xml:space="preserve"> Coibion_update!Q206</f>
        <v>3.9889840465642745</v>
      </c>
      <c r="E80" s="43">
        <f xml:space="preserve"> Coibion_update!W206</f>
        <v>6.1</v>
      </c>
      <c r="F80" s="43">
        <f xml:space="preserve"> Coibion_update!X206</f>
        <v>5.2755603794254204</v>
      </c>
      <c r="G80" s="43">
        <f xml:space="preserve"> Coibion_update!Y206</f>
        <v>2.9491122529187646</v>
      </c>
      <c r="H80" s="43">
        <f xml:space="preserve"> Coibion_update!Z206</f>
        <v>3.8105881077727921</v>
      </c>
      <c r="I80" s="43">
        <f xml:space="preserve"> Coibion_update!AA206</f>
        <v>3.564364434416003</v>
      </c>
      <c r="J80" s="43">
        <f xml:space="preserve"> Coibion_update!AB206</f>
        <v>4.5389400000000003E-2</v>
      </c>
      <c r="K80" s="48">
        <f xml:space="preserve"> Coibion_update!AC206</f>
        <v>-3.5528682000000003</v>
      </c>
    </row>
    <row r="81" spans="1:11">
      <c r="A81" s="43">
        <f t="shared" si="1"/>
        <v>1975.5833333333273</v>
      </c>
      <c r="B81" s="43">
        <f xml:space="preserve"> Coibion_update!O207</f>
        <v>3.7481337256644802</v>
      </c>
      <c r="C81" s="43">
        <f xml:space="preserve"> Coibion_update!P207</f>
        <v>8.4</v>
      </c>
      <c r="D81" s="43">
        <f xml:space="preserve"> Coibion_update!Q207</f>
        <v>3.9926809084456005</v>
      </c>
      <c r="E81" s="43">
        <f xml:space="preserve"> Coibion_update!W207</f>
        <v>6.14</v>
      </c>
      <c r="F81" s="43">
        <f xml:space="preserve"> Coibion_update!X207</f>
        <v>5.3261756946764329</v>
      </c>
      <c r="G81" s="43">
        <f xml:space="preserve"> Coibion_update!Y207</f>
        <v>2.9478017397964411</v>
      </c>
      <c r="H81" s="43">
        <f xml:space="preserve"> Coibion_update!Z207</f>
        <v>3.8159085022424772</v>
      </c>
      <c r="I81" s="43">
        <f xml:space="preserve"> Coibion_update!AA207</f>
        <v>3.5661749528884505</v>
      </c>
      <c r="J81" s="43">
        <f xml:space="preserve"> Coibion_update!AB207</f>
        <v>-0.14411979999999999</v>
      </c>
      <c r="K81" s="48">
        <f xml:space="preserve"> Coibion_update!AC207</f>
        <v>-3.6969880000000002</v>
      </c>
    </row>
    <row r="82" spans="1:11">
      <c r="A82" s="43">
        <f t="shared" si="1"/>
        <v>1975.6666666666606</v>
      </c>
      <c r="B82" s="43">
        <f xml:space="preserve"> Coibion_update!O208</f>
        <v>3.7605021977869035</v>
      </c>
      <c r="C82" s="43">
        <f xml:space="preserve"> Coibion_update!P208</f>
        <v>8.4</v>
      </c>
      <c r="D82" s="43">
        <f xml:space="preserve"> Coibion_update!Q208</f>
        <v>4.0000338827508592</v>
      </c>
      <c r="E82" s="43">
        <f xml:space="preserve"> Coibion_update!W208</f>
        <v>6.24</v>
      </c>
      <c r="F82" s="43">
        <f xml:space="preserve"> Coibion_update!X208</f>
        <v>5.3294283615730897</v>
      </c>
      <c r="G82" s="43">
        <f xml:space="preserve"> Coibion_update!Y208</f>
        <v>2.9735377880442222</v>
      </c>
      <c r="H82" s="43">
        <f xml:space="preserve"> Coibion_update!Z208</f>
        <v>3.8128654338949275</v>
      </c>
      <c r="I82" s="43">
        <f xml:space="preserve"> Coibion_update!AA208</f>
        <v>3.5660336241150903</v>
      </c>
      <c r="J82" s="43">
        <f xml:space="preserve"> Coibion_update!AB208</f>
        <v>-0.11214780000000001</v>
      </c>
      <c r="K82" s="48">
        <f xml:space="preserve"> Coibion_update!AC208</f>
        <v>-3.8091358</v>
      </c>
    </row>
    <row r="83" spans="1:11">
      <c r="A83" s="43">
        <f t="shared" si="1"/>
        <v>1975.7499999999939</v>
      </c>
      <c r="B83" s="43">
        <f xml:space="preserve"> Coibion_update!O209</f>
        <v>3.7647264490049968</v>
      </c>
      <c r="C83" s="43">
        <f xml:space="preserve"> Coibion_update!P209</f>
        <v>8.4</v>
      </c>
      <c r="D83" s="43">
        <f xml:space="preserve"> Coibion_update!Q209</f>
        <v>4.0055133485154846</v>
      </c>
      <c r="E83" s="43">
        <f xml:space="preserve"> Coibion_update!W209</f>
        <v>5.82</v>
      </c>
      <c r="F83" s="43">
        <f xml:space="preserve"> Coibion_update!X209</f>
        <v>5.3051936704874691</v>
      </c>
      <c r="G83" s="43">
        <f xml:space="preserve"> Coibion_update!Y209</f>
        <v>2.9556912240168072</v>
      </c>
      <c r="H83" s="43">
        <f xml:space="preserve"> Coibion_update!Z209</f>
        <v>3.8034127707040972</v>
      </c>
      <c r="I83" s="43">
        <f xml:space="preserve"> Coibion_update!AA209</f>
        <v>3.5765782407767786</v>
      </c>
      <c r="J83" s="43">
        <f xml:space="preserve"> Coibion_update!AB209</f>
        <v>-0.19803680000000001</v>
      </c>
      <c r="K83" s="48">
        <f xml:space="preserve"> Coibion_update!AC209</f>
        <v>-4.0071725999999996</v>
      </c>
    </row>
    <row r="84" spans="1:11">
      <c r="A84" s="43">
        <f t="shared" ref="A84:A147" si="2" xml:space="preserve"> A83 + 1/12</f>
        <v>1975.8333333333271</v>
      </c>
      <c r="B84" s="43">
        <f xml:space="preserve"> Coibion_update!O210</f>
        <v>3.766987984780207</v>
      </c>
      <c r="C84" s="43">
        <f xml:space="preserve"> Coibion_update!P210</f>
        <v>8.3000000000000007</v>
      </c>
      <c r="D84" s="43">
        <f xml:space="preserve"> Coibion_update!Q210</f>
        <v>4.0127729085282891</v>
      </c>
      <c r="E84" s="43">
        <f xml:space="preserve"> Coibion_update!W210</f>
        <v>5.22</v>
      </c>
      <c r="F84" s="43">
        <f xml:space="preserve"> Coibion_update!X210</f>
        <v>5.2556707918265637</v>
      </c>
      <c r="G84" s="43">
        <f xml:space="preserve"> Coibion_update!Y210</f>
        <v>2.9860858965021855</v>
      </c>
      <c r="H84" s="43">
        <f xml:space="preserve"> Coibion_update!Z210</f>
        <v>3.8124015453965656</v>
      </c>
      <c r="I84" s="43">
        <f xml:space="preserve"> Coibion_update!AA210</f>
        <v>3.5769697615603473</v>
      </c>
      <c r="J84" s="43">
        <f xml:space="preserve"> Coibion_update!AB210</f>
        <v>-0.31537799999999999</v>
      </c>
      <c r="K84" s="48">
        <f xml:space="preserve"> Coibion_update!AC210</f>
        <v>-4.3225505999999996</v>
      </c>
    </row>
    <row r="85" spans="1:11">
      <c r="A85" s="43">
        <f t="shared" si="2"/>
        <v>1975.9166666666604</v>
      </c>
      <c r="B85" s="43">
        <f xml:space="preserve"> Coibion_update!O211</f>
        <v>3.7793552397704748</v>
      </c>
      <c r="C85" s="43">
        <f xml:space="preserve"> Coibion_update!P211</f>
        <v>8.1999999999999993</v>
      </c>
      <c r="D85" s="43">
        <f xml:space="preserve"> Coibion_update!Q211</f>
        <v>4.0181832012565364</v>
      </c>
      <c r="E85" s="43">
        <f xml:space="preserve"> Coibion_update!W211</f>
        <v>5.2</v>
      </c>
      <c r="F85" s="43">
        <f xml:space="preserve"> Coibion_update!X211</f>
        <v>5.2452329954555816</v>
      </c>
      <c r="G85" s="43">
        <f xml:space="preserve"> Coibion_update!Y211</f>
        <v>3.0141123208354204</v>
      </c>
      <c r="H85" s="43">
        <f xml:space="preserve"> Coibion_update!Z211</f>
        <v>3.8161946914154727</v>
      </c>
      <c r="I85" s="43">
        <f xml:space="preserve"> Coibion_update!AA211</f>
        <v>3.5849900780216735</v>
      </c>
      <c r="J85" s="43">
        <f xml:space="preserve"> Coibion_update!AB211</f>
        <v>0.2369289</v>
      </c>
      <c r="K85" s="48">
        <f xml:space="preserve"> Coibion_update!AC211</f>
        <v>-4.0856216999999999</v>
      </c>
    </row>
    <row r="86" spans="1:11">
      <c r="A86" s="43">
        <f t="shared" si="2"/>
        <v>1975.9999999999936</v>
      </c>
      <c r="B86" s="43">
        <f xml:space="preserve"> Coibion_update!O212</f>
        <v>3.7939081647305577</v>
      </c>
      <c r="C86" s="43">
        <f xml:space="preserve"> Coibion_update!P212</f>
        <v>7.9</v>
      </c>
      <c r="D86" s="43">
        <f xml:space="preserve"> Coibion_update!Q212</f>
        <v>4.0217738693872649</v>
      </c>
      <c r="E86" s="43">
        <f xml:space="preserve"> Coibion_update!W212</f>
        <v>4.87</v>
      </c>
      <c r="F86" s="43">
        <f xml:space="preserve"> Coibion_update!X212</f>
        <v>5.2490220748231593</v>
      </c>
      <c r="G86" s="43">
        <f xml:space="preserve"> Coibion_update!Y212</f>
        <v>3.0236392268069987</v>
      </c>
      <c r="H86" s="43">
        <f xml:space="preserve"> Coibion_update!Z212</f>
        <v>3.832005297442115</v>
      </c>
      <c r="I86" s="43">
        <f xml:space="preserve"> Coibion_update!AA212</f>
        <v>3.5911839316404826</v>
      </c>
      <c r="J86" s="43">
        <f xml:space="preserve"> Coibion_update!AB212</f>
        <v>-9.9544599999999997E-2</v>
      </c>
      <c r="K86" s="48">
        <f xml:space="preserve"> Coibion_update!AC212</f>
        <v>-4.1851662999999997</v>
      </c>
    </row>
    <row r="87" spans="1:11">
      <c r="A87" s="43">
        <f t="shared" si="2"/>
        <v>1976.0833333333269</v>
      </c>
      <c r="B87" s="43">
        <f xml:space="preserve"> Coibion_update!O213</f>
        <v>3.8036312334849272</v>
      </c>
      <c r="C87" s="43">
        <f xml:space="preserve"> Coibion_update!P213</f>
        <v>7.7</v>
      </c>
      <c r="D87" s="43">
        <f xml:space="preserve"> Coibion_update!Q213</f>
        <v>4.0235643801610532</v>
      </c>
      <c r="E87" s="43">
        <f xml:space="preserve"> Coibion_update!W213</f>
        <v>4.7699999999999996</v>
      </c>
      <c r="F87" s="43">
        <f xml:space="preserve"> Coibion_update!X213</f>
        <v>5.2638811892269093</v>
      </c>
      <c r="G87" s="43">
        <f xml:space="preserve"> Coibion_update!Y213</f>
        <v>3.038935430854639</v>
      </c>
      <c r="H87" s="43">
        <f xml:space="preserve"> Coibion_update!Z213</f>
        <v>3.8274667938699793</v>
      </c>
      <c r="I87" s="43">
        <f xml:space="preserve"> Coibion_update!AA213</f>
        <v>3.5882300459640066</v>
      </c>
      <c r="J87" s="43">
        <f xml:space="preserve"> Coibion_update!AB213</f>
        <v>-0.46224710000000002</v>
      </c>
      <c r="K87" s="48">
        <f xml:space="preserve"> Coibion_update!AC213</f>
        <v>-4.6474133999999996</v>
      </c>
    </row>
    <row r="88" spans="1:11">
      <c r="A88" s="43">
        <f t="shared" si="2"/>
        <v>1976.1666666666601</v>
      </c>
      <c r="B88" s="43">
        <f xml:space="preserve"> Coibion_update!O214</f>
        <v>3.8045246506643204</v>
      </c>
      <c r="C88" s="43">
        <f xml:space="preserve"> Coibion_update!P214</f>
        <v>7.6</v>
      </c>
      <c r="D88" s="43">
        <f xml:space="preserve"> Coibion_update!Q214</f>
        <v>4.0253516907351496</v>
      </c>
      <c r="E88" s="43">
        <f xml:space="preserve"> Coibion_update!W214</f>
        <v>4.84</v>
      </c>
      <c r="F88" s="43">
        <f xml:space="preserve"> Coibion_update!X214</f>
        <v>5.2783187200413471</v>
      </c>
      <c r="G88" s="43">
        <f xml:space="preserve"> Coibion_update!Y214</f>
        <v>3.0404666048941618</v>
      </c>
      <c r="H88" s="43">
        <f xml:space="preserve"> Coibion_update!Z214</f>
        <v>3.8327849739158917</v>
      </c>
      <c r="I88" s="43">
        <f xml:space="preserve"> Coibion_update!AA214</f>
        <v>3.5939092165227096</v>
      </c>
      <c r="J88" s="43">
        <f xml:space="preserve"> Coibion_update!AB214</f>
        <v>-0.26525880000000002</v>
      </c>
      <c r="K88" s="48">
        <f xml:space="preserve"> Coibion_update!AC214</f>
        <v>-4.9126721999999994</v>
      </c>
    </row>
    <row r="89" spans="1:11">
      <c r="A89" s="43">
        <f t="shared" si="2"/>
        <v>1976.2499999999934</v>
      </c>
      <c r="B89" s="43">
        <f xml:space="preserve"> Coibion_update!O215</f>
        <v>3.8102493825056301</v>
      </c>
      <c r="C89" s="43">
        <f xml:space="preserve"> Coibion_update!P215</f>
        <v>7.7</v>
      </c>
      <c r="D89" s="43">
        <f xml:space="preserve"> Coibion_update!Q215</f>
        <v>4.0271358125286509</v>
      </c>
      <c r="E89" s="43">
        <f xml:space="preserve"> Coibion_update!W215</f>
        <v>4.82</v>
      </c>
      <c r="F89" s="43">
        <f xml:space="preserve"> Coibion_update!X215</f>
        <v>5.3099000277911035</v>
      </c>
      <c r="G89" s="43">
        <f xml:space="preserve"> Coibion_update!Y215</f>
        <v>3.0531045534118615</v>
      </c>
      <c r="H89" s="43">
        <f xml:space="preserve"> Coibion_update!Z215</f>
        <v>3.8455626387278761</v>
      </c>
      <c r="I89" s="43">
        <f xml:space="preserve"> Coibion_update!AA215</f>
        <v>3.5958591505407149</v>
      </c>
      <c r="J89" s="43">
        <f xml:space="preserve"> Coibion_update!AB215</f>
        <v>0.13636960000000001</v>
      </c>
      <c r="K89" s="48">
        <f xml:space="preserve"> Coibion_update!AC215</f>
        <v>-4.7763025999999993</v>
      </c>
    </row>
    <row r="90" spans="1:11">
      <c r="A90" s="43">
        <f t="shared" si="2"/>
        <v>1976.3333333333267</v>
      </c>
      <c r="B90" s="43">
        <f xml:space="preserve"> Coibion_update!O216</f>
        <v>3.8148422772385064</v>
      </c>
      <c r="C90" s="43">
        <f xml:space="preserve"> Coibion_update!P216</f>
        <v>7.4</v>
      </c>
      <c r="D90" s="43">
        <f xml:space="preserve"> Coibion_update!Q216</f>
        <v>4.0324691585040133</v>
      </c>
      <c r="E90" s="43">
        <f xml:space="preserve"> Coibion_update!W216</f>
        <v>5.29</v>
      </c>
      <c r="F90" s="43">
        <f xml:space="preserve"> Coibion_update!X216</f>
        <v>5.3120723317803726</v>
      </c>
      <c r="G90" s="43">
        <f xml:space="preserve"> Coibion_update!Y216</f>
        <v>3.0151917047102099</v>
      </c>
      <c r="H90" s="43">
        <f xml:space="preserve"> Coibion_update!Z216</f>
        <v>3.838634774198773</v>
      </c>
      <c r="I90" s="43">
        <f xml:space="preserve"> Coibion_update!AA216</f>
        <v>3.5971204613742347</v>
      </c>
      <c r="J90" s="43">
        <f xml:space="preserve"> Coibion_update!AB216</f>
        <v>-0.25743759999999999</v>
      </c>
      <c r="K90" s="48">
        <f xml:space="preserve"> Coibion_update!AC216</f>
        <v>-5.0337401999999996</v>
      </c>
    </row>
    <row r="91" spans="1:11">
      <c r="A91" s="43">
        <f t="shared" si="2"/>
        <v>1976.4166666666599</v>
      </c>
      <c r="B91" s="43">
        <f xml:space="preserve"> Coibion_update!O217</f>
        <v>3.8147519042736278</v>
      </c>
      <c r="C91" s="43">
        <f xml:space="preserve"> Coibion_update!P217</f>
        <v>7.6</v>
      </c>
      <c r="D91" s="43">
        <f xml:space="preserve"> Coibion_update!Q217</f>
        <v>4.0377742107337067</v>
      </c>
      <c r="E91" s="43">
        <f xml:space="preserve"> Coibion_update!W217</f>
        <v>5.48</v>
      </c>
      <c r="F91" s="43">
        <f xml:space="preserve"> Coibion_update!X217</f>
        <v>5.3348421412304088</v>
      </c>
      <c r="G91" s="43">
        <f xml:space="preserve"> Coibion_update!Y217</f>
        <v>3.0478976875346704</v>
      </c>
      <c r="H91" s="43">
        <f xml:space="preserve"> Coibion_update!Z217</f>
        <v>3.8537156965668715</v>
      </c>
      <c r="I91" s="43">
        <f xml:space="preserve"> Coibion_update!AA217</f>
        <v>3.6002394789506655</v>
      </c>
      <c r="J91" s="43">
        <f xml:space="preserve"> Coibion_update!AB217</f>
        <v>-2.7014699999999999E-2</v>
      </c>
      <c r="K91" s="48">
        <f xml:space="preserve"> Coibion_update!AC217</f>
        <v>-5.0607548999999992</v>
      </c>
    </row>
    <row r="92" spans="1:11">
      <c r="A92" s="43">
        <f t="shared" si="2"/>
        <v>1976.4999999999932</v>
      </c>
      <c r="B92" s="43">
        <f xml:space="preserve"> Coibion_update!O218</f>
        <v>3.8207910981536917</v>
      </c>
      <c r="C92" s="43">
        <f xml:space="preserve"> Coibion_update!P218</f>
        <v>7.8</v>
      </c>
      <c r="D92" s="43">
        <f xml:space="preserve"> Coibion_update!Q218</f>
        <v>4.0430512678345503</v>
      </c>
      <c r="E92" s="43">
        <f xml:space="preserve"> Coibion_update!W218</f>
        <v>5.31</v>
      </c>
      <c r="F92" s="43">
        <f xml:space="preserve"> Coibion_update!X218</f>
        <v>5.3755098623779425</v>
      </c>
      <c r="G92" s="43">
        <f xml:space="preserve"> Coibion_update!Y218</f>
        <v>3.0531517644214774</v>
      </c>
      <c r="H92" s="43">
        <f xml:space="preserve"> Coibion_update!Z218</f>
        <v>3.8508707444346402</v>
      </c>
      <c r="I92" s="43">
        <f xml:space="preserve"> Coibion_update!AA218</f>
        <v>3.6060954926350148</v>
      </c>
      <c r="J92" s="43">
        <f xml:space="preserve"> Coibion_update!AB218</f>
        <v>-0.14407690000000001</v>
      </c>
      <c r="K92" s="48">
        <f xml:space="preserve"> Coibion_update!AC218</f>
        <v>-5.2048317999999991</v>
      </c>
    </row>
    <row r="93" spans="1:11">
      <c r="A93" s="43">
        <f t="shared" si="2"/>
        <v>1976.5833333333264</v>
      </c>
      <c r="B93" s="43">
        <f xml:space="preserve"> Coibion_update!O219</f>
        <v>3.827747518838609</v>
      </c>
      <c r="C93" s="43">
        <f xml:space="preserve"> Coibion_update!P219</f>
        <v>7.8</v>
      </c>
      <c r="D93" s="43">
        <f xml:space="preserve"> Coibion_update!Q219</f>
        <v>4.048300623720694</v>
      </c>
      <c r="E93" s="43">
        <f xml:space="preserve"> Coibion_update!W219</f>
        <v>5.29</v>
      </c>
      <c r="F93" s="43">
        <f xml:space="preserve"> Coibion_update!X219</f>
        <v>5.3321389150235472</v>
      </c>
      <c r="G93" s="43">
        <f xml:space="preserve"> Coibion_update!Y219</f>
        <v>3.0454267905778427</v>
      </c>
      <c r="H93" s="43">
        <f xml:space="preserve"> Coibion_update!Z219</f>
        <v>3.8545210031566874</v>
      </c>
      <c r="I93" s="43">
        <f xml:space="preserve"> Coibion_update!AA219</f>
        <v>3.6094032526121396</v>
      </c>
      <c r="J93" s="43">
        <f xml:space="preserve"> Coibion_update!AB219</f>
        <v>-5.0372599999999997E-2</v>
      </c>
      <c r="K93" s="48">
        <f xml:space="preserve"> Coibion_update!AC219</f>
        <v>-5.2552043999999993</v>
      </c>
    </row>
    <row r="94" spans="1:11">
      <c r="A94" s="43">
        <f t="shared" si="2"/>
        <v>1976.6666666666597</v>
      </c>
      <c r="B94" s="43">
        <f xml:space="preserve"> Coibion_update!O220</f>
        <v>3.8305222352979849</v>
      </c>
      <c r="C94" s="43">
        <f xml:space="preserve"> Coibion_update!P220</f>
        <v>7.6</v>
      </c>
      <c r="D94" s="43">
        <f xml:space="preserve"> Coibion_update!Q220</f>
        <v>4.0535225677018456</v>
      </c>
      <c r="E94" s="43">
        <f xml:space="preserve"> Coibion_update!W220</f>
        <v>5.25</v>
      </c>
      <c r="F94" s="43">
        <f xml:space="preserve"> Coibion_update!X220</f>
        <v>5.3135999900791937</v>
      </c>
      <c r="G94" s="43">
        <f xml:space="preserve"> Coibion_update!Y220</f>
        <v>3.0518762841720308</v>
      </c>
      <c r="H94" s="43">
        <f xml:space="preserve"> Coibion_update!Z220</f>
        <v>3.8554738177369612</v>
      </c>
      <c r="I94" s="43">
        <f xml:space="preserve"> Coibion_update!AA220</f>
        <v>3.6142097857769069</v>
      </c>
      <c r="J94" s="43">
        <f xml:space="preserve"> Coibion_update!AB220</f>
        <v>-7.7815999999999996E-3</v>
      </c>
      <c r="K94" s="48">
        <f xml:space="preserve"> Coibion_update!AC220</f>
        <v>-5.2629859999999997</v>
      </c>
    </row>
    <row r="95" spans="1:11">
      <c r="A95" s="43">
        <f t="shared" si="2"/>
        <v>1976.749999999993</v>
      </c>
      <c r="B95" s="43">
        <f xml:space="preserve"> Coibion_update!O221</f>
        <v>3.8308715166172633</v>
      </c>
      <c r="C95" s="43">
        <f xml:space="preserve"> Coibion_update!P221</f>
        <v>7.7</v>
      </c>
      <c r="D95" s="43">
        <f xml:space="preserve"> Coibion_update!Q221</f>
        <v>4.0587173845789497</v>
      </c>
      <c r="E95" s="43">
        <f xml:space="preserve"> Coibion_update!W221</f>
        <v>5.0199999999999996</v>
      </c>
      <c r="F95" s="43">
        <f xml:space="preserve"> Coibion_update!X221</f>
        <v>5.2806624313093158</v>
      </c>
      <c r="G95" s="43">
        <f xml:space="preserve"> Coibion_update!Y221</f>
        <v>3.0418999543989984</v>
      </c>
      <c r="H95" s="43">
        <f xml:space="preserve"> Coibion_update!Z221</f>
        <v>3.8622233318755401</v>
      </c>
      <c r="I95" s="43">
        <f xml:space="preserve"> Coibion_update!AA221</f>
        <v>3.6158247732080255</v>
      </c>
      <c r="J95" s="43">
        <f xml:space="preserve"> Coibion_update!AB221</f>
        <v>-8.2301700000000005E-2</v>
      </c>
      <c r="K95" s="48">
        <f xml:space="preserve"> Coibion_update!AC221</f>
        <v>-5.3452877000000001</v>
      </c>
    </row>
    <row r="96" spans="1:11">
      <c r="A96" s="43">
        <f t="shared" si="2"/>
        <v>1976.8333333333262</v>
      </c>
      <c r="B96" s="43">
        <f xml:space="preserve"> Coibion_update!O222</f>
        <v>3.8452932853667057</v>
      </c>
      <c r="C96" s="43">
        <f xml:space="preserve"> Coibion_update!P222</f>
        <v>7.8</v>
      </c>
      <c r="D96" s="43">
        <f xml:space="preserve"> Coibion_update!Q222</f>
        <v>4.0621656638578658</v>
      </c>
      <c r="E96" s="43">
        <f xml:space="preserve"> Coibion_update!W222</f>
        <v>4.95</v>
      </c>
      <c r="F96" s="43">
        <f xml:space="preserve"> Coibion_update!X222</f>
        <v>5.2841170171468956</v>
      </c>
      <c r="G96" s="43">
        <f xml:space="preserve"> Coibion_update!Y222</f>
        <v>3.0536237519697687</v>
      </c>
      <c r="H96" s="43">
        <f xml:space="preserve"> Coibion_update!Z222</f>
        <v>3.8604770475449151</v>
      </c>
      <c r="I96" s="43">
        <f xml:space="preserve"> Coibion_update!AA222</f>
        <v>3.6245809041809722</v>
      </c>
      <c r="J96" s="43">
        <f xml:space="preserve"> Coibion_update!AB222</f>
        <v>1.6443E-3</v>
      </c>
      <c r="K96" s="48">
        <f xml:space="preserve"> Coibion_update!AC222</f>
        <v>-5.3436434000000004</v>
      </c>
    </row>
    <row r="97" spans="1:11">
      <c r="A97" s="43">
        <f t="shared" si="2"/>
        <v>1976.9166666666595</v>
      </c>
      <c r="B97" s="43">
        <f xml:space="preserve"> Coibion_update!O223</f>
        <v>3.855693894680134</v>
      </c>
      <c r="C97" s="43">
        <f xml:space="preserve"> Coibion_update!P223</f>
        <v>7.8</v>
      </c>
      <c r="D97" s="43">
        <f xml:space="preserve"> Coibion_update!Q223</f>
        <v>4.0673158898341812</v>
      </c>
      <c r="E97" s="43">
        <f xml:space="preserve"> Coibion_update!W223</f>
        <v>4.6500000000000004</v>
      </c>
      <c r="F97" s="43">
        <f xml:space="preserve"> Coibion_update!X223</f>
        <v>5.3014624156921091</v>
      </c>
      <c r="G97" s="43">
        <f xml:space="preserve"> Coibion_update!Y223</f>
        <v>3.1009027711595305</v>
      </c>
      <c r="H97" s="43">
        <f xml:space="preserve"> Coibion_update!Z223</f>
        <v>3.8695746891633069</v>
      </c>
      <c r="I97" s="43">
        <f xml:space="preserve"> Coibion_update!AA223</f>
        <v>3.6306145459819605</v>
      </c>
      <c r="J97" s="43">
        <f xml:space="preserve"> Coibion_update!AB223</f>
        <v>-0.1194494</v>
      </c>
      <c r="K97" s="48">
        <f xml:space="preserve"> Coibion_update!AC223</f>
        <v>-5.4630928000000001</v>
      </c>
    </row>
    <row r="98" spans="1:11">
      <c r="A98" s="43">
        <f t="shared" si="2"/>
        <v>1976.9999999999927</v>
      </c>
      <c r="B98" s="43">
        <f xml:space="preserve"> Coibion_update!O224</f>
        <v>3.8501582399513445</v>
      </c>
      <c r="C98" s="43">
        <f xml:space="preserve"> Coibion_update!P224</f>
        <v>7.5</v>
      </c>
      <c r="D98" s="43">
        <f xml:space="preserve"> Coibion_update!Q224</f>
        <v>4.0724397268340509</v>
      </c>
      <c r="E98" s="43">
        <f xml:space="preserve"> Coibion_update!W224</f>
        <v>4.6100000000000003</v>
      </c>
      <c r="F98" s="43">
        <f xml:space="preserve"> Coibion_update!X224</f>
        <v>5.3340705362538543</v>
      </c>
      <c r="G98" s="43">
        <f xml:space="preserve"> Coibion_update!Y224</f>
        <v>3.0682389643407393</v>
      </c>
      <c r="H98" s="43">
        <f xml:space="preserve"> Coibion_update!Z224</f>
        <v>3.8680293197422557</v>
      </c>
      <c r="I98" s="43">
        <f xml:space="preserve"> Coibion_update!AA224</f>
        <v>3.6347400080132881</v>
      </c>
      <c r="J98" s="43">
        <f xml:space="preserve"> Coibion_update!AB224</f>
        <v>-0.12247810000000001</v>
      </c>
      <c r="K98" s="48">
        <f xml:space="preserve"> Coibion_update!AC224</f>
        <v>-5.5855709000000004</v>
      </c>
    </row>
    <row r="99" spans="1:11">
      <c r="A99" s="43">
        <f t="shared" si="2"/>
        <v>1977.083333333326</v>
      </c>
      <c r="B99" s="43">
        <f xml:space="preserve"> Coibion_update!O225</f>
        <v>3.8653149721190379</v>
      </c>
      <c r="C99" s="43">
        <f xml:space="preserve"> Coibion_update!P225</f>
        <v>7.6</v>
      </c>
      <c r="D99" s="43">
        <f xml:space="preserve"> Coibion_update!Q225</f>
        <v>4.0826093060036799</v>
      </c>
      <c r="E99" s="43">
        <f xml:space="preserve"> Coibion_update!W225</f>
        <v>4.68</v>
      </c>
      <c r="F99" s="43">
        <f xml:space="preserve"> Coibion_update!X225</f>
        <v>5.3610573963692225</v>
      </c>
      <c r="G99" s="43">
        <f xml:space="preserve"> Coibion_update!Y225</f>
        <v>3.1031506703212615</v>
      </c>
      <c r="H99" s="43">
        <f xml:space="preserve"> Coibion_update!Z225</f>
        <v>3.863525798342597</v>
      </c>
      <c r="I99" s="43">
        <f xml:space="preserve"> Coibion_update!AA225</f>
        <v>3.6381123370602833</v>
      </c>
      <c r="J99" s="43">
        <f xml:space="preserve"> Coibion_update!AB225</f>
        <v>-0.13953479999999999</v>
      </c>
      <c r="K99" s="48">
        <f xml:space="preserve"> Coibion_update!AC225</f>
        <v>-5.7251057000000003</v>
      </c>
    </row>
    <row r="100" spans="1:11">
      <c r="A100" s="43">
        <f t="shared" si="2"/>
        <v>1977.1666666666592</v>
      </c>
      <c r="B100" s="43">
        <f xml:space="preserve"> Coibion_update!O226</f>
        <v>3.8777441411997251</v>
      </c>
      <c r="C100" s="43">
        <f xml:space="preserve"> Coibion_update!P226</f>
        <v>7.4</v>
      </c>
      <c r="D100" s="43">
        <f xml:space="preserve"> Coibion_update!Q226</f>
        <v>4.0876555740713041</v>
      </c>
      <c r="E100" s="43">
        <f xml:space="preserve"> Coibion_update!W226</f>
        <v>4.6900000000000004</v>
      </c>
      <c r="F100" s="43">
        <f xml:space="preserve"> Coibion_update!X226</f>
        <v>5.3864198147695825</v>
      </c>
      <c r="G100" s="43">
        <f xml:space="preserve"> Coibion_update!Y226</f>
        <v>3.1329692918590761</v>
      </c>
      <c r="H100" s="43">
        <f xml:space="preserve"> Coibion_update!Z226</f>
        <v>3.8587066133262025</v>
      </c>
      <c r="I100" s="43">
        <f xml:space="preserve"> Coibion_update!AA226</f>
        <v>3.633815903338883</v>
      </c>
      <c r="J100" s="43">
        <f xml:space="preserve"> Coibion_update!AB226</f>
        <v>-0.2478156</v>
      </c>
      <c r="K100" s="48">
        <f xml:space="preserve"> Coibion_update!AC226</f>
        <v>-5.9729213000000003</v>
      </c>
    </row>
    <row r="101" spans="1:11">
      <c r="A101" s="43">
        <f t="shared" si="2"/>
        <v>1977.2499999999925</v>
      </c>
      <c r="B101" s="43">
        <f xml:space="preserve"> Coibion_update!O227</f>
        <v>3.8866149369602447</v>
      </c>
      <c r="C101" s="43">
        <f xml:space="preserve"> Coibion_update!P227</f>
        <v>7.2</v>
      </c>
      <c r="D101" s="43">
        <f xml:space="preserve"> Coibion_update!Q227</f>
        <v>4.0943445622221004</v>
      </c>
      <c r="E101" s="43">
        <f xml:space="preserve"> Coibion_update!W227</f>
        <v>4.7300000000000004</v>
      </c>
      <c r="F101" s="43">
        <f xml:space="preserve"> Coibion_update!X227</f>
        <v>5.3972573144029399</v>
      </c>
      <c r="G101" s="43">
        <f xml:space="preserve"> Coibion_update!Y227</f>
        <v>3.1262779634006344</v>
      </c>
      <c r="H101" s="43">
        <f xml:space="preserve"> Coibion_update!Z227</f>
        <v>3.8646797939176256</v>
      </c>
      <c r="I101" s="43">
        <f xml:space="preserve"> Coibion_update!AA227</f>
        <v>3.6349247265160103</v>
      </c>
      <c r="J101" s="43">
        <f xml:space="preserve"> Coibion_update!AB227</f>
        <v>-8.5264999999999994E-2</v>
      </c>
      <c r="K101" s="48">
        <f xml:space="preserve"> Coibion_update!AC227</f>
        <v>-6.0581863</v>
      </c>
    </row>
    <row r="102" spans="1:11">
      <c r="A102" s="43">
        <f t="shared" si="2"/>
        <v>1977.3333333333258</v>
      </c>
      <c r="B102" s="43">
        <f xml:space="preserve"> Coibion_update!O228</f>
        <v>3.8952389376935557</v>
      </c>
      <c r="C102" s="43">
        <f xml:space="preserve"> Coibion_update!P228</f>
        <v>7</v>
      </c>
      <c r="D102" s="43">
        <f xml:space="preserve"> Coibion_update!Q228</f>
        <v>4.0976723523147758</v>
      </c>
      <c r="E102" s="43">
        <f xml:space="preserve"> Coibion_update!W228</f>
        <v>5.35</v>
      </c>
      <c r="F102" s="43">
        <f xml:space="preserve"> Coibion_update!X228</f>
        <v>5.3875180120063391</v>
      </c>
      <c r="G102" s="43">
        <f xml:space="preserve"> Coibion_update!Y228</f>
        <v>3.1215275695982987</v>
      </c>
      <c r="H102" s="43">
        <f xml:space="preserve"> Coibion_update!Z228</f>
        <v>3.8655601310178049</v>
      </c>
      <c r="I102" s="43">
        <f xml:space="preserve"> Coibion_update!AA228</f>
        <v>3.6411324956162017</v>
      </c>
      <c r="J102" s="43">
        <f xml:space="preserve"> Coibion_update!AB228</f>
        <v>-8.4138500000000005E-2</v>
      </c>
      <c r="K102" s="48">
        <f xml:space="preserve"> Coibion_update!AC228</f>
        <v>-6.1423247999999999</v>
      </c>
    </row>
    <row r="103" spans="1:11">
      <c r="A103" s="43">
        <f t="shared" si="2"/>
        <v>1977.416666666659</v>
      </c>
      <c r="B103" s="43">
        <f xml:space="preserve"> Coibion_update!O229</f>
        <v>3.9025886414411781</v>
      </c>
      <c r="C103" s="43">
        <f xml:space="preserve"> Coibion_update!P229</f>
        <v>7.2</v>
      </c>
      <c r="D103" s="43">
        <f xml:space="preserve"> Coibion_update!Q229</f>
        <v>4.1026433650367959</v>
      </c>
      <c r="E103" s="43">
        <f xml:space="preserve"> Coibion_update!W229</f>
        <v>5.39</v>
      </c>
      <c r="F103" s="43">
        <f xml:space="preserve"> Coibion_update!X229</f>
        <v>5.3399390412388561</v>
      </c>
      <c r="G103" s="43">
        <f xml:space="preserve"> Coibion_update!Y229</f>
        <v>3.127593522264287</v>
      </c>
      <c r="H103" s="43">
        <f xml:space="preserve"> Coibion_update!Z229</f>
        <v>3.8598661804105814</v>
      </c>
      <c r="I103" s="43">
        <f xml:space="preserve"> Coibion_update!AA229</f>
        <v>3.6422332400401651</v>
      </c>
      <c r="J103" s="43">
        <f xml:space="preserve"> Coibion_update!AB229</f>
        <v>-0.1610702</v>
      </c>
      <c r="K103" s="48">
        <f xml:space="preserve"> Coibion_update!AC229</f>
        <v>-6.3033950000000001</v>
      </c>
    </row>
    <row r="104" spans="1:11">
      <c r="A104" s="43">
        <f t="shared" si="2"/>
        <v>1977.4999999999923</v>
      </c>
      <c r="B104" s="43">
        <f xml:space="preserve"> Coibion_update!O230</f>
        <v>3.9043798709493145</v>
      </c>
      <c r="C104" s="43">
        <f xml:space="preserve"> Coibion_update!P230</f>
        <v>6.9</v>
      </c>
      <c r="D104" s="43">
        <f xml:space="preserve"> Coibion_update!Q230</f>
        <v>4.1075897889721213</v>
      </c>
      <c r="E104" s="43">
        <f xml:space="preserve"> Coibion_update!W230</f>
        <v>5.42</v>
      </c>
      <c r="F104" s="43">
        <f xml:space="preserve"> Coibion_update!X230</f>
        <v>5.3183650618518143</v>
      </c>
      <c r="G104" s="43">
        <f xml:space="preserve"> Coibion_update!Y230</f>
        <v>3.1306127557478094</v>
      </c>
      <c r="H104" s="43">
        <f xml:space="preserve"> Coibion_update!Z230</f>
        <v>3.8704090307076817</v>
      </c>
      <c r="I104" s="43">
        <f xml:space="preserve"> Coibion_update!AA230</f>
        <v>3.6502685549862806</v>
      </c>
      <c r="J104" s="43">
        <f xml:space="preserve"> Coibion_update!AB230</f>
        <v>-0.2676827</v>
      </c>
      <c r="K104" s="48">
        <f xml:space="preserve"> Coibion_update!AC230</f>
        <v>-6.5710777</v>
      </c>
    </row>
    <row r="105" spans="1:11">
      <c r="A105" s="43">
        <f t="shared" si="2"/>
        <v>1977.5833333333255</v>
      </c>
      <c r="B105" s="43">
        <f xml:space="preserve"> Coibion_update!O231</f>
        <v>3.9045531755870577</v>
      </c>
      <c r="C105" s="43">
        <f xml:space="preserve"> Coibion_update!P231</f>
        <v>7</v>
      </c>
      <c r="D105" s="43">
        <f xml:space="preserve"> Coibion_update!Q231</f>
        <v>4.1125118661775497</v>
      </c>
      <c r="E105" s="43">
        <f xml:space="preserve"> Coibion_update!W231</f>
        <v>5.9</v>
      </c>
      <c r="F105" s="43">
        <f xml:space="preserve"> Coibion_update!X231</f>
        <v>5.3025085711665048</v>
      </c>
      <c r="G105" s="43">
        <f xml:space="preserve"> Coibion_update!Y231</f>
        <v>3.1402654242862895</v>
      </c>
      <c r="H105" s="43">
        <f xml:space="preserve"> Coibion_update!Z231</f>
        <v>3.8655391796145842</v>
      </c>
      <c r="I105" s="43">
        <f xml:space="preserve"> Coibion_update!AA231</f>
        <v>3.6494107102035698</v>
      </c>
      <c r="J105" s="43">
        <f xml:space="preserve"> Coibion_update!AB231</f>
        <v>2.4756000000000001E-3</v>
      </c>
      <c r="K105" s="48">
        <f xml:space="preserve"> Coibion_update!AC231</f>
        <v>-6.5686020999999997</v>
      </c>
    </row>
    <row r="106" spans="1:11">
      <c r="A106" s="43">
        <f t="shared" si="2"/>
        <v>1977.6666666666588</v>
      </c>
      <c r="B106" s="43">
        <f xml:space="preserve"> Coibion_update!O232</f>
        <v>3.9091749535760107</v>
      </c>
      <c r="C106" s="43">
        <f xml:space="preserve"> Coibion_update!P232</f>
        <v>6.8</v>
      </c>
      <c r="D106" s="43">
        <f xml:space="preserve"> Coibion_update!Q232</f>
        <v>4.1157798429421657</v>
      </c>
      <c r="E106" s="43">
        <f xml:space="preserve"> Coibion_update!W232</f>
        <v>6.14</v>
      </c>
      <c r="F106" s="43">
        <f xml:space="preserve"> Coibion_update!X232</f>
        <v>5.3047963326457461</v>
      </c>
      <c r="G106" s="43">
        <f xml:space="preserve"> Coibion_update!Y232</f>
        <v>3.1482387452687601</v>
      </c>
      <c r="H106" s="43">
        <f xml:space="preserve"> Coibion_update!Z232</f>
        <v>3.8689902356107262</v>
      </c>
      <c r="I106" s="43">
        <f xml:space="preserve"> Coibion_update!AA232</f>
        <v>3.6509439147708993</v>
      </c>
      <c r="J106" s="43">
        <f xml:space="preserve"> Coibion_update!AB232</f>
        <v>4.4124900000000002E-2</v>
      </c>
      <c r="K106" s="48">
        <f xml:space="preserve"> Coibion_update!AC232</f>
        <v>-6.5244771999999998</v>
      </c>
    </row>
    <row r="107" spans="1:11">
      <c r="A107" s="43">
        <f t="shared" si="2"/>
        <v>1977.749999999992</v>
      </c>
      <c r="B107" s="43">
        <f xml:space="preserve"> Coibion_update!O233</f>
        <v>3.911420824153391</v>
      </c>
      <c r="C107" s="43">
        <f xml:space="preserve"> Coibion_update!P233</f>
        <v>6.8</v>
      </c>
      <c r="D107" s="43">
        <f xml:space="preserve"> Coibion_update!Q233</f>
        <v>4.1206618705394744</v>
      </c>
      <c r="E107" s="43">
        <f xml:space="preserve"> Coibion_update!W233</f>
        <v>6.47</v>
      </c>
      <c r="F107" s="43">
        <f xml:space="preserve"> Coibion_update!X233</f>
        <v>5.31483027492225</v>
      </c>
      <c r="G107" s="43">
        <f xml:space="preserve"> Coibion_update!Y233</f>
        <v>3.1480240838962494</v>
      </c>
      <c r="H107" s="43">
        <f xml:space="preserve"> Coibion_update!Z233</f>
        <v>3.8839732639813893</v>
      </c>
      <c r="I107" s="43">
        <f xml:space="preserve"> Coibion_update!AA233</f>
        <v>3.6576725444892255</v>
      </c>
      <c r="J107" s="43">
        <f xml:space="preserve"> Coibion_update!AB233</f>
        <v>-3.7270900000000003E-2</v>
      </c>
      <c r="K107" s="48">
        <f xml:space="preserve"> Coibion_update!AC233</f>
        <v>-6.5617481</v>
      </c>
    </row>
    <row r="108" spans="1:11">
      <c r="A108" s="43">
        <f t="shared" si="2"/>
        <v>1977.8333333333253</v>
      </c>
      <c r="B108" s="43">
        <f xml:space="preserve"> Coibion_update!O234</f>
        <v>3.9121250002264998</v>
      </c>
      <c r="C108" s="43">
        <f xml:space="preserve"> Coibion_update!P234</f>
        <v>6.8</v>
      </c>
      <c r="D108" s="43">
        <f xml:space="preserve"> Coibion_update!Q234</f>
        <v>4.1271343850450917</v>
      </c>
      <c r="E108" s="43">
        <f xml:space="preserve"> Coibion_update!W234</f>
        <v>6.51</v>
      </c>
      <c r="F108" s="43">
        <f xml:space="preserve"> Coibion_update!X234</f>
        <v>5.3273906140337441</v>
      </c>
      <c r="G108" s="43">
        <f xml:space="preserve"> Coibion_update!Y234</f>
        <v>3.1623901258813385</v>
      </c>
      <c r="H108" s="43">
        <f xml:space="preserve"> Coibion_update!Z234</f>
        <v>3.8953446923753328</v>
      </c>
      <c r="I108" s="43">
        <f xml:space="preserve"> Coibion_update!AA234</f>
        <v>3.6582655954961001</v>
      </c>
      <c r="J108" s="43">
        <f xml:space="preserve"> Coibion_update!AB234</f>
        <v>-6.5982600000000002E-2</v>
      </c>
      <c r="K108" s="48">
        <f xml:space="preserve"> Coibion_update!AC234</f>
        <v>-6.6277306999999999</v>
      </c>
    </row>
    <row r="109" spans="1:11">
      <c r="A109" s="43">
        <f t="shared" si="2"/>
        <v>1977.9166666666586</v>
      </c>
      <c r="B109" s="43">
        <f xml:space="preserve"> Coibion_update!O235</f>
        <v>3.9137115789850458</v>
      </c>
      <c r="C109" s="43">
        <f xml:space="preserve"> Coibion_update!P235</f>
        <v>6.4</v>
      </c>
      <c r="D109" s="43">
        <f xml:space="preserve"> Coibion_update!Q235</f>
        <v>4.1319614257934072</v>
      </c>
      <c r="E109" s="43">
        <f xml:space="preserve"> Coibion_update!W235</f>
        <v>6.56</v>
      </c>
      <c r="F109" s="43">
        <f xml:space="preserve"> Coibion_update!X235</f>
        <v>5.3597886886361374</v>
      </c>
      <c r="G109" s="43">
        <f xml:space="preserve"> Coibion_update!Y235</f>
        <v>3.1710292154109814</v>
      </c>
      <c r="H109" s="43">
        <f xml:space="preserve"> Coibion_update!Z235</f>
        <v>3.8893069381844128</v>
      </c>
      <c r="I109" s="43">
        <f xml:space="preserve"> Coibion_update!AA235</f>
        <v>3.6632539064749636</v>
      </c>
      <c r="J109" s="43">
        <f xml:space="preserve"> Coibion_update!AB235</f>
        <v>-0.1152749</v>
      </c>
      <c r="K109" s="48">
        <f xml:space="preserve"> Coibion_update!AC235</f>
        <v>-6.7430056</v>
      </c>
    </row>
    <row r="110" spans="1:11">
      <c r="A110" s="43">
        <f t="shared" si="2"/>
        <v>1977.9999999999918</v>
      </c>
      <c r="B110" s="43">
        <f xml:space="preserve"> Coibion_update!O236</f>
        <v>3.8999322054044336</v>
      </c>
      <c r="C110" s="43">
        <f xml:space="preserve"> Coibion_update!P236</f>
        <v>6.4</v>
      </c>
      <c r="D110" s="43">
        <f xml:space="preserve"> Coibion_update!Q236</f>
        <v>4.138361447638875</v>
      </c>
      <c r="E110" s="43">
        <f xml:space="preserve"> Coibion_update!W236</f>
        <v>6.7</v>
      </c>
      <c r="F110" s="43">
        <f xml:space="preserve"> Coibion_update!X236</f>
        <v>5.3844950627890888</v>
      </c>
      <c r="G110" s="43">
        <f xml:space="preserve"> Coibion_update!Y236</f>
        <v>3.1015776716373313</v>
      </c>
      <c r="H110" s="43">
        <f xml:space="preserve"> Coibion_update!Z236</f>
        <v>3.8817287327945453</v>
      </c>
      <c r="I110" s="43">
        <f xml:space="preserve"> Coibion_update!AA236</f>
        <v>3.6670427595047621</v>
      </c>
      <c r="J110" s="43">
        <f xml:space="preserve"> Coibion_update!AB236</f>
        <v>-0.21650739999999999</v>
      </c>
      <c r="K110" s="48">
        <f xml:space="preserve"> Coibion_update!AC236</f>
        <v>-6.9595130000000003</v>
      </c>
    </row>
    <row r="111" spans="1:11">
      <c r="A111" s="43">
        <f t="shared" si="2"/>
        <v>1978.0833333333251</v>
      </c>
      <c r="B111" s="43">
        <f xml:space="preserve"> Coibion_update!O237</f>
        <v>3.9049097662217704</v>
      </c>
      <c r="C111" s="43">
        <f xml:space="preserve"> Coibion_update!P237</f>
        <v>6.3</v>
      </c>
      <c r="D111" s="43">
        <f xml:space="preserve"> Coibion_update!Q237</f>
        <v>4.1431347263915326</v>
      </c>
      <c r="E111" s="43">
        <f xml:space="preserve"> Coibion_update!W237</f>
        <v>6.78</v>
      </c>
      <c r="F111" s="43">
        <f xml:space="preserve"> Coibion_update!X237</f>
        <v>5.3951264224760971</v>
      </c>
      <c r="G111" s="43">
        <f xml:space="preserve"> Coibion_update!Y237</f>
        <v>3.1364502804928702</v>
      </c>
      <c r="H111" s="43">
        <f xml:space="preserve"> Coibion_update!Z237</f>
        <v>3.8961171757443691</v>
      </c>
      <c r="I111" s="43">
        <f xml:space="preserve"> Coibion_update!AA237</f>
        <v>3.6761234410127357</v>
      </c>
      <c r="J111" s="43">
        <f xml:space="preserve"> Coibion_update!AB237</f>
        <v>5.7347200000000001E-2</v>
      </c>
      <c r="K111" s="48">
        <f xml:space="preserve"> Coibion_update!AC237</f>
        <v>-6.9021658000000006</v>
      </c>
    </row>
    <row r="112" spans="1:11">
      <c r="A112" s="43">
        <f t="shared" si="2"/>
        <v>1978.1666666666583</v>
      </c>
      <c r="B112" s="43">
        <f xml:space="preserve"> Coibion_update!O238</f>
        <v>3.923753928303845</v>
      </c>
      <c r="C112" s="43">
        <f xml:space="preserve"> Coibion_update!P238</f>
        <v>6.3</v>
      </c>
      <c r="D112" s="43">
        <f xml:space="preserve"> Coibion_update!Q238</f>
        <v>4.1494638614431798</v>
      </c>
      <c r="E112" s="43">
        <f xml:space="preserve"> Coibion_update!W238</f>
        <v>6.79</v>
      </c>
      <c r="F112" s="43">
        <f xml:space="preserve"> Coibion_update!X238</f>
        <v>5.4221708287150348</v>
      </c>
      <c r="G112" s="43">
        <f xml:space="preserve"> Coibion_update!Y238</f>
        <v>3.1620514728704396</v>
      </c>
      <c r="H112" s="43">
        <f xml:space="preserve"> Coibion_update!Z238</f>
        <v>3.9034866744058596</v>
      </c>
      <c r="I112" s="43">
        <f xml:space="preserve"> Coibion_update!AA238</f>
        <v>3.6832637153283008</v>
      </c>
      <c r="J112" s="43">
        <f xml:space="preserve"> Coibion_update!AB238</f>
        <v>-1.4195E-3</v>
      </c>
      <c r="K112" s="48">
        <f xml:space="preserve"> Coibion_update!AC238</f>
        <v>-6.9035853000000005</v>
      </c>
    </row>
    <row r="113" spans="1:11">
      <c r="A113" s="43">
        <f t="shared" si="2"/>
        <v>1978.2499999999916</v>
      </c>
      <c r="B113" s="43">
        <f xml:space="preserve"> Coibion_update!O239</f>
        <v>3.9443081848110202</v>
      </c>
      <c r="C113" s="43">
        <f xml:space="preserve"> Coibion_update!P239</f>
        <v>6.1</v>
      </c>
      <c r="D113" s="43">
        <f xml:space="preserve"> Coibion_update!Q239</f>
        <v>4.1573193613834887</v>
      </c>
      <c r="E113" s="43">
        <f xml:space="preserve"> Coibion_update!W239</f>
        <v>6.89</v>
      </c>
      <c r="F113" s="43">
        <f xml:space="preserve"> Coibion_update!X239</f>
        <v>5.4293456289544411</v>
      </c>
      <c r="G113" s="43">
        <f xml:space="preserve"> Coibion_update!Y239</f>
        <v>3.1988771783615109</v>
      </c>
      <c r="H113" s="43">
        <f xml:space="preserve"> Coibion_update!Z239</f>
        <v>3.8966047526997656</v>
      </c>
      <c r="I113" s="43">
        <f xml:space="preserve"> Coibion_update!AA239</f>
        <v>3.6881541911743412</v>
      </c>
      <c r="J113" s="43">
        <f xml:space="preserve"> Coibion_update!AB239</f>
        <v>-9.2141899999999999E-2</v>
      </c>
      <c r="K113" s="48">
        <f xml:space="preserve"> Coibion_update!AC239</f>
        <v>-6.9957272000000001</v>
      </c>
    </row>
    <row r="114" spans="1:11">
      <c r="A114" s="43">
        <f t="shared" si="2"/>
        <v>1978.3333333333248</v>
      </c>
      <c r="B114" s="43">
        <f xml:space="preserve"> Coibion_update!O240</f>
        <v>3.9477472283622506</v>
      </c>
      <c r="C114" s="43">
        <f xml:space="preserve"> Coibion_update!P240</f>
        <v>6</v>
      </c>
      <c r="D114" s="43">
        <f xml:space="preserve"> Coibion_update!Q240</f>
        <v>4.1666652238017265</v>
      </c>
      <c r="E114" s="43">
        <f xml:space="preserve"> Coibion_update!W240</f>
        <v>7.36</v>
      </c>
      <c r="F114" s="43">
        <f xml:space="preserve"> Coibion_update!X240</f>
        <v>5.4297841292903426</v>
      </c>
      <c r="G114" s="43">
        <f xml:space="preserve"> Coibion_update!Y240</f>
        <v>3.2092698347229658</v>
      </c>
      <c r="H114" s="43">
        <f xml:space="preserve"> Coibion_update!Z240</f>
        <v>3.9031638789948215</v>
      </c>
      <c r="I114" s="43">
        <f xml:space="preserve"> Coibion_update!AA240</f>
        <v>3.6887544463007851</v>
      </c>
      <c r="J114" s="43">
        <f xml:space="preserve"> Coibion_update!AB240</f>
        <v>-0.23910219999999999</v>
      </c>
      <c r="K114" s="48">
        <f xml:space="preserve"> Coibion_update!AC240</f>
        <v>-7.2348293999999997</v>
      </c>
    </row>
    <row r="115" spans="1:11">
      <c r="A115" s="43">
        <f t="shared" si="2"/>
        <v>1978.4166666666581</v>
      </c>
      <c r="B115" s="43">
        <f xml:space="preserve"> Coibion_update!O241</f>
        <v>3.9546916139068737</v>
      </c>
      <c r="C115" s="43">
        <f xml:space="preserve"> Coibion_update!P241</f>
        <v>5.9</v>
      </c>
      <c r="D115" s="43">
        <f xml:space="preserve"> Coibion_update!Q241</f>
        <v>4.1743872698956368</v>
      </c>
      <c r="E115" s="43">
        <f xml:space="preserve"> Coibion_update!W241</f>
        <v>7.6</v>
      </c>
      <c r="F115" s="43">
        <f xml:space="preserve"> Coibion_update!X241</f>
        <v>5.4365564107718027</v>
      </c>
      <c r="G115" s="43">
        <f xml:space="preserve"> Coibion_update!Y241</f>
        <v>3.2085426207284091</v>
      </c>
      <c r="H115" s="43">
        <f xml:space="preserve"> Coibion_update!Z241</f>
        <v>3.9046962300416852</v>
      </c>
      <c r="I115" s="43">
        <f xml:space="preserve"> Coibion_update!AA241</f>
        <v>3.6941654585431736</v>
      </c>
      <c r="J115" s="43">
        <f xml:space="preserve"> Coibion_update!AB241</f>
        <v>0.19889570000000001</v>
      </c>
      <c r="K115" s="48">
        <f xml:space="preserve"> Coibion_update!AC241</f>
        <v>-7.0359336999999993</v>
      </c>
    </row>
    <row r="116" spans="1:11">
      <c r="A116" s="43">
        <f t="shared" si="2"/>
        <v>1978.4999999999914</v>
      </c>
      <c r="B116" s="43">
        <f xml:space="preserve"> Coibion_update!O242</f>
        <v>3.9544117719199328</v>
      </c>
      <c r="C116" s="43">
        <f xml:space="preserve"> Coibion_update!P242</f>
        <v>6.2</v>
      </c>
      <c r="D116" s="43">
        <f xml:space="preserve"> Coibion_update!Q242</f>
        <v>4.1820501426412067</v>
      </c>
      <c r="E116" s="43">
        <f xml:space="preserve"> Coibion_update!W242</f>
        <v>7.81</v>
      </c>
      <c r="F116" s="43">
        <f xml:space="preserve"> Coibion_update!X242</f>
        <v>5.4331541567702475</v>
      </c>
      <c r="G116" s="43">
        <f xml:space="preserve"> Coibion_update!Y242</f>
        <v>3.1906820904974187</v>
      </c>
      <c r="H116" s="43">
        <f xml:space="preserve"> Coibion_update!Z242</f>
        <v>3.9020938743502613</v>
      </c>
      <c r="I116" s="43">
        <f xml:space="preserve"> Coibion_update!AA242</f>
        <v>3.6918500375587691</v>
      </c>
      <c r="J116" s="43">
        <f xml:space="preserve"> Coibion_update!AB242</f>
        <v>-0.15078800000000001</v>
      </c>
      <c r="K116" s="48">
        <f xml:space="preserve"> Coibion_update!AC242</f>
        <v>-7.1867216999999997</v>
      </c>
    </row>
    <row r="117" spans="1:11">
      <c r="A117" s="43">
        <f t="shared" si="2"/>
        <v>1978.5833333333246</v>
      </c>
      <c r="B117" s="43">
        <f xml:space="preserve"> Coibion_update!O243</f>
        <v>3.9579538475343967</v>
      </c>
      <c r="C117" s="43">
        <f xml:space="preserve"> Coibion_update!P243</f>
        <v>5.9</v>
      </c>
      <c r="D117" s="43">
        <f xml:space="preserve"> Coibion_update!Q243</f>
        <v>4.1881384415084613</v>
      </c>
      <c r="E117" s="43">
        <f xml:space="preserve"> Coibion_update!W243</f>
        <v>8.0399999999999991</v>
      </c>
      <c r="F117" s="43">
        <f xml:space="preserve"> Coibion_update!X243</f>
        <v>5.4650175424390346</v>
      </c>
      <c r="G117" s="43">
        <f xml:space="preserve"> Coibion_update!Y243</f>
        <v>3.2150284331393069</v>
      </c>
      <c r="H117" s="43">
        <f xml:space="preserve"> Coibion_update!Z243</f>
        <v>3.9068094383752587</v>
      </c>
      <c r="I117" s="43">
        <f xml:space="preserve"> Coibion_update!AA243</f>
        <v>3.6989287899669376</v>
      </c>
      <c r="J117" s="43">
        <f xml:space="preserve"> Coibion_update!AB243</f>
        <v>-9.5032900000000003E-2</v>
      </c>
      <c r="K117" s="48">
        <f xml:space="preserve"> Coibion_update!AC243</f>
        <v>-7.2817545999999993</v>
      </c>
    </row>
    <row r="118" spans="1:11">
      <c r="A118" s="43">
        <f t="shared" si="2"/>
        <v>1978.6666666666579</v>
      </c>
      <c r="B118" s="43">
        <f xml:space="preserve"> Coibion_update!O244</f>
        <v>3.9606112444501629</v>
      </c>
      <c r="C118" s="43">
        <f xml:space="preserve"> Coibion_update!P244</f>
        <v>6</v>
      </c>
      <c r="D118" s="43">
        <f xml:space="preserve"> Coibion_update!Q244</f>
        <v>4.1972019476618083</v>
      </c>
      <c r="E118" s="43">
        <f xml:space="preserve"> Coibion_update!W244</f>
        <v>8.4499999999999993</v>
      </c>
      <c r="F118" s="43">
        <f xml:space="preserve"> Coibion_update!X244</f>
        <v>5.4932671834914641</v>
      </c>
      <c r="G118" s="43">
        <f xml:space="preserve"> Coibion_update!Y244</f>
        <v>3.1698116231539104</v>
      </c>
      <c r="H118" s="43">
        <f xml:space="preserve"> Coibion_update!Z244</f>
        <v>3.9187006601813867</v>
      </c>
      <c r="I118" s="43">
        <f xml:space="preserve"> Coibion_update!AA244</f>
        <v>3.7015735421728211</v>
      </c>
      <c r="J118" s="43">
        <f xml:space="preserve"> Coibion_update!AB244</f>
        <v>-0.17525379999999999</v>
      </c>
      <c r="K118" s="48">
        <f xml:space="preserve"> Coibion_update!AC244</f>
        <v>-7.4570083999999994</v>
      </c>
    </row>
    <row r="119" spans="1:11">
      <c r="A119" s="43">
        <f t="shared" si="2"/>
        <v>1978.7499999999911</v>
      </c>
      <c r="B119" s="43">
        <f xml:space="preserve"> Coibion_update!O245</f>
        <v>3.9687095301681667</v>
      </c>
      <c r="C119" s="43">
        <f xml:space="preserve"> Coibion_update!P245</f>
        <v>5.8</v>
      </c>
      <c r="D119" s="43">
        <f xml:space="preserve"> Coibion_update!Q245</f>
        <v>4.2061840439776361</v>
      </c>
      <c r="E119" s="43">
        <f xml:space="preserve"> Coibion_update!W245</f>
        <v>8.9600000000000009</v>
      </c>
      <c r="F119" s="43">
        <f xml:space="preserve"> Coibion_update!X245</f>
        <v>5.5256122889847221</v>
      </c>
      <c r="G119" s="43">
        <f xml:space="preserve"> Coibion_update!Y245</f>
        <v>3.1965075090061923</v>
      </c>
      <c r="H119" s="43">
        <f xml:space="preserve"> Coibion_update!Z245</f>
        <v>3.9115228803864639</v>
      </c>
      <c r="I119" s="43">
        <f xml:space="preserve"> Coibion_update!AA245</f>
        <v>3.7015735421728211</v>
      </c>
      <c r="J119" s="43">
        <f xml:space="preserve"> Coibion_update!AB245</f>
        <v>0.12440379999999999</v>
      </c>
      <c r="K119" s="48">
        <f xml:space="preserve"> Coibion_update!AC245</f>
        <v>-7.3326045999999998</v>
      </c>
    </row>
    <row r="120" spans="1:11">
      <c r="A120" s="43">
        <f t="shared" si="2"/>
        <v>1978.8333333333244</v>
      </c>
      <c r="B120" s="43">
        <f xml:space="preserve"> Coibion_update!O246</f>
        <v>3.9759963668930709</v>
      </c>
      <c r="C120" s="43">
        <f xml:space="preserve"> Coibion_update!P246</f>
        <v>5.9</v>
      </c>
      <c r="D120" s="43">
        <f xml:space="preserve"> Coibion_update!Q246</f>
        <v>4.2121275978784842</v>
      </c>
      <c r="E120" s="43">
        <f xml:space="preserve"> Coibion_update!W246</f>
        <v>9.76</v>
      </c>
      <c r="F120" s="43">
        <f xml:space="preserve"> Coibion_update!X246</f>
        <v>5.5302224235308195</v>
      </c>
      <c r="G120" s="43">
        <f xml:space="preserve"> Coibion_update!Y246</f>
        <v>3.1997337793398342</v>
      </c>
      <c r="H120" s="43">
        <f xml:space="preserve"> Coibion_update!Z246</f>
        <v>3.9220129394574941</v>
      </c>
      <c r="I120" s="43">
        <f xml:space="preserve"> Coibion_update!AA246</f>
        <v>3.7012032038027685</v>
      </c>
      <c r="J120" s="43">
        <f xml:space="preserve"> Coibion_update!AB246</f>
        <v>0.14845059999999999</v>
      </c>
      <c r="K120" s="48">
        <f xml:space="preserve"> Coibion_update!AC246</f>
        <v>-7.1841539999999995</v>
      </c>
    </row>
    <row r="121" spans="1:11">
      <c r="A121" s="43">
        <f t="shared" si="2"/>
        <v>1978.9166666666576</v>
      </c>
      <c r="B121" s="43">
        <f xml:space="preserve"> Coibion_update!O247</f>
        <v>3.9815807839917117</v>
      </c>
      <c r="C121" s="43">
        <f xml:space="preserve"> Coibion_update!P247</f>
        <v>6</v>
      </c>
      <c r="D121" s="43">
        <f xml:space="preserve"> Coibion_update!Q247</f>
        <v>4.2180360345646504</v>
      </c>
      <c r="E121" s="43">
        <f xml:space="preserve"> Coibion_update!W247</f>
        <v>10.029999999999999</v>
      </c>
      <c r="F121" s="43">
        <f xml:space="preserve"> Coibion_update!X247</f>
        <v>5.5244564268420451</v>
      </c>
      <c r="G121" s="43">
        <f xml:space="preserve"> Coibion_update!Y247</f>
        <v>3.2033966380197407</v>
      </c>
      <c r="H121" s="43">
        <f xml:space="preserve"> Coibion_update!Z247</f>
        <v>3.9324528869396542</v>
      </c>
      <c r="I121" s="43">
        <f xml:space="preserve"> Coibion_update!AA247</f>
        <v>3.705121829659801</v>
      </c>
      <c r="J121" s="43">
        <f xml:space="preserve"> Coibion_update!AB247</f>
        <v>-6.0163700000000001E-2</v>
      </c>
      <c r="K121" s="48">
        <f xml:space="preserve"> Coibion_update!AC247</f>
        <v>-7.2443176999999999</v>
      </c>
    </row>
    <row r="122" spans="1:11">
      <c r="A122" s="43">
        <f t="shared" si="2"/>
        <v>1978.9999999999909</v>
      </c>
      <c r="B122" s="43">
        <f xml:space="preserve"> Coibion_update!O248</f>
        <v>3.9750353625696708</v>
      </c>
      <c r="C122" s="43">
        <f xml:space="preserve"> Coibion_update!P248</f>
        <v>5.9</v>
      </c>
      <c r="D122" s="43">
        <f xml:space="preserve"> Coibion_update!Q248</f>
        <v>4.2268337452681797</v>
      </c>
      <c r="E122" s="43">
        <f xml:space="preserve"> Coibion_update!W248</f>
        <v>10.07</v>
      </c>
      <c r="F122" s="43">
        <f xml:space="preserve"> Coibion_update!X248</f>
        <v>5.5425959903922051</v>
      </c>
      <c r="G122" s="43">
        <f xml:space="preserve"> Coibion_update!Y248</f>
        <v>3.18333154534331</v>
      </c>
      <c r="H122" s="43">
        <f xml:space="preserve"> Coibion_update!Z248</f>
        <v>3.9245047829302018</v>
      </c>
      <c r="I122" s="43">
        <f xml:space="preserve"> Coibion_update!AA248</f>
        <v>3.7085840373882717</v>
      </c>
      <c r="J122" s="43">
        <f xml:space="preserve"> Coibion_update!AB248</f>
        <v>0</v>
      </c>
      <c r="K122" s="48">
        <f xml:space="preserve"> Coibion_update!AC248</f>
        <v>-7.2443176999999999</v>
      </c>
    </row>
    <row r="123" spans="1:11">
      <c r="A123" s="43">
        <f t="shared" si="2"/>
        <v>1979.0833333333242</v>
      </c>
      <c r="B123" s="43">
        <f xml:space="preserve"> Coibion_update!O249</f>
        <v>3.9803786072352354</v>
      </c>
      <c r="C123" s="43">
        <f xml:space="preserve"> Coibion_update!P249</f>
        <v>5.9</v>
      </c>
      <c r="D123" s="43">
        <f xml:space="preserve"> Coibion_update!Q249</f>
        <v>4.2370008626236242</v>
      </c>
      <c r="E123" s="43">
        <f xml:space="preserve"> Coibion_update!W249</f>
        <v>10.06</v>
      </c>
      <c r="F123" s="43">
        <f xml:space="preserve"> Coibion_update!X249</f>
        <v>5.5911735302735464</v>
      </c>
      <c r="G123" s="43">
        <f xml:space="preserve"> Coibion_update!Y249</f>
        <v>3.1901470780353289</v>
      </c>
      <c r="H123" s="43">
        <f xml:space="preserve"> Coibion_update!Z249</f>
        <v>3.9267145541711357</v>
      </c>
      <c r="I123" s="43">
        <f xml:space="preserve"> Coibion_update!AA249</f>
        <v>3.7144009913440139</v>
      </c>
      <c r="J123" s="43">
        <f xml:space="preserve"> Coibion_update!AB249</f>
        <v>-0.18177650000000001</v>
      </c>
      <c r="K123" s="48">
        <f xml:space="preserve"> Coibion_update!AC249</f>
        <v>-7.4260941999999996</v>
      </c>
    </row>
    <row r="124" spans="1:11">
      <c r="A124" s="43">
        <f t="shared" si="2"/>
        <v>1979.1666666666574</v>
      </c>
      <c r="B124" s="43">
        <f xml:space="preserve"> Coibion_update!O250</f>
        <v>3.9837276633629908</v>
      </c>
      <c r="C124" s="43">
        <f xml:space="preserve"> Coibion_update!P250</f>
        <v>5.8</v>
      </c>
      <c r="D124" s="43">
        <f xml:space="preserve"> Coibion_update!Q250</f>
        <v>4.2470656492397643</v>
      </c>
      <c r="E124" s="43">
        <f xml:space="preserve"> Coibion_update!W250</f>
        <v>10.09</v>
      </c>
      <c r="F124" s="43">
        <f xml:space="preserve"> Coibion_update!X250</f>
        <v>5.6252802465012435</v>
      </c>
      <c r="G124" s="43">
        <f xml:space="preserve"> Coibion_update!Y250</f>
        <v>3.1904351972363507</v>
      </c>
      <c r="H124" s="43">
        <f xml:space="preserve"> Coibion_update!Z250</f>
        <v>3.9280931856056407</v>
      </c>
      <c r="I124" s="43">
        <f xml:space="preserve"> Coibion_update!AA250</f>
        <v>3.7153266241287848</v>
      </c>
      <c r="J124" s="43">
        <f xml:space="preserve"> Coibion_update!AB250</f>
        <v>7.3706199999999999E-2</v>
      </c>
      <c r="K124" s="48">
        <f xml:space="preserve"> Coibion_update!AC250</f>
        <v>-7.3523879999999995</v>
      </c>
    </row>
    <row r="125" spans="1:11">
      <c r="A125" s="43">
        <f t="shared" si="2"/>
        <v>1979.2499999999907</v>
      </c>
      <c r="B125" s="43">
        <f xml:space="preserve"> Coibion_update!O251</f>
        <v>3.972805732392362</v>
      </c>
      <c r="C125" s="43">
        <f xml:space="preserve"> Coibion_update!P251</f>
        <v>5.8</v>
      </c>
      <c r="D125" s="43">
        <f xml:space="preserve"> Coibion_update!Q251</f>
        <v>4.257030144499196</v>
      </c>
      <c r="E125" s="43">
        <f xml:space="preserve"> Coibion_update!W251</f>
        <v>10.01</v>
      </c>
      <c r="F125" s="43">
        <f xml:space="preserve"> Coibion_update!X251</f>
        <v>5.6214872319293709</v>
      </c>
      <c r="G125" s="43">
        <f xml:space="preserve"> Coibion_update!Y251</f>
        <v>3.170735449540266</v>
      </c>
      <c r="H125" s="43">
        <f xml:space="preserve"> Coibion_update!Z251</f>
        <v>3.9143802250018243</v>
      </c>
      <c r="I125" s="43">
        <f xml:space="preserve"> Coibion_update!AA251</f>
        <v>3.7183897114878772</v>
      </c>
      <c r="J125" s="43">
        <f xml:space="preserve"> Coibion_update!AB251</f>
        <v>-0.1019559</v>
      </c>
      <c r="K125" s="48">
        <f xml:space="preserve"> Coibion_update!AC251</f>
        <v>-7.4543438999999996</v>
      </c>
    </row>
    <row r="126" spans="1:11">
      <c r="A126" s="43">
        <f t="shared" si="2"/>
        <v>1979.3333333333239</v>
      </c>
      <c r="B126" s="43">
        <f xml:space="preserve"> Coibion_update!O252</f>
        <v>3.9805336273181173</v>
      </c>
      <c r="C126" s="43">
        <f xml:space="preserve"> Coibion_update!P252</f>
        <v>5.6</v>
      </c>
      <c r="D126" s="43">
        <f xml:space="preserve"> Coibion_update!Q252</f>
        <v>4.2682978693455391</v>
      </c>
      <c r="E126" s="43">
        <f xml:space="preserve"> Coibion_update!W252</f>
        <v>10.24</v>
      </c>
      <c r="F126" s="43">
        <f xml:space="preserve"> Coibion_update!X252</f>
        <v>5.6244506253740703</v>
      </c>
      <c r="G126" s="43">
        <f xml:space="preserve"> Coibion_update!Y252</f>
        <v>3.1750911124971788</v>
      </c>
      <c r="H126" s="43">
        <f xml:space="preserve"> Coibion_update!Z252</f>
        <v>3.9230420719105794</v>
      </c>
      <c r="I126" s="43">
        <f xml:space="preserve"> Coibion_update!AA252</f>
        <v>3.7173940220121375</v>
      </c>
      <c r="J126" s="43">
        <f xml:space="preserve"> Coibion_update!AB252</f>
        <v>6.8625500000000006E-2</v>
      </c>
      <c r="K126" s="48">
        <f xml:space="preserve"> Coibion_update!AC252</f>
        <v>-7.3857184</v>
      </c>
    </row>
    <row r="127" spans="1:11">
      <c r="A127" s="43">
        <f t="shared" si="2"/>
        <v>1979.4166666666572</v>
      </c>
      <c r="B127" s="43">
        <f xml:space="preserve"> Coibion_update!O253</f>
        <v>3.9802814739739283</v>
      </c>
      <c r="C127" s="43">
        <f xml:space="preserve"> Coibion_update!P253</f>
        <v>5.7</v>
      </c>
      <c r="D127" s="43">
        <f xml:space="preserve"> Coibion_update!Q253</f>
        <v>4.2794400458987809</v>
      </c>
      <c r="E127" s="43">
        <f xml:space="preserve"> Coibion_update!W253</f>
        <v>10.29</v>
      </c>
      <c r="F127" s="43">
        <f xml:space="preserve"> Coibion_update!X253</f>
        <v>5.6278009536335727</v>
      </c>
      <c r="G127" s="43">
        <f xml:space="preserve"> Coibion_update!Y253</f>
        <v>3.1493542422095553</v>
      </c>
      <c r="H127" s="43">
        <f xml:space="preserve"> Coibion_update!Z253</f>
        <v>3.9359738795839325</v>
      </c>
      <c r="I127" s="43">
        <f xml:space="preserve"> Coibion_update!AA253</f>
        <v>3.7212014255760608</v>
      </c>
      <c r="J127" s="43">
        <f xml:space="preserve"> Coibion_update!AB253</f>
        <v>0</v>
      </c>
      <c r="K127" s="48">
        <f xml:space="preserve"> Coibion_update!AC253</f>
        <v>-7.3857184</v>
      </c>
    </row>
    <row r="128" spans="1:11">
      <c r="A128" s="43">
        <f t="shared" si="2"/>
        <v>1979.4999999999905</v>
      </c>
      <c r="B128" s="43">
        <f xml:space="preserve"> Coibion_update!O254</f>
        <v>3.9788794630740392</v>
      </c>
      <c r="C128" s="43">
        <f xml:space="preserve"> Coibion_update!P254</f>
        <v>5.7</v>
      </c>
      <c r="D128" s="43">
        <f xml:space="preserve"> Coibion_update!Q254</f>
        <v>4.290459441148391</v>
      </c>
      <c r="E128" s="43">
        <f xml:space="preserve"> Coibion_update!W254</f>
        <v>10.47</v>
      </c>
      <c r="F128" s="43">
        <f xml:space="preserve"> Coibion_update!X254</f>
        <v>5.639208397330961</v>
      </c>
      <c r="G128" s="43">
        <f xml:space="preserve"> Coibion_update!Y254</f>
        <v>3.175508928162988</v>
      </c>
      <c r="H128" s="43">
        <f xml:space="preserve"> Coibion_update!Z254</f>
        <v>3.9237736948608077</v>
      </c>
      <c r="I128" s="43">
        <f xml:space="preserve"> Coibion_update!AA254</f>
        <v>3.7199419795657542</v>
      </c>
      <c r="J128" s="43">
        <f xml:space="preserve"> Coibion_update!AB254</f>
        <v>0.69753030000000005</v>
      </c>
      <c r="K128" s="48">
        <f xml:space="preserve"> Coibion_update!AC254</f>
        <v>-6.6881880999999996</v>
      </c>
    </row>
    <row r="129" spans="1:11">
      <c r="A129" s="43">
        <f t="shared" si="2"/>
        <v>1979.5833333333237</v>
      </c>
      <c r="B129" s="43">
        <f xml:space="preserve"> Coibion_update!O255</f>
        <v>3.9720978290744382</v>
      </c>
      <c r="C129" s="43">
        <f xml:space="preserve"> Coibion_update!P255</f>
        <v>6</v>
      </c>
      <c r="D129" s="43">
        <f xml:space="preserve"> Coibion_update!Q255</f>
        <v>4.3000027991952914</v>
      </c>
      <c r="E129" s="43">
        <f xml:space="preserve"> Coibion_update!W255</f>
        <v>10.94</v>
      </c>
      <c r="F129" s="43">
        <f xml:space="preserve"> Coibion_update!X255</f>
        <v>5.6328233857157075</v>
      </c>
      <c r="G129" s="43">
        <f xml:space="preserve"> Coibion_update!Y255</f>
        <v>3.1947060755609957</v>
      </c>
      <c r="H129" s="43">
        <f xml:space="preserve"> Coibion_update!Z255</f>
        <v>3.9409796846824499</v>
      </c>
      <c r="I129" s="43">
        <f xml:space="preserve"> Coibion_update!AA255</f>
        <v>3.724584378734713</v>
      </c>
      <c r="J129" s="43">
        <f xml:space="preserve"> Coibion_update!AB255</f>
        <v>0.35981590000000002</v>
      </c>
      <c r="K129" s="48">
        <f xml:space="preserve"> Coibion_update!AC255</f>
        <v>-6.3283721999999996</v>
      </c>
    </row>
    <row r="130" spans="1:11">
      <c r="A130" s="43">
        <f t="shared" si="2"/>
        <v>1979.666666666657</v>
      </c>
      <c r="B130" s="43">
        <f xml:space="preserve"> Coibion_update!O256</f>
        <v>3.9731632589895631</v>
      </c>
      <c r="C130" s="43">
        <f xml:space="preserve"> Coibion_update!P256</f>
        <v>5.9</v>
      </c>
      <c r="D130" s="43">
        <f xml:space="preserve"> Coibion_update!Q256</f>
        <v>4.3094559418390466</v>
      </c>
      <c r="E130" s="43">
        <f xml:space="preserve"> Coibion_update!W256</f>
        <v>11.43</v>
      </c>
      <c r="F130" s="43">
        <f xml:space="preserve"> Coibion_update!X256</f>
        <v>5.6387816244387867</v>
      </c>
      <c r="G130" s="43">
        <f xml:space="preserve"> Coibion_update!Y256</f>
        <v>3.2073294209678287</v>
      </c>
      <c r="H130" s="43">
        <f xml:space="preserve"> Coibion_update!Z256</f>
        <v>3.9435798103323636</v>
      </c>
      <c r="I130" s="43">
        <f xml:space="preserve"> Coibion_update!AA256</f>
        <v>3.7243913751152959</v>
      </c>
      <c r="J130" s="43">
        <f xml:space="preserve"> Coibion_update!AB256</f>
        <v>-0.1433239</v>
      </c>
      <c r="K130" s="48">
        <f xml:space="preserve"> Coibion_update!AC256</f>
        <v>-6.4716961</v>
      </c>
    </row>
    <row r="131" spans="1:11">
      <c r="A131" s="43">
        <f t="shared" si="2"/>
        <v>1979.7499999999902</v>
      </c>
      <c r="B131" s="43">
        <f xml:space="preserve"> Coibion_update!O257</f>
        <v>3.9784378900941237</v>
      </c>
      <c r="C131" s="43">
        <f xml:space="preserve"> Coibion_update!P257</f>
        <v>6</v>
      </c>
      <c r="D131" s="43">
        <f xml:space="preserve"> Coibion_update!Q257</f>
        <v>4.3201512309557941</v>
      </c>
      <c r="E131" s="43">
        <f xml:space="preserve"> Coibion_update!W257</f>
        <v>13.77</v>
      </c>
      <c r="F131" s="43">
        <f xml:space="preserve"> Coibion_update!X257</f>
        <v>5.6484106991212144</v>
      </c>
      <c r="G131" s="43">
        <f xml:space="preserve"> Coibion_update!Y257</f>
        <v>3.1701896552911437</v>
      </c>
      <c r="H131" s="43">
        <f xml:space="preserve"> Coibion_update!Z257</f>
        <v>3.939774349958971</v>
      </c>
      <c r="I131" s="43">
        <f xml:space="preserve"> Coibion_update!AA257</f>
        <v>3.7303332490062968</v>
      </c>
      <c r="J131" s="43">
        <f xml:space="preserve"> Coibion_update!AB257</f>
        <v>0</v>
      </c>
      <c r="K131" s="48">
        <f xml:space="preserve"> Coibion_update!AC257</f>
        <v>-6.4716961</v>
      </c>
    </row>
    <row r="132" spans="1:11">
      <c r="A132" s="43">
        <f t="shared" si="2"/>
        <v>1979.8333333333235</v>
      </c>
      <c r="B132" s="43">
        <f xml:space="preserve"> Coibion_update!O258</f>
        <v>3.9776759054148965</v>
      </c>
      <c r="C132" s="43">
        <f xml:space="preserve"> Coibion_update!P258</f>
        <v>5.9</v>
      </c>
      <c r="D132" s="43">
        <f xml:space="preserve"> Coibion_update!Q258</f>
        <v>4.3307333402863311</v>
      </c>
      <c r="E132" s="43">
        <f xml:space="preserve"> Coibion_update!W258</f>
        <v>13.18</v>
      </c>
      <c r="F132" s="43">
        <f xml:space="preserve"> Coibion_update!X258</f>
        <v>5.6384614252009717</v>
      </c>
      <c r="G132" s="43">
        <f xml:space="preserve"> Coibion_update!Y258</f>
        <v>3.1660234209639726</v>
      </c>
      <c r="H132" s="43">
        <f xml:space="preserve"> Coibion_update!Z258</f>
        <v>3.9450321590350916</v>
      </c>
      <c r="I132" s="43">
        <f xml:space="preserve"> Coibion_update!AA258</f>
        <v>3.7330159496020214</v>
      </c>
      <c r="J132" s="43">
        <f xml:space="preserve"> Coibion_update!AB258</f>
        <v>0.1038529</v>
      </c>
      <c r="K132" s="48">
        <f xml:space="preserve"> Coibion_update!AC258</f>
        <v>-6.3678432000000003</v>
      </c>
    </row>
    <row r="133" spans="1:11">
      <c r="A133" s="43">
        <f t="shared" si="2"/>
        <v>1979.9166666666567</v>
      </c>
      <c r="B133" s="43">
        <f xml:space="preserve"> Coibion_update!O259</f>
        <v>3.9785426877692087</v>
      </c>
      <c r="C133" s="43">
        <f xml:space="preserve"> Coibion_update!P259</f>
        <v>6</v>
      </c>
      <c r="D133" s="43">
        <f xml:space="preserve"> Coibion_update!Q259</f>
        <v>4.3425058765115985</v>
      </c>
      <c r="E133" s="43">
        <f xml:space="preserve"> Coibion_update!W259</f>
        <v>13.78</v>
      </c>
      <c r="F133" s="43">
        <f xml:space="preserve"> Coibion_update!X259</f>
        <v>5.6555371620282067</v>
      </c>
      <c r="G133" s="43">
        <f xml:space="preserve"> Coibion_update!Y259</f>
        <v>3.1633208307458811</v>
      </c>
      <c r="H133" s="43">
        <f xml:space="preserve"> Coibion_update!Z259</f>
        <v>3.9394436010041383</v>
      </c>
      <c r="I133" s="43">
        <f xml:space="preserve"> Coibion_update!AA259</f>
        <v>3.7315317725689137</v>
      </c>
      <c r="J133" s="43">
        <f xml:space="preserve"> Coibion_update!AB259</f>
        <v>0</v>
      </c>
      <c r="K133" s="48">
        <f xml:space="preserve"> Coibion_update!AC259</f>
        <v>-6.3678432000000003</v>
      </c>
    </row>
    <row r="134" spans="1:11">
      <c r="A134" s="43">
        <f t="shared" si="2"/>
        <v>1979.99999999999</v>
      </c>
      <c r="B134" s="43">
        <f xml:space="preserve"> Coibion_update!O260</f>
        <v>3.9831373583145697</v>
      </c>
      <c r="C134" s="43">
        <f xml:space="preserve"> Coibion_update!P260</f>
        <v>6.3</v>
      </c>
      <c r="D134" s="43">
        <f xml:space="preserve"> Coibion_update!Q260</f>
        <v>4.3567088266895917</v>
      </c>
      <c r="E134" s="43">
        <f xml:space="preserve"> Coibion_update!W260</f>
        <v>13.82</v>
      </c>
      <c r="F134" s="43">
        <f xml:space="preserve"> Coibion_update!X260</f>
        <v>5.6582270729966986</v>
      </c>
      <c r="G134" s="43">
        <f xml:space="preserve"> Coibion_update!Y260</f>
        <v>3.1939271795042359</v>
      </c>
      <c r="H134" s="43">
        <f xml:space="preserve"> Coibion_update!Z260</f>
        <v>3.9432503178447185</v>
      </c>
      <c r="I134" s="43">
        <f xml:space="preserve"> Coibion_update!AA260</f>
        <v>3.7360492585903264</v>
      </c>
      <c r="J134" s="43">
        <f xml:space="preserve"> Coibion_update!AB260</f>
        <v>8.47353E-2</v>
      </c>
      <c r="K134" s="48">
        <f xml:space="preserve"> Coibion_update!AC260</f>
        <v>-6.2831079000000001</v>
      </c>
    </row>
    <row r="135" spans="1:11">
      <c r="A135" s="43">
        <f t="shared" si="2"/>
        <v>1980.0833333333233</v>
      </c>
      <c r="B135" s="43">
        <f xml:space="preserve"> Coibion_update!O261</f>
        <v>3.9833683077786386</v>
      </c>
      <c r="C135" s="43">
        <f xml:space="preserve"> Coibion_update!P261</f>
        <v>6.3</v>
      </c>
      <c r="D135" s="43">
        <f xml:space="preserve"> Coibion_update!Q261</f>
        <v>4.3694478524670215</v>
      </c>
      <c r="E135" s="43">
        <f xml:space="preserve"> Coibion_update!W261</f>
        <v>14.13</v>
      </c>
      <c r="F135" s="43">
        <f xml:space="preserve"> Coibion_update!X261</f>
        <v>5.6839878473280212</v>
      </c>
      <c r="G135" s="43">
        <f xml:space="preserve"> Coibion_update!Y261</f>
        <v>3.153504957426533</v>
      </c>
      <c r="H135" s="43">
        <f xml:space="preserve"> Coibion_update!Z261</f>
        <v>3.9436573222014073</v>
      </c>
      <c r="I135" s="43">
        <f xml:space="preserve"> Coibion_update!AA261</f>
        <v>3.7305251093325684</v>
      </c>
      <c r="J135" s="43">
        <f xml:space="preserve"> Coibion_update!AB261</f>
        <v>0.2826824</v>
      </c>
      <c r="K135" s="48">
        <f xml:space="preserve"> Coibion_update!AC261</f>
        <v>-6.0004255000000004</v>
      </c>
    </row>
    <row r="136" spans="1:11">
      <c r="A136" s="43">
        <f t="shared" si="2"/>
        <v>1980.1666666666565</v>
      </c>
      <c r="B136" s="43">
        <f xml:space="preserve"> Coibion_update!O262</f>
        <v>3.9802123541771506</v>
      </c>
      <c r="C136" s="43">
        <f xml:space="preserve"> Coibion_update!P262</f>
        <v>6.3</v>
      </c>
      <c r="D136" s="43">
        <f xml:space="preserve"> Coibion_update!Q262</f>
        <v>4.3832758540743137</v>
      </c>
      <c r="E136" s="43">
        <f xml:space="preserve"> Coibion_update!W262</f>
        <v>17.190000000000001</v>
      </c>
      <c r="F136" s="43">
        <f xml:space="preserve"> Coibion_update!X262</f>
        <v>5.6537865838905113</v>
      </c>
      <c r="G136" s="43">
        <f xml:space="preserve"> Coibion_update!Y262</f>
        <v>3.1024768309839788</v>
      </c>
      <c r="H136" s="43">
        <f xml:space="preserve"> Coibion_update!Z262</f>
        <v>3.9358371835274011</v>
      </c>
      <c r="I136" s="43">
        <f xml:space="preserve"> Coibion_update!AA262</f>
        <v>3.7327767151511195</v>
      </c>
      <c r="J136" s="43">
        <f xml:space="preserve"> Coibion_update!AB262</f>
        <v>1.4334549999999999</v>
      </c>
      <c r="K136" s="48">
        <f xml:space="preserve"> Coibion_update!AC262</f>
        <v>-4.5669705</v>
      </c>
    </row>
    <row r="137" spans="1:11">
      <c r="A137" s="43">
        <f t="shared" si="2"/>
        <v>1980.2499999999898</v>
      </c>
      <c r="B137" s="43">
        <f xml:space="preserve"> Coibion_update!O263</f>
        <v>3.9597764419048982</v>
      </c>
      <c r="C137" s="43">
        <f xml:space="preserve"> Coibion_update!P263</f>
        <v>6.9</v>
      </c>
      <c r="D137" s="43">
        <f xml:space="preserve"> Coibion_update!Q263</f>
        <v>4.3932138240644463</v>
      </c>
      <c r="E137" s="43">
        <f xml:space="preserve"> Coibion_update!W263</f>
        <v>17.61</v>
      </c>
      <c r="F137" s="43">
        <f xml:space="preserve"> Coibion_update!X263</f>
        <v>5.6077853923216745</v>
      </c>
      <c r="G137" s="43">
        <f xml:space="preserve"> Coibion_update!Y263</f>
        <v>3.0442366826136058</v>
      </c>
      <c r="H137" s="43">
        <f xml:space="preserve"> Coibion_update!Z263</f>
        <v>3.9309625152475407</v>
      </c>
      <c r="I137" s="43">
        <f xml:space="preserve"> Coibion_update!AA263</f>
        <v>3.725886179743032</v>
      </c>
      <c r="J137" s="43">
        <f xml:space="preserve"> Coibion_update!AB263</f>
        <v>-3.2502490000000002</v>
      </c>
      <c r="K137" s="48">
        <f xml:space="preserve"> Coibion_update!AC263</f>
        <v>-7.8172195000000002</v>
      </c>
    </row>
    <row r="138" spans="1:11">
      <c r="A138" s="43">
        <f t="shared" si="2"/>
        <v>1980.333333333323</v>
      </c>
      <c r="B138" s="43">
        <f xml:space="preserve"> Coibion_update!O264</f>
        <v>3.9352140033544463</v>
      </c>
      <c r="C138" s="43">
        <f xml:space="preserve"> Coibion_update!P264</f>
        <v>7.5</v>
      </c>
      <c r="D138" s="43">
        <f xml:space="preserve"> Coibion_update!Q264</f>
        <v>4.4030540018659572</v>
      </c>
      <c r="E138" s="43">
        <f xml:space="preserve"> Coibion_update!W264</f>
        <v>10.98</v>
      </c>
      <c r="F138" s="43">
        <f xml:space="preserve"> Coibion_update!X264</f>
        <v>5.5753807598516767</v>
      </c>
      <c r="G138" s="43">
        <f xml:space="preserve"> Coibion_update!Y264</f>
        <v>3.0209125720842893</v>
      </c>
      <c r="H138" s="43">
        <f xml:space="preserve"> Coibion_update!Z264</f>
        <v>3.927856983730674</v>
      </c>
      <c r="I138" s="43">
        <f xml:space="preserve"> Coibion_update!AA264</f>
        <v>3.7241017998236972</v>
      </c>
      <c r="J138" s="43">
        <f xml:space="preserve"> Coibion_update!AB264</f>
        <v>-0.79619989999999996</v>
      </c>
      <c r="K138" s="48">
        <f xml:space="preserve"> Coibion_update!AC264</f>
        <v>-8.6134193999999997</v>
      </c>
    </row>
    <row r="139" spans="1:11">
      <c r="A139" s="43">
        <f t="shared" si="2"/>
        <v>1980.4166666666563</v>
      </c>
      <c r="B139" s="43">
        <f xml:space="preserve"> Coibion_update!O265</f>
        <v>3.9228758991459132</v>
      </c>
      <c r="C139" s="43">
        <f xml:space="preserve"> Coibion_update!P265</f>
        <v>7.6</v>
      </c>
      <c r="D139" s="43">
        <f xml:space="preserve"> Coibion_update!Q265</f>
        <v>4.4127982933406349</v>
      </c>
      <c r="E139" s="43">
        <f xml:space="preserve"> Coibion_update!W265</f>
        <v>9.4700000000000006</v>
      </c>
      <c r="F139" s="43">
        <f xml:space="preserve"> Coibion_update!X265</f>
        <v>5.5618348120005194</v>
      </c>
      <c r="G139" s="43">
        <f xml:space="preserve"> Coibion_update!Y265</f>
        <v>3.0442366826136058</v>
      </c>
      <c r="H139" s="43">
        <f xml:space="preserve"> Coibion_update!Z265</f>
        <v>3.9230618525433623</v>
      </c>
      <c r="I139" s="43">
        <f xml:space="preserve"> Coibion_update!AA265</f>
        <v>3.7302373050375008</v>
      </c>
      <c r="J139" s="43">
        <f xml:space="preserve"> Coibion_update!AB265</f>
        <v>0</v>
      </c>
      <c r="K139" s="48">
        <f xml:space="preserve"> Coibion_update!AC265</f>
        <v>-8.6134193999999997</v>
      </c>
    </row>
    <row r="140" spans="1:11">
      <c r="A140" s="43">
        <f t="shared" si="2"/>
        <v>1980.4999999999895</v>
      </c>
      <c r="B140" s="43">
        <f xml:space="preserve"> Coibion_update!O266</f>
        <v>3.9150005680853948</v>
      </c>
      <c r="C140" s="43">
        <f xml:space="preserve"> Coibion_update!P266</f>
        <v>7.8</v>
      </c>
      <c r="D140" s="43">
        <f xml:space="preserve"> Coibion_update!Q266</f>
        <v>4.4140096805269327</v>
      </c>
      <c r="E140" s="43">
        <f xml:space="preserve"> Coibion_update!W266</f>
        <v>9.0299999999999994</v>
      </c>
      <c r="F140" s="43">
        <f xml:space="preserve"> Coibion_update!X266</f>
        <v>5.6153154933338705</v>
      </c>
      <c r="G140" s="43">
        <f xml:space="preserve"> Coibion_update!Y266</f>
        <v>3.0951250174320259</v>
      </c>
      <c r="H140" s="43">
        <f xml:space="preserve"> Coibion_update!Z266</f>
        <v>3.9225870093316226</v>
      </c>
      <c r="I140" s="43">
        <f xml:space="preserve"> Coibion_update!AA266</f>
        <v>3.7342590469866463</v>
      </c>
      <c r="J140" s="43">
        <f xml:space="preserve"> Coibion_update!AB266</f>
        <v>0.4034276</v>
      </c>
      <c r="K140" s="48">
        <f xml:space="preserve"> Coibion_update!AC266</f>
        <v>-8.2099917999999992</v>
      </c>
    </row>
    <row r="141" spans="1:11">
      <c r="A141" s="43">
        <f t="shared" si="2"/>
        <v>1980.5833333333228</v>
      </c>
      <c r="B141" s="43">
        <f xml:space="preserve"> Coibion_update!O267</f>
        <v>3.9189191721159875</v>
      </c>
      <c r="C141" s="43">
        <f xml:space="preserve"> Coibion_update!P267</f>
        <v>7.7</v>
      </c>
      <c r="D141" s="43">
        <f xml:space="preserve"> Coibion_update!Q267</f>
        <v>4.4212473478271628</v>
      </c>
      <c r="E141" s="43">
        <f xml:space="preserve"> Coibion_update!W267</f>
        <v>9.61</v>
      </c>
      <c r="F141" s="43">
        <f xml:space="preserve"> Coibion_update!X267</f>
        <v>5.665388086668889</v>
      </c>
      <c r="G141" s="43">
        <f xml:space="preserve"> Coibion_update!Y267</f>
        <v>3.0734337812178429</v>
      </c>
      <c r="H141" s="43">
        <f xml:space="preserve"> Coibion_update!Z267</f>
        <v>3.9293126739651068</v>
      </c>
      <c r="I141" s="43">
        <f xml:space="preserve"> Coibion_update!AA267</f>
        <v>3.7373362293821306</v>
      </c>
      <c r="J141" s="43">
        <f xml:space="preserve"> Coibion_update!AB267</f>
        <v>-8.7841799999999998E-2</v>
      </c>
      <c r="K141" s="48">
        <f xml:space="preserve"> Coibion_update!AC267</f>
        <v>-8.2978335999999988</v>
      </c>
    </row>
    <row r="142" spans="1:11">
      <c r="A142" s="43">
        <f t="shared" si="2"/>
        <v>1980.6666666666561</v>
      </c>
      <c r="B142" s="43">
        <f xml:space="preserve"> Coibion_update!O268</f>
        <v>3.9349892506547581</v>
      </c>
      <c r="C142" s="43">
        <f xml:space="preserve"> Coibion_update!P268</f>
        <v>7.5</v>
      </c>
      <c r="D142" s="43">
        <f xml:space="preserve"> Coibion_update!Q268</f>
        <v>4.4296256134731609</v>
      </c>
      <c r="E142" s="43">
        <f xml:space="preserve"> Coibion_update!W268</f>
        <v>10.87</v>
      </c>
      <c r="F142" s="43">
        <f xml:space="preserve"> Coibion_update!X268</f>
        <v>5.6794214737432656</v>
      </c>
      <c r="G142" s="43">
        <f xml:space="preserve"> Coibion_update!Y268</f>
        <v>3.0710252575894224</v>
      </c>
      <c r="H142" s="43">
        <f xml:space="preserve"> Coibion_update!Z268</f>
        <v>3.9225870093316226</v>
      </c>
      <c r="I142" s="43">
        <f xml:space="preserve"> Coibion_update!AA268</f>
        <v>3.7420172962767886</v>
      </c>
      <c r="J142" s="43">
        <f xml:space="preserve"> Coibion_update!AB268</f>
        <v>0.86276059999999999</v>
      </c>
      <c r="K142" s="48">
        <f xml:space="preserve"> Coibion_update!AC268</f>
        <v>-7.4350729999999992</v>
      </c>
    </row>
    <row r="143" spans="1:11">
      <c r="A143" s="43">
        <f t="shared" si="2"/>
        <v>1980.7499999999893</v>
      </c>
      <c r="B143" s="43">
        <f xml:space="preserve"> Coibion_update!O269</f>
        <v>3.9473631218731735</v>
      </c>
      <c r="C143" s="43">
        <f xml:space="preserve"> Coibion_update!P269</f>
        <v>7.5</v>
      </c>
      <c r="D143" s="43">
        <f xml:space="preserve"> Coibion_update!Q269</f>
        <v>4.4391156016580089</v>
      </c>
      <c r="E143" s="43">
        <f xml:space="preserve"> Coibion_update!W269</f>
        <v>12.81</v>
      </c>
      <c r="F143" s="43">
        <f xml:space="preserve"> Coibion_update!X269</f>
        <v>5.6923844297038322</v>
      </c>
      <c r="G143" s="43">
        <f xml:space="preserve"> Coibion_update!Y269</f>
        <v>3.1156463702193284</v>
      </c>
      <c r="H143" s="43">
        <f xml:space="preserve"> Coibion_update!Z269</f>
        <v>3.9301772160081883</v>
      </c>
      <c r="I143" s="43">
        <f xml:space="preserve"> Coibion_update!AA269</f>
        <v>3.749339356482515</v>
      </c>
      <c r="J143" s="43">
        <f xml:space="preserve"> Coibion_update!AB269</f>
        <v>1.2827059999999999</v>
      </c>
      <c r="K143" s="48">
        <f xml:space="preserve"> Coibion_update!AC269</f>
        <v>-6.152366999999999</v>
      </c>
    </row>
    <row r="144" spans="1:11">
      <c r="A144" s="43">
        <f t="shared" si="2"/>
        <v>1980.8333333333226</v>
      </c>
      <c r="B144" s="43">
        <f xml:space="preserve"> Coibion_update!O270</f>
        <v>3.9644807216134228</v>
      </c>
      <c r="C144" s="43">
        <f xml:space="preserve"> Coibion_update!P270</f>
        <v>7.5</v>
      </c>
      <c r="D144" s="43">
        <f xml:space="preserve"> Coibion_update!Q270</f>
        <v>4.4496852831476961</v>
      </c>
      <c r="E144" s="43">
        <f xml:space="preserve"> Coibion_update!W270</f>
        <v>15.85</v>
      </c>
      <c r="F144" s="43">
        <f xml:space="preserve"> Coibion_update!X270</f>
        <v>5.6986024146146592</v>
      </c>
      <c r="G144" s="43">
        <f xml:space="preserve"> Coibion_update!Y270</f>
        <v>3.1105330890311684</v>
      </c>
      <c r="H144" s="43">
        <f xml:space="preserve"> Coibion_update!Z270</f>
        <v>3.924445525426703</v>
      </c>
      <c r="I144" s="43">
        <f xml:space="preserve"> Coibion_update!AA270</f>
        <v>3.7488685799279073</v>
      </c>
      <c r="J144" s="43">
        <f xml:space="preserve"> Coibion_update!AB270</f>
        <v>1.875421</v>
      </c>
      <c r="K144" s="48">
        <f xml:space="preserve"> Coibion_update!AC270</f>
        <v>-4.2769459999999988</v>
      </c>
    </row>
    <row r="145" spans="1:11">
      <c r="A145" s="43">
        <f t="shared" si="2"/>
        <v>1980.9166666666558</v>
      </c>
      <c r="B145" s="43">
        <f xml:space="preserve"> Coibion_update!O271</f>
        <v>3.970331535408675</v>
      </c>
      <c r="C145" s="43">
        <f xml:space="preserve"> Coibion_update!P271</f>
        <v>7.2</v>
      </c>
      <c r="D145" s="43">
        <f xml:space="preserve"> Coibion_update!Q271</f>
        <v>4.4589876758100102</v>
      </c>
      <c r="E145" s="43">
        <f xml:space="preserve"> Coibion_update!W271</f>
        <v>18.899999999999999</v>
      </c>
      <c r="F145" s="43">
        <f xml:space="preserve"> Coibion_update!X271</f>
        <v>5.661501082399595</v>
      </c>
      <c r="G145" s="43">
        <f xml:space="preserve"> Coibion_update!Y271</f>
        <v>3.1035996444229981</v>
      </c>
      <c r="H145" s="43">
        <f xml:space="preserve"> Coibion_update!Z271</f>
        <v>3.931570698270515</v>
      </c>
      <c r="I145" s="43">
        <f xml:space="preserve"> Coibion_update!AA271</f>
        <v>3.7595009985927077</v>
      </c>
      <c r="J145" s="43">
        <f xml:space="preserve"> Coibion_update!AB271</f>
        <v>-0.64430989999999999</v>
      </c>
      <c r="K145" s="48">
        <f xml:space="preserve"> Coibion_update!AC271</f>
        <v>-4.9212558999999985</v>
      </c>
    </row>
    <row r="146" spans="1:11">
      <c r="A146" s="43">
        <f t="shared" si="2"/>
        <v>1980.9999999999891</v>
      </c>
      <c r="B146" s="43">
        <f xml:space="preserve"> Coibion_update!O272</f>
        <v>3.9647881161624365</v>
      </c>
      <c r="C146" s="43">
        <f xml:space="preserve"> Coibion_update!P272</f>
        <v>7.5</v>
      </c>
      <c r="D146" s="43">
        <f xml:space="preserve"> Coibion_update!Q272</f>
        <v>4.4682043309149337</v>
      </c>
      <c r="E146" s="43">
        <f xml:space="preserve"> Coibion_update!W272</f>
        <v>19.079999999999998</v>
      </c>
      <c r="F146" s="43">
        <f xml:space="preserve"> Coibion_update!X272</f>
        <v>5.640842674882327</v>
      </c>
      <c r="G146" s="43">
        <f xml:space="preserve"> Coibion_update!Y272</f>
        <v>3.116577283246194</v>
      </c>
      <c r="H146" s="43">
        <f xml:space="preserve"> Coibion_update!Z272</f>
        <v>3.9433860043702857</v>
      </c>
      <c r="I146" s="43">
        <f xml:space="preserve"> Coibion_update!AA272</f>
        <v>3.7528631338554841</v>
      </c>
      <c r="J146" s="43">
        <f xml:space="preserve"> Coibion_update!AB272</f>
        <v>0</v>
      </c>
      <c r="K146" s="48">
        <f xml:space="preserve"> Coibion_update!AC272</f>
        <v>-4.9212558999999985</v>
      </c>
    </row>
    <row r="147" spans="1:11">
      <c r="A147" s="43">
        <f t="shared" si="2"/>
        <v>1981.0833333333223</v>
      </c>
      <c r="B147" s="43">
        <f xml:space="preserve"> Coibion_update!O273</f>
        <v>3.9599175305373926</v>
      </c>
      <c r="C147" s="43">
        <f xml:space="preserve"> Coibion_update!P273</f>
        <v>7.4</v>
      </c>
      <c r="D147" s="43">
        <f xml:space="preserve"> Coibion_update!Q273</f>
        <v>4.4773368144782069</v>
      </c>
      <c r="E147" s="43">
        <f xml:space="preserve"> Coibion_update!W273</f>
        <v>15.93</v>
      </c>
      <c r="F147" s="43">
        <f xml:space="preserve"> Coibion_update!X273</f>
        <v>5.6111187897927817</v>
      </c>
      <c r="G147" s="43">
        <f xml:space="preserve"> Coibion_update!Y273</f>
        <v>3.1421675517835368</v>
      </c>
      <c r="H147" s="43">
        <f xml:space="preserve"> Coibion_update!Z273</f>
        <v>3.9360129321682424</v>
      </c>
      <c r="I147" s="43">
        <f xml:space="preserve"> Coibion_update!AA273</f>
        <v>3.7470304307559665</v>
      </c>
      <c r="J147" s="43">
        <f xml:space="preserve"> Coibion_update!AB273</f>
        <v>-0.74530169999999996</v>
      </c>
      <c r="K147" s="48">
        <f xml:space="preserve"> Coibion_update!AC273</f>
        <v>-5.6665575999999982</v>
      </c>
    </row>
    <row r="148" spans="1:11">
      <c r="A148" s="43">
        <f t="shared" ref="A148:A211" si="3" xml:space="preserve"> A147 + 1/12</f>
        <v>1981.1666666666556</v>
      </c>
      <c r="B148" s="43">
        <f xml:space="preserve"> Coibion_update!O274</f>
        <v>3.9651561063332847</v>
      </c>
      <c r="C148" s="43">
        <f xml:space="preserve"> Coibion_update!P274</f>
        <v>7.4</v>
      </c>
      <c r="D148" s="43">
        <f xml:space="preserve"> Coibion_update!Q274</f>
        <v>4.4841318576110352</v>
      </c>
      <c r="E148" s="43">
        <f xml:space="preserve"> Coibion_update!W274</f>
        <v>14.7</v>
      </c>
      <c r="F148" s="43">
        <f xml:space="preserve"> Coibion_update!X274</f>
        <v>5.6172073661240107</v>
      </c>
      <c r="G148" s="43">
        <f xml:space="preserve"> Coibion_update!Y274</f>
        <v>3.1546572525415497</v>
      </c>
      <c r="H148" s="43">
        <f xml:space="preserve"> Coibion_update!Z274</f>
        <v>3.9331972406595526</v>
      </c>
      <c r="I148" s="43">
        <f xml:space="preserve"> Coibion_update!AA274</f>
        <v>3.751102797294068</v>
      </c>
      <c r="J148" s="43">
        <f xml:space="preserve"> Coibion_update!AB274</f>
        <v>0.30915510000000002</v>
      </c>
      <c r="K148" s="48">
        <f xml:space="preserve"> Coibion_update!AC274</f>
        <v>-5.3574024999999983</v>
      </c>
    </row>
    <row r="149" spans="1:11">
      <c r="A149" s="43">
        <f t="shared" si="3"/>
        <v>1981.2499999999889</v>
      </c>
      <c r="B149" s="43">
        <f xml:space="preserve"> Coibion_update!O275</f>
        <v>3.960735071309891</v>
      </c>
      <c r="C149" s="43">
        <f xml:space="preserve"> Coibion_update!P275</f>
        <v>7.2</v>
      </c>
      <c r="D149" s="43">
        <f xml:space="preserve"> Coibion_update!Q275</f>
        <v>4.4897593344767639</v>
      </c>
      <c r="E149" s="43">
        <f xml:space="preserve"> Coibion_update!W275</f>
        <v>15.72</v>
      </c>
      <c r="F149" s="43">
        <f xml:space="preserve"> Coibion_update!X275</f>
        <v>5.6204008657171496</v>
      </c>
      <c r="G149" s="43">
        <f xml:space="preserve"> Coibion_update!Y275</f>
        <v>3.1085251010291133</v>
      </c>
      <c r="H149" s="43">
        <f xml:space="preserve"> Coibion_update!Z275</f>
        <v>3.9393657618198534</v>
      </c>
      <c r="I149" s="43">
        <f xml:space="preserve"> Coibion_update!AA275</f>
        <v>3.7514785958704562</v>
      </c>
      <c r="J149" s="43">
        <f xml:space="preserve"> Coibion_update!AB275</f>
        <v>0</v>
      </c>
      <c r="K149" s="48">
        <f xml:space="preserve"> Coibion_update!AC275</f>
        <v>-5.3574024999999983</v>
      </c>
    </row>
    <row r="150" spans="1:11">
      <c r="A150" s="43">
        <f t="shared" si="3"/>
        <v>1981.3333333333221</v>
      </c>
      <c r="B150" s="43">
        <f xml:space="preserve"> Coibion_update!O276</f>
        <v>3.9668425751922527</v>
      </c>
      <c r="C150" s="43">
        <f xml:space="preserve"> Coibion_update!P276</f>
        <v>7.5</v>
      </c>
      <c r="D150" s="43">
        <f xml:space="preserve"> Coibion_update!Q276</f>
        <v>4.4964707690647501</v>
      </c>
      <c r="E150" s="43">
        <f xml:space="preserve"> Coibion_update!W276</f>
        <v>18.52</v>
      </c>
      <c r="F150" s="43">
        <f xml:space="preserve"> Coibion_update!X276</f>
        <v>5.5995324532824018</v>
      </c>
      <c r="G150" s="43">
        <f xml:space="preserve"> Coibion_update!Y276</f>
        <v>3.0921781718222432</v>
      </c>
      <c r="H150" s="43">
        <f xml:space="preserve"> Coibion_update!Z276</f>
        <v>3.9389375379690277</v>
      </c>
      <c r="I150" s="43">
        <f xml:space="preserve"> Coibion_update!AA276</f>
        <v>3.7559771976464305</v>
      </c>
      <c r="J150" s="43">
        <f xml:space="preserve"> Coibion_update!AB276</f>
        <v>1.508348</v>
      </c>
      <c r="K150" s="48">
        <f xml:space="preserve"> Coibion_update!AC276</f>
        <v>-3.8490544999999985</v>
      </c>
    </row>
    <row r="151" spans="1:11">
      <c r="A151" s="43">
        <f t="shared" si="3"/>
        <v>1981.4166666666554</v>
      </c>
      <c r="B151" s="43">
        <f xml:space="preserve"> Coibion_update!O277</f>
        <v>3.9713630378068721</v>
      </c>
      <c r="C151" s="43">
        <f xml:space="preserve"> Coibion_update!P277</f>
        <v>7.5</v>
      </c>
      <c r="D151" s="43">
        <f xml:space="preserve"> Coibion_update!Q277</f>
        <v>4.5053498507058807</v>
      </c>
      <c r="E151" s="43">
        <f xml:space="preserve"> Coibion_update!W277</f>
        <v>19.100000000000001</v>
      </c>
      <c r="F151" s="43">
        <f xml:space="preserve"> Coibion_update!X277</f>
        <v>5.5899416582324415</v>
      </c>
      <c r="G151" s="43">
        <f xml:space="preserve"> Coibion_update!Y277</f>
        <v>3.0939473210509458</v>
      </c>
      <c r="H151" s="43">
        <f xml:space="preserve"> Coibion_update!Z277</f>
        <v>3.947583180826697</v>
      </c>
      <c r="I151" s="43">
        <f xml:space="preserve"> Coibion_update!AA277</f>
        <v>3.7624319148569043</v>
      </c>
      <c r="J151" s="43">
        <f xml:space="preserve"> Coibion_update!AB277</f>
        <v>0</v>
      </c>
      <c r="K151" s="48">
        <f xml:space="preserve"> Coibion_update!AC277</f>
        <v>-3.8490544999999985</v>
      </c>
    </row>
    <row r="152" spans="1:11">
      <c r="A152" s="43">
        <f t="shared" si="3"/>
        <v>1981.4999999999886</v>
      </c>
      <c r="B152" s="43">
        <f xml:space="preserve"> Coibion_update!O278</f>
        <v>3.9779118644490086</v>
      </c>
      <c r="C152" s="43">
        <f xml:space="preserve"> Coibion_update!P278</f>
        <v>7.2</v>
      </c>
      <c r="D152" s="43">
        <f xml:space="preserve"> Coibion_update!Q278</f>
        <v>4.516338972281476</v>
      </c>
      <c r="E152" s="43">
        <f xml:space="preserve"> Coibion_update!W278</f>
        <v>19.04</v>
      </c>
      <c r="F152" s="43">
        <f xml:space="preserve"> Coibion_update!X278</f>
        <v>5.6147690949958982</v>
      </c>
      <c r="G152" s="43">
        <f xml:space="preserve"> Coibion_update!Y278</f>
        <v>3.105348719877314</v>
      </c>
      <c r="H152" s="43">
        <f xml:space="preserve"> Coibion_update!Z278</f>
        <v>3.9438898217665179</v>
      </c>
      <c r="I152" s="43">
        <f xml:space="preserve"> Coibion_update!AA278</f>
        <v>3.757868992261999</v>
      </c>
      <c r="J152" s="43">
        <f xml:space="preserve"> Coibion_update!AB278</f>
        <v>-0.66479129999999997</v>
      </c>
      <c r="K152" s="48">
        <f xml:space="preserve"> Coibion_update!AC278</f>
        <v>-4.5138457999999986</v>
      </c>
    </row>
    <row r="153" spans="1:11">
      <c r="A153" s="43">
        <f t="shared" si="3"/>
        <v>1981.5833333333219</v>
      </c>
      <c r="B153" s="43">
        <f xml:space="preserve"> Coibion_update!O279</f>
        <v>3.9775260612525445</v>
      </c>
      <c r="C153" s="43">
        <f xml:space="preserve"> Coibion_update!P279</f>
        <v>7.4</v>
      </c>
      <c r="D153" s="43">
        <f xml:space="preserve"> Coibion_update!Q279</f>
        <v>4.5239601305625481</v>
      </c>
      <c r="E153" s="43">
        <f xml:space="preserve"> Coibion_update!W279</f>
        <v>17.82</v>
      </c>
      <c r="F153" s="43">
        <f xml:space="preserve"> Coibion_update!X279</f>
        <v>5.6074184063731174</v>
      </c>
      <c r="G153" s="43">
        <f xml:space="preserve"> Coibion_update!Y279</f>
        <v>3.16145855399825</v>
      </c>
      <c r="H153" s="43">
        <f xml:space="preserve"> Coibion_update!Z279</f>
        <v>3.9453417206209713</v>
      </c>
      <c r="I153" s="43">
        <f xml:space="preserve"> Coibion_update!AA279</f>
        <v>3.7549714554760247</v>
      </c>
      <c r="J153" s="43">
        <f xml:space="preserve"> Coibion_update!AB279</f>
        <v>-8.0223600000000006E-2</v>
      </c>
      <c r="K153" s="48">
        <f xml:space="preserve"> Coibion_update!AC279</f>
        <v>-4.5940693999999986</v>
      </c>
    </row>
    <row r="154" spans="1:11">
      <c r="A154" s="43">
        <f t="shared" si="3"/>
        <v>1981.6666666666551</v>
      </c>
      <c r="B154" s="43">
        <f xml:space="preserve"> Coibion_update!O280</f>
        <v>3.9712801043759813</v>
      </c>
      <c r="C154" s="43">
        <f xml:space="preserve"> Coibion_update!P280</f>
        <v>7.6</v>
      </c>
      <c r="D154" s="43">
        <f xml:space="preserve"> Coibion_update!Q280</f>
        <v>4.5336741842830213</v>
      </c>
      <c r="E154" s="43">
        <f xml:space="preserve"> Coibion_update!W280</f>
        <v>15.87</v>
      </c>
      <c r="F154" s="43">
        <f xml:space="preserve"> Coibion_update!X280</f>
        <v>5.5848863197123455</v>
      </c>
      <c r="G154" s="43">
        <f xml:space="preserve"> Coibion_update!Y280</f>
        <v>3.1169316889558356</v>
      </c>
      <c r="H154" s="43">
        <f xml:space="preserve"> Coibion_update!Z280</f>
        <v>3.9433278552565585</v>
      </c>
      <c r="I154" s="43">
        <f xml:space="preserve"> Coibion_update!AA280</f>
        <v>3.7543160093981105</v>
      </c>
      <c r="J154" s="43">
        <f xml:space="preserve"> Coibion_update!AB280</f>
        <v>0</v>
      </c>
      <c r="K154" s="48">
        <f xml:space="preserve"> Coibion_update!AC280</f>
        <v>-4.5940693999999986</v>
      </c>
    </row>
    <row r="155" spans="1:11">
      <c r="A155" s="43">
        <f t="shared" si="3"/>
        <v>1981.7499999999884</v>
      </c>
      <c r="B155" s="43">
        <f xml:space="preserve"> Coibion_update!O281</f>
        <v>3.9644067051077081</v>
      </c>
      <c r="C155" s="43">
        <f xml:space="preserve"> Coibion_update!P281</f>
        <v>7.9</v>
      </c>
      <c r="D155" s="43">
        <f xml:space="preserve"> Coibion_update!Q281</f>
        <v>4.536891345234797</v>
      </c>
      <c r="E155" s="43">
        <f xml:space="preserve"> Coibion_update!W281</f>
        <v>15.08</v>
      </c>
      <c r="F155" s="43">
        <f xml:space="preserve"> Coibion_update!X281</f>
        <v>5.561488997315319</v>
      </c>
      <c r="G155" s="43">
        <f xml:space="preserve"> Coibion_update!Y281</f>
        <v>3.0589417869518751</v>
      </c>
      <c r="H155" s="43">
        <f xml:space="preserve"> Coibion_update!Z281</f>
        <v>3.9457672113923068</v>
      </c>
      <c r="I155" s="43">
        <f xml:space="preserve"> Coibion_update!AA281</f>
        <v>3.7559070624022728</v>
      </c>
      <c r="J155" s="43">
        <f xml:space="preserve"> Coibion_update!AB281</f>
        <v>-0.54621699999999995</v>
      </c>
      <c r="K155" s="48">
        <f xml:space="preserve"> Coibion_update!AC281</f>
        <v>-5.140286399999999</v>
      </c>
    </row>
    <row r="156" spans="1:11">
      <c r="A156" s="43">
        <f t="shared" si="3"/>
        <v>1981.8333333333217</v>
      </c>
      <c r="B156" s="43">
        <f xml:space="preserve"> Coibion_update!O282</f>
        <v>3.9529192371927486</v>
      </c>
      <c r="C156" s="43">
        <f xml:space="preserve"> Coibion_update!P282</f>
        <v>8.3000000000000007</v>
      </c>
      <c r="D156" s="43">
        <f xml:space="preserve"> Coibion_update!Q282</f>
        <v>4.5411648560121787</v>
      </c>
      <c r="E156" s="43">
        <f xml:space="preserve"> Coibion_update!W282</f>
        <v>13.31</v>
      </c>
      <c r="F156" s="43">
        <f xml:space="preserve"> Coibion_update!X282</f>
        <v>5.5413027600757854</v>
      </c>
      <c r="G156" s="43">
        <f xml:space="preserve"> Coibion_update!Y282</f>
        <v>3.0536709384744372</v>
      </c>
      <c r="H156" s="43">
        <f xml:space="preserve"> Coibion_update!Z282</f>
        <v>3.94495475366312</v>
      </c>
      <c r="I156" s="43">
        <f xml:space="preserve"> Coibion_update!AA282</f>
        <v>3.7536367013292149</v>
      </c>
      <c r="J156" s="43">
        <f xml:space="preserve"> Coibion_update!AB282</f>
        <v>-0.40944390000000003</v>
      </c>
      <c r="K156" s="48">
        <f xml:space="preserve"> Coibion_update!AC282</f>
        <v>-5.5497302999999993</v>
      </c>
    </row>
    <row r="157" spans="1:11">
      <c r="A157" s="43">
        <f t="shared" si="3"/>
        <v>1981.9166666666549</v>
      </c>
      <c r="B157" s="43">
        <f xml:space="preserve"> Coibion_update!O283</f>
        <v>3.9417720808287409</v>
      </c>
      <c r="C157" s="43">
        <f xml:space="preserve"> Coibion_update!P283</f>
        <v>8.5</v>
      </c>
      <c r="D157" s="43">
        <f xml:space="preserve"> Coibion_update!Q283</f>
        <v>4.5443580465913342</v>
      </c>
      <c r="E157" s="43">
        <f xml:space="preserve"> Coibion_update!W283</f>
        <v>12.37</v>
      </c>
      <c r="F157" s="43">
        <f xml:space="preserve"> Coibion_update!X283</f>
        <v>5.5179748485774143</v>
      </c>
      <c r="G157" s="43">
        <f xml:space="preserve"> Coibion_update!Y283</f>
        <v>3.0483721608781704</v>
      </c>
      <c r="H157" s="43">
        <f xml:space="preserve"> Coibion_update!Z283</f>
        <v>3.9532801052763475</v>
      </c>
      <c r="I157" s="43">
        <f xml:space="preserve"> Coibion_update!AA283</f>
        <v>3.7603625557358007</v>
      </c>
      <c r="J157" s="43">
        <f xml:space="preserve"> Coibion_update!AB283</f>
        <v>0.1070532</v>
      </c>
      <c r="K157" s="48">
        <f xml:space="preserve"> Coibion_update!AC283</f>
        <v>-5.4426770999999992</v>
      </c>
    </row>
    <row r="158" spans="1:11">
      <c r="A158" s="43">
        <f t="shared" si="3"/>
        <v>1981.9999999999882</v>
      </c>
      <c r="B158" s="43">
        <f xml:space="preserve"> Coibion_update!O284</f>
        <v>3.9218763018706575</v>
      </c>
      <c r="C158" s="43">
        <f xml:space="preserve"> Coibion_update!P284</f>
        <v>8.6</v>
      </c>
      <c r="D158" s="43">
        <f xml:space="preserve"> Coibion_update!Q284</f>
        <v>4.5475410731514554</v>
      </c>
      <c r="E158" s="43">
        <f xml:space="preserve"> Coibion_update!W284</f>
        <v>13.22</v>
      </c>
      <c r="F158" s="43">
        <f xml:space="preserve"> Coibion_update!X284</f>
        <v>5.5300638066695145</v>
      </c>
      <c r="G158" s="43">
        <f xml:space="preserve"> Coibion_update!Y284</f>
        <v>3.0643250650196028</v>
      </c>
      <c r="H158" s="43">
        <f xml:space="preserve"> Coibion_update!Z284</f>
        <v>3.9465017238443885</v>
      </c>
      <c r="I158" s="43">
        <f xml:space="preserve"> Coibion_update!AA284</f>
        <v>3.7569585749245307</v>
      </c>
      <c r="J158" s="43">
        <f xml:space="preserve"> Coibion_update!AB284</f>
        <v>0</v>
      </c>
      <c r="K158" s="48">
        <f xml:space="preserve"> Coibion_update!AC284</f>
        <v>-5.4426770999999992</v>
      </c>
    </row>
    <row r="159" spans="1:11">
      <c r="A159" s="43">
        <f t="shared" si="3"/>
        <v>1982.0833333333214</v>
      </c>
      <c r="B159" s="43">
        <f xml:space="preserve"> Coibion_update!O285</f>
        <v>3.9416439416616642</v>
      </c>
      <c r="C159" s="43">
        <f xml:space="preserve"> Coibion_update!P285</f>
        <v>8.9</v>
      </c>
      <c r="D159" s="43">
        <f xml:space="preserve"> Coibion_update!Q285</f>
        <v>4.5507140001920323</v>
      </c>
      <c r="E159" s="43">
        <f xml:space="preserve"> Coibion_update!W285</f>
        <v>14.78</v>
      </c>
      <c r="F159" s="43">
        <f xml:space="preserve"> Coibion_update!X285</f>
        <v>5.5326382184523712</v>
      </c>
      <c r="G159" s="43">
        <f xml:space="preserve"> Coibion_update!Y285</f>
        <v>3.0963917566531682</v>
      </c>
      <c r="H159" s="43">
        <f xml:space="preserve"> Coibion_update!Z285</f>
        <v>3.9539324085053558</v>
      </c>
      <c r="I159" s="43">
        <f xml:space="preserve"> Coibion_update!AA285</f>
        <v>3.7617348564151851</v>
      </c>
      <c r="J159" s="43">
        <f xml:space="preserve"> Coibion_update!AB285</f>
        <v>1.0144770000000001</v>
      </c>
      <c r="K159" s="48">
        <f xml:space="preserve"> Coibion_update!AC285</f>
        <v>-4.4282000999999989</v>
      </c>
    </row>
    <row r="160" spans="1:11">
      <c r="A160" s="43">
        <f t="shared" si="3"/>
        <v>1982.1666666666547</v>
      </c>
      <c r="B160" s="43">
        <f xml:space="preserve"> Coibion_update!O286</f>
        <v>3.9340819089470922</v>
      </c>
      <c r="C160" s="43">
        <f xml:space="preserve"> Coibion_update!P286</f>
        <v>9</v>
      </c>
      <c r="D160" s="43">
        <f xml:space="preserve"> Coibion_update!Q286</f>
        <v>4.5507140001920323</v>
      </c>
      <c r="E160" s="43">
        <f xml:space="preserve"> Coibion_update!W286</f>
        <v>14.68</v>
      </c>
      <c r="F160" s="43">
        <f xml:space="preserve"> Coibion_update!X286</f>
        <v>5.51128936254075</v>
      </c>
      <c r="G160" s="43">
        <f xml:space="preserve"> Coibion_update!Y286</f>
        <v>3.0945816375961601</v>
      </c>
      <c r="H160" s="43">
        <f xml:space="preserve"> Coibion_update!Z286</f>
        <v>3.9491068216580083</v>
      </c>
      <c r="I160" s="43">
        <f xml:space="preserve"> Coibion_update!AA286</f>
        <v>3.7630820646464485</v>
      </c>
      <c r="J160" s="43">
        <f xml:space="preserve"> Coibion_update!AB286</f>
        <v>-0.41202620000000001</v>
      </c>
      <c r="K160" s="48">
        <f xml:space="preserve"> Coibion_update!AC286</f>
        <v>-4.8402262999999985</v>
      </c>
    </row>
    <row r="161" spans="1:11">
      <c r="A161" s="43">
        <f t="shared" si="3"/>
        <v>1982.2499999999879</v>
      </c>
      <c r="B161" s="43">
        <f xml:space="preserve"> Coibion_update!O287</f>
        <v>3.9251682271778332</v>
      </c>
      <c r="C161" s="43">
        <f xml:space="preserve"> Coibion_update!P287</f>
        <v>9.3000000000000007</v>
      </c>
      <c r="D161" s="43">
        <f xml:space="preserve"> Coibion_update!Q287</f>
        <v>4.5538768916005408</v>
      </c>
      <c r="E161" s="43">
        <f xml:space="preserve"> Coibion_update!W287</f>
        <v>14.94</v>
      </c>
      <c r="F161" s="43">
        <f xml:space="preserve"> Coibion_update!X287</f>
        <v>5.5045181971319348</v>
      </c>
      <c r="G161" s="43">
        <f xml:space="preserve"> Coibion_update!Y287</f>
        <v>3.0752363746665901</v>
      </c>
      <c r="H161" s="43">
        <f xml:space="preserve"> Coibion_update!Z287</f>
        <v>3.9537789636684733</v>
      </c>
      <c r="I161" s="43">
        <f xml:space="preserve"> Coibion_update!AA287</f>
        <v>3.7661645168234785</v>
      </c>
      <c r="J161" s="43">
        <f xml:space="preserve"> Coibion_update!AB287</f>
        <v>0</v>
      </c>
      <c r="K161" s="48">
        <f xml:space="preserve"> Coibion_update!AC287</f>
        <v>-4.8402262999999985</v>
      </c>
    </row>
    <row r="162" spans="1:11">
      <c r="A162" s="43">
        <f t="shared" si="3"/>
        <v>1982.3333333333212</v>
      </c>
      <c r="B162" s="43">
        <f xml:space="preserve"> Coibion_update!O288</f>
        <v>3.9189390344698758</v>
      </c>
      <c r="C162" s="43">
        <f xml:space="preserve"> Coibion_update!P288</f>
        <v>9.4</v>
      </c>
      <c r="D162" s="43">
        <f xml:space="preserve"> Coibion_update!Q288</f>
        <v>4.5633059818893926</v>
      </c>
      <c r="E162" s="43">
        <f xml:space="preserve"> Coibion_update!W288</f>
        <v>14.45</v>
      </c>
      <c r="F162" s="43">
        <f xml:space="preserve"> Coibion_update!X288</f>
        <v>5.5153623594003767</v>
      </c>
      <c r="G162" s="43">
        <f xml:space="preserve"> Coibion_update!Y288</f>
        <v>3.1180383979379589</v>
      </c>
      <c r="H162" s="43">
        <f xml:space="preserve"> Coibion_update!Z288</f>
        <v>3.9499351704980072</v>
      </c>
      <c r="I162" s="43">
        <f xml:space="preserve"> Coibion_update!AA288</f>
        <v>3.7648909705200317</v>
      </c>
      <c r="J162" s="43">
        <f xml:space="preserve"> Coibion_update!AB288</f>
        <v>-9.7880999999999996E-2</v>
      </c>
      <c r="K162" s="48">
        <f xml:space="preserve"> Coibion_update!AC288</f>
        <v>-4.9381072999999986</v>
      </c>
    </row>
    <row r="163" spans="1:11">
      <c r="A163" s="43">
        <f t="shared" si="3"/>
        <v>1982.4166666666545</v>
      </c>
      <c r="B163" s="43">
        <f xml:space="preserve"> Coibion_update!O289</f>
        <v>3.9156563966605669</v>
      </c>
      <c r="C163" s="43">
        <f xml:space="preserve"> Coibion_update!P289</f>
        <v>9.6</v>
      </c>
      <c r="D163" s="43">
        <f xml:space="preserve"> Coibion_update!Q289</f>
        <v>4.5747109785033828</v>
      </c>
      <c r="E163" s="43">
        <f xml:space="preserve"> Coibion_update!W289</f>
        <v>14.15</v>
      </c>
      <c r="F163" s="43">
        <f xml:space="preserve"> Coibion_update!X289</f>
        <v>5.4785116623258174</v>
      </c>
      <c r="G163" s="43">
        <f xml:space="preserve"> Coibion_update!Y289</f>
        <v>3.0726470173221165</v>
      </c>
      <c r="H163" s="43">
        <f xml:space="preserve"> Coibion_update!Z289</f>
        <v>3.9406104622800586</v>
      </c>
      <c r="I163" s="43">
        <f xml:space="preserve"> Coibion_update!AA289</f>
        <v>3.7708741016665637</v>
      </c>
      <c r="J163" s="43">
        <f xml:space="preserve"> Coibion_update!AB289</f>
        <v>0</v>
      </c>
      <c r="K163" s="48">
        <f xml:space="preserve"> Coibion_update!AC289</f>
        <v>-4.9381072999999986</v>
      </c>
    </row>
    <row r="164" spans="1:11">
      <c r="A164" s="43">
        <f t="shared" si="3"/>
        <v>1982.4999999999877</v>
      </c>
      <c r="B164" s="43">
        <f xml:space="preserve"> Coibion_update!O290</f>
        <v>3.9126707955668012</v>
      </c>
      <c r="C164" s="43">
        <f xml:space="preserve"> Coibion_update!P290</f>
        <v>9.8000000000000007</v>
      </c>
      <c r="D164" s="43">
        <f xml:space="preserve"> Coibion_update!Q290</f>
        <v>4.5798523780038014</v>
      </c>
      <c r="E164" s="43">
        <f xml:space="preserve"> Coibion_update!W290</f>
        <v>12.59</v>
      </c>
      <c r="F164" s="43">
        <f xml:space="preserve"> Coibion_update!X290</f>
        <v>5.4855020790079791</v>
      </c>
      <c r="G164" s="43">
        <f xml:space="preserve"> Coibion_update!Y290</f>
        <v>3.0778190445521001</v>
      </c>
      <c r="H164" s="43">
        <f xml:space="preserve"> Coibion_update!Z290</f>
        <v>3.9555230108739972</v>
      </c>
      <c r="I164" s="43">
        <f xml:space="preserve"> Coibion_update!AA290</f>
        <v>3.7724160510417284</v>
      </c>
      <c r="J164" s="43">
        <f xml:space="preserve"> Coibion_update!AB290</f>
        <v>-0.1981146</v>
      </c>
      <c r="K164" s="48">
        <f xml:space="preserve"> Coibion_update!AC290</f>
        <v>-5.1362218999999989</v>
      </c>
    </row>
    <row r="165" spans="1:11">
      <c r="A165" s="43">
        <f t="shared" si="3"/>
        <v>1982.583333333321</v>
      </c>
      <c r="B165" s="43">
        <f xml:space="preserve"> Coibion_update!O291</f>
        <v>3.9041077623783322</v>
      </c>
      <c r="C165" s="43">
        <f xml:space="preserve"> Coibion_update!P291</f>
        <v>9.8000000000000007</v>
      </c>
      <c r="D165" s="43">
        <f xml:space="preserve"> Coibion_update!Q291</f>
        <v>4.5819015590487373</v>
      </c>
      <c r="E165" s="43">
        <f xml:space="preserve"> Coibion_update!W291</f>
        <v>10.119999999999999</v>
      </c>
      <c r="F165" s="43">
        <f xml:space="preserve"> Coibion_update!X291</f>
        <v>5.473656267914107</v>
      </c>
      <c r="G165" s="43">
        <f xml:space="preserve"> Coibion_update!Y291</f>
        <v>3.0840178384213512</v>
      </c>
      <c r="H165" s="43">
        <f xml:space="preserve"> Coibion_update!Z291</f>
        <v>3.948663469523138</v>
      </c>
      <c r="I165" s="43">
        <f xml:space="preserve"> Coibion_update!AA291</f>
        <v>3.7767300621839626</v>
      </c>
      <c r="J165" s="43">
        <f xml:space="preserve"> Coibion_update!AB291</f>
        <v>-0.2438593</v>
      </c>
      <c r="K165" s="48">
        <f xml:space="preserve"> Coibion_update!AC291</f>
        <v>-5.3800811999999993</v>
      </c>
    </row>
    <row r="166" spans="1:11">
      <c r="A166" s="43">
        <f t="shared" si="3"/>
        <v>1982.6666666666542</v>
      </c>
      <c r="B166" s="43">
        <f xml:space="preserve"> Coibion_update!O292</f>
        <v>3.9009398131296966</v>
      </c>
      <c r="C166" s="43">
        <f xml:space="preserve"> Coibion_update!P292</f>
        <v>10.1</v>
      </c>
      <c r="D166" s="43">
        <f xml:space="preserve"> Coibion_update!Q292</f>
        <v>4.5819015590487373</v>
      </c>
      <c r="E166" s="43">
        <f xml:space="preserve"> Coibion_update!W292</f>
        <v>10.31</v>
      </c>
      <c r="F166" s="43">
        <f xml:space="preserve"> Coibion_update!X292</f>
        <v>5.4723547037542941</v>
      </c>
      <c r="G166" s="43">
        <f xml:space="preserve"> Coibion_update!Y292</f>
        <v>3.1281192615973166</v>
      </c>
      <c r="H166" s="43">
        <f xml:space="preserve"> Coibion_update!Z292</f>
        <v>3.9529537940301105</v>
      </c>
      <c r="I166" s="43">
        <f xml:space="preserve"> Coibion_update!AA292</f>
        <v>3.7812535095387987</v>
      </c>
      <c r="J166" s="43">
        <f xml:space="preserve"> Coibion_update!AB292</f>
        <v>0</v>
      </c>
      <c r="K166" s="48">
        <f xml:space="preserve"> Coibion_update!AC292</f>
        <v>-5.3800811999999993</v>
      </c>
    </row>
    <row r="167" spans="1:11">
      <c r="A167" s="43">
        <f t="shared" si="3"/>
        <v>1982.7499999999875</v>
      </c>
      <c r="B167" s="43">
        <f xml:space="preserve"> Coibion_update!O293</f>
        <v>3.8920712870184389</v>
      </c>
      <c r="C167" s="43">
        <f xml:space="preserve"> Coibion_update!P293</f>
        <v>10.4</v>
      </c>
      <c r="D167" s="43">
        <f xml:space="preserve"> Coibion_update!Q293</f>
        <v>4.5859873665713176</v>
      </c>
      <c r="E167" s="43">
        <f xml:space="preserve"> Coibion_update!W293</f>
        <v>9.7100000000000009</v>
      </c>
      <c r="F167" s="43">
        <f xml:space="preserve"> Coibion_update!X293</f>
        <v>5.450566239085699</v>
      </c>
      <c r="G167" s="43">
        <f xml:space="preserve"> Coibion_update!Y293</f>
        <v>3.1012627747634549</v>
      </c>
      <c r="H167" s="43">
        <f xml:space="preserve"> Coibion_update!Z293</f>
        <v>3.9615938171938909</v>
      </c>
      <c r="I167" s="43">
        <f xml:space="preserve"> Coibion_update!AA293</f>
        <v>3.7904427695233776</v>
      </c>
      <c r="J167" s="43">
        <f xml:space="preserve"> Coibion_update!AB293</f>
        <v>-0.25935229999999998</v>
      </c>
      <c r="K167" s="48">
        <f xml:space="preserve"> Coibion_update!AC293</f>
        <v>-5.6394334999999991</v>
      </c>
    </row>
    <row r="168" spans="1:11">
      <c r="A168" s="43">
        <f t="shared" si="3"/>
        <v>1982.8333333333208</v>
      </c>
      <c r="B168" s="43">
        <f xml:space="preserve"> Coibion_update!O294</f>
        <v>3.8881277748442273</v>
      </c>
      <c r="C168" s="43">
        <f xml:space="preserve"> Coibion_update!P294</f>
        <v>10.8</v>
      </c>
      <c r="D168" s="43">
        <f xml:space="preserve"> Coibion_update!Q294</f>
        <v>4.5849674786705723</v>
      </c>
      <c r="E168" s="43">
        <f xml:space="preserve"> Coibion_update!W294</f>
        <v>9.1999999999999993</v>
      </c>
      <c r="F168" s="43">
        <f xml:space="preserve"> Coibion_update!X294</f>
        <v>5.4303977069052447</v>
      </c>
      <c r="G168" s="43">
        <f xml:space="preserve"> Coibion_update!Y294</f>
        <v>3.1564044989428894</v>
      </c>
      <c r="H168" s="43">
        <f xml:space="preserve"> Coibion_update!Z294</f>
        <v>3.9589256751143655</v>
      </c>
      <c r="I168" s="43">
        <f xml:space="preserve"> Coibion_update!AA294</f>
        <v>3.7943649619599138</v>
      </c>
      <c r="J168" s="43">
        <f xml:space="preserve"> Coibion_update!AB294</f>
        <v>8.9975399999999997E-2</v>
      </c>
      <c r="K168" s="48">
        <f xml:space="preserve"> Coibion_update!AC294</f>
        <v>-5.549458099999999</v>
      </c>
    </row>
    <row r="169" spans="1:11">
      <c r="A169" s="43">
        <f t="shared" si="3"/>
        <v>1982.916666666654</v>
      </c>
      <c r="B169" s="43">
        <f xml:space="preserve"> Coibion_update!O295</f>
        <v>3.8809945637954684</v>
      </c>
      <c r="C169" s="43">
        <f xml:space="preserve"> Coibion_update!P295</f>
        <v>10.8</v>
      </c>
      <c r="D169" s="43">
        <f xml:space="preserve"> Coibion_update!Q295</f>
        <v>4.5819015590487373</v>
      </c>
      <c r="E169" s="43">
        <f xml:space="preserve"> Coibion_update!W295</f>
        <v>8.9499999999999993</v>
      </c>
      <c r="F169" s="43">
        <f xml:space="preserve"> Coibion_update!X295</f>
        <v>5.4239362879721948</v>
      </c>
      <c r="G169" s="43">
        <f xml:space="preserve"> Coibion_update!Y295</f>
        <v>3.1657703631810952</v>
      </c>
      <c r="H169" s="43">
        <f xml:space="preserve"> Coibion_update!Z295</f>
        <v>3.9672495544182684</v>
      </c>
      <c r="I169" s="43">
        <f xml:space="preserve"> Coibion_update!AA295</f>
        <v>3.7954217711693148</v>
      </c>
      <c r="J169" s="43">
        <f xml:space="preserve"> Coibion_update!AB295</f>
        <v>0.63151409999999997</v>
      </c>
      <c r="K169" s="48">
        <f xml:space="preserve"> Coibion_update!AC295</f>
        <v>-4.9179439999999985</v>
      </c>
    </row>
    <row r="170" spans="1:11">
      <c r="A170" s="43">
        <f t="shared" si="3"/>
        <v>1982.9999999999873</v>
      </c>
      <c r="B170" s="43">
        <f xml:space="preserve"> Coibion_update!O296</f>
        <v>3.899903864405533</v>
      </c>
      <c r="C170" s="43">
        <f xml:space="preserve"> Coibion_update!P296</f>
        <v>10.4</v>
      </c>
      <c r="D170" s="43">
        <f xml:space="preserve"> Coibion_update!Q296</f>
        <v>4.5839465495364644</v>
      </c>
      <c r="E170" s="43">
        <f xml:space="preserve"> Coibion_update!W296</f>
        <v>8.68</v>
      </c>
      <c r="F170" s="43">
        <f xml:space="preserve"> Coibion_update!X296</f>
        <v>5.4402942454435861</v>
      </c>
      <c r="G170" s="43">
        <f xml:space="preserve"> Coibion_update!Y296</f>
        <v>3.1517954091855787</v>
      </c>
      <c r="H170" s="43">
        <f xml:space="preserve"> Coibion_update!Z296</f>
        <v>3.9611940494345954</v>
      </c>
      <c r="I170" s="43">
        <f xml:space="preserve"> Coibion_update!AA296</f>
        <v>3.8032120995699663</v>
      </c>
      <c r="J170" s="43">
        <f xml:space="preserve"> Coibion_update!AB296</f>
        <v>0</v>
      </c>
      <c r="K170" s="48">
        <f xml:space="preserve"> Coibion_update!AC296</f>
        <v>-4.9179439999999985</v>
      </c>
    </row>
    <row r="171" spans="1:11">
      <c r="A171" s="43">
        <f t="shared" si="3"/>
        <v>1983.0833333333205</v>
      </c>
      <c r="B171" s="43">
        <f xml:space="preserve"> Coibion_update!O297</f>
        <v>3.8937347908299667</v>
      </c>
      <c r="C171" s="43">
        <f xml:space="preserve"> Coibion_update!P297</f>
        <v>10.4</v>
      </c>
      <c r="D171" s="43">
        <f xml:space="preserve"> Coibion_update!Q297</f>
        <v>4.5849674786705723</v>
      </c>
      <c r="E171" s="43">
        <f xml:space="preserve"> Coibion_update!W297</f>
        <v>8.51</v>
      </c>
      <c r="F171" s="43">
        <f xml:space="preserve"> Coibion_update!X297</f>
        <v>5.4765053920603846</v>
      </c>
      <c r="G171" s="43">
        <f xml:space="preserve"> Coibion_update!Y297</f>
        <v>3.1435486482482098</v>
      </c>
      <c r="H171" s="43">
        <f xml:space="preserve"> Coibion_update!Z297</f>
        <v>3.960927448781749</v>
      </c>
      <c r="I171" s="43">
        <f xml:space="preserve"> Coibion_update!AA297</f>
        <v>3.8043932503262767</v>
      </c>
      <c r="J171" s="43">
        <f xml:space="preserve"> Coibion_update!AB297</f>
        <v>0.2108304</v>
      </c>
      <c r="K171" s="48">
        <f xml:space="preserve"> Coibion_update!AC297</f>
        <v>-4.7071135999999987</v>
      </c>
    </row>
    <row r="172" spans="1:11">
      <c r="A172" s="43">
        <f t="shared" si="3"/>
        <v>1983.1666666666538</v>
      </c>
      <c r="B172" s="43">
        <f xml:space="preserve"> Coibion_update!O298</f>
        <v>3.9017888142904593</v>
      </c>
      <c r="C172" s="43">
        <f xml:space="preserve"> Coibion_update!P298</f>
        <v>10.3</v>
      </c>
      <c r="D172" s="43">
        <f xml:space="preserve"> Coibion_update!Q298</f>
        <v>4.5859873665713176</v>
      </c>
      <c r="E172" s="43">
        <f xml:space="preserve"> Coibion_update!W298</f>
        <v>8.77</v>
      </c>
      <c r="F172" s="43">
        <f xml:space="preserve"> Coibion_update!X298</f>
        <v>5.4940897210661142</v>
      </c>
      <c r="G172" s="43">
        <f xml:space="preserve"> Coibion_update!Y298</f>
        <v>3.1592107425464655</v>
      </c>
      <c r="H172" s="43">
        <f xml:space="preserve"> Coibion_update!Z298</f>
        <v>3.9752982289411873</v>
      </c>
      <c r="I172" s="43">
        <f xml:space="preserve"> Coibion_update!AA298</f>
        <v>3.8113846561056488</v>
      </c>
      <c r="J172" s="43">
        <f xml:space="preserve"> Coibion_update!AB298</f>
        <v>0.13741929999999999</v>
      </c>
      <c r="K172" s="48">
        <f xml:space="preserve"> Coibion_update!AC298</f>
        <v>-4.5696942999999983</v>
      </c>
    </row>
    <row r="173" spans="1:11">
      <c r="A173" s="43">
        <f t="shared" si="3"/>
        <v>1983.249999999987</v>
      </c>
      <c r="B173" s="43">
        <f xml:space="preserve"> Coibion_update!O299</f>
        <v>3.913815398132185</v>
      </c>
      <c r="C173" s="43">
        <f xml:space="preserve"> Coibion_update!P299</f>
        <v>10.199999999999999</v>
      </c>
      <c r="D173" s="43">
        <f xml:space="preserve"> Coibion_update!Q299</f>
        <v>4.5930976047538223</v>
      </c>
      <c r="E173" s="43">
        <f xml:space="preserve"> Coibion_update!W299</f>
        <v>8.8000000000000007</v>
      </c>
      <c r="F173" s="43">
        <f xml:space="preserve"> Coibion_update!X299</f>
        <v>5.5184965283982308</v>
      </c>
      <c r="G173" s="43">
        <f xml:space="preserve"> Coibion_update!Y299</f>
        <v>3.1946650961531424</v>
      </c>
      <c r="H173" s="43">
        <f xml:space="preserve"> Coibion_update!Z299</f>
        <v>3.9708955049390902</v>
      </c>
      <c r="I173" s="43">
        <f xml:space="preserve"> Coibion_update!AA299</f>
        <v>3.8162387132503097</v>
      </c>
      <c r="J173" s="43">
        <f xml:space="preserve"> Coibion_update!AB299</f>
        <v>0</v>
      </c>
      <c r="K173" s="48">
        <f xml:space="preserve"> Coibion_update!AC299</f>
        <v>-4.5696942999999983</v>
      </c>
    </row>
    <row r="174" spans="1:11">
      <c r="A174" s="43">
        <f t="shared" si="3"/>
        <v>1983.3333333333203</v>
      </c>
      <c r="B174" s="43">
        <f xml:space="preserve"> Coibion_update!O300</f>
        <v>3.9207726157047951</v>
      </c>
      <c r="C174" s="43">
        <f xml:space="preserve"> Coibion_update!P300</f>
        <v>10.1</v>
      </c>
      <c r="D174" s="43">
        <f xml:space="preserve"> Coibion_update!Q300</f>
        <v>4.5971380142908274</v>
      </c>
      <c r="E174" s="43">
        <f xml:space="preserve"> Coibion_update!W300</f>
        <v>8.6300000000000008</v>
      </c>
      <c r="F174" s="43">
        <f xml:space="preserve"> Coibion_update!X300</f>
        <v>5.5165287748166838</v>
      </c>
      <c r="G174" s="43">
        <f xml:space="preserve"> Coibion_update!Y300</f>
        <v>3.2200751054436827</v>
      </c>
      <c r="H174" s="43">
        <f xml:space="preserve"> Coibion_update!Z300</f>
        <v>3.9755985630651556</v>
      </c>
      <c r="I174" s="43">
        <f xml:space="preserve"> Coibion_update!AA300</f>
        <v>3.8181298212112136</v>
      </c>
      <c r="J174" s="43">
        <f xml:space="preserve"> Coibion_update!AB300</f>
        <v>-3.8653100000000003E-2</v>
      </c>
      <c r="K174" s="48">
        <f xml:space="preserve"> Coibion_update!AC300</f>
        <v>-4.6083473999999987</v>
      </c>
    </row>
    <row r="175" spans="1:11">
      <c r="A175" s="43">
        <f t="shared" si="3"/>
        <v>1983.4166666666536</v>
      </c>
      <c r="B175" s="43">
        <f xml:space="preserve"> Coibion_update!O301</f>
        <v>3.9264287427357472</v>
      </c>
      <c r="C175" s="43">
        <f xml:space="preserve"> Coibion_update!P301</f>
        <v>10.1</v>
      </c>
      <c r="D175" s="43">
        <f xml:space="preserve"> Coibion_update!Q301</f>
        <v>4.5991521136625284</v>
      </c>
      <c r="E175" s="43">
        <f xml:space="preserve"> Coibion_update!W301</f>
        <v>8.98</v>
      </c>
      <c r="F175" s="43">
        <f xml:space="preserve"> Coibion_update!X301</f>
        <v>5.5130254390411446</v>
      </c>
      <c r="G175" s="43">
        <f xml:space="preserve"> Coibion_update!Y301</f>
        <v>3.2502194411481309</v>
      </c>
      <c r="H175" s="43">
        <f xml:space="preserve"> Coibion_update!Z301</f>
        <v>3.9860538317490617</v>
      </c>
      <c r="I175" s="43">
        <f xml:space="preserve"> Coibion_update!AA301</f>
        <v>3.8223608454884173</v>
      </c>
      <c r="J175" s="43">
        <f xml:space="preserve"> Coibion_update!AB301</f>
        <v>0</v>
      </c>
      <c r="K175" s="48">
        <f xml:space="preserve"> Coibion_update!AC301</f>
        <v>-4.6083473999999987</v>
      </c>
    </row>
    <row r="176" spans="1:11">
      <c r="A176" s="43">
        <f t="shared" si="3"/>
        <v>1983.4999999999868</v>
      </c>
      <c r="B176" s="43">
        <f xml:space="preserve"> Coibion_update!O302</f>
        <v>3.941665299329796</v>
      </c>
      <c r="C176" s="43">
        <f xml:space="preserve"> Coibion_update!P302</f>
        <v>9.4</v>
      </c>
      <c r="D176" s="43">
        <f xml:space="preserve"> Coibion_update!Q302</f>
        <v>4.6031681833174183</v>
      </c>
      <c r="E176" s="43">
        <f xml:space="preserve"> Coibion_update!W302</f>
        <v>9.3699999999999992</v>
      </c>
      <c r="F176" s="43">
        <f xml:space="preserve"> Coibion_update!X302</f>
        <v>5.5274032273178761</v>
      </c>
      <c r="G176" s="43">
        <f xml:space="preserve"> Coibion_update!Y302</f>
        <v>3.2645755041191911</v>
      </c>
      <c r="H176" s="43">
        <f xml:space="preserve"> Coibion_update!Z302</f>
        <v>3.990334985487082</v>
      </c>
      <c r="I176" s="43">
        <f xml:space="preserve"> Coibion_update!AA302</f>
        <v>3.8284457251727986</v>
      </c>
      <c r="J176" s="43">
        <f xml:space="preserve"> Coibion_update!AB302</f>
        <v>3.1968799999999999E-2</v>
      </c>
      <c r="K176" s="48">
        <f xml:space="preserve"> Coibion_update!AC302</f>
        <v>-4.5763785999999991</v>
      </c>
    </row>
    <row r="177" spans="1:11">
      <c r="A177" s="43">
        <f t="shared" si="3"/>
        <v>1983.5833333333201</v>
      </c>
      <c r="B177" s="43">
        <f xml:space="preserve"> Coibion_update!O303</f>
        <v>3.9525275095536592</v>
      </c>
      <c r="C177" s="43">
        <f xml:space="preserve"> Coibion_update!P303</f>
        <v>9.5</v>
      </c>
      <c r="D177" s="43">
        <f xml:space="preserve"> Coibion_update!Q303</f>
        <v>4.6061696863211745</v>
      </c>
      <c r="E177" s="43">
        <f xml:space="preserve"> Coibion_update!W303</f>
        <v>9.56</v>
      </c>
      <c r="F177" s="43">
        <f xml:space="preserve"> Coibion_update!X303</f>
        <v>5.5884464426428693</v>
      </c>
      <c r="G177" s="43">
        <f xml:space="preserve"> Coibion_update!Y303</f>
        <v>3.2560945353508091</v>
      </c>
      <c r="H177" s="43">
        <f xml:space="preserve"> Coibion_update!Z303</f>
        <v>3.9916841018358262</v>
      </c>
      <c r="I177" s="43">
        <f xml:space="preserve"> Coibion_update!AA303</f>
        <v>3.8341479467051802</v>
      </c>
      <c r="J177" s="43">
        <f xml:space="preserve"> Coibion_update!AB303</f>
        <v>-0.23930290000000001</v>
      </c>
      <c r="K177" s="48">
        <f xml:space="preserve"> Coibion_update!AC303</f>
        <v>-4.8156814999999993</v>
      </c>
    </row>
    <row r="178" spans="1:11">
      <c r="A178" s="43">
        <f t="shared" si="3"/>
        <v>1983.6666666666533</v>
      </c>
      <c r="B178" s="43">
        <f xml:space="preserve"> Coibion_update!O304</f>
        <v>3.9677358193362684</v>
      </c>
      <c r="C178" s="43">
        <f xml:space="preserve"> Coibion_update!P304</f>
        <v>9.1999999999999993</v>
      </c>
      <c r="D178" s="43">
        <f xml:space="preserve"> Coibion_update!Q304</f>
        <v>4.6091622072576293</v>
      </c>
      <c r="E178" s="43">
        <f xml:space="preserve"> Coibion_update!W304</f>
        <v>9.4499999999999993</v>
      </c>
      <c r="F178" s="43">
        <f xml:space="preserve"> Coibion_update!X304</f>
        <v>5.5945998492189881</v>
      </c>
      <c r="G178" s="43">
        <f xml:space="preserve"> Coibion_update!Y304</f>
        <v>3.2581734581399768</v>
      </c>
      <c r="H178" s="43">
        <f xml:space="preserve"> Coibion_update!Z304</f>
        <v>3.9958493154730013</v>
      </c>
      <c r="I178" s="43">
        <f xml:space="preserve"> Coibion_update!AA304</f>
        <v>3.8360918337943231</v>
      </c>
      <c r="J178" s="43">
        <f xml:space="preserve"> Coibion_update!AB304</f>
        <v>0</v>
      </c>
      <c r="K178" s="48">
        <f xml:space="preserve"> Coibion_update!AC304</f>
        <v>-4.8156814999999993</v>
      </c>
    </row>
    <row r="179" spans="1:11">
      <c r="A179" s="43">
        <f t="shared" si="3"/>
        <v>1983.7499999999866</v>
      </c>
      <c r="B179" s="43">
        <f xml:space="preserve"> Coibion_update!O305</f>
        <v>3.9757092885140115</v>
      </c>
      <c r="C179" s="43">
        <f xml:space="preserve"> Coibion_update!P305</f>
        <v>8.8000000000000007</v>
      </c>
      <c r="D179" s="43">
        <f xml:space="preserve"> Coibion_update!Q305</f>
        <v>4.6131383556372683</v>
      </c>
      <c r="E179" s="43">
        <f xml:space="preserve"> Coibion_update!W305</f>
        <v>9.48</v>
      </c>
      <c r="F179" s="43">
        <f xml:space="preserve"> Coibion_update!X305</f>
        <v>5.5823678527657679</v>
      </c>
      <c r="G179" s="43">
        <f xml:space="preserve"> Coibion_update!Y305</f>
        <v>3.2927209053260715</v>
      </c>
      <c r="H179" s="43">
        <f xml:space="preserve"> Coibion_update!Z305</f>
        <v>4.0001254536496917</v>
      </c>
      <c r="I179" s="43">
        <f xml:space="preserve"> Coibion_update!AA305</f>
        <v>3.8397748412205219</v>
      </c>
      <c r="J179" s="43">
        <f xml:space="preserve"> Coibion_update!AB305</f>
        <v>0.22521540000000001</v>
      </c>
      <c r="K179" s="48">
        <f xml:space="preserve"> Coibion_update!AC305</f>
        <v>-4.5904660999999995</v>
      </c>
    </row>
    <row r="180" spans="1:11">
      <c r="A180" s="43">
        <f t="shared" si="3"/>
        <v>1983.8333333333198</v>
      </c>
      <c r="B180" s="43">
        <f xml:space="preserve"> Coibion_update!O306</f>
        <v>3.9790571598807341</v>
      </c>
      <c r="C180" s="43">
        <f xml:space="preserve"> Coibion_update!P306</f>
        <v>8.5</v>
      </c>
      <c r="D180" s="43">
        <f xml:space="preserve"> Coibion_update!Q306</f>
        <v>4.6161101260264257</v>
      </c>
      <c r="E180" s="43">
        <f xml:space="preserve"> Coibion_update!W306</f>
        <v>9.34</v>
      </c>
      <c r="F180" s="43">
        <f xml:space="preserve"> Coibion_update!X306</f>
        <v>5.591621107767871</v>
      </c>
      <c r="G180" s="43">
        <f xml:space="preserve"> Coibion_update!Y306</f>
        <v>3.2960960916617141</v>
      </c>
      <c r="H180" s="43">
        <f xml:space="preserve"> Coibion_update!Z306</f>
        <v>4.0052400871392795</v>
      </c>
      <c r="I180" s="43">
        <f xml:space="preserve"> Coibion_update!AA306</f>
        <v>3.8402691831647555</v>
      </c>
      <c r="J180" s="43">
        <f xml:space="preserve"> Coibion_update!AB306</f>
        <v>-0.14890619999999999</v>
      </c>
      <c r="K180" s="48">
        <f xml:space="preserve"> Coibion_update!AC306</f>
        <v>-4.7393722999999994</v>
      </c>
    </row>
    <row r="181" spans="1:11">
      <c r="A181" s="43">
        <f t="shared" si="3"/>
        <v>1983.9166666666531</v>
      </c>
      <c r="B181" s="43">
        <f xml:space="preserve"> Coibion_update!O307</f>
        <v>3.9841036382031634</v>
      </c>
      <c r="C181" s="43">
        <f xml:space="preserve"> Coibion_update!P307</f>
        <v>8.3000000000000007</v>
      </c>
      <c r="D181" s="43">
        <f xml:space="preserve"> Coibion_update!Q307</f>
        <v>4.619073091157083</v>
      </c>
      <c r="E181" s="43">
        <f xml:space="preserve"> Coibion_update!W307</f>
        <v>9.4700000000000006</v>
      </c>
      <c r="F181" s="43">
        <f xml:space="preserve"> Coibion_update!X307</f>
        <v>5.6098380284796594</v>
      </c>
      <c r="G181" s="43">
        <f xml:space="preserve"> Coibion_update!Y307</f>
        <v>3.3339886319687055</v>
      </c>
      <c r="H181" s="43">
        <f xml:space="preserve"> Coibion_update!Z307</f>
        <v>4.0088411386081599</v>
      </c>
      <c r="I181" s="43">
        <f xml:space="preserve"> Coibion_update!AA307</f>
        <v>3.8486571298063263</v>
      </c>
      <c r="J181" s="43">
        <f xml:space="preserve"> Coibion_update!AB307</f>
        <v>0.18640909999999999</v>
      </c>
      <c r="K181" s="48">
        <f xml:space="preserve"> Coibion_update!AC307</f>
        <v>-4.5529631999999998</v>
      </c>
    </row>
    <row r="182" spans="1:11">
      <c r="A182" s="43">
        <f t="shared" si="3"/>
        <v>1983.9999999999864</v>
      </c>
      <c r="B182" s="43">
        <f xml:space="preserve"> Coibion_update!O308</f>
        <v>4.0040897491576537</v>
      </c>
      <c r="C182" s="43">
        <f xml:space="preserve"> Coibion_update!P308</f>
        <v>8</v>
      </c>
      <c r="D182" s="43">
        <f xml:space="preserve"> Coibion_update!Q308</f>
        <v>4.6259527251706194</v>
      </c>
      <c r="E182" s="43">
        <f xml:space="preserve"> Coibion_update!W308</f>
        <v>9.56</v>
      </c>
      <c r="F182" s="43">
        <f xml:space="preserve"> Coibion_update!X308</f>
        <v>5.6337176002079143</v>
      </c>
      <c r="G182" s="43">
        <f xml:space="preserve"> Coibion_update!Y308</f>
        <v>3.3609654907742765</v>
      </c>
      <c r="H182" s="43">
        <f xml:space="preserve"> Coibion_update!Z308</f>
        <v>4.0168153597128633</v>
      </c>
      <c r="I182" s="43">
        <f xml:space="preserve"> Coibion_update!AA308</f>
        <v>3.8493174700120214</v>
      </c>
      <c r="J182" s="43">
        <f xml:space="preserve"> Coibion_update!AB308</f>
        <v>0.21665870000000001</v>
      </c>
      <c r="K182" s="48">
        <f xml:space="preserve"> Coibion_update!AC308</f>
        <v>-4.3363044999999998</v>
      </c>
    </row>
    <row r="183" spans="1:11">
      <c r="A183" s="43">
        <f t="shared" si="3"/>
        <v>1984.0833333333196</v>
      </c>
      <c r="B183" s="43">
        <f xml:space="preserve"> Coibion_update!O309</f>
        <v>4.0086468674285856</v>
      </c>
      <c r="C183" s="43">
        <f xml:space="preserve"> Coibion_update!P309</f>
        <v>7.8</v>
      </c>
      <c r="D183" s="43">
        <f xml:space="preserve"> Coibion_update!Q309</f>
        <v>4.6308379327366689</v>
      </c>
      <c r="E183" s="43">
        <f xml:space="preserve"> Coibion_update!W309</f>
        <v>9.59</v>
      </c>
      <c r="F183" s="43">
        <f xml:space="preserve"> Coibion_update!X309</f>
        <v>5.6271173897207154</v>
      </c>
      <c r="G183" s="43">
        <f xml:space="preserve"> Coibion_update!Y309</f>
        <v>3.3370854361949109</v>
      </c>
      <c r="H183" s="43">
        <f xml:space="preserve"> Coibion_update!Z309</f>
        <v>3.998622630993125</v>
      </c>
      <c r="I183" s="43">
        <f xml:space="preserve"> Coibion_update!AA309</f>
        <v>3.8413429972404054</v>
      </c>
      <c r="J183" s="43">
        <f xml:space="preserve"> Coibion_update!AB309</f>
        <v>0</v>
      </c>
      <c r="K183" s="48">
        <f xml:space="preserve"> Coibion_update!AC309</f>
        <v>-4.3363044999999998</v>
      </c>
    </row>
    <row r="184" spans="1:11">
      <c r="A184" s="43">
        <f t="shared" si="3"/>
        <v>1984.1666666666529</v>
      </c>
      <c r="B184" s="43">
        <f xml:space="preserve"> Coibion_update!O310</f>
        <v>4.0133369447283336</v>
      </c>
      <c r="C184" s="43">
        <f xml:space="preserve"> Coibion_update!P310</f>
        <v>7.8</v>
      </c>
      <c r="D184" s="43">
        <f xml:space="preserve"> Coibion_update!Q310</f>
        <v>4.6337576428400036</v>
      </c>
      <c r="E184" s="43">
        <f xml:space="preserve"> Coibion_update!W310</f>
        <v>9.91</v>
      </c>
      <c r="F184" s="43">
        <f xml:space="preserve"> Coibion_update!X310</f>
        <v>5.6545572158468227</v>
      </c>
      <c r="G184" s="43">
        <f xml:space="preserve"> Coibion_update!Y310</f>
        <v>3.3361609588143195</v>
      </c>
      <c r="H184" s="43">
        <f xml:space="preserve"> Coibion_update!Z310</f>
        <v>4.0063144847150651</v>
      </c>
      <c r="I184" s="43">
        <f xml:space="preserve"> Coibion_update!AA310</f>
        <v>3.8522730010223722</v>
      </c>
      <c r="J184" s="43">
        <f xml:space="preserve"> Coibion_update!AB310</f>
        <v>-7.8293100000000004E-2</v>
      </c>
      <c r="K184" s="48">
        <f xml:space="preserve"> Coibion_update!AC310</f>
        <v>-4.4145975999999996</v>
      </c>
    </row>
    <row r="185" spans="1:11">
      <c r="A185" s="43">
        <f t="shared" si="3"/>
        <v>1984.2499999999861</v>
      </c>
      <c r="B185" s="43">
        <f xml:space="preserve"> Coibion_update!O311</f>
        <v>4.019814962734527</v>
      </c>
      <c r="C185" s="43">
        <f xml:space="preserve"> Coibion_update!P311</f>
        <v>7.7</v>
      </c>
      <c r="D185" s="43">
        <f xml:space="preserve"> Coibion_update!Q311</f>
        <v>4.6376373761255927</v>
      </c>
      <c r="E185" s="43">
        <f xml:space="preserve"> Coibion_update!W311</f>
        <v>10.29</v>
      </c>
      <c r="F185" s="43">
        <f xml:space="preserve"> Coibion_update!X311</f>
        <v>5.6594822157596214</v>
      </c>
      <c r="G185" s="43">
        <f xml:space="preserve"> Coibion_update!Y311</f>
        <v>3.3527071725017215</v>
      </c>
      <c r="H185" s="43">
        <f xml:space="preserve"> Coibion_update!Z311</f>
        <v>4.0193336184095863</v>
      </c>
      <c r="I185" s="43">
        <f xml:space="preserve"> Coibion_update!AA311</f>
        <v>3.8537792969866556</v>
      </c>
      <c r="J185" s="43">
        <f xml:space="preserve"> Coibion_update!AB311</f>
        <v>0</v>
      </c>
      <c r="K185" s="48">
        <f xml:space="preserve"> Coibion_update!AC311</f>
        <v>-4.4145975999999996</v>
      </c>
    </row>
    <row r="186" spans="1:11">
      <c r="A186" s="43">
        <f t="shared" si="3"/>
        <v>1984.3333333333194</v>
      </c>
      <c r="B186" s="43">
        <f xml:space="preserve"> Coibion_update!O312</f>
        <v>4.0244191131626881</v>
      </c>
      <c r="C186" s="43">
        <f xml:space="preserve"> Coibion_update!P312</f>
        <v>7.4</v>
      </c>
      <c r="D186" s="43">
        <f xml:space="preserve"> Coibion_update!Q312</f>
        <v>4.6395716127054234</v>
      </c>
      <c r="E186" s="43">
        <f xml:space="preserve"> Coibion_update!W312</f>
        <v>10.32</v>
      </c>
      <c r="F186" s="43">
        <f xml:space="preserve"> Coibion_update!X312</f>
        <v>5.6756915944896758</v>
      </c>
      <c r="G186" s="43">
        <f xml:space="preserve"> Coibion_update!Y312</f>
        <v>3.3691561674506918</v>
      </c>
      <c r="H186" s="43">
        <f xml:space="preserve"> Coibion_update!Z312</f>
        <v>4.0259408028887895</v>
      </c>
      <c r="I186" s="43">
        <f xml:space="preserve"> Coibion_update!AA312</f>
        <v>3.8564468685392943</v>
      </c>
      <c r="J186" s="43">
        <f xml:space="preserve"> Coibion_update!AB312</f>
        <v>0.12631110000000001</v>
      </c>
      <c r="K186" s="48">
        <f xml:space="preserve"> Coibion_update!AC312</f>
        <v>-4.2882864999999999</v>
      </c>
    </row>
    <row r="187" spans="1:11">
      <c r="A187" s="43">
        <f t="shared" si="3"/>
        <v>1984.4166666666526</v>
      </c>
      <c r="B187" s="43">
        <f xml:space="preserve"> Coibion_update!O313</f>
        <v>4.0278895391005856</v>
      </c>
      <c r="C187" s="43">
        <f xml:space="preserve"> Coibion_update!P313</f>
        <v>7.2</v>
      </c>
      <c r="D187" s="43">
        <f xml:space="preserve"> Coibion_update!Q313</f>
        <v>4.6415021152354816</v>
      </c>
      <c r="E187" s="43">
        <f xml:space="preserve"> Coibion_update!W313</f>
        <v>11.06</v>
      </c>
      <c r="F187" s="43">
        <f xml:space="preserve"> Coibion_update!X313</f>
        <v>5.6594822157596214</v>
      </c>
      <c r="G187" s="43">
        <f xml:space="preserve"> Coibion_update!Y313</f>
        <v>3.3811647279119192</v>
      </c>
      <c r="H187" s="43">
        <f xml:space="preserve"> Coibion_update!Z313</f>
        <v>4.0412953411322849</v>
      </c>
      <c r="I187" s="43">
        <f xml:space="preserve"> Coibion_update!AA313</f>
        <v>3.8576301755976008</v>
      </c>
      <c r="J187" s="43">
        <f xml:space="preserve"> Coibion_update!AB313</f>
        <v>0</v>
      </c>
      <c r="K187" s="48">
        <f xml:space="preserve"> Coibion_update!AC313</f>
        <v>-4.2882864999999999</v>
      </c>
    </row>
    <row r="188" spans="1:11">
      <c r="A188" s="43">
        <f t="shared" si="3"/>
        <v>1984.4999999999859</v>
      </c>
      <c r="B188" s="43">
        <f xml:space="preserve"> Coibion_update!O314</f>
        <v>4.0313834629668683</v>
      </c>
      <c r="C188" s="43">
        <f xml:space="preserve"> Coibion_update!P314</f>
        <v>7.5</v>
      </c>
      <c r="D188" s="43">
        <f xml:space="preserve"> Coibion_update!Q314</f>
        <v>4.6453519756209234</v>
      </c>
      <c r="E188" s="43">
        <f xml:space="preserve"> Coibion_update!W314</f>
        <v>11.23</v>
      </c>
      <c r="F188" s="43">
        <f xml:space="preserve"> Coibion_update!X314</f>
        <v>5.6311759388851081</v>
      </c>
      <c r="G188" s="43">
        <f xml:space="preserve"> Coibion_update!Y314</f>
        <v>3.3680886190944022</v>
      </c>
      <c r="H188" s="43">
        <f xml:space="preserve"> Coibion_update!Z314</f>
        <v>4.0255123921077063</v>
      </c>
      <c r="I188" s="43">
        <f xml:space="preserve"> Coibion_update!AA314</f>
        <v>3.8619920718225811</v>
      </c>
      <c r="J188" s="43">
        <f xml:space="preserve"> Coibion_update!AB314</f>
        <v>0.33500839999999998</v>
      </c>
      <c r="K188" s="48">
        <f xml:space="preserve"> Coibion_update!AC314</f>
        <v>-3.9532780999999999</v>
      </c>
    </row>
    <row r="189" spans="1:11">
      <c r="A189" s="43">
        <f t="shared" si="3"/>
        <v>1984.5833333333192</v>
      </c>
      <c r="B189" s="43">
        <f xml:space="preserve"> Coibion_update!O315</f>
        <v>4.0317916240648444</v>
      </c>
      <c r="C189" s="43">
        <f xml:space="preserve"> Coibion_update!P315</f>
        <v>7.5</v>
      </c>
      <c r="D189" s="43">
        <f xml:space="preserve"> Coibion_update!Q315</f>
        <v>4.6482296754485386</v>
      </c>
      <c r="E189" s="43">
        <f xml:space="preserve"> Coibion_update!W315</f>
        <v>11.64</v>
      </c>
      <c r="F189" s="43">
        <f xml:space="preserve"> Coibion_update!X315</f>
        <v>5.6131281063880705</v>
      </c>
      <c r="G189" s="43">
        <f xml:space="preserve"> Coibion_update!Y315</f>
        <v>3.3614511971396399</v>
      </c>
      <c r="H189" s="43">
        <f xml:space="preserve"> Coibion_update!Z315</f>
        <v>4.0253874043831237</v>
      </c>
      <c r="I189" s="43">
        <f xml:space="preserve"> Coibion_update!AA315</f>
        <v>3.8706591974868383</v>
      </c>
      <c r="J189" s="43">
        <f xml:space="preserve"> Coibion_update!AB315</f>
        <v>-6.5374699999999994E-2</v>
      </c>
      <c r="K189" s="48">
        <f xml:space="preserve"> Coibion_update!AC315</f>
        <v>-4.0186527999999999</v>
      </c>
    </row>
    <row r="190" spans="1:11">
      <c r="A190" s="43">
        <f t="shared" si="3"/>
        <v>1984.6666666666524</v>
      </c>
      <c r="B190" s="43">
        <f xml:space="preserve"> Coibion_update!O316</f>
        <v>4.0301455390041445</v>
      </c>
      <c r="C190" s="43">
        <f xml:space="preserve"> Coibion_update!P316</f>
        <v>7.3</v>
      </c>
      <c r="D190" s="43">
        <f xml:space="preserve"> Coibion_update!Q316</f>
        <v>4.6510991178764911</v>
      </c>
      <c r="E190" s="43">
        <f xml:space="preserve"> Coibion_update!W316</f>
        <v>11.3</v>
      </c>
      <c r="F190" s="43">
        <f xml:space="preserve"> Coibion_update!X316</f>
        <v>5.6053607924784377</v>
      </c>
      <c r="G190" s="43">
        <f xml:space="preserve"> Coibion_update!Y316</f>
        <v>3.3745795837578632</v>
      </c>
      <c r="H190" s="43">
        <f xml:space="preserve"> Coibion_update!Z316</f>
        <v>4.0380387260110062</v>
      </c>
      <c r="I190" s="43">
        <f xml:space="preserve"> Coibion_update!AA316</f>
        <v>3.8739056833150181</v>
      </c>
      <c r="J190" s="43">
        <f xml:space="preserve"> Coibion_update!AB316</f>
        <v>0</v>
      </c>
      <c r="K190" s="48">
        <f xml:space="preserve"> Coibion_update!AC316</f>
        <v>-4.0186527999999999</v>
      </c>
    </row>
    <row r="191" spans="1:11">
      <c r="A191" s="43">
        <f t="shared" si="3"/>
        <v>1984.7499999999857</v>
      </c>
      <c r="B191" s="43">
        <f xml:space="preserve"> Coibion_update!O317</f>
        <v>4.0287334660815572</v>
      </c>
      <c r="C191" s="43">
        <f xml:space="preserve"> Coibion_update!P317</f>
        <v>7.4</v>
      </c>
      <c r="D191" s="43">
        <f xml:space="preserve"> Coibion_update!Q317</f>
        <v>4.6549122778829055</v>
      </c>
      <c r="E191" s="43">
        <f xml:space="preserve"> Coibion_update!W317</f>
        <v>9.99</v>
      </c>
      <c r="F191" s="43">
        <f xml:space="preserve"> Coibion_update!X317</f>
        <v>5.5876231201159152</v>
      </c>
      <c r="G191" s="43">
        <f xml:space="preserve"> Coibion_update!Y317</f>
        <v>3.3699130916223892</v>
      </c>
      <c r="H191" s="43">
        <f xml:space="preserve"> Coibion_update!Z317</f>
        <v>4.0312982605044656</v>
      </c>
      <c r="I191" s="43">
        <f xml:space="preserve"> Coibion_update!AA317</f>
        <v>3.8728454913417716</v>
      </c>
      <c r="J191" s="43">
        <f xml:space="preserve"> Coibion_update!AB317</f>
        <v>-1.0341100000000001E-2</v>
      </c>
      <c r="K191" s="48">
        <f xml:space="preserve"> Coibion_update!AC317</f>
        <v>-4.0289938999999997</v>
      </c>
    </row>
    <row r="192" spans="1:11">
      <c r="A192" s="43">
        <f t="shared" si="3"/>
        <v>1984.8333333333189</v>
      </c>
      <c r="B192" s="43">
        <f xml:space="preserve"> Coibion_update!O318</f>
        <v>4.0326163107971507</v>
      </c>
      <c r="C192" s="43">
        <f xml:space="preserve"> Coibion_update!P318</f>
        <v>7.2</v>
      </c>
      <c r="D192" s="43">
        <f xml:space="preserve"> Coibion_update!Q318</f>
        <v>4.6568134191399295</v>
      </c>
      <c r="E192" s="43">
        <f xml:space="preserve"> Coibion_update!W318</f>
        <v>9.43</v>
      </c>
      <c r="F192" s="43">
        <f xml:space="preserve"> Coibion_update!X318</f>
        <v>5.5993474565193173</v>
      </c>
      <c r="G192" s="43">
        <f xml:space="preserve"> Coibion_update!Y318</f>
        <v>3.4118735216593898</v>
      </c>
      <c r="H192" s="43">
        <f xml:space="preserve"> Coibion_update!Z318</f>
        <v>4.0431740673119299</v>
      </c>
      <c r="I192" s="43">
        <f xml:space="preserve"> Coibion_update!AA318</f>
        <v>3.8818730284772629</v>
      </c>
      <c r="J192" s="43">
        <f xml:space="preserve"> Coibion_update!AB318</f>
        <v>-0.5609847</v>
      </c>
      <c r="K192" s="48">
        <f xml:space="preserve"> Coibion_update!AC318</f>
        <v>-4.5899785999999994</v>
      </c>
    </row>
    <row r="193" spans="1:11">
      <c r="A193" s="43">
        <f t="shared" si="3"/>
        <v>1984.9166666666522</v>
      </c>
      <c r="B193" s="43">
        <f xml:space="preserve"> Coibion_update!O319</f>
        <v>4.033557218833896</v>
      </c>
      <c r="C193" s="43">
        <f xml:space="preserve"> Coibion_update!P319</f>
        <v>7.3</v>
      </c>
      <c r="D193" s="43">
        <f xml:space="preserve"> Coibion_update!Q319</f>
        <v>4.6587109529161213</v>
      </c>
      <c r="E193" s="43">
        <f xml:space="preserve"> Coibion_update!W319</f>
        <v>8.3800000000000008</v>
      </c>
      <c r="F193" s="43">
        <f xml:space="preserve"> Coibion_update!X319</f>
        <v>5.5664342835049778</v>
      </c>
      <c r="G193" s="43">
        <f xml:space="preserve"> Coibion_update!Y319</f>
        <v>3.4175299429497152</v>
      </c>
      <c r="H193" s="43">
        <f xml:space="preserve"> Coibion_update!Z319</f>
        <v>4.0374743421444581</v>
      </c>
      <c r="I193" s="43">
        <f xml:space="preserve"> Coibion_update!AA319</f>
        <v>3.8860485716559103</v>
      </c>
      <c r="J193" s="43">
        <f xml:space="preserve"> Coibion_update!AB319</f>
        <v>-0.17080100000000001</v>
      </c>
      <c r="K193" s="48">
        <f xml:space="preserve"> Coibion_update!AC319</f>
        <v>-4.7607795999999993</v>
      </c>
    </row>
    <row r="194" spans="1:11">
      <c r="A194" s="43">
        <f t="shared" si="3"/>
        <v>1984.9999999999854</v>
      </c>
      <c r="B194" s="43">
        <f xml:space="preserve"> Coibion_update!O320</f>
        <v>4.0313071360996853</v>
      </c>
      <c r="C194" s="43">
        <f xml:space="preserve"> Coibion_update!P320</f>
        <v>7.3</v>
      </c>
      <c r="D194" s="43">
        <f xml:space="preserve"> Coibion_update!Q320</f>
        <v>4.6606048928761918</v>
      </c>
      <c r="E194" s="43">
        <f xml:space="preserve"> Coibion_update!W320</f>
        <v>8.35</v>
      </c>
      <c r="F194" s="43">
        <f xml:space="preserve"> Coibion_update!X320</f>
        <v>5.5442395047515856</v>
      </c>
      <c r="G194" s="43">
        <f xml:space="preserve"> Coibion_update!Y320</f>
        <v>3.4316295887823571</v>
      </c>
      <c r="H194" s="43">
        <f xml:space="preserve"> Coibion_update!Z320</f>
        <v>4.040416220196545</v>
      </c>
      <c r="I194" s="43">
        <f xml:space="preserve"> Coibion_update!AA320</f>
        <v>3.8966047526997656</v>
      </c>
      <c r="J194" s="43">
        <f xml:space="preserve"> Coibion_update!AB320</f>
        <v>0</v>
      </c>
      <c r="K194" s="48">
        <f xml:space="preserve"> Coibion_update!AC320</f>
        <v>-4.7607795999999993</v>
      </c>
    </row>
    <row r="195" spans="1:11">
      <c r="A195" s="43">
        <f t="shared" si="3"/>
        <v>1985.0833333333187</v>
      </c>
      <c r="B195" s="43">
        <f xml:space="preserve"> Coibion_update!O321</f>
        <v>4.0353992587276775</v>
      </c>
      <c r="C195" s="43">
        <f xml:space="preserve"> Coibion_update!P321</f>
        <v>7.2</v>
      </c>
      <c r="D195" s="43">
        <f xml:space="preserve"> Coibion_update!Q321</f>
        <v>4.6662652853479019</v>
      </c>
      <c r="E195" s="43">
        <f xml:space="preserve"> Coibion_update!W321</f>
        <v>8.5</v>
      </c>
      <c r="F195" s="43">
        <f xml:space="preserve"> Coibion_update!X321</f>
        <v>5.5383966945684486</v>
      </c>
      <c r="G195" s="43">
        <f xml:space="preserve"> Coibion_update!Y321</f>
        <v>3.4242300807727282</v>
      </c>
      <c r="H195" s="43">
        <f xml:space="preserve"> Coibion_update!Z321</f>
        <v>4.0478642283395594</v>
      </c>
      <c r="I195" s="43">
        <f xml:space="preserve"> Coibion_update!AA321</f>
        <v>3.9011036051788688</v>
      </c>
      <c r="J195" s="43">
        <f xml:space="preserve"> Coibion_update!AB321</f>
        <v>-0.1213873</v>
      </c>
      <c r="K195" s="48">
        <f xml:space="preserve"> Coibion_update!AC321</f>
        <v>-4.8821668999999996</v>
      </c>
    </row>
    <row r="196" spans="1:11">
      <c r="A196" s="43">
        <f t="shared" si="3"/>
        <v>1985.166666666652</v>
      </c>
      <c r="B196" s="43">
        <f xml:space="preserve"> Coibion_update!O322</f>
        <v>4.0369343519782159</v>
      </c>
      <c r="C196" s="43">
        <f xml:space="preserve"> Coibion_update!P322</f>
        <v>7.2</v>
      </c>
      <c r="D196" s="43">
        <f xml:space="preserve"> Coibion_update!Q322</f>
        <v>4.6709579265260945</v>
      </c>
      <c r="E196" s="43">
        <f xml:space="preserve"> Coibion_update!W322</f>
        <v>8.58</v>
      </c>
      <c r="F196" s="43">
        <f xml:space="preserve"> Coibion_update!X322</f>
        <v>5.5341401950193196</v>
      </c>
      <c r="G196" s="43">
        <f xml:space="preserve"> Coibion_update!Y322</f>
        <v>3.4464575130670201</v>
      </c>
      <c r="H196" s="43">
        <f xml:space="preserve"> Coibion_update!Z322</f>
        <v>4.0419805193493419</v>
      </c>
      <c r="I196" s="43">
        <f xml:space="preserve"> Coibion_update!AA322</f>
        <v>3.8970108853076426</v>
      </c>
      <c r="J196" s="43">
        <f xml:space="preserve"> Coibion_update!AB322</f>
        <v>0.20776069999999999</v>
      </c>
      <c r="K196" s="48">
        <f xml:space="preserve"> Coibion_update!AC322</f>
        <v>-4.6744062</v>
      </c>
    </row>
    <row r="197" spans="1:11">
      <c r="A197" s="43">
        <f t="shared" si="3"/>
        <v>1985.2499999999852</v>
      </c>
      <c r="B197" s="43">
        <f xml:space="preserve"> Coibion_update!O323</f>
        <v>4.0343061227338968</v>
      </c>
      <c r="C197" s="43">
        <f xml:space="preserve"> Coibion_update!P323</f>
        <v>7.3</v>
      </c>
      <c r="D197" s="43">
        <f xml:space="preserve"> Coibion_update!Q323</f>
        <v>4.6728288344619058</v>
      </c>
      <c r="E197" s="43">
        <f xml:space="preserve"> Coibion_update!W323</f>
        <v>8.27</v>
      </c>
      <c r="F197" s="43">
        <f xml:space="preserve"> Coibion_update!X323</f>
        <v>5.54588032240299</v>
      </c>
      <c r="G197" s="43">
        <f xml:space="preserve"> Coibion_update!Y323</f>
        <v>3.4235131881455705</v>
      </c>
      <c r="H197" s="43">
        <f xml:space="preserve"> Coibion_update!Z323</f>
        <v>4.0532100188635454</v>
      </c>
      <c r="I197" s="43">
        <f xml:space="preserve"> Coibion_update!AA323</f>
        <v>3.9019726695746448</v>
      </c>
      <c r="J197" s="43">
        <f xml:space="preserve"> Coibion_update!AB323</f>
        <v>0</v>
      </c>
      <c r="K197" s="48">
        <f xml:space="preserve"> Coibion_update!AC323</f>
        <v>-4.6744062</v>
      </c>
    </row>
    <row r="198" spans="1:11">
      <c r="A198" s="43">
        <f t="shared" si="3"/>
        <v>1985.3333333333185</v>
      </c>
      <c r="B198" s="43">
        <f xml:space="preserve"> Coibion_update!O324</f>
        <v>4.0355654239528596</v>
      </c>
      <c r="C198" s="43">
        <f xml:space="preserve"> Coibion_update!P324</f>
        <v>7.2</v>
      </c>
      <c r="D198" s="43">
        <f xml:space="preserve"> Coibion_update!Q324</f>
        <v>4.6746962486367014</v>
      </c>
      <c r="E198" s="43">
        <f xml:space="preserve"> Coibion_update!W324</f>
        <v>7.97</v>
      </c>
      <c r="F198" s="43">
        <f xml:space="preserve"> Coibion_update!X324</f>
        <v>5.5238580424619679</v>
      </c>
      <c r="G198" s="43">
        <f xml:space="preserve"> Coibion_update!Y324</f>
        <v>3.4760265222828046</v>
      </c>
      <c r="H198" s="43">
        <f xml:space="preserve"> Coibion_update!Z324</f>
        <v>4.0538697296563821</v>
      </c>
      <c r="I198" s="43">
        <f xml:space="preserve"> Coibion_update!AA324</f>
        <v>3.9087978100724512</v>
      </c>
      <c r="J198" s="43">
        <f xml:space="preserve"> Coibion_update!AB324</f>
        <v>-0.14646149999999999</v>
      </c>
      <c r="K198" s="48">
        <f xml:space="preserve"> Coibion_update!AC324</f>
        <v>-4.8208677</v>
      </c>
    </row>
    <row r="199" spans="1:11">
      <c r="A199" s="43">
        <f t="shared" si="3"/>
        <v>1985.4166666666517</v>
      </c>
      <c r="B199" s="43">
        <f xml:space="preserve"> Coibion_update!O325</f>
        <v>4.0363057609548445</v>
      </c>
      <c r="C199" s="43">
        <f xml:space="preserve"> Coibion_update!P325</f>
        <v>7.4</v>
      </c>
      <c r="D199" s="43">
        <f xml:space="preserve"> Coibion_update!Q325</f>
        <v>4.677490847567717</v>
      </c>
      <c r="E199" s="43">
        <f xml:space="preserve"> Coibion_update!W325</f>
        <v>7.53</v>
      </c>
      <c r="F199" s="43">
        <f xml:space="preserve"> Coibion_update!X325</f>
        <v>5.500073835980599</v>
      </c>
      <c r="G199" s="43">
        <f xml:space="preserve"> Coibion_update!Y325</f>
        <v>3.4376257382757069</v>
      </c>
      <c r="H199" s="43">
        <f xml:space="preserve"> Coibion_update!Z325</f>
        <v>4.0464839658706007</v>
      </c>
      <c r="I199" s="43">
        <f xml:space="preserve"> Coibion_update!AA325</f>
        <v>3.91248289966058</v>
      </c>
      <c r="J199" s="43">
        <f xml:space="preserve"> Coibion_update!AB325</f>
        <v>0</v>
      </c>
      <c r="K199" s="48">
        <f xml:space="preserve"> Coibion_update!AC325</f>
        <v>-4.8208677</v>
      </c>
    </row>
    <row r="200" spans="1:11">
      <c r="A200" s="43">
        <f t="shared" si="3"/>
        <v>1985.499999999985</v>
      </c>
      <c r="B200" s="43">
        <f xml:space="preserve"> Coibion_update!O326</f>
        <v>4.0295731250728117</v>
      </c>
      <c r="C200" s="43">
        <f xml:space="preserve"> Coibion_update!P326</f>
        <v>7.4</v>
      </c>
      <c r="D200" s="43">
        <f xml:space="preserve"> Coibion_update!Q326</f>
        <v>4.6793495841623427</v>
      </c>
      <c r="E200" s="43">
        <f xml:space="preserve"> Coibion_update!W326</f>
        <v>7.88</v>
      </c>
      <c r="F200" s="43">
        <f xml:space="preserve"> Coibion_update!X326</f>
        <v>5.4829695386802735</v>
      </c>
      <c r="G200" s="43">
        <f xml:space="preserve"> Coibion_update!Y326</f>
        <v>3.4565059374210358</v>
      </c>
      <c r="H200" s="43">
        <f xml:space="preserve"> Coibion_update!Z326</f>
        <v>4.0523413147416427</v>
      </c>
      <c r="I200" s="43">
        <f xml:space="preserve"> Coibion_update!AA326</f>
        <v>3.9177863653172507</v>
      </c>
      <c r="J200" s="43">
        <f xml:space="preserve"> Coibion_update!AB326</f>
        <v>6.4075999999999994E-2</v>
      </c>
      <c r="K200" s="48">
        <f xml:space="preserve"> Coibion_update!AC326</f>
        <v>-4.7567917</v>
      </c>
    </row>
    <row r="201" spans="1:11">
      <c r="A201" s="43">
        <f t="shared" si="3"/>
        <v>1985.5833333333183</v>
      </c>
      <c r="B201" s="43">
        <f xml:space="preserve"> Coibion_update!O327</f>
        <v>4.03366879326434</v>
      </c>
      <c r="C201" s="43">
        <f xml:space="preserve"> Coibion_update!P327</f>
        <v>7.1</v>
      </c>
      <c r="D201" s="43">
        <f xml:space="preserve"> Coibion_update!Q327</f>
        <v>4.6812048722640887</v>
      </c>
      <c r="E201" s="43">
        <f xml:space="preserve"> Coibion_update!W327</f>
        <v>7.9</v>
      </c>
      <c r="F201" s="43">
        <f xml:space="preserve"> Coibion_update!X327</f>
        <v>5.4597131655708369</v>
      </c>
      <c r="G201" s="43">
        <f xml:space="preserve"> Coibion_update!Y327</f>
        <v>3.4918604165593976</v>
      </c>
      <c r="H201" s="43">
        <f xml:space="preserve"> Coibion_update!Z327</f>
        <v>4.0608739521605006</v>
      </c>
      <c r="I201" s="43">
        <f xml:space="preserve"> Coibion_update!AA327</f>
        <v>3.9225276380732317</v>
      </c>
      <c r="J201" s="43">
        <f xml:space="preserve"> Coibion_update!AB327</f>
        <v>0.1866845</v>
      </c>
      <c r="K201" s="48">
        <f xml:space="preserve"> Coibion_update!AC327</f>
        <v>-4.5701071999999998</v>
      </c>
    </row>
    <row r="202" spans="1:11">
      <c r="A202" s="43">
        <f t="shared" si="3"/>
        <v>1985.6666666666515</v>
      </c>
      <c r="B202" s="43">
        <f xml:space="preserve"> Coibion_update!O328</f>
        <v>4.0381586165581327</v>
      </c>
      <c r="C202" s="43">
        <f xml:space="preserve"> Coibion_update!P328</f>
        <v>7.1</v>
      </c>
      <c r="D202" s="43">
        <f xml:space="preserve"> Coibion_update!Q328</f>
        <v>4.6830567246451622</v>
      </c>
      <c r="E202" s="43">
        <f xml:space="preserve"> Coibion_update!W328</f>
        <v>7.92</v>
      </c>
      <c r="F202" s="43">
        <f xml:space="preserve"> Coibion_update!X328</f>
        <v>5.438774719243292</v>
      </c>
      <c r="G202" s="43">
        <f xml:space="preserve"> Coibion_update!Y328</f>
        <v>3.5721489893104437</v>
      </c>
      <c r="H202" s="43">
        <f xml:space="preserve"> Coibion_update!Z328</f>
        <v>4.0648814220714593</v>
      </c>
      <c r="I202" s="43">
        <f xml:space="preserve"> Coibion_update!AA328</f>
        <v>3.9241887023270174</v>
      </c>
      <c r="J202" s="43">
        <f xml:space="preserve"> Coibion_update!AB328</f>
        <v>0</v>
      </c>
      <c r="K202" s="48">
        <f xml:space="preserve"> Coibion_update!AC328</f>
        <v>-4.5701071999999998</v>
      </c>
    </row>
    <row r="203" spans="1:11">
      <c r="A203" s="43">
        <f t="shared" si="3"/>
        <v>1985.7499999999848</v>
      </c>
      <c r="B203" s="43">
        <f xml:space="preserve"> Coibion_update!O329</f>
        <v>4.0340282262140459</v>
      </c>
      <c r="C203" s="43">
        <f xml:space="preserve"> Coibion_update!P329</f>
        <v>7.1</v>
      </c>
      <c r="D203" s="43">
        <f xml:space="preserve"> Coibion_update!Q329</f>
        <v>4.6867501729805143</v>
      </c>
      <c r="E203" s="43">
        <f xml:space="preserve"> Coibion_update!W329</f>
        <v>7.99</v>
      </c>
      <c r="F203" s="43">
        <f xml:space="preserve"> Coibion_update!X329</f>
        <v>5.4363822175039322</v>
      </c>
      <c r="G203" s="43">
        <f xml:space="preserve"> Coibion_update!Y329</f>
        <v>3.4614768458793432</v>
      </c>
      <c r="H203" s="43">
        <f xml:space="preserve"> Coibion_update!Z329</f>
        <v>4.0633009915906388</v>
      </c>
      <c r="I203" s="43">
        <f xml:space="preserve"> Coibion_update!AA329</f>
        <v>3.9257878340038594</v>
      </c>
      <c r="J203" s="43">
        <f xml:space="preserve"> Coibion_update!AB329</f>
        <v>0.10639609999999999</v>
      </c>
      <c r="K203" s="48">
        <f xml:space="preserve"> Coibion_update!AC329</f>
        <v>-4.4637110999999994</v>
      </c>
    </row>
    <row r="204" spans="1:11">
      <c r="A204" s="43">
        <f t="shared" si="3"/>
        <v>1985.833333333318</v>
      </c>
      <c r="B204" s="43">
        <f xml:space="preserve"> Coibion_update!O330</f>
        <v>4.0374937481273232</v>
      </c>
      <c r="C204" s="43">
        <f xml:space="preserve"> Coibion_update!P330</f>
        <v>7</v>
      </c>
      <c r="D204" s="43">
        <f xml:space="preserve"> Coibion_update!Q330</f>
        <v>4.6913478822291435</v>
      </c>
      <c r="E204" s="43">
        <f xml:space="preserve"> Coibion_update!W330</f>
        <v>8.0500000000000007</v>
      </c>
      <c r="F204" s="43">
        <f xml:space="preserve"> Coibion_update!X330</f>
        <v>5.4510384535657002</v>
      </c>
      <c r="G204" s="43">
        <f xml:space="preserve"> Coibion_update!Y330</f>
        <v>3.4648917966423425</v>
      </c>
      <c r="H204" s="43">
        <f xml:space="preserve"> Coibion_update!Z330</f>
        <v>4.0706323022623492</v>
      </c>
      <c r="I204" s="43">
        <f xml:space="preserve"> Coibion_update!AA330</f>
        <v>3.9262020066014158</v>
      </c>
      <c r="J204" s="43">
        <f xml:space="preserve"> Coibion_update!AB330</f>
        <v>1.9512700000000001E-2</v>
      </c>
      <c r="K204" s="48">
        <f xml:space="preserve"> Coibion_update!AC330</f>
        <v>-4.4441983999999994</v>
      </c>
    </row>
    <row r="205" spans="1:11">
      <c r="A205" s="43">
        <f t="shared" si="3"/>
        <v>1985.9166666666513</v>
      </c>
      <c r="B205" s="43">
        <f xml:space="preserve"> Coibion_update!O331</f>
        <v>4.0477420034980813</v>
      </c>
      <c r="C205" s="43">
        <f xml:space="preserve"> Coibion_update!P331</f>
        <v>7</v>
      </c>
      <c r="D205" s="43">
        <f xml:space="preserve"> Coibion_update!Q331</f>
        <v>4.6959245492565556</v>
      </c>
      <c r="E205" s="43">
        <f xml:space="preserve"> Coibion_update!W331</f>
        <v>8.27</v>
      </c>
      <c r="F205" s="43">
        <f xml:space="preserve"> Coibion_update!X331</f>
        <v>5.4549791765614133</v>
      </c>
      <c r="G205" s="43">
        <f xml:space="preserve"> Coibion_update!Y331</f>
        <v>3.4922561126091218</v>
      </c>
      <c r="H205" s="43">
        <f xml:space="preserve"> Coibion_update!Z331</f>
        <v>4.0708200171751434</v>
      </c>
      <c r="I205" s="43">
        <f xml:space="preserve"> Coibion_update!AA331</f>
        <v>3.938353300674176</v>
      </c>
      <c r="J205" s="43">
        <f xml:space="preserve"> Coibion_update!AB331</f>
        <v>-5.26709E-2</v>
      </c>
      <c r="K205" s="48">
        <f xml:space="preserve"> Coibion_update!AC331</f>
        <v>-4.4968692999999993</v>
      </c>
    </row>
    <row r="206" spans="1:11">
      <c r="A206" s="43">
        <f t="shared" si="3"/>
        <v>1985.9999999999845</v>
      </c>
      <c r="B206" s="43">
        <f xml:space="preserve"> Coibion_update!O332</f>
        <v>4.0525672504204548</v>
      </c>
      <c r="C206" s="43">
        <f xml:space="preserve"> Coibion_update!P332</f>
        <v>6.7</v>
      </c>
      <c r="D206" s="43">
        <f xml:space="preserve"> Coibion_update!Q332</f>
        <v>4.6995708614095761</v>
      </c>
      <c r="E206" s="43">
        <f xml:space="preserve"> Coibion_update!W332</f>
        <v>8.14</v>
      </c>
      <c r="F206" s="43">
        <f xml:space="preserve"> Coibion_update!X332</f>
        <v>5.4506521128513157</v>
      </c>
      <c r="G206" s="43">
        <f xml:space="preserve"> Coibion_update!Y332</f>
        <v>3.5171416908596269</v>
      </c>
      <c r="H206" s="43">
        <f xml:space="preserve"> Coibion_update!Z332</f>
        <v>4.0755354412350462</v>
      </c>
      <c r="I206" s="43">
        <f xml:space="preserve"> Coibion_update!AA332</f>
        <v>3.9315510852356912</v>
      </c>
      <c r="J206" s="43">
        <f xml:space="preserve"> Coibion_update!AB332</f>
        <v>0</v>
      </c>
      <c r="K206" s="48">
        <f xml:space="preserve"> Coibion_update!AC332</f>
        <v>-4.4968692999999993</v>
      </c>
    </row>
    <row r="207" spans="1:11">
      <c r="A207" s="43">
        <f t="shared" si="3"/>
        <v>1986.0833333333178</v>
      </c>
      <c r="B207" s="43">
        <f xml:space="preserve"> Coibion_update!O333</f>
        <v>4.0456531431772085</v>
      </c>
      <c r="C207" s="43">
        <f xml:space="preserve"> Coibion_update!P333</f>
        <v>7.2</v>
      </c>
      <c r="D207" s="43">
        <f xml:space="preserve"> Coibion_update!Q333</f>
        <v>4.697749367281185</v>
      </c>
      <c r="E207" s="43">
        <f xml:space="preserve"> Coibion_update!W333</f>
        <v>7.86</v>
      </c>
      <c r="F207" s="43">
        <f xml:space="preserve"> Coibion_update!X333</f>
        <v>5.427941134341542</v>
      </c>
      <c r="G207" s="43">
        <f xml:space="preserve"> Coibion_update!Y333</f>
        <v>3.4880781945731112</v>
      </c>
      <c r="H207" s="43">
        <f xml:space="preserve"> Coibion_update!Z333</f>
        <v>4.0746519288763645</v>
      </c>
      <c r="I207" s="43">
        <f xml:space="preserve"> Coibion_update!AA333</f>
        <v>3.9345474155068181</v>
      </c>
      <c r="J207" s="43">
        <f xml:space="preserve"> Coibion_update!AB333</f>
        <v>-9.4936999999999994E-2</v>
      </c>
      <c r="K207" s="48">
        <f xml:space="preserve"> Coibion_update!AC333</f>
        <v>-4.5918062999999991</v>
      </c>
    </row>
    <row r="208" spans="1:11">
      <c r="A208" s="43">
        <f t="shared" si="3"/>
        <v>1986.1666666666511</v>
      </c>
      <c r="B208" s="43">
        <f xml:space="preserve"> Coibion_update!O334</f>
        <v>4.0390168246125828</v>
      </c>
      <c r="C208" s="43">
        <f xml:space="preserve"> Coibion_update!P334</f>
        <v>7.2</v>
      </c>
      <c r="D208" s="43">
        <f xml:space="preserve"> Coibion_update!Q334</f>
        <v>4.6922648928390247</v>
      </c>
      <c r="E208" s="43">
        <f xml:space="preserve"> Coibion_update!W334</f>
        <v>7.48</v>
      </c>
      <c r="F208" s="43">
        <f xml:space="preserve"> Coibion_update!X334</f>
        <v>5.3818309667758539</v>
      </c>
      <c r="G208" s="43">
        <f xml:space="preserve"> Coibion_update!Y334</f>
        <v>3.4738590703567422</v>
      </c>
      <c r="H208" s="43">
        <f xml:space="preserve"> Coibion_update!Z334</f>
        <v>4.0922757570529891</v>
      </c>
      <c r="I208" s="43">
        <f xml:space="preserve"> Coibion_update!AA334</f>
        <v>3.9354465203717344</v>
      </c>
      <c r="J208" s="43">
        <f xml:space="preserve"> Coibion_update!AB334</f>
        <v>0</v>
      </c>
      <c r="K208" s="48">
        <f xml:space="preserve"> Coibion_update!AC334</f>
        <v>-4.5918062999999991</v>
      </c>
    </row>
    <row r="209" spans="1:11">
      <c r="A209" s="43">
        <f t="shared" si="3"/>
        <v>1986.2499999999843</v>
      </c>
      <c r="B209" s="43">
        <f xml:space="preserve"> Coibion_update!O335</f>
        <v>4.0396313916307349</v>
      </c>
      <c r="C209" s="43">
        <f xml:space="preserve"> Coibion_update!P335</f>
        <v>7.1</v>
      </c>
      <c r="D209" s="43">
        <f xml:space="preserve"> Coibion_update!Q335</f>
        <v>4.6885917941271638</v>
      </c>
      <c r="E209" s="43">
        <f xml:space="preserve"> Coibion_update!W335</f>
        <v>6.99</v>
      </c>
      <c r="F209" s="43">
        <f xml:space="preserve"> Coibion_update!X335</f>
        <v>5.3650877701818889</v>
      </c>
      <c r="G209" s="43">
        <f xml:space="preserve"> Coibion_update!Y335</f>
        <v>3.5234740096962947</v>
      </c>
      <c r="H209" s="43">
        <f xml:space="preserve"> Coibion_update!Z335</f>
        <v>4.0843447301437674</v>
      </c>
      <c r="I209" s="43">
        <f xml:space="preserve"> Coibion_update!AA335</f>
        <v>3.9380805397474359</v>
      </c>
      <c r="J209" s="43">
        <f xml:space="preserve"> Coibion_update!AB335</f>
        <v>0.1915616</v>
      </c>
      <c r="K209" s="48">
        <f xml:space="preserve"> Coibion_update!AC335</f>
        <v>-4.4002446999999991</v>
      </c>
    </row>
    <row r="210" spans="1:11">
      <c r="A210" s="43">
        <f t="shared" si="3"/>
        <v>1986.3333333333176</v>
      </c>
      <c r="B210" s="43">
        <f xml:space="preserve"> Coibion_update!O336</f>
        <v>4.0413779387754873</v>
      </c>
      <c r="C210" s="43">
        <f xml:space="preserve"> Coibion_update!P336</f>
        <v>7.2</v>
      </c>
      <c r="D210" s="43">
        <f xml:space="preserve"> Coibion_update!Q336</f>
        <v>4.6913478822291435</v>
      </c>
      <c r="E210" s="43">
        <f xml:space="preserve"> Coibion_update!W336</f>
        <v>6.85</v>
      </c>
      <c r="F210" s="43">
        <f xml:space="preserve"> Coibion_update!X336</f>
        <v>5.3732392930652964</v>
      </c>
      <c r="G210" s="43">
        <f xml:space="preserve"> Coibion_update!Y336</f>
        <v>3.5447781101396796</v>
      </c>
      <c r="H210" s="43">
        <f xml:space="preserve"> Coibion_update!Z336</f>
        <v>4.0917077555675965</v>
      </c>
      <c r="I210" s="43">
        <f xml:space="preserve"> Coibion_update!AA336</f>
        <v>3.9400077539629095</v>
      </c>
      <c r="J210" s="43">
        <f xml:space="preserve"> Coibion_update!AB336</f>
        <v>8.5461599999999999E-2</v>
      </c>
      <c r="K210" s="48">
        <f xml:space="preserve"> Coibion_update!AC336</f>
        <v>-4.3147830999999988</v>
      </c>
    </row>
    <row r="211" spans="1:11">
      <c r="A211" s="43">
        <f t="shared" si="3"/>
        <v>1986.4166666666508</v>
      </c>
      <c r="B211" s="43">
        <f xml:space="preserve"> Coibion_update!O337</f>
        <v>4.0383965919702263</v>
      </c>
      <c r="C211" s="43">
        <f xml:space="preserve"> Coibion_update!P337</f>
        <v>7.2</v>
      </c>
      <c r="D211" s="43">
        <f xml:space="preserve"> Coibion_update!Q337</f>
        <v>4.6950108899878806</v>
      </c>
      <c r="E211" s="43">
        <f xml:space="preserve"> Coibion_update!W337</f>
        <v>6.92</v>
      </c>
      <c r="F211" s="43">
        <f xml:space="preserve"> Coibion_update!X337</f>
        <v>5.3792519840440356</v>
      </c>
      <c r="G211" s="43">
        <f xml:space="preserve"> Coibion_update!Y337</f>
        <v>3.5152103565991211</v>
      </c>
      <c r="H211" s="43">
        <f xml:space="preserve"> Coibion_update!Z337</f>
        <v>4.0930770926551352</v>
      </c>
      <c r="I211" s="43">
        <f xml:space="preserve"> Coibion_update!AA337</f>
        <v>3.9430370589573154</v>
      </c>
      <c r="J211" s="43">
        <f xml:space="preserve"> Coibion_update!AB337</f>
        <v>0</v>
      </c>
      <c r="K211" s="48">
        <f xml:space="preserve"> Coibion_update!AC337</f>
        <v>-4.3147830999999988</v>
      </c>
    </row>
    <row r="212" spans="1:11">
      <c r="A212" s="43">
        <f t="shared" ref="A212:A275" si="4" xml:space="preserve"> A211 + 1/12</f>
        <v>1986.4999999999841</v>
      </c>
      <c r="B212" s="43">
        <f xml:space="preserve"> Coibion_update!O338</f>
        <v>4.0435423752917146</v>
      </c>
      <c r="C212" s="43">
        <f xml:space="preserve"> Coibion_update!P338</f>
        <v>7</v>
      </c>
      <c r="D212" s="43">
        <f xml:space="preserve"> Coibion_update!Q338</f>
        <v>4.6959245492565556</v>
      </c>
      <c r="E212" s="43">
        <f xml:space="preserve"> Coibion_update!W338</f>
        <v>6.56</v>
      </c>
      <c r="F212" s="43">
        <f xml:space="preserve"> Coibion_update!X338</f>
        <v>5.3963511068194023</v>
      </c>
      <c r="G212" s="43">
        <f xml:space="preserve"> Coibion_update!Y338</f>
        <v>3.5427258787024258</v>
      </c>
      <c r="H212" s="43">
        <f xml:space="preserve"> Coibion_update!Z338</f>
        <v>4.0937610586836843</v>
      </c>
      <c r="I212" s="43">
        <f xml:space="preserve"> Coibion_update!AA338</f>
        <v>3.9474866697037152</v>
      </c>
      <c r="J212" s="43">
        <f xml:space="preserve"> Coibion_update!AB338</f>
        <v>-0.18628359999999999</v>
      </c>
      <c r="K212" s="48">
        <f xml:space="preserve"> Coibion_update!AC338</f>
        <v>-4.5010666999999991</v>
      </c>
    </row>
    <row r="213" spans="1:11">
      <c r="A213" s="43">
        <f t="shared" si="4"/>
        <v>1986.5833333333173</v>
      </c>
      <c r="B213" s="43">
        <f xml:space="preserve"> Coibion_update!O339</f>
        <v>4.0424967281409199</v>
      </c>
      <c r="C213" s="43">
        <f xml:space="preserve"> Coibion_update!P339</f>
        <v>6.9</v>
      </c>
      <c r="D213" s="43">
        <f xml:space="preserve"> Coibion_update!Q339</f>
        <v>4.6968373745139154</v>
      </c>
      <c r="E213" s="43">
        <f xml:space="preserve"> Coibion_update!W339</f>
        <v>6.17</v>
      </c>
      <c r="F213" s="43">
        <f xml:space="preserve"> Coibion_update!X339</f>
        <v>5.3461070303838847</v>
      </c>
      <c r="G213" s="43">
        <f xml:space="preserve"> Coibion_update!Y339</f>
        <v>3.5838244473390741</v>
      </c>
      <c r="H213" s="43">
        <f xml:space="preserve"> Coibion_update!Z339</f>
        <v>4.0893320203985564</v>
      </c>
      <c r="I213" s="43">
        <f xml:space="preserve"> Coibion_update!AA339</f>
        <v>3.9475638793472378</v>
      </c>
      <c r="J213" s="43">
        <f xml:space="preserve"> Coibion_update!AB339</f>
        <v>-0.2269864</v>
      </c>
      <c r="K213" s="48">
        <f xml:space="preserve"> Coibion_update!AC339</f>
        <v>-4.7280530999999995</v>
      </c>
    </row>
    <row r="214" spans="1:11">
      <c r="A214" s="43">
        <f t="shared" si="4"/>
        <v>1986.6666666666506</v>
      </c>
      <c r="B214" s="43">
        <f xml:space="preserve"> Coibion_update!O340</f>
        <v>4.044304867714688</v>
      </c>
      <c r="C214" s="43">
        <f xml:space="preserve"> Coibion_update!P340</f>
        <v>7</v>
      </c>
      <c r="D214" s="43">
        <f xml:space="preserve"> Coibion_update!Q340</f>
        <v>4.7004803657924166</v>
      </c>
      <c r="E214" s="43">
        <f xml:space="preserve"> Coibion_update!W340</f>
        <v>5.89</v>
      </c>
      <c r="F214" s="43">
        <f xml:space="preserve"> Coibion_update!X340</f>
        <v>5.3623244965223291</v>
      </c>
      <c r="G214" s="43">
        <f xml:space="preserve"> Coibion_update!Y340</f>
        <v>3.6963514689526371</v>
      </c>
      <c r="H214" s="43">
        <f xml:space="preserve"> Coibion_update!Z340</f>
        <v>4.0922924580959696</v>
      </c>
      <c r="I214" s="43">
        <f xml:space="preserve"> Coibion_update!AA340</f>
        <v>3.9533760589116249</v>
      </c>
      <c r="J214" s="43">
        <f xml:space="preserve"> Coibion_update!AB340</f>
        <v>2.29667E-2</v>
      </c>
      <c r="K214" s="48">
        <f xml:space="preserve"> Coibion_update!AC340</f>
        <v>-4.7050863999999999</v>
      </c>
    </row>
    <row r="215" spans="1:11">
      <c r="A215" s="43">
        <f t="shared" si="4"/>
        <v>1986.7499999999839</v>
      </c>
      <c r="B215" s="43">
        <f xml:space="preserve"> Coibion_update!O341</f>
        <v>4.0488781183696201</v>
      </c>
      <c r="C215" s="43">
        <f xml:space="preserve"> Coibion_update!P341</f>
        <v>7</v>
      </c>
      <c r="D215" s="43">
        <f xml:space="preserve"> Coibion_update!Q341</f>
        <v>4.7022968967188143</v>
      </c>
      <c r="E215" s="43">
        <f xml:space="preserve"> Coibion_update!W341</f>
        <v>5.85</v>
      </c>
      <c r="F215" s="43">
        <f xml:space="preserve"> Coibion_update!X341</f>
        <v>5.4051517954618635</v>
      </c>
      <c r="G215" s="43">
        <f xml:space="preserve"> Coibion_update!Y341</f>
        <v>3.5824350178930726</v>
      </c>
      <c r="H215" s="43">
        <f xml:space="preserve"> Coibion_update!Z341</f>
        <v>4.1008069691497555</v>
      </c>
      <c r="I215" s="43">
        <f xml:space="preserve"> Coibion_update!AA341</f>
        <v>3.9543542604415842</v>
      </c>
      <c r="J215" s="43">
        <f xml:space="preserve"> Coibion_update!AB341</f>
        <v>0</v>
      </c>
      <c r="K215" s="48">
        <f xml:space="preserve"> Coibion_update!AC341</f>
        <v>-4.7050863999999999</v>
      </c>
    </row>
    <row r="216" spans="1:11">
      <c r="A216" s="43">
        <f t="shared" si="4"/>
        <v>1986.8333333333171</v>
      </c>
      <c r="B216" s="43">
        <f xml:space="preserve"> Coibion_update!O342</f>
        <v>4.0533784600966216</v>
      </c>
      <c r="C216" s="43">
        <f xml:space="preserve"> Coibion_update!P342</f>
        <v>6.9</v>
      </c>
      <c r="D216" s="43">
        <f xml:space="preserve"> Coibion_update!Q342</f>
        <v>4.7041101338429954</v>
      </c>
      <c r="E216" s="43">
        <f xml:space="preserve"> Coibion_update!W342</f>
        <v>6.04</v>
      </c>
      <c r="F216" s="43">
        <f xml:space="preserve"> Coibion_update!X342</f>
        <v>5.4259627203837066</v>
      </c>
      <c r="G216" s="43">
        <f xml:space="preserve"> Coibion_update!Y342</f>
        <v>3.5446914813008847</v>
      </c>
      <c r="H216" s="43">
        <f xml:space="preserve"> Coibion_update!Z342</f>
        <v>4.0960264803378443</v>
      </c>
      <c r="I216" s="43">
        <f xml:space="preserve"> Coibion_update!AA342</f>
        <v>3.9603940341535409</v>
      </c>
      <c r="J216" s="43">
        <f xml:space="preserve"> Coibion_update!AB342</f>
        <v>3.2433400000000001E-2</v>
      </c>
      <c r="K216" s="48">
        <f xml:space="preserve"> Coibion_update!AC342</f>
        <v>-4.6726529999999995</v>
      </c>
    </row>
    <row r="217" spans="1:11">
      <c r="A217" s="43">
        <f t="shared" si="4"/>
        <v>1986.9166666666504</v>
      </c>
      <c r="B217" s="43">
        <f xml:space="preserve"> Coibion_update!O343</f>
        <v>4.0619350004240546</v>
      </c>
      <c r="C217" s="43">
        <f xml:space="preserve"> Coibion_update!P343</f>
        <v>6.6</v>
      </c>
      <c r="D217" s="43">
        <f xml:space="preserve"> Coibion_update!Q343</f>
        <v>4.7077267743131834</v>
      </c>
      <c r="E217" s="43">
        <f xml:space="preserve"> Coibion_update!W343</f>
        <v>6.91</v>
      </c>
      <c r="F217" s="43">
        <f xml:space="preserve"> Coibion_update!X343</f>
        <v>5.4290824364275894</v>
      </c>
      <c r="G217" s="43">
        <f xml:space="preserve"> Coibion_update!Y343</f>
        <v>3.651281423698618</v>
      </c>
      <c r="H217" s="43">
        <f xml:space="preserve"> Coibion_update!Z343</f>
        <v>4.102858217987305</v>
      </c>
      <c r="I217" s="43">
        <f xml:space="preserve"> Coibion_update!AA343</f>
        <v>3.967646909176143</v>
      </c>
      <c r="J217" s="43">
        <f xml:space="preserve"> Coibion_update!AB343</f>
        <v>-4.7249399999999997E-2</v>
      </c>
      <c r="K217" s="48">
        <f xml:space="preserve"> Coibion_update!AC343</f>
        <v>-4.7199023999999996</v>
      </c>
    </row>
    <row r="218" spans="1:11">
      <c r="A218" s="43">
        <f t="shared" si="4"/>
        <v>1986.9999999999836</v>
      </c>
      <c r="B218" s="43">
        <f xml:space="preserve"> Coibion_update!O344</f>
        <v>4.0588227330883226</v>
      </c>
      <c r="C218" s="43">
        <f xml:space="preserve"> Coibion_update!P344</f>
        <v>6.6</v>
      </c>
      <c r="D218" s="43">
        <f xml:space="preserve"> Coibion_update!Q344</f>
        <v>4.7131273274931837</v>
      </c>
      <c r="E218" s="43">
        <f xml:space="preserve"> Coibion_update!W344</f>
        <v>6.43</v>
      </c>
      <c r="F218" s="43">
        <f xml:space="preserve"> Coibion_update!X344</f>
        <v>5.4379053807550903</v>
      </c>
      <c r="G218" s="43">
        <f xml:space="preserve"> Coibion_update!Y344</f>
        <v>3.4884753897692158</v>
      </c>
      <c r="H218" s="43">
        <f xml:space="preserve"> Coibion_update!Z344</f>
        <v>4.0900855053017171</v>
      </c>
      <c r="I218" s="43">
        <f xml:space="preserve"> Coibion_update!AA344</f>
        <v>3.9686868525456878</v>
      </c>
      <c r="J218" s="43">
        <f xml:space="preserve"> Coibion_update!AB344</f>
        <v>0</v>
      </c>
      <c r="K218" s="48">
        <f xml:space="preserve"> Coibion_update!AC344</f>
        <v>-4.7199023999999996</v>
      </c>
    </row>
    <row r="219" spans="1:11">
      <c r="A219" s="43">
        <f t="shared" si="4"/>
        <v>1987.0833333333169</v>
      </c>
      <c r="B219" s="43">
        <f xml:space="preserve"> Coibion_update!O345</f>
        <v>4.0715176664325714</v>
      </c>
      <c r="C219" s="43">
        <f xml:space="preserve"> Coibion_update!P345</f>
        <v>6.6</v>
      </c>
      <c r="D219" s="43">
        <f xml:space="preserve"> Coibion_update!Q345</f>
        <v>4.7167115607209986</v>
      </c>
      <c r="E219" s="43">
        <f xml:space="preserve"> Coibion_update!W345</f>
        <v>6.1</v>
      </c>
      <c r="F219" s="43">
        <f xml:space="preserve"> Coibion_update!X345</f>
        <v>5.4212427133853351</v>
      </c>
      <c r="G219" s="43">
        <f xml:space="preserve"> Coibion_update!Y345</f>
        <v>3.5531742719485613</v>
      </c>
      <c r="H219" s="43">
        <f xml:space="preserve"> Coibion_update!Z345</f>
        <v>4.109610771725829</v>
      </c>
      <c r="I219" s="43">
        <f xml:space="preserve"> Coibion_update!AA345</f>
        <v>3.9765552765461858</v>
      </c>
      <c r="J219" s="43">
        <f xml:space="preserve"> Coibion_update!AB345</f>
        <v>0.19712769999999999</v>
      </c>
      <c r="K219" s="48">
        <f xml:space="preserve"> Coibion_update!AC345</f>
        <v>-4.5227746999999994</v>
      </c>
    </row>
    <row r="220" spans="1:11">
      <c r="A220" s="43">
        <f t="shared" si="4"/>
        <v>1987.1666666666501</v>
      </c>
      <c r="B220" s="43">
        <f xml:space="preserve"> Coibion_update!O346</f>
        <v>4.0732928551504797</v>
      </c>
      <c r="C220" s="43">
        <f xml:space="preserve"> Coibion_update!P346</f>
        <v>6.6</v>
      </c>
      <c r="D220" s="43">
        <f xml:space="preserve"> Coibion_update!Q346</f>
        <v>4.7202829930885963</v>
      </c>
      <c r="E220" s="43">
        <f xml:space="preserve"> Coibion_update!W346</f>
        <v>6.13</v>
      </c>
      <c r="F220" s="43">
        <f xml:space="preserve"> Coibion_update!X346</f>
        <v>5.4240685718535975</v>
      </c>
      <c r="G220" s="43">
        <f xml:space="preserve"> Coibion_update!Y346</f>
        <v>3.5548622292063055</v>
      </c>
      <c r="H220" s="43">
        <f xml:space="preserve"> Coibion_update!Z346</f>
        <v>4.1037997209928561</v>
      </c>
      <c r="I220" s="43">
        <f xml:space="preserve"> Coibion_update!AA346</f>
        <v>3.9808958697145216</v>
      </c>
      <c r="J220" s="43">
        <f xml:space="preserve"> Coibion_update!AB346</f>
        <v>0.24030889999999999</v>
      </c>
      <c r="K220" s="48">
        <f xml:space="preserve"> Coibion_update!AC346</f>
        <v>-4.2824657999999998</v>
      </c>
    </row>
    <row r="221" spans="1:11">
      <c r="A221" s="43">
        <f t="shared" si="4"/>
        <v>1987.2499999999834</v>
      </c>
      <c r="B221" s="43">
        <f xml:space="preserve"> Coibion_update!O347</f>
        <v>4.0795049985254384</v>
      </c>
      <c r="C221" s="43">
        <f xml:space="preserve"> Coibion_update!P347</f>
        <v>6.3</v>
      </c>
      <c r="D221" s="43">
        <f xml:space="preserve"> Coibion_update!Q347</f>
        <v>4.7247294210457307</v>
      </c>
      <c r="E221" s="43">
        <f xml:space="preserve"> Coibion_update!W347</f>
        <v>6.37</v>
      </c>
      <c r="F221" s="43">
        <f xml:space="preserve"> Coibion_update!X347</f>
        <v>5.4504803579451444</v>
      </c>
      <c r="G221" s="43">
        <f xml:space="preserve"> Coibion_update!Y347</f>
        <v>3.5716712532083954</v>
      </c>
      <c r="H221" s="43">
        <f xml:space="preserve"> Coibion_update!Z347</f>
        <v>4.1077378043330963</v>
      </c>
      <c r="I221" s="43">
        <f xml:space="preserve"> Coibion_update!AA347</f>
        <v>3.9832267644344781</v>
      </c>
      <c r="J221" s="43">
        <f xml:space="preserve"> Coibion_update!AB347</f>
        <v>0</v>
      </c>
      <c r="K221" s="48">
        <f xml:space="preserve"> Coibion_update!AC347</f>
        <v>-4.2824657999999998</v>
      </c>
    </row>
    <row r="222" spans="1:11">
      <c r="A222" s="43">
        <f t="shared" si="4"/>
        <v>1987.3333333333167</v>
      </c>
      <c r="B222" s="43">
        <f xml:space="preserve"> Coibion_update!O348</f>
        <v>4.0859107641848498</v>
      </c>
      <c r="C222" s="43">
        <f xml:space="preserve"> Coibion_update!P348</f>
        <v>6.3</v>
      </c>
      <c r="D222" s="43">
        <f xml:space="preserve"> Coibion_update!Q348</f>
        <v>4.7273878187123408</v>
      </c>
      <c r="E222" s="43">
        <f xml:space="preserve"> Coibion_update!W348</f>
        <v>6.85</v>
      </c>
      <c r="F222" s="43">
        <f xml:space="preserve"> Coibion_update!X348</f>
        <v>5.5127026761883471</v>
      </c>
      <c r="G222" s="43">
        <f xml:space="preserve"> Coibion_update!Y348</f>
        <v>3.5614437308042524</v>
      </c>
      <c r="H222" s="43">
        <f xml:space="preserve"> Coibion_update!Z348</f>
        <v>4.1098241330704868</v>
      </c>
      <c r="I222" s="43">
        <f xml:space="preserve"> Coibion_update!AA348</f>
        <v>3.9859052378188506</v>
      </c>
      <c r="J222" s="43">
        <f xml:space="preserve"> Coibion_update!AB348</f>
        <v>0.26128970000000001</v>
      </c>
      <c r="K222" s="48">
        <f xml:space="preserve"> Coibion_update!AC348</f>
        <v>-4.0211760999999999</v>
      </c>
    </row>
    <row r="223" spans="1:11">
      <c r="A223" s="43">
        <f t="shared" si="4"/>
        <v>1987.4166666666499</v>
      </c>
      <c r="B223" s="43">
        <f xml:space="preserve"> Coibion_update!O349</f>
        <v>4.0906293359746195</v>
      </c>
      <c r="C223" s="43">
        <f xml:space="preserve"> Coibion_update!P349</f>
        <v>6.2</v>
      </c>
      <c r="D223" s="43">
        <f xml:space="preserve"> Coibion_update!Q349</f>
        <v>4.7318028369214575</v>
      </c>
      <c r="E223" s="43">
        <f xml:space="preserve"> Coibion_update!W349</f>
        <v>6.73</v>
      </c>
      <c r="F223" s="43">
        <f xml:space="preserve"> Coibion_update!X349</f>
        <v>5.5225403350818105</v>
      </c>
      <c r="G223" s="43">
        <f xml:space="preserve"> Coibion_update!Y349</f>
        <v>3.5852396793541765</v>
      </c>
      <c r="H223" s="43">
        <f xml:space="preserve"> Coibion_update!Z349</f>
        <v>4.1088718615026378</v>
      </c>
      <c r="I223" s="43">
        <f xml:space="preserve"> Coibion_update!AA349</f>
        <v>3.9877981584917048</v>
      </c>
      <c r="J223" s="43">
        <f xml:space="preserve"> Coibion_update!AB349</f>
        <v>0</v>
      </c>
      <c r="K223" s="48">
        <f xml:space="preserve"> Coibion_update!AC349</f>
        <v>-4.0211760999999999</v>
      </c>
    </row>
    <row r="224" spans="1:11">
      <c r="A224" s="43">
        <f t="shared" si="4"/>
        <v>1987.4999999999832</v>
      </c>
      <c r="B224" s="43">
        <f xml:space="preserve"> Coibion_update!O350</f>
        <v>4.0975344690551632</v>
      </c>
      <c r="C224" s="43">
        <f xml:space="preserve"> Coibion_update!P350</f>
        <v>6.1</v>
      </c>
      <c r="D224" s="43">
        <f xml:space="preserve"> Coibion_update!Q350</f>
        <v>4.7344425216922303</v>
      </c>
      <c r="E224" s="43">
        <f xml:space="preserve"> Coibion_update!W350</f>
        <v>6.58</v>
      </c>
      <c r="F224" s="43">
        <f xml:space="preserve"> Coibion_update!X350</f>
        <v>5.535521601510581</v>
      </c>
      <c r="G224" s="43">
        <f xml:space="preserve"> Coibion_update!Y350</f>
        <v>3.5978874376081786</v>
      </c>
      <c r="H224" s="43">
        <f xml:space="preserve"> Coibion_update!Z350</f>
        <v>4.1093973648483928</v>
      </c>
      <c r="I224" s="43">
        <f xml:space="preserve"> Coibion_update!AA350</f>
        <v>3.9927178081338024</v>
      </c>
      <c r="J224" s="43">
        <f xml:space="preserve"> Coibion_update!AB350</f>
        <v>-3.2252999999999997E-2</v>
      </c>
      <c r="K224" s="48">
        <f xml:space="preserve"> Coibion_update!AC350</f>
        <v>-4.0534290999999998</v>
      </c>
    </row>
    <row r="225" spans="1:11">
      <c r="A225" s="43">
        <f t="shared" si="4"/>
        <v>1987.5833333333164</v>
      </c>
      <c r="B225" s="43">
        <f xml:space="preserve"> Coibion_update!O351</f>
        <v>4.1058135413252508</v>
      </c>
      <c r="C225" s="43">
        <f xml:space="preserve"> Coibion_update!P351</f>
        <v>6</v>
      </c>
      <c r="D225" s="43">
        <f xml:space="preserve"> Coibion_update!Q351</f>
        <v>4.7388265708007653</v>
      </c>
      <c r="E225" s="43">
        <f xml:space="preserve"> Coibion_update!W351</f>
        <v>6.73</v>
      </c>
      <c r="F225" s="43">
        <f xml:space="preserve"> Coibion_update!X351</f>
        <v>5.5334290136381004</v>
      </c>
      <c r="G225" s="43">
        <f xml:space="preserve"> Coibion_update!Y351</f>
        <v>3.6315680874008227</v>
      </c>
      <c r="H225" s="43">
        <f xml:space="preserve"> Coibion_update!Z351</f>
        <v>4.1108410767505639</v>
      </c>
      <c r="I225" s="43">
        <f xml:space="preserve"> Coibion_update!AA351</f>
        <v>3.9966949814853447</v>
      </c>
      <c r="J225" s="43">
        <f xml:space="preserve"> Coibion_update!AB351</f>
        <v>-9.3600999999999997E-3</v>
      </c>
      <c r="K225" s="48">
        <f xml:space="preserve"> Coibion_update!AC351</f>
        <v>-4.0627892000000001</v>
      </c>
    </row>
    <row r="226" spans="1:11">
      <c r="A226" s="43">
        <f t="shared" si="4"/>
        <v>1987.6666666666497</v>
      </c>
      <c r="B226" s="43">
        <f xml:space="preserve"> Coibion_update!O352</f>
        <v>4.1081554184472884</v>
      </c>
      <c r="C226" s="43">
        <f xml:space="preserve"> Coibion_update!P352</f>
        <v>5.9</v>
      </c>
      <c r="D226" s="43">
        <f xml:space="preserve"> Coibion_update!Q352</f>
        <v>4.7423200241353252</v>
      </c>
      <c r="E226" s="43">
        <f xml:space="preserve"> Coibion_update!W352</f>
        <v>7.22</v>
      </c>
      <c r="F226" s="43">
        <f xml:space="preserve"> Coibion_update!X352</f>
        <v>5.5441613033830226</v>
      </c>
      <c r="G226" s="43">
        <f xml:space="preserve"> Coibion_update!Y352</f>
        <v>3.6102420085968636</v>
      </c>
      <c r="H226" s="43">
        <f xml:space="preserve"> Coibion_update!Z352</f>
        <v>4.1086090062358052</v>
      </c>
      <c r="I226" s="43">
        <f xml:space="preserve"> Coibion_update!AA352</f>
        <v>3.995094966431223</v>
      </c>
      <c r="J226" s="43">
        <f xml:space="preserve"> Coibion_update!AB352</f>
        <v>-0.1332063</v>
      </c>
      <c r="K226" s="48">
        <f xml:space="preserve"> Coibion_update!AC352</f>
        <v>-4.1959955000000004</v>
      </c>
    </row>
    <row r="227" spans="1:11">
      <c r="A227" s="43">
        <f t="shared" si="4"/>
        <v>1987.7499999999829</v>
      </c>
      <c r="B227" s="43">
        <f xml:space="preserve"> Coibion_update!O353</f>
        <v>4.1226274699501539</v>
      </c>
      <c r="C227" s="43">
        <f xml:space="preserve"> Coibion_update!P353</f>
        <v>6</v>
      </c>
      <c r="D227" s="43">
        <f xml:space="preserve"> Coibion_update!Q353</f>
        <v>4.7449321283632502</v>
      </c>
      <c r="E227" s="43">
        <f xml:space="preserve"> Coibion_update!W353</f>
        <v>7.29</v>
      </c>
      <c r="F227" s="43">
        <f xml:space="preserve"> Coibion_update!X353</f>
        <v>5.5448258201669791</v>
      </c>
      <c r="G227" s="43">
        <f xml:space="preserve"> Coibion_update!Y353</f>
        <v>3.5702085243962576</v>
      </c>
      <c r="H227" s="43">
        <f xml:space="preserve"> Coibion_update!Z353</f>
        <v>4.1088554350725115</v>
      </c>
      <c r="I227" s="43">
        <f xml:space="preserve"> Coibion_update!AA353</f>
        <v>4.0035259468895168</v>
      </c>
      <c r="J227" s="43">
        <f xml:space="preserve"> Coibion_update!AB353</f>
        <v>0</v>
      </c>
      <c r="K227" s="48">
        <f xml:space="preserve"> Coibion_update!AC353</f>
        <v>-4.1959955000000004</v>
      </c>
    </row>
    <row r="228" spans="1:11">
      <c r="A228" s="43">
        <f t="shared" si="4"/>
        <v>1987.8333333333162</v>
      </c>
      <c r="B228" s="43">
        <f xml:space="preserve"> Coibion_update!O354</f>
        <v>4.1277841738865888</v>
      </c>
      <c r="C228" s="43">
        <f xml:space="preserve"> Coibion_update!P354</f>
        <v>5.8</v>
      </c>
      <c r="D228" s="43">
        <f xml:space="preserve"> Coibion_update!Q354</f>
        <v>4.7484043540739993</v>
      </c>
      <c r="E228" s="43">
        <f xml:space="preserve"> Coibion_update!W354</f>
        <v>6.69</v>
      </c>
      <c r="F228" s="43">
        <f xml:space="preserve"> Coibion_update!X354</f>
        <v>5.5353243745213998</v>
      </c>
      <c r="G228" s="43">
        <f xml:space="preserve"> Coibion_update!Y354</f>
        <v>3.579399353495115</v>
      </c>
      <c r="H228" s="43">
        <f xml:space="preserve"> Coibion_update!Z354</f>
        <v>4.1098077222754661</v>
      </c>
      <c r="I228" s="43">
        <f xml:space="preserve"> Coibion_update!AA354</f>
        <v>4.0028686887277223</v>
      </c>
      <c r="J228" s="43">
        <f xml:space="preserve"> Coibion_update!AB354</f>
        <v>-5.9647699999999998E-2</v>
      </c>
      <c r="K228" s="48">
        <f xml:space="preserve"> Coibion_update!AC354</f>
        <v>-4.2556432000000006</v>
      </c>
    </row>
    <row r="229" spans="1:11">
      <c r="A229" s="43">
        <f t="shared" si="4"/>
        <v>1987.9166666666495</v>
      </c>
      <c r="B229" s="43">
        <f xml:space="preserve"> Coibion_update!O355</f>
        <v>4.1326578124733908</v>
      </c>
      <c r="C229" s="43">
        <f xml:space="preserve"> Coibion_update!P355</f>
        <v>5.7</v>
      </c>
      <c r="D229" s="43">
        <f xml:space="preserve"> Coibion_update!Q355</f>
        <v>4.7501359562382772</v>
      </c>
      <c r="E229" s="43">
        <f xml:space="preserve"> Coibion_update!W355</f>
        <v>6.77</v>
      </c>
      <c r="F229" s="43">
        <f xml:space="preserve"> Coibion_update!X355</f>
        <v>5.5431049859201176</v>
      </c>
      <c r="G229" s="43">
        <f xml:space="preserve"> Coibion_update!Y355</f>
        <v>3.6078320752606143</v>
      </c>
      <c r="H229" s="43">
        <f xml:space="preserve"> Coibion_update!Z355</f>
        <v>4.1138693731531095</v>
      </c>
      <c r="I229" s="43">
        <f xml:space="preserve"> Coibion_update!AA355</f>
        <v>4.0070967936578201</v>
      </c>
      <c r="J229" s="43">
        <f xml:space="preserve"> Coibion_update!AB355</f>
        <v>-0.1259441</v>
      </c>
      <c r="K229" s="48">
        <f xml:space="preserve"> Coibion_update!AC355</f>
        <v>-4.3815873000000005</v>
      </c>
    </row>
    <row r="230" spans="1:11">
      <c r="A230" s="43">
        <f t="shared" si="4"/>
        <v>1987.9999999999827</v>
      </c>
      <c r="B230" s="43">
        <f xml:space="preserve"> Coibion_update!O356</f>
        <v>4.1331789828253029</v>
      </c>
      <c r="C230" s="43">
        <f xml:space="preserve"> Coibion_update!P356</f>
        <v>5.7</v>
      </c>
      <c r="D230" s="43">
        <f xml:space="preserve"> Coibion_update!Q356</f>
        <v>4.7535901911063645</v>
      </c>
      <c r="E230" s="43">
        <f xml:space="preserve"> Coibion_update!W356</f>
        <v>6.83</v>
      </c>
      <c r="F230" s="43">
        <f xml:space="preserve"> Coibion_update!X356</f>
        <v>5.5635620938808819</v>
      </c>
      <c r="G230" s="43">
        <f xml:space="preserve"> Coibion_update!Y356</f>
        <v>3.6327058493079929</v>
      </c>
      <c r="H230" s="43">
        <f xml:space="preserve"> Coibion_update!Z356</f>
        <v>4.1130845335961537</v>
      </c>
      <c r="I230" s="43">
        <f xml:space="preserve"> Coibion_update!AA356</f>
        <v>4.0158603616674</v>
      </c>
      <c r="J230" s="43">
        <f xml:space="preserve"> Coibion_update!AB356</f>
        <v>0</v>
      </c>
      <c r="K230" s="48">
        <f xml:space="preserve"> Coibion_update!AC356</f>
        <v>-4.3815873000000005</v>
      </c>
    </row>
    <row r="231" spans="1:11">
      <c r="A231" s="43">
        <f t="shared" si="4"/>
        <v>1988.083333333316</v>
      </c>
      <c r="B231" s="43">
        <f xml:space="preserve"> Coibion_update!O357</f>
        <v>4.1375557004642607</v>
      </c>
      <c r="C231" s="43">
        <f xml:space="preserve"> Coibion_update!P357</f>
        <v>5.7</v>
      </c>
      <c r="D231" s="43">
        <f xml:space="preserve"> Coibion_update!Q357</f>
        <v>4.7553128444178112</v>
      </c>
      <c r="E231" s="43">
        <f xml:space="preserve"> Coibion_update!W357</f>
        <v>6.58</v>
      </c>
      <c r="F231" s="43">
        <f xml:space="preserve"> Coibion_update!X357</f>
        <v>5.5565963746305016</v>
      </c>
      <c r="G231" s="43">
        <f xml:space="preserve"> Coibion_update!Y357</f>
        <v>3.629686619301117</v>
      </c>
      <c r="H231" s="43">
        <f xml:space="preserve"> Coibion_update!Z357</f>
        <v>4.11622020273954</v>
      </c>
      <c r="I231" s="43">
        <f xml:space="preserve"> Coibion_update!AA357</f>
        <v>4.0169234152535163</v>
      </c>
      <c r="J231" s="43">
        <f xml:space="preserve"> Coibion_update!AB357</f>
        <v>-0.17396619999999999</v>
      </c>
      <c r="K231" s="48">
        <f xml:space="preserve"> Coibion_update!AC357</f>
        <v>-4.5555535000000003</v>
      </c>
    </row>
    <row r="232" spans="1:11">
      <c r="A232" s="43">
        <f t="shared" si="4"/>
        <v>1988.1666666666492</v>
      </c>
      <c r="B232" s="43">
        <f xml:space="preserve"> Coibion_update!O358</f>
        <v>4.1397846767918578</v>
      </c>
      <c r="C232" s="43">
        <f xml:space="preserve"> Coibion_update!P358</f>
        <v>5.7</v>
      </c>
      <c r="D232" s="43">
        <f xml:space="preserve"> Coibion_update!Q358</f>
        <v>4.7578912730057557</v>
      </c>
      <c r="E232" s="43">
        <f xml:space="preserve"> Coibion_update!W358</f>
        <v>6.58</v>
      </c>
      <c r="F232" s="43">
        <f xml:space="preserve"> Coibion_update!X358</f>
        <v>5.5545087719084467</v>
      </c>
      <c r="G232" s="43">
        <f xml:space="preserve"> Coibion_update!Y358</f>
        <v>3.6341328354388343</v>
      </c>
      <c r="H232" s="43">
        <f xml:space="preserve"> Coibion_update!Z358</f>
        <v>4.1352465535425269</v>
      </c>
      <c r="I232" s="43">
        <f xml:space="preserve"> Coibion_update!AA358</f>
        <v>4.0220426504666955</v>
      </c>
      <c r="J232" s="43">
        <f xml:space="preserve"> Coibion_update!AB358</f>
        <v>8.6341899999999999E-2</v>
      </c>
      <c r="K232" s="48">
        <f xml:space="preserve"> Coibion_update!AC358</f>
        <v>-4.4692116000000004</v>
      </c>
    </row>
    <row r="233" spans="1:11">
      <c r="A233" s="43">
        <f t="shared" si="4"/>
        <v>1988.2499999999825</v>
      </c>
      <c r="B233" s="43">
        <f xml:space="preserve"> Coibion_update!O359</f>
        <v>4.1451248083562335</v>
      </c>
      <c r="C233" s="43">
        <f xml:space="preserve"> Coibion_update!P359</f>
        <v>5.4</v>
      </c>
      <c r="D233" s="43">
        <f xml:space="preserve"> Coibion_update!Q359</f>
        <v>4.7638818771429126</v>
      </c>
      <c r="E233" s="43">
        <f xml:space="preserve"> Coibion_update!W359</f>
        <v>6.87</v>
      </c>
      <c r="F233" s="43">
        <f xml:space="preserve"> Coibion_update!X359</f>
        <v>5.5690694317769722</v>
      </c>
      <c r="G233" s="43">
        <f xml:space="preserve"> Coibion_update!Y359</f>
        <v>3.6226862313791375</v>
      </c>
      <c r="H233" s="43">
        <f xml:space="preserve"> Coibion_update!Z359</f>
        <v>4.1265697095168372</v>
      </c>
      <c r="I233" s="43">
        <f xml:space="preserve"> Coibion_update!AA359</f>
        <v>4.0217380264510085</v>
      </c>
      <c r="J233" s="43">
        <f xml:space="preserve"> Coibion_update!AB359</f>
        <v>0</v>
      </c>
      <c r="K233" s="48">
        <f xml:space="preserve"> Coibion_update!AC359</f>
        <v>-4.4692116000000004</v>
      </c>
    </row>
    <row r="234" spans="1:11">
      <c r="A234" s="43">
        <f t="shared" si="4"/>
        <v>1988.3333333333157</v>
      </c>
      <c r="B234" s="43">
        <f xml:space="preserve"> Coibion_update!O360</f>
        <v>4.1440200486638066</v>
      </c>
      <c r="C234" s="43">
        <f xml:space="preserve"> Coibion_update!P360</f>
        <v>5.6</v>
      </c>
      <c r="D234" s="43">
        <f xml:space="preserve"> Coibion_update!Q360</f>
        <v>4.7664383335842135</v>
      </c>
      <c r="E234" s="43">
        <f xml:space="preserve"> Coibion_update!W360</f>
        <v>7.09</v>
      </c>
      <c r="F234" s="43">
        <f xml:space="preserve"> Coibion_update!X360</f>
        <v>5.5924411465792936</v>
      </c>
      <c r="G234" s="43">
        <f xml:space="preserve"> Coibion_update!Y360</f>
        <v>3.6360059645068681</v>
      </c>
      <c r="H234" s="43">
        <f xml:space="preserve"> Coibion_update!Z360</f>
        <v>4.1309175424529405</v>
      </c>
      <c r="I234" s="43">
        <f xml:space="preserve"> Coibion_update!AA360</f>
        <v>4.0273318717391602</v>
      </c>
      <c r="J234" s="43">
        <f xml:space="preserve"> Coibion_update!AB360</f>
        <v>0.2279987</v>
      </c>
      <c r="K234" s="48">
        <f xml:space="preserve"> Coibion_update!AC360</f>
        <v>-4.2412129000000007</v>
      </c>
    </row>
    <row r="235" spans="1:11">
      <c r="A235" s="43">
        <f t="shared" si="4"/>
        <v>1988.416666666649</v>
      </c>
      <c r="B235" s="43">
        <f xml:space="preserve"> Coibion_update!O361</f>
        <v>4.1466270338791293</v>
      </c>
      <c r="C235" s="43">
        <f xml:space="preserve"> Coibion_update!P361</f>
        <v>5.4</v>
      </c>
      <c r="D235" s="43">
        <f xml:space="preserve"> Coibion_update!Q361</f>
        <v>4.7706846244656651</v>
      </c>
      <c r="E235" s="43">
        <f xml:space="preserve"> Coibion_update!W361</f>
        <v>7.51</v>
      </c>
      <c r="F235" s="43">
        <f xml:space="preserve"> Coibion_update!X361</f>
        <v>5.6381055279803309</v>
      </c>
      <c r="G235" s="43">
        <f xml:space="preserve"> Coibion_update!Y361</f>
        <v>3.6388222375725658</v>
      </c>
      <c r="H235" s="43">
        <f xml:space="preserve"> Coibion_update!Z361</f>
        <v>4.130965745677746</v>
      </c>
      <c r="I235" s="43">
        <f xml:space="preserve"> Coibion_update!AA361</f>
        <v>4.031937102093484</v>
      </c>
      <c r="J235" s="43">
        <f xml:space="preserve"> Coibion_update!AB361</f>
        <v>0.3521378</v>
      </c>
      <c r="K235" s="48">
        <f xml:space="preserve"> Coibion_update!AC361</f>
        <v>-3.8890751000000008</v>
      </c>
    </row>
    <row r="236" spans="1:11">
      <c r="A236" s="43">
        <f t="shared" si="4"/>
        <v>1988.4999999999823</v>
      </c>
      <c r="B236" s="43">
        <f xml:space="preserve"> Coibion_update!O362</f>
        <v>4.14725005631702</v>
      </c>
      <c r="C236" s="43">
        <f xml:space="preserve"> Coibion_update!P362</f>
        <v>5.4</v>
      </c>
      <c r="D236" s="43">
        <f xml:space="preserve"> Coibion_update!Q362</f>
        <v>4.7749129605751861</v>
      </c>
      <c r="E236" s="43">
        <f xml:space="preserve"> Coibion_update!W362</f>
        <v>7.75</v>
      </c>
      <c r="F236" s="43">
        <f xml:space="preserve"> Coibion_update!X362</f>
        <v>5.6404876242838871</v>
      </c>
      <c r="G236" s="43">
        <f xml:space="preserve"> Coibion_update!Y362</f>
        <v>3.6266316406344092</v>
      </c>
      <c r="H236" s="43">
        <f xml:space="preserve"> Coibion_update!Z362</f>
        <v>4.1315761188274278</v>
      </c>
      <c r="I236" s="43">
        <f xml:space="preserve"> Coibion_update!AA362</f>
        <v>4.038250287867192</v>
      </c>
      <c r="J236" s="43">
        <f xml:space="preserve"> Coibion_update!AB362</f>
        <v>0</v>
      </c>
      <c r="K236" s="48">
        <f xml:space="preserve"> Coibion_update!AC362</f>
        <v>-3.8890751000000008</v>
      </c>
    </row>
    <row r="237" spans="1:11">
      <c r="A237" s="43">
        <f t="shared" si="4"/>
        <v>1988.5833333333155</v>
      </c>
      <c r="B237" s="43">
        <f xml:space="preserve"> Coibion_update!O363</f>
        <v>4.1517058258570083</v>
      </c>
      <c r="C237" s="43">
        <f xml:space="preserve"> Coibion_update!P363</f>
        <v>5.6</v>
      </c>
      <c r="D237" s="43">
        <f xml:space="preserve"> Coibion_update!Q363</f>
        <v>4.7791234931115296</v>
      </c>
      <c r="E237" s="43">
        <f xml:space="preserve"> Coibion_update!W363</f>
        <v>8.01</v>
      </c>
      <c r="F237" s="43">
        <f xml:space="preserve"> Coibion_update!X363</f>
        <v>5.6327876004985766</v>
      </c>
      <c r="G237" s="43">
        <f xml:space="preserve"> Coibion_update!Y363</f>
        <v>3.6198776540156965</v>
      </c>
      <c r="H237" s="43">
        <f xml:space="preserve"> Coibion_update!Z363</f>
        <v>4.1388238606457035</v>
      </c>
      <c r="I237" s="43">
        <f xml:space="preserve"> Coibion_update!AA363</f>
        <v>4.0441383959947821</v>
      </c>
      <c r="J237" s="43">
        <f xml:space="preserve"> Coibion_update!AB363</f>
        <v>-0.16206129999999999</v>
      </c>
      <c r="K237" s="48">
        <f xml:space="preserve"> Coibion_update!AC363</f>
        <v>-4.0511364000000007</v>
      </c>
    </row>
    <row r="238" spans="1:11">
      <c r="A238" s="43">
        <f t="shared" si="4"/>
        <v>1988.6666666666488</v>
      </c>
      <c r="B238" s="43">
        <f xml:space="preserve"> Coibion_update!O364</f>
        <v>4.1488785166607673</v>
      </c>
      <c r="C238" s="43">
        <f xml:space="preserve"> Coibion_update!P364</f>
        <v>5.4</v>
      </c>
      <c r="D238" s="43">
        <f xml:space="preserve"> Coibion_update!Q364</f>
        <v>4.7833163713715656</v>
      </c>
      <c r="E238" s="43">
        <f xml:space="preserve"> Coibion_update!W364</f>
        <v>8.19</v>
      </c>
      <c r="F238" s="43">
        <f xml:space="preserve"> Coibion_update!X364</f>
        <v>5.6178977354990316</v>
      </c>
      <c r="G238" s="43">
        <f xml:space="preserve"> Coibion_update!Y364</f>
        <v>3.6116473762506724</v>
      </c>
      <c r="H238" s="43">
        <f xml:space="preserve"> Coibion_update!Z364</f>
        <v>4.1386644320374968</v>
      </c>
      <c r="I238" s="43">
        <f xml:space="preserve"> Coibion_update!AA364</f>
        <v>4.0414710726150327</v>
      </c>
      <c r="J238" s="43">
        <f xml:space="preserve"> Coibion_update!AB364</f>
        <v>-4.8395100000000003E-2</v>
      </c>
      <c r="K238" s="48">
        <f xml:space="preserve"> Coibion_update!AC364</f>
        <v>-4.0995315000000003</v>
      </c>
    </row>
    <row r="239" spans="1:11">
      <c r="A239" s="43">
        <f t="shared" si="4"/>
        <v>1988.749999999982</v>
      </c>
      <c r="B239" s="43">
        <f xml:space="preserve"> Coibion_update!O365</f>
        <v>4.1537103528272041</v>
      </c>
      <c r="C239" s="43">
        <f xml:space="preserve"> Coibion_update!P365</f>
        <v>5.4</v>
      </c>
      <c r="D239" s="43">
        <f xml:space="preserve"> Coibion_update!Q365</f>
        <v>4.7866580620334682</v>
      </c>
      <c r="E239" s="43">
        <f xml:space="preserve"> Coibion_update!W365</f>
        <v>8.3000000000000007</v>
      </c>
      <c r="F239" s="43">
        <f xml:space="preserve"> Coibion_update!X365</f>
        <v>5.6138577671282137</v>
      </c>
      <c r="G239" s="43">
        <f xml:space="preserve"> Coibion_update!Y365</f>
        <v>3.628784379562596</v>
      </c>
      <c r="H239" s="43">
        <f xml:space="preserve"> Coibion_update!Z365</f>
        <v>4.1457503502820003</v>
      </c>
      <c r="I239" s="43">
        <f xml:space="preserve"> Coibion_update!AA365</f>
        <v>4.0481435433213866</v>
      </c>
      <c r="J239" s="43">
        <f xml:space="preserve"> Coibion_update!AB365</f>
        <v>0</v>
      </c>
      <c r="K239" s="48">
        <f xml:space="preserve"> Coibion_update!AC365</f>
        <v>-4.0995315000000003</v>
      </c>
    </row>
    <row r="240" spans="1:11">
      <c r="A240" s="43">
        <f t="shared" si="4"/>
        <v>1988.8333333333153</v>
      </c>
      <c r="B240" s="43">
        <f xml:space="preserve"> Coibion_update!O366</f>
        <v>4.1553330394037706</v>
      </c>
      <c r="C240" s="43">
        <f xml:space="preserve"> Coibion_update!P366</f>
        <v>5.3</v>
      </c>
      <c r="D240" s="43">
        <f xml:space="preserve"> Coibion_update!Q366</f>
        <v>4.7899886229806334</v>
      </c>
      <c r="E240" s="43">
        <f xml:space="preserve"> Coibion_update!W366</f>
        <v>8.35</v>
      </c>
      <c r="F240" s="43">
        <f xml:space="preserve"> Coibion_update!X366</f>
        <v>5.6112650581222923</v>
      </c>
      <c r="G240" s="43">
        <f xml:space="preserve"> Coibion_update!Y366</f>
        <v>3.6359005293230497</v>
      </c>
      <c r="H240" s="43">
        <f xml:space="preserve"> Coibion_update!Z366</f>
        <v>4.1494480884481248</v>
      </c>
      <c r="I240" s="43">
        <f xml:space="preserve"> Coibion_update!AA366</f>
        <v>4.049137969384021</v>
      </c>
      <c r="J240" s="43">
        <f xml:space="preserve"> Coibion_update!AB366</f>
        <v>-3.0347900000000001E-2</v>
      </c>
      <c r="K240" s="48">
        <f xml:space="preserve"> Coibion_update!AC366</f>
        <v>-4.1298794000000001</v>
      </c>
    </row>
    <row r="241" spans="1:11">
      <c r="A241" s="43">
        <f t="shared" si="4"/>
        <v>1988.9166666666486</v>
      </c>
      <c r="B241" s="43">
        <f xml:space="preserve"> Coibion_update!O367</f>
        <v>4.1600152547117464</v>
      </c>
      <c r="C241" s="43">
        <f xml:space="preserve"> Coibion_update!P367</f>
        <v>5.3</v>
      </c>
      <c r="D241" s="43">
        <f xml:space="preserve"> Coibion_update!Q367</f>
        <v>4.7933081281034857</v>
      </c>
      <c r="E241" s="43">
        <f xml:space="preserve"> Coibion_update!W367</f>
        <v>8.76</v>
      </c>
      <c r="F241" s="43">
        <f xml:space="preserve"> Coibion_update!X367</f>
        <v>5.6372864833678369</v>
      </c>
      <c r="G241" s="43">
        <f xml:space="preserve"> Coibion_update!Y367</f>
        <v>3.6697730843741998</v>
      </c>
      <c r="H241" s="43">
        <f xml:space="preserve"> Coibion_update!Z367</f>
        <v>4.1449901468909927</v>
      </c>
      <c r="I241" s="43">
        <f xml:space="preserve"> Coibion_update!AA367</f>
        <v>4.0521153280043638</v>
      </c>
      <c r="J241" s="43">
        <f xml:space="preserve"> Coibion_update!AB367</f>
        <v>0.44168629999999998</v>
      </c>
      <c r="K241" s="48">
        <f xml:space="preserve"> Coibion_update!AC367</f>
        <v>-3.6881931000000003</v>
      </c>
    </row>
    <row r="242" spans="1:11">
      <c r="A242" s="43">
        <f t="shared" si="4"/>
        <v>1988.9999999999818</v>
      </c>
      <c r="B242" s="43">
        <f xml:space="preserve"> Coibion_update!O368</f>
        <v>4.1631116304396345</v>
      </c>
      <c r="C242" s="43">
        <f xml:space="preserve"> Coibion_update!P368</f>
        <v>5.4</v>
      </c>
      <c r="D242" s="43">
        <f xml:space="preserve"> Coibion_update!Q368</f>
        <v>4.7974420736352137</v>
      </c>
      <c r="E242" s="43">
        <f xml:space="preserve"> Coibion_update!W368</f>
        <v>9.1199999999999992</v>
      </c>
      <c r="F242" s="43">
        <f xml:space="preserve"> Coibion_update!X368</f>
        <v>5.6472473959143228</v>
      </c>
      <c r="G242" s="43">
        <f xml:space="preserve"> Coibion_update!Y368</f>
        <v>3.6598367686612057</v>
      </c>
      <c r="H242" s="43">
        <f xml:space="preserve"> Coibion_update!Z368</f>
        <v>4.1561919655481807</v>
      </c>
      <c r="I242" s="43">
        <f xml:space="preserve"> Coibion_update!AA368</f>
        <v>4.0525672504204548</v>
      </c>
      <c r="J242" s="43">
        <f xml:space="preserve"> Coibion_update!AB368</f>
        <v>0</v>
      </c>
      <c r="K242" s="48">
        <f xml:space="preserve"> Coibion_update!AC368</f>
        <v>-3.6881931000000003</v>
      </c>
    </row>
    <row r="243" spans="1:11">
      <c r="A243" s="43">
        <f t="shared" si="4"/>
        <v>1989.0833333333151</v>
      </c>
      <c r="B243" s="43">
        <f xml:space="preserve"> Coibion_update!O369</f>
        <v>4.1584533035175451</v>
      </c>
      <c r="C243" s="43">
        <f xml:space="preserve"> Coibion_update!P369</f>
        <v>5.2</v>
      </c>
      <c r="D243" s="43">
        <f xml:space="preserve"> Coibion_update!Q369</f>
        <v>4.8007369695320667</v>
      </c>
      <c r="E243" s="43">
        <f xml:space="preserve"> Coibion_update!W369</f>
        <v>9.36</v>
      </c>
      <c r="F243" s="43">
        <f xml:space="preserve"> Coibion_update!X369</f>
        <v>5.6548723032861927</v>
      </c>
      <c r="G243" s="43">
        <f xml:space="preserve"> Coibion_update!Y369</f>
        <v>3.6283329542459026</v>
      </c>
      <c r="H243" s="43">
        <f xml:space="preserve"> Coibion_update!Z369</f>
        <v>4.1497161955348547</v>
      </c>
      <c r="I243" s="43">
        <f xml:space="preserve"> Coibion_update!AA369</f>
        <v>4.0591663338724882</v>
      </c>
      <c r="J243" s="43">
        <f xml:space="preserve"> Coibion_update!AB369</f>
        <v>0.27000659999999999</v>
      </c>
      <c r="K243" s="48">
        <f xml:space="preserve"> Coibion_update!AC369</f>
        <v>-3.4181865000000005</v>
      </c>
    </row>
    <row r="244" spans="1:11">
      <c r="A244" s="43">
        <f t="shared" si="4"/>
        <v>1989.1666666666483</v>
      </c>
      <c r="B244" s="43">
        <f xml:space="preserve"> Coibion_update!O370</f>
        <v>4.160952814986687</v>
      </c>
      <c r="C244" s="43">
        <f xml:space="preserve"> Coibion_update!P370</f>
        <v>5</v>
      </c>
      <c r="D244" s="43">
        <f xml:space="preserve"> Coibion_update!Q370</f>
        <v>4.8056590467374951</v>
      </c>
      <c r="E244" s="43">
        <f xml:space="preserve"> Coibion_update!W370</f>
        <v>9.85</v>
      </c>
      <c r="F244" s="43">
        <f xml:space="preserve"> Coibion_update!X370</f>
        <v>5.661466308862253</v>
      </c>
      <c r="G244" s="43">
        <f xml:space="preserve"> Coibion_update!Y370</f>
        <v>3.6331024386449378</v>
      </c>
      <c r="H244" s="43">
        <f xml:space="preserve"> Coibion_update!Z370</f>
        <v>4.1478221360002472</v>
      </c>
      <c r="I244" s="43">
        <f xml:space="preserve"> Coibion_update!AA370</f>
        <v>4.0578188808726505</v>
      </c>
      <c r="J244" s="43">
        <f xml:space="preserve"> Coibion_update!AB370</f>
        <v>5.2209800000000001E-2</v>
      </c>
      <c r="K244" s="48">
        <f xml:space="preserve"> Coibion_update!AC370</f>
        <v>-3.3659767000000005</v>
      </c>
    </row>
    <row r="245" spans="1:11">
      <c r="A245" s="43">
        <f t="shared" si="4"/>
        <v>1989.2499999999816</v>
      </c>
      <c r="B245" s="43">
        <f xml:space="preserve"> Coibion_update!O371</f>
        <v>4.1620499385761134</v>
      </c>
      <c r="C245" s="43">
        <f xml:space="preserve"> Coibion_update!P371</f>
        <v>5.2</v>
      </c>
      <c r="D245" s="43">
        <f xml:space="preserve"> Coibion_update!Q371</f>
        <v>4.8129970331904079</v>
      </c>
      <c r="E245" s="43">
        <f xml:space="preserve"> Coibion_update!W371</f>
        <v>9.84</v>
      </c>
      <c r="F245" s="43">
        <f xml:space="preserve"> Coibion_update!X371</f>
        <v>5.6510495480039973</v>
      </c>
      <c r="G245" s="43">
        <f xml:space="preserve"> Coibion_update!Y371</f>
        <v>3.6685747007735721</v>
      </c>
      <c r="H245" s="43">
        <f xml:space="preserve"> Coibion_update!Z371</f>
        <v>4.149243016869538</v>
      </c>
      <c r="I245" s="43">
        <f xml:space="preserve"> Coibion_update!AA371</f>
        <v>4.058838275371536</v>
      </c>
      <c r="J245" s="43">
        <f xml:space="preserve"> Coibion_update!AB371</f>
        <v>0</v>
      </c>
      <c r="K245" s="48">
        <f xml:space="preserve"> Coibion_update!AC371</f>
        <v>-3.3659767000000005</v>
      </c>
    </row>
    <row r="246" spans="1:11">
      <c r="A246" s="43">
        <f t="shared" si="4"/>
        <v>1989.3333333333148</v>
      </c>
      <c r="B246" s="43">
        <f xml:space="preserve"> Coibion_update!O372</f>
        <v>4.1545879349017305</v>
      </c>
      <c r="C246" s="43">
        <f xml:space="preserve"> Coibion_update!P372</f>
        <v>5.2</v>
      </c>
      <c r="D246" s="43">
        <f xml:space="preserve"> Coibion_update!Q372</f>
        <v>4.8178592793984425</v>
      </c>
      <c r="E246" s="43">
        <f xml:space="preserve"> Coibion_update!W372</f>
        <v>9.81</v>
      </c>
      <c r="F246" s="43">
        <f xml:space="preserve"> Coibion_update!X372</f>
        <v>5.6458355147013517</v>
      </c>
      <c r="G246" s="43">
        <f xml:space="preserve"> Coibion_update!Y372</f>
        <v>3.6423642003724677</v>
      </c>
      <c r="H246" s="43">
        <f xml:space="preserve"> Coibion_update!Z372</f>
        <v>4.1534307463479374</v>
      </c>
      <c r="I246" s="43">
        <f xml:space="preserve"> Coibion_update!AA372</f>
        <v>4.0612013436288468</v>
      </c>
      <c r="J246" s="43">
        <f xml:space="preserve"> Coibion_update!AB372</f>
        <v>0.14027519999999999</v>
      </c>
      <c r="K246" s="48">
        <f xml:space="preserve"> Coibion_update!AC372</f>
        <v>-3.2257015000000004</v>
      </c>
    </row>
    <row r="247" spans="1:11">
      <c r="A247" s="43">
        <f t="shared" si="4"/>
        <v>1989.4166666666481</v>
      </c>
      <c r="B247" s="43">
        <f xml:space="preserve"> Coibion_update!O373</f>
        <v>4.1552060187360826</v>
      </c>
      <c r="C247" s="43">
        <f xml:space="preserve"> Coibion_update!P373</f>
        <v>5.3</v>
      </c>
      <c r="D247" s="43">
        <f xml:space="preserve"> Coibion_update!Q373</f>
        <v>4.8210876922105612</v>
      </c>
      <c r="E247" s="43">
        <f xml:space="preserve"> Coibion_update!W373</f>
        <v>9.5299999999999994</v>
      </c>
      <c r="F247" s="43">
        <f xml:space="preserve"> Coibion_update!X373</f>
        <v>5.6386749027510596</v>
      </c>
      <c r="G247" s="43">
        <f xml:space="preserve"> Coibion_update!Y373</f>
        <v>3.6502425704990182</v>
      </c>
      <c r="H247" s="43">
        <f xml:space="preserve"> Coibion_update!Z373</f>
        <v>4.155612114569303</v>
      </c>
      <c r="I247" s="43">
        <f xml:space="preserve"> Coibion_update!AA373</f>
        <v>4.0618213705165402</v>
      </c>
      <c r="J247" s="43">
        <f xml:space="preserve"> Coibion_update!AB373</f>
        <v>0</v>
      </c>
      <c r="K247" s="48">
        <f xml:space="preserve"> Coibion_update!AC373</f>
        <v>-3.2257015000000004</v>
      </c>
    </row>
    <row r="248" spans="1:11">
      <c r="A248" s="43">
        <f t="shared" si="4"/>
        <v>1989.4999999999814</v>
      </c>
      <c r="B248" s="43">
        <f xml:space="preserve"> Coibion_update!O374</f>
        <v>4.1458754117245338</v>
      </c>
      <c r="C248" s="43">
        <f xml:space="preserve"> Coibion_update!P374</f>
        <v>5.2</v>
      </c>
      <c r="D248" s="43">
        <f xml:space="preserve"> Coibion_update!Q374</f>
        <v>4.824305715904762</v>
      </c>
      <c r="E248" s="43">
        <f xml:space="preserve"> Coibion_update!W374</f>
        <v>9.24</v>
      </c>
      <c r="F248" s="43">
        <f xml:space="preserve"> Coibion_update!X374</f>
        <v>5.6347896031692493</v>
      </c>
      <c r="G248" s="43">
        <f xml:space="preserve"> Coibion_update!Y374</f>
        <v>3.6597080768136565</v>
      </c>
      <c r="H248" s="43">
        <f xml:space="preserve"> Coibion_update!Z374</f>
        <v>4.1550162417548329</v>
      </c>
      <c r="I248" s="43">
        <f xml:space="preserve"> Coibion_update!AA374</f>
        <v>4.0650358953607606</v>
      </c>
      <c r="J248" s="43">
        <f xml:space="preserve"> Coibion_update!AB374</f>
        <v>5.9045500000000001E-2</v>
      </c>
      <c r="K248" s="48">
        <f xml:space="preserve"> Coibion_update!AC374</f>
        <v>-3.1666560000000006</v>
      </c>
    </row>
    <row r="249" spans="1:11">
      <c r="A249" s="43">
        <f t="shared" si="4"/>
        <v>1989.5833333333146</v>
      </c>
      <c r="B249" s="43">
        <f xml:space="preserve"> Coibion_update!O375</f>
        <v>4.1546459945635412</v>
      </c>
      <c r="C249" s="43">
        <f xml:space="preserve"> Coibion_update!P375</f>
        <v>5.2</v>
      </c>
      <c r="D249" s="43">
        <f xml:space="preserve"> Coibion_update!Q375</f>
        <v>4.824305715904762</v>
      </c>
      <c r="E249" s="43">
        <f xml:space="preserve"> Coibion_update!W375</f>
        <v>8.99</v>
      </c>
      <c r="F249" s="43">
        <f xml:space="preserve"> Coibion_update!X375</f>
        <v>5.6222831510770641</v>
      </c>
      <c r="G249" s="43">
        <f xml:space="preserve"> Coibion_update!Y375</f>
        <v>3.7019930932593192</v>
      </c>
      <c r="H249" s="43">
        <f xml:space="preserve"> Coibion_update!Z375</f>
        <v>4.1635907349589152</v>
      </c>
      <c r="I249" s="43">
        <f xml:space="preserve"> Coibion_update!AA375</f>
        <v>4.0674871080522177</v>
      </c>
      <c r="J249" s="43">
        <f xml:space="preserve"> Coibion_update!AB375</f>
        <v>-0.1225097</v>
      </c>
      <c r="K249" s="48">
        <f xml:space="preserve"> Coibion_update!AC375</f>
        <v>-3.2891657000000007</v>
      </c>
    </row>
    <row r="250" spans="1:11">
      <c r="A250" s="43">
        <f t="shared" si="4"/>
        <v>1989.6666666666479</v>
      </c>
      <c r="B250" s="43">
        <f xml:space="preserve"> Coibion_update!O376</f>
        <v>4.1515610299324459</v>
      </c>
      <c r="C250" s="43">
        <f xml:space="preserve"> Coibion_update!P376</f>
        <v>5.3</v>
      </c>
      <c r="D250" s="43">
        <f xml:space="preserve"> Coibion_update!Q376</f>
        <v>4.8267124559353274</v>
      </c>
      <c r="E250" s="43">
        <f xml:space="preserve"> Coibion_update!W376</f>
        <v>9.02</v>
      </c>
      <c r="F250" s="43">
        <f xml:space="preserve"> Coibion_update!X376</f>
        <v>5.6165528920432743</v>
      </c>
      <c r="G250" s="43">
        <f xml:space="preserve"> Coibion_update!Y376</f>
        <v>3.6661991903907158</v>
      </c>
      <c r="H250" s="43">
        <f xml:space="preserve"> Coibion_update!Z376</f>
        <v>4.169575712898415</v>
      </c>
      <c r="I250" s="43">
        <f xml:space="preserve"> Coibion_update!AA376</f>
        <v>4.070256766693011</v>
      </c>
      <c r="J250" s="43">
        <f xml:space="preserve"> Coibion_update!AB376</f>
        <v>0</v>
      </c>
      <c r="K250" s="48">
        <f xml:space="preserve"> Coibion_update!AC376</f>
        <v>-3.2891657000000007</v>
      </c>
    </row>
    <row r="251" spans="1:11">
      <c r="A251" s="43">
        <f t="shared" si="4"/>
        <v>1989.7499999999811</v>
      </c>
      <c r="B251" s="43">
        <f xml:space="preserve"> Coibion_update!O377</f>
        <v>4.1505705044084191</v>
      </c>
      <c r="C251" s="43">
        <f xml:space="preserve"> Coibion_update!P377</f>
        <v>5.3</v>
      </c>
      <c r="D251" s="43">
        <f xml:space="preserve"> Coibion_update!Q377</f>
        <v>4.8315086281988204</v>
      </c>
      <c r="E251" s="43">
        <f xml:space="preserve"> Coibion_update!W377</f>
        <v>8.84</v>
      </c>
      <c r="F251" s="43">
        <f xml:space="preserve"> Coibion_update!X377</f>
        <v>5.6143317612668531</v>
      </c>
      <c r="G251" s="43">
        <f xml:space="preserve"> Coibion_update!Y377</f>
        <v>3.6503465043971524</v>
      </c>
      <c r="H251" s="43">
        <f xml:space="preserve"> Coibion_update!Z377</f>
        <v>4.1658897293851966</v>
      </c>
      <c r="I251" s="43">
        <f xml:space="preserve"> Coibion_update!AA377</f>
        <v>4.074294904416397</v>
      </c>
      <c r="J251" s="43">
        <f xml:space="preserve"> Coibion_update!AB377</f>
        <v>-6.2634999999999996E-2</v>
      </c>
      <c r="K251" s="48">
        <f xml:space="preserve"> Coibion_update!AC377</f>
        <v>-3.351800700000001</v>
      </c>
    </row>
    <row r="252" spans="1:11">
      <c r="A252" s="43">
        <f t="shared" si="4"/>
        <v>1989.8333333333144</v>
      </c>
      <c r="B252" s="43">
        <f xml:space="preserve"> Coibion_update!O378</f>
        <v>4.1539569071532441</v>
      </c>
      <c r="C252" s="43">
        <f xml:space="preserve"> Coibion_update!P378</f>
        <v>5.4</v>
      </c>
      <c r="D252" s="43">
        <f xml:space="preserve"> Coibion_update!Q378</f>
        <v>4.8354879410503013</v>
      </c>
      <c r="E252" s="43">
        <f xml:space="preserve"> Coibion_update!W378</f>
        <v>8.5500000000000007</v>
      </c>
      <c r="F252" s="43">
        <f xml:space="preserve"> Coibion_update!X378</f>
        <v>5.5954174499780764</v>
      </c>
      <c r="G252" s="43">
        <f xml:space="preserve"> Coibion_update!Y378</f>
        <v>3.6401092897445069</v>
      </c>
      <c r="H252" s="43">
        <f xml:space="preserve"> Coibion_update!Z378</f>
        <v>4.1718455810008477</v>
      </c>
      <c r="I252" s="43">
        <f xml:space="preserve"> Coibion_update!AA378</f>
        <v>4.074872880157506</v>
      </c>
      <c r="J252" s="43">
        <f xml:space="preserve"> Coibion_update!AB378</f>
        <v>0.1344756</v>
      </c>
      <c r="K252" s="48">
        <f xml:space="preserve"> Coibion_update!AC378</f>
        <v>-3.2173251000000009</v>
      </c>
    </row>
    <row r="253" spans="1:11">
      <c r="A253" s="43">
        <f t="shared" si="4"/>
        <v>1989.9166666666476</v>
      </c>
      <c r="B253" s="43">
        <f xml:space="preserve"> Coibion_update!O379</f>
        <v>4.1598810227524758</v>
      </c>
      <c r="C253" s="43">
        <f xml:space="preserve"> Coibion_update!P379</f>
        <v>5.4</v>
      </c>
      <c r="D253" s="43">
        <f xml:space="preserve"> Coibion_update!Q379</f>
        <v>4.8386600293564452</v>
      </c>
      <c r="E253" s="43">
        <f xml:space="preserve"> Coibion_update!W379</f>
        <v>8.4499999999999993</v>
      </c>
      <c r="F253" s="43">
        <f xml:space="preserve"> Coibion_update!X379</f>
        <v>5.5676572447519526</v>
      </c>
      <c r="G253" s="43">
        <f xml:space="preserve"> Coibion_update!Y379</f>
        <v>3.6453715641370019</v>
      </c>
      <c r="H253" s="43">
        <f xml:space="preserve"> Coibion_update!Z379</f>
        <v>4.1842157349837947</v>
      </c>
      <c r="I253" s="43">
        <f xml:space="preserve"> Coibion_update!AA379</f>
        <v>4.0820189125314634</v>
      </c>
      <c r="J253" s="43">
        <f xml:space="preserve"> Coibion_update!AB379</f>
        <v>-5.1164599999999998E-2</v>
      </c>
      <c r="K253" s="48">
        <f xml:space="preserve"> Coibion_update!AC379</f>
        <v>-3.2684897000000008</v>
      </c>
    </row>
    <row r="254" spans="1:11">
      <c r="A254" s="43">
        <f t="shared" si="4"/>
        <v>1989.9999999999809</v>
      </c>
      <c r="B254" s="43">
        <f xml:space="preserve"> Coibion_update!O380</f>
        <v>4.1536475267204231</v>
      </c>
      <c r="C254" s="43">
        <f xml:space="preserve"> Coibion_update!P380</f>
        <v>5.4</v>
      </c>
      <c r="D254" s="43">
        <f xml:space="preserve"> Coibion_update!Q380</f>
        <v>4.8481163645984813</v>
      </c>
      <c r="E254" s="43">
        <f xml:space="preserve"> Coibion_update!W380</f>
        <v>8.23</v>
      </c>
      <c r="F254" s="43">
        <f xml:space="preserve"> Coibion_update!X380</f>
        <v>5.5620652887041864</v>
      </c>
      <c r="G254" s="43">
        <f xml:space="preserve"> Coibion_update!Y380</f>
        <v>3.7294214094268727</v>
      </c>
      <c r="H254" s="43">
        <f xml:space="preserve"> Coibion_update!Z380</f>
        <v>4.1686941718458046</v>
      </c>
      <c r="I254" s="43">
        <f xml:space="preserve"> Coibion_update!AA380</f>
        <v>4.0778933127802697</v>
      </c>
      <c r="J254" s="43">
        <f xml:space="preserve"> Coibion_update!AB380</f>
        <v>0</v>
      </c>
      <c r="K254" s="48">
        <f xml:space="preserve"> Coibion_update!AC380</f>
        <v>-3.2684897000000008</v>
      </c>
    </row>
    <row r="255" spans="1:11">
      <c r="A255" s="43">
        <f t="shared" si="4"/>
        <v>1990.0833333333142</v>
      </c>
      <c r="B255" s="43">
        <f xml:space="preserve"> Coibion_update!O381</f>
        <v>4.1630042671041112</v>
      </c>
      <c r="C255" s="43">
        <f xml:space="preserve"> Coibion_update!P381</f>
        <v>5.3</v>
      </c>
      <c r="D255" s="43">
        <f xml:space="preserve"> Coibion_update!Q381</f>
        <v>4.8520302639196169</v>
      </c>
      <c r="E255" s="43">
        <f xml:space="preserve"> Coibion_update!W381</f>
        <v>8.24</v>
      </c>
      <c r="F255" s="43">
        <f xml:space="preserve"> Coibion_update!X381</f>
        <v>5.5664342835049778</v>
      </c>
      <c r="G255" s="43">
        <f xml:space="preserve"> Coibion_update!Y381</f>
        <v>3.6661480421118444</v>
      </c>
      <c r="H255" s="43">
        <f xml:space="preserve"> Coibion_update!Z381</f>
        <v>4.1727089392093557</v>
      </c>
      <c r="I255" s="43">
        <f xml:space="preserve"> Coibion_update!AA381</f>
        <v>4.0824912551911003</v>
      </c>
      <c r="J255" s="43">
        <f xml:space="preserve"> Coibion_update!AB381</f>
        <v>0.31750050000000002</v>
      </c>
      <c r="K255" s="48">
        <f xml:space="preserve"> Coibion_update!AC381</f>
        <v>-2.9509892000000009</v>
      </c>
    </row>
    <row r="256" spans="1:11">
      <c r="A256" s="43">
        <f t="shared" si="4"/>
        <v>1990.1666666666474</v>
      </c>
      <c r="B256" s="43">
        <f xml:space="preserve"> Coibion_update!O382</f>
        <v>4.1684357485206549</v>
      </c>
      <c r="C256" s="43">
        <f xml:space="preserve"> Coibion_update!P382</f>
        <v>5.2</v>
      </c>
      <c r="D256" s="43">
        <f xml:space="preserve"> Coibion_update!Q382</f>
        <v>4.8567068118035186</v>
      </c>
      <c r="E256" s="43">
        <f xml:space="preserve"> Coibion_update!W382</f>
        <v>8.2799999999999994</v>
      </c>
      <c r="F256" s="43">
        <f xml:space="preserve"> Coibion_update!X382</f>
        <v>5.5852991938854242</v>
      </c>
      <c r="G256" s="43">
        <f xml:space="preserve"> Coibion_update!Y382</f>
        <v>3.6629717285727512</v>
      </c>
      <c r="H256" s="43">
        <f xml:space="preserve"> Coibion_update!Z382</f>
        <v>4.1767230014880026</v>
      </c>
      <c r="I256" s="43">
        <f xml:space="preserve"> Coibion_update!AA382</f>
        <v>4.0871688784730047</v>
      </c>
      <c r="J256" s="43">
        <f xml:space="preserve"> Coibion_update!AB382</f>
        <v>-7.0355000000000001E-2</v>
      </c>
      <c r="K256" s="48">
        <f xml:space="preserve"> Coibion_update!AC382</f>
        <v>-3.021344200000001</v>
      </c>
    </row>
    <row r="257" spans="1:11">
      <c r="A257" s="43">
        <f t="shared" si="4"/>
        <v>1990.2499999999807</v>
      </c>
      <c r="B257" s="43">
        <f xml:space="preserve"> Coibion_update!O383</f>
        <v>4.1673889928254777</v>
      </c>
      <c r="C257" s="43">
        <f xml:space="preserve"> Coibion_update!P383</f>
        <v>5.4</v>
      </c>
      <c r="D257" s="43">
        <f xml:space="preserve"> Coibion_update!Q383</f>
        <v>4.859036909945142</v>
      </c>
      <c r="E257" s="43">
        <f xml:space="preserve"> Coibion_update!W383</f>
        <v>8.26</v>
      </c>
      <c r="F257" s="43">
        <f xml:space="preserve"> Coibion_update!X383</f>
        <v>5.6099112590461306</v>
      </c>
      <c r="G257" s="43">
        <f xml:space="preserve"> Coibion_update!Y383</f>
        <v>3.6669661008020453</v>
      </c>
      <c r="H257" s="43">
        <f xml:space="preserve"> Coibion_update!Z383</f>
        <v>4.1716141977134011</v>
      </c>
      <c r="I257" s="43">
        <f xml:space="preserve"> Coibion_update!AA383</f>
        <v>4.0915239212853285</v>
      </c>
      <c r="J257" s="43">
        <f xml:space="preserve"> Coibion_update!AB383</f>
        <v>0</v>
      </c>
      <c r="K257" s="48">
        <f xml:space="preserve"> Coibion_update!AC383</f>
        <v>-3.021344200000001</v>
      </c>
    </row>
    <row r="258" spans="1:11">
      <c r="A258" s="43">
        <f t="shared" si="4"/>
        <v>1990.3333333333139</v>
      </c>
      <c r="B258" s="43">
        <f xml:space="preserve"> Coibion_update!O384</f>
        <v>4.1690283209598604</v>
      </c>
      <c r="C258" s="43">
        <f xml:space="preserve"> Coibion_update!P384</f>
        <v>5.4</v>
      </c>
      <c r="D258" s="43">
        <f xml:space="preserve"> Coibion_update!Q384</f>
        <v>4.8605872978525966</v>
      </c>
      <c r="E258" s="43">
        <f xml:space="preserve"> Coibion_update!W384</f>
        <v>8.18</v>
      </c>
      <c r="F258" s="43">
        <f xml:space="preserve"> Coibion_update!X384</f>
        <v>5.623295223743515</v>
      </c>
      <c r="G258" s="43">
        <f xml:space="preserve"> Coibion_update!Y384</f>
        <v>3.6457370612170945</v>
      </c>
      <c r="H258" s="43">
        <f xml:space="preserve"> Coibion_update!Z384</f>
        <v>4.1723390198167376</v>
      </c>
      <c r="I258" s="43">
        <f xml:space="preserve"> Coibion_update!AA384</f>
        <v>4.0947944610024658</v>
      </c>
      <c r="J258" s="43">
        <f xml:space="preserve"> Coibion_update!AB384</f>
        <v>4.1160299999999997E-2</v>
      </c>
      <c r="K258" s="48">
        <f xml:space="preserve"> Coibion_update!AC384</f>
        <v>-2.980183900000001</v>
      </c>
    </row>
    <row r="259" spans="1:11">
      <c r="A259" s="43">
        <f t="shared" si="4"/>
        <v>1990.4166666666472</v>
      </c>
      <c r="B259" s="43">
        <f xml:space="preserve"> Coibion_update!O385</f>
        <v>4.1723868087684037</v>
      </c>
      <c r="C259" s="43">
        <f xml:space="preserve"> Coibion_update!P385</f>
        <v>5.2</v>
      </c>
      <c r="D259" s="43">
        <f xml:space="preserve"> Coibion_update!Q385</f>
        <v>4.8667649236765538</v>
      </c>
      <c r="E259" s="43">
        <f xml:space="preserve"> Coibion_update!W385</f>
        <v>8.2899999999999991</v>
      </c>
      <c r="F259" s="43">
        <f xml:space="preserve"> Coibion_update!X385</f>
        <v>5.6240175061873385</v>
      </c>
      <c r="G259" s="43">
        <f xml:space="preserve"> Coibion_update!Y385</f>
        <v>3.6462589682772961</v>
      </c>
      <c r="H259" s="43">
        <f xml:space="preserve"> Coibion_update!Z385</f>
        <v>4.1774748062383029</v>
      </c>
      <c r="I259" s="43">
        <f xml:space="preserve"> Coibion_update!AA385</f>
        <v>4.0976723523147758</v>
      </c>
      <c r="J259" s="43">
        <f xml:space="preserve"> Coibion_update!AB385</f>
        <v>0</v>
      </c>
      <c r="K259" s="48">
        <f xml:space="preserve"> Coibion_update!AC385</f>
        <v>-2.980183900000001</v>
      </c>
    </row>
    <row r="260" spans="1:11">
      <c r="A260" s="43">
        <f t="shared" si="4"/>
        <v>1990.4999999999804</v>
      </c>
      <c r="B260" s="43">
        <f xml:space="preserve"> Coibion_update!O386</f>
        <v>4.1713472691568638</v>
      </c>
      <c r="C260" s="43">
        <f xml:space="preserve"> Coibion_update!P386</f>
        <v>5.5</v>
      </c>
      <c r="D260" s="43">
        <f xml:space="preserve"> Coibion_update!Q386</f>
        <v>4.8713732267627483</v>
      </c>
      <c r="E260" s="43">
        <f xml:space="preserve"> Coibion_update!W386</f>
        <v>8.15</v>
      </c>
      <c r="F260" s="43">
        <f xml:space="preserve"> Coibion_update!X386</f>
        <v>5.6243423631628895</v>
      </c>
      <c r="G260" s="43">
        <f xml:space="preserve"> Coibion_update!Y386</f>
        <v>3.6488904458975733</v>
      </c>
      <c r="H260" s="43">
        <f xml:space="preserve"> Coibion_update!Z386</f>
        <v>4.1763392097747278</v>
      </c>
      <c r="I260" s="43">
        <f xml:space="preserve"> Coibion_update!AA386</f>
        <v>4.101088437755446</v>
      </c>
      <c r="J260" s="43">
        <f xml:space="preserve"> Coibion_update!AB386</f>
        <v>-9.7354300000000005E-2</v>
      </c>
      <c r="K260" s="48">
        <f xml:space="preserve"> Coibion_update!AC386</f>
        <v>-3.0775382000000011</v>
      </c>
    </row>
    <row r="261" spans="1:11">
      <c r="A261" s="43">
        <f t="shared" si="4"/>
        <v>1990.5833333333137</v>
      </c>
      <c r="B261" s="43">
        <f xml:space="preserve"> Coibion_update!O387</f>
        <v>4.1740810691748269</v>
      </c>
      <c r="C261" s="43">
        <f xml:space="preserve"> Coibion_update!P387</f>
        <v>5.7</v>
      </c>
      <c r="D261" s="43">
        <f xml:space="preserve"> Coibion_update!Q387</f>
        <v>4.8797670188912168</v>
      </c>
      <c r="E261" s="43">
        <f xml:space="preserve"> Coibion_update!W387</f>
        <v>8.1300000000000008</v>
      </c>
      <c r="F261" s="43">
        <f xml:space="preserve"> Coibion_update!X387</f>
        <v>5.6095816792573743</v>
      </c>
      <c r="G261" s="43">
        <f xml:space="preserve"> Coibion_update!Y387</f>
        <v>3.634502462647605</v>
      </c>
      <c r="H261" s="43">
        <f xml:space="preserve"> Coibion_update!Z387</f>
        <v>4.1772293811147421</v>
      </c>
      <c r="I261" s="43">
        <f xml:space="preserve"> Coibion_update!AA387</f>
        <v>4.1041298629568974</v>
      </c>
      <c r="J261" s="43">
        <f xml:space="preserve"> Coibion_update!AB387</f>
        <v>0.1683711</v>
      </c>
      <c r="K261" s="48">
        <f xml:space="preserve"> Coibion_update!AC387</f>
        <v>-2.9091671000000012</v>
      </c>
    </row>
    <row r="262" spans="1:11">
      <c r="A262" s="43">
        <f t="shared" si="4"/>
        <v>1990.666666666647</v>
      </c>
      <c r="B262" s="43">
        <f xml:space="preserve"> Coibion_update!O388</f>
        <v>4.1759276214064247</v>
      </c>
      <c r="C262" s="43">
        <f xml:space="preserve"> Coibion_update!P388</f>
        <v>5.9</v>
      </c>
      <c r="D262" s="43">
        <f xml:space="preserve"> Coibion_update!Q388</f>
        <v>4.8865826454262766</v>
      </c>
      <c r="E262" s="43">
        <f xml:space="preserve"> Coibion_update!W388</f>
        <v>8.1999999999999993</v>
      </c>
      <c r="F262" s="43">
        <f xml:space="preserve"> Coibion_update!X388</f>
        <v>5.6049193238523287</v>
      </c>
      <c r="G262" s="43">
        <f xml:space="preserve"> Coibion_update!Y388</f>
        <v>3.6450581745650865</v>
      </c>
      <c r="H262" s="43">
        <f xml:space="preserve"> Coibion_update!Z388</f>
        <v>4.172739759649474</v>
      </c>
      <c r="I262" s="43">
        <f xml:space="preserve"> Coibion_update!AA388</f>
        <v>4.1029573653203233</v>
      </c>
      <c r="J262" s="43">
        <f xml:space="preserve"> Coibion_update!AB388</f>
        <v>0</v>
      </c>
      <c r="K262" s="48">
        <f xml:space="preserve"> Coibion_update!AC388</f>
        <v>-2.9091671000000012</v>
      </c>
    </row>
    <row r="263" spans="1:11">
      <c r="A263" s="43">
        <f t="shared" si="4"/>
        <v>1990.7499999999802</v>
      </c>
      <c r="B263" s="43">
        <f xml:space="preserve"> Coibion_update!O389</f>
        <v>4.1682763283762672</v>
      </c>
      <c r="C263" s="43">
        <f xml:space="preserve"> Coibion_update!P389</f>
        <v>5.9</v>
      </c>
      <c r="D263" s="43">
        <f xml:space="preserve"> Coibion_update!Q389</f>
        <v>4.8933521334815238</v>
      </c>
      <c r="E263" s="43">
        <f xml:space="preserve"> Coibion_update!W389</f>
        <v>8.11</v>
      </c>
      <c r="F263" s="43">
        <f xml:space="preserve"> Coibion_update!X389</f>
        <v>5.5930743526717794</v>
      </c>
      <c r="G263" s="43">
        <f xml:space="preserve"> Coibion_update!Y389</f>
        <v>3.6239141752615773</v>
      </c>
      <c r="H263" s="43">
        <f xml:space="preserve"> Coibion_update!Z389</f>
        <v>4.1637773369374376</v>
      </c>
      <c r="I263" s="43">
        <f xml:space="preserve"> Coibion_update!AA389</f>
        <v>4.1020646852372389</v>
      </c>
      <c r="J263" s="43">
        <f xml:space="preserve"> Coibion_update!AB389</f>
        <v>-9.4208299999999995E-2</v>
      </c>
      <c r="K263" s="48">
        <f xml:space="preserve"> Coibion_update!AC389</f>
        <v>-3.0033754000000012</v>
      </c>
    </row>
    <row r="264" spans="1:11">
      <c r="A264" s="43">
        <f t="shared" si="4"/>
        <v>1990.8333333333135</v>
      </c>
      <c r="B264" s="43">
        <f xml:space="preserve"> Coibion_update!O390</f>
        <v>4.156509957221985</v>
      </c>
      <c r="C264" s="43">
        <f xml:space="preserve"> Coibion_update!P390</f>
        <v>6.2</v>
      </c>
      <c r="D264" s="43">
        <f xml:space="preserve"> Coibion_update!Q390</f>
        <v>4.8955984841078974</v>
      </c>
      <c r="E264" s="43">
        <f xml:space="preserve"> Coibion_update!W390</f>
        <v>7.81</v>
      </c>
      <c r="F264" s="43">
        <f xml:space="preserve"> Coibion_update!X390</f>
        <v>5.5662048116716383</v>
      </c>
      <c r="G264" s="43">
        <f xml:space="preserve"> Coibion_update!Y390</f>
        <v>3.6178935263806498</v>
      </c>
      <c r="H264" s="43">
        <f xml:space="preserve"> Coibion_update!Z390</f>
        <v>4.1706418028444947</v>
      </c>
      <c r="I264" s="43">
        <f xml:space="preserve"> Coibion_update!AA390</f>
        <v>4.0989340145559083</v>
      </c>
      <c r="J264" s="43">
        <f xml:space="preserve"> Coibion_update!AB390</f>
        <v>5.3754999999999997E-2</v>
      </c>
      <c r="K264" s="48">
        <f xml:space="preserve"> Coibion_update!AC390</f>
        <v>-2.9496204000000015</v>
      </c>
    </row>
    <row r="265" spans="1:11">
      <c r="A265" s="43">
        <f t="shared" si="4"/>
        <v>1990.9166666666467</v>
      </c>
      <c r="B265" s="43">
        <f xml:space="preserve"> Coibion_update!O391</f>
        <v>4.1496610028928087</v>
      </c>
      <c r="C265" s="43">
        <f xml:space="preserve"> Coibion_update!P391</f>
        <v>6.3</v>
      </c>
      <c r="D265" s="43">
        <f xml:space="preserve"> Coibion_update!Q391</f>
        <v>4.8993312245375815</v>
      </c>
      <c r="E265" s="43">
        <f xml:space="preserve"> Coibion_update!W391</f>
        <v>7.31</v>
      </c>
      <c r="F265" s="43">
        <f xml:space="preserve"> Coibion_update!X391</f>
        <v>5.5587181662179539</v>
      </c>
      <c r="G265" s="43">
        <f xml:space="preserve"> Coibion_update!Y391</f>
        <v>3.6028584955888863</v>
      </c>
      <c r="H265" s="43">
        <f xml:space="preserve"> Coibion_update!Z391</f>
        <v>4.1615981442439001</v>
      </c>
      <c r="I265" s="43">
        <f xml:space="preserve"> Coibion_update!AA391</f>
        <v>4.1000780940698611</v>
      </c>
      <c r="J265" s="43">
        <f xml:space="preserve"> Coibion_update!AB391</f>
        <v>-8.2722699999999996E-2</v>
      </c>
      <c r="K265" s="48">
        <f xml:space="preserve"> Coibion_update!AC391</f>
        <v>-3.0323431000000016</v>
      </c>
    </row>
    <row r="266" spans="1:11">
      <c r="A266" s="43">
        <f t="shared" si="4"/>
        <v>1990.99999999998</v>
      </c>
      <c r="B266" s="43">
        <f xml:space="preserve"> Coibion_update!O392</f>
        <v>4.1453924931771731</v>
      </c>
      <c r="C266" s="43">
        <f xml:space="preserve"> Coibion_update!P392</f>
        <v>6.4</v>
      </c>
      <c r="D266" s="43">
        <f xml:space="preserve"> Coibion_update!Q392</f>
        <v>4.9030500834163186</v>
      </c>
      <c r="E266" s="43">
        <f xml:space="preserve"> Coibion_update!W392</f>
        <v>6.91</v>
      </c>
      <c r="F266" s="43">
        <f xml:space="preserve"> Coibion_update!X392</f>
        <v>5.5504370260987637</v>
      </c>
      <c r="G266" s="43">
        <f xml:space="preserve"> Coibion_update!Y392</f>
        <v>3.5492437537699169</v>
      </c>
      <c r="H266" s="43">
        <f xml:space="preserve"> Coibion_update!Z392</f>
        <v>4.1594766571598827</v>
      </c>
      <c r="I266" s="43">
        <f xml:space="preserve"> Coibion_update!AA392</f>
        <v>4.0969245644854881</v>
      </c>
      <c r="J266" s="43">
        <f xml:space="preserve"> Coibion_update!AB392</f>
        <v>0</v>
      </c>
      <c r="K266" s="48">
        <f xml:space="preserve"> Coibion_update!AC392</f>
        <v>-3.0323431000000016</v>
      </c>
    </row>
    <row r="267" spans="1:11">
      <c r="A267" s="43">
        <f t="shared" si="4"/>
        <v>1991.0833333333132</v>
      </c>
      <c r="B267" s="43">
        <f xml:space="preserve"> Coibion_update!O393</f>
        <v>4.1385687626707544</v>
      </c>
      <c r="C267" s="43">
        <f xml:space="preserve"> Coibion_update!P393</f>
        <v>6.6</v>
      </c>
      <c r="D267" s="43">
        <f xml:space="preserve"> Coibion_update!Q393</f>
        <v>4.9037921984782065</v>
      </c>
      <c r="E267" s="43">
        <f xml:space="preserve"> Coibion_update!W393</f>
        <v>6.25</v>
      </c>
      <c r="F267" s="43">
        <f xml:space="preserve"> Coibion_update!X393</f>
        <v>5.542282633554545</v>
      </c>
      <c r="G267" s="43">
        <f xml:space="preserve"> Coibion_update!Y393</f>
        <v>3.5751786995977688</v>
      </c>
      <c r="H267" s="43">
        <f xml:space="preserve"> Coibion_update!Z393</f>
        <v>4.1631551948823438</v>
      </c>
      <c r="I267" s="43">
        <f xml:space="preserve"> Coibion_update!AA393</f>
        <v>4.1005585486885687</v>
      </c>
      <c r="J267" s="43">
        <f xml:space="preserve"> Coibion_update!AB393</f>
        <v>-0.22677410000000001</v>
      </c>
      <c r="K267" s="48">
        <f xml:space="preserve"> Coibion_update!AC393</f>
        <v>-3.2591172000000017</v>
      </c>
    </row>
    <row r="268" spans="1:11">
      <c r="A268" s="43">
        <f t="shared" si="4"/>
        <v>1991.1666666666465</v>
      </c>
      <c r="B268" s="43">
        <f xml:space="preserve"> Coibion_update!O394</f>
        <v>4.133042702960763</v>
      </c>
      <c r="C268" s="43">
        <f xml:space="preserve"> Coibion_update!P394</f>
        <v>6.8</v>
      </c>
      <c r="D268" s="43">
        <f xml:space="preserve"> Coibion_update!Q394</f>
        <v>4.9037921984782065</v>
      </c>
      <c r="E268" s="43">
        <f xml:space="preserve"> Coibion_update!W394</f>
        <v>6.12</v>
      </c>
      <c r="F268" s="43">
        <f xml:space="preserve"> Coibion_update!X394</f>
        <v>5.5452555664279632</v>
      </c>
      <c r="G268" s="43">
        <f xml:space="preserve"> Coibion_update!Y394</f>
        <v>3.6346344392615406</v>
      </c>
      <c r="H268" s="43">
        <f xml:space="preserve"> Coibion_update!Z394</f>
        <v>4.1747410534606972</v>
      </c>
      <c r="I268" s="43">
        <f xml:space="preserve"> Coibion_update!AA394</f>
        <v>4.1028251666916917</v>
      </c>
      <c r="J268" s="43">
        <f xml:space="preserve"> Coibion_update!AB394</f>
        <v>0.25943080000000002</v>
      </c>
      <c r="K268" s="48">
        <f xml:space="preserve"> Coibion_update!AC394</f>
        <v>-2.9996864000000016</v>
      </c>
    </row>
    <row r="269" spans="1:11">
      <c r="A269" s="43">
        <f t="shared" si="4"/>
        <v>1991.2499999999798</v>
      </c>
      <c r="B269" s="43">
        <f xml:space="preserve"> Coibion_update!O395</f>
        <v>4.1353233444505211</v>
      </c>
      <c r="C269" s="43">
        <f xml:space="preserve"> Coibion_update!P395</f>
        <v>6.7</v>
      </c>
      <c r="D269" s="43">
        <f xml:space="preserve"> Coibion_update!Q395</f>
        <v>4.9060152449661532</v>
      </c>
      <c r="E269" s="43">
        <f xml:space="preserve"> Coibion_update!W395</f>
        <v>5.91</v>
      </c>
      <c r="F269" s="43">
        <f xml:space="preserve"> Coibion_update!X395</f>
        <v>5.5457632103852115</v>
      </c>
      <c r="G269" s="43">
        <f xml:space="preserve"> Coibion_update!Y395</f>
        <v>3.589390555613194</v>
      </c>
      <c r="H269" s="43">
        <f xml:space="preserve"> Coibion_update!Z395</f>
        <v>4.1701938745055385</v>
      </c>
      <c r="I269" s="43">
        <f xml:space="preserve"> Coibion_update!AA395</f>
        <v>4.1085268497934617</v>
      </c>
      <c r="J269" s="43">
        <f xml:space="preserve"> Coibion_update!AB395</f>
        <v>0</v>
      </c>
      <c r="K269" s="48">
        <f xml:space="preserve"> Coibion_update!AC395</f>
        <v>-2.9996864000000016</v>
      </c>
    </row>
    <row r="270" spans="1:11">
      <c r="A270" s="43">
        <f t="shared" si="4"/>
        <v>1991.333333333313</v>
      </c>
      <c r="B270" s="43">
        <f xml:space="preserve"> Coibion_update!O396</f>
        <v>4.1450250021860704</v>
      </c>
      <c r="C270" s="43">
        <f xml:space="preserve"> Coibion_update!P396</f>
        <v>6.9</v>
      </c>
      <c r="D270" s="43">
        <f xml:space="preserve"> Coibion_update!Q396</f>
        <v>4.9097093755062948</v>
      </c>
      <c r="E270" s="43">
        <f xml:space="preserve"> Coibion_update!W396</f>
        <v>5.78</v>
      </c>
      <c r="F270" s="43">
        <f xml:space="preserve"> Coibion_update!X396</f>
        <v>5.5260901862459084</v>
      </c>
      <c r="G270" s="43">
        <f xml:space="preserve"> Coibion_update!Y396</f>
        <v>3.5870958669464525</v>
      </c>
      <c r="H270" s="43">
        <f xml:space="preserve"> Coibion_update!Z396</f>
        <v>4.1756787432770723</v>
      </c>
      <c r="I270" s="43">
        <f xml:space="preserve"> Coibion_update!AA396</f>
        <v>4.1107099163083651</v>
      </c>
      <c r="J270" s="43">
        <f xml:space="preserve"> Coibion_update!AB396</f>
        <v>0.2320168</v>
      </c>
      <c r="K270" s="48">
        <f xml:space="preserve"> Coibion_update!AC396</f>
        <v>-2.7676696000000018</v>
      </c>
    </row>
    <row r="271" spans="1:11">
      <c r="A271" s="43">
        <f t="shared" si="4"/>
        <v>1991.4166666666463</v>
      </c>
      <c r="B271" s="43">
        <f xml:space="preserve"> Coibion_update!O397</f>
        <v>4.1543619408801931</v>
      </c>
      <c r="C271" s="43">
        <f xml:space="preserve"> Coibion_update!P397</f>
        <v>6.9</v>
      </c>
      <c r="D271" s="43">
        <f xml:space="preserve"> Coibion_update!Q397</f>
        <v>4.9126548857360524</v>
      </c>
      <c r="E271" s="43">
        <f xml:space="preserve"> Coibion_update!W397</f>
        <v>5.9</v>
      </c>
      <c r="F271" s="43">
        <f xml:space="preserve"> Coibion_update!X397</f>
        <v>5.5099145139618741</v>
      </c>
      <c r="G271" s="43">
        <f xml:space="preserve"> Coibion_update!Y397</f>
        <v>3.5994743052462375</v>
      </c>
      <c r="H271" s="43">
        <f xml:space="preserve"> Coibion_update!Z397</f>
        <v>4.1691427722972874</v>
      </c>
      <c r="I271" s="43">
        <f xml:space="preserve"> Coibion_update!AA397</f>
        <v>4.1112344548903685</v>
      </c>
      <c r="J271" s="43">
        <f xml:space="preserve"> Coibion_update!AB397</f>
        <v>0</v>
      </c>
      <c r="K271" s="48">
        <f xml:space="preserve"> Coibion_update!AC397</f>
        <v>-2.7676696000000018</v>
      </c>
    </row>
    <row r="272" spans="1:11">
      <c r="A272" s="43">
        <f t="shared" si="4"/>
        <v>1991.4999999999795</v>
      </c>
      <c r="B272" s="43">
        <f xml:space="preserve"> Coibion_update!O398</f>
        <v>4.1548327041373421</v>
      </c>
      <c r="C272" s="43">
        <f xml:space="preserve"> Coibion_update!P398</f>
        <v>6.8</v>
      </c>
      <c r="D272" s="43">
        <f xml:space="preserve"> Coibion_update!Q398</f>
        <v>4.9141243937154115</v>
      </c>
      <c r="E272" s="43">
        <f xml:space="preserve"> Coibion_update!W398</f>
        <v>5.82</v>
      </c>
      <c r="F272" s="43">
        <f xml:space="preserve"> Coibion_update!X398</f>
        <v>5.4943363504655887</v>
      </c>
      <c r="G272" s="43">
        <f xml:space="preserve"> Coibion_update!Y398</f>
        <v>3.6089971502416889</v>
      </c>
      <c r="H272" s="43">
        <f xml:space="preserve"> Coibion_update!Z398</f>
        <v>4.1766769542588866</v>
      </c>
      <c r="I272" s="43">
        <f xml:space="preserve"> Coibion_update!AA398</f>
        <v>4.1139347486536639</v>
      </c>
      <c r="J272" s="43">
        <f xml:space="preserve"> Coibion_update!AB398</f>
        <v>-5.9438199999999997E-2</v>
      </c>
      <c r="K272" s="48">
        <f xml:space="preserve"> Coibion_update!AC398</f>
        <v>-2.8271078000000021</v>
      </c>
    </row>
    <row r="273" spans="1:11">
      <c r="A273" s="43">
        <f t="shared" si="4"/>
        <v>1991.5833333333128</v>
      </c>
      <c r="B273" s="43">
        <f xml:space="preserve"> Coibion_update!O399</f>
        <v>4.1557014648750741</v>
      </c>
      <c r="C273" s="43">
        <f xml:space="preserve"> Coibion_update!P399</f>
        <v>6.9</v>
      </c>
      <c r="D273" s="43">
        <f xml:space="preserve"> Coibion_update!Q399</f>
        <v>4.9170569471366896</v>
      </c>
      <c r="E273" s="43">
        <f xml:space="preserve"> Coibion_update!W399</f>
        <v>5.66</v>
      </c>
      <c r="F273" s="43">
        <f xml:space="preserve"> Coibion_update!X399</f>
        <v>5.4971272408467939</v>
      </c>
      <c r="G273" s="43">
        <f xml:space="preserve"> Coibion_update!Y399</f>
        <v>3.5992008869692564</v>
      </c>
      <c r="H273" s="43">
        <f xml:space="preserve"> Coibion_update!Z399</f>
        <v>4.1747718113347156</v>
      </c>
      <c r="I273" s="43">
        <f xml:space="preserve"> Coibion_update!AA399</f>
        <v>4.1141635292540668</v>
      </c>
      <c r="J273" s="43">
        <f xml:space="preserve"> Coibion_update!AB399</f>
        <v>0.1195838</v>
      </c>
      <c r="K273" s="48">
        <f xml:space="preserve"> Coibion_update!AC399</f>
        <v>-2.707524000000002</v>
      </c>
    </row>
    <row r="274" spans="1:11">
      <c r="A274" s="43">
        <f t="shared" si="4"/>
        <v>1991.6666666666461</v>
      </c>
      <c r="B274" s="43">
        <f xml:space="preserve"> Coibion_update!O400</f>
        <v>4.1646539001200971</v>
      </c>
      <c r="C274" s="43">
        <f xml:space="preserve"> Coibion_update!P400</f>
        <v>6.9</v>
      </c>
      <c r="D274" s="43">
        <f xml:space="preserve"> Coibion_update!Q400</f>
        <v>4.9199809258281251</v>
      </c>
      <c r="E274" s="43">
        <f xml:space="preserve"> Coibion_update!W400</f>
        <v>5.45</v>
      </c>
      <c r="F274" s="43">
        <f xml:space="preserve"> Coibion_update!X400</f>
        <v>5.4946650950750833</v>
      </c>
      <c r="G274" s="43">
        <f xml:space="preserve"> Coibion_update!Y400</f>
        <v>3.6135091470891596</v>
      </c>
      <c r="H274" s="43">
        <f xml:space="preserve"> Coibion_update!Z400</f>
        <v>4.1685858588210571</v>
      </c>
      <c r="I274" s="43">
        <f xml:space="preserve"> Coibion_update!AA400</f>
        <v>4.1147679118629794</v>
      </c>
      <c r="J274" s="43">
        <f xml:space="preserve"> Coibion_update!AB400</f>
        <v>0</v>
      </c>
      <c r="K274" s="48">
        <f xml:space="preserve"> Coibion_update!AC400</f>
        <v>-2.707524000000002</v>
      </c>
    </row>
    <row r="275" spans="1:11">
      <c r="A275" s="43">
        <f t="shared" si="4"/>
        <v>1991.7499999999793</v>
      </c>
      <c r="B275" s="43">
        <f xml:space="preserve"> Coibion_update!O401</f>
        <v>4.1626307396151487</v>
      </c>
      <c r="C275" s="43">
        <f xml:space="preserve"> Coibion_update!P401</f>
        <v>7</v>
      </c>
      <c r="D275" s="43">
        <f xml:space="preserve"> Coibion_update!Q401</f>
        <v>4.9214397152917844</v>
      </c>
      <c r="E275" s="43">
        <f xml:space="preserve"> Coibion_update!W401</f>
        <v>5.21</v>
      </c>
      <c r="F275" s="43">
        <f xml:space="preserve"> Coibion_update!X401</f>
        <v>5.4983969782636946</v>
      </c>
      <c r="G275" s="43">
        <f xml:space="preserve"> Coibion_update!Y401</f>
        <v>3.5831021849597677</v>
      </c>
      <c r="H275" s="43">
        <f xml:space="preserve"> Coibion_update!Z401</f>
        <v>4.1663085710614123</v>
      </c>
      <c r="I275" s="43">
        <f xml:space="preserve"> Coibion_update!AA401</f>
        <v>4.1152740054031307</v>
      </c>
      <c r="J275" s="43">
        <f xml:space="preserve"> Coibion_update!AB401</f>
        <v>-7.2306999999999996E-3</v>
      </c>
      <c r="K275" s="48">
        <f xml:space="preserve"> Coibion_update!AC401</f>
        <v>-2.7147547000000021</v>
      </c>
    </row>
    <row r="276" spans="1:11">
      <c r="A276" s="43">
        <f t="shared" ref="A276:A278" si="5" xml:space="preserve"> A275 + 1/12</f>
        <v>1991.8333333333126</v>
      </c>
      <c r="B276" s="43">
        <f xml:space="preserve"> Coibion_update!O402</f>
        <v>4.1616838450623952</v>
      </c>
      <c r="C276" s="43">
        <f xml:space="preserve"> Coibion_update!P402</f>
        <v>7</v>
      </c>
      <c r="D276" s="43">
        <f xml:space="preserve"> Coibion_update!Q402</f>
        <v>4.9258033585795582</v>
      </c>
      <c r="E276" s="43">
        <f xml:space="preserve"> Coibion_update!W402</f>
        <v>4.8099999999999996</v>
      </c>
      <c r="F276" s="43">
        <f xml:space="preserve"> Coibion_update!X402</f>
        <v>5.4884830773650402</v>
      </c>
      <c r="G276" s="43">
        <f xml:space="preserve"> Coibion_update!Y402</f>
        <v>3.588534119165061</v>
      </c>
      <c r="H276" s="43">
        <f xml:space="preserve"> Coibion_update!Z402</f>
        <v>4.1657966296287405</v>
      </c>
      <c r="I276" s="43">
        <f xml:space="preserve"> Coibion_update!AA402</f>
        <v>4.1221056330074912</v>
      </c>
      <c r="J276" s="43">
        <f xml:space="preserve"> Coibion_update!AB402</f>
        <v>0</v>
      </c>
      <c r="K276" s="48">
        <f xml:space="preserve"> Coibion_update!AC402</f>
        <v>-2.7147547000000021</v>
      </c>
    </row>
    <row r="277" spans="1:11">
      <c r="A277" s="43">
        <f t="shared" si="5"/>
        <v>1991.9166666666458</v>
      </c>
      <c r="B277" s="43">
        <f xml:space="preserve"> Coibion_update!O403</f>
        <v>4.1575118311229113</v>
      </c>
      <c r="C277" s="43">
        <f xml:space="preserve"> Coibion_update!P403</f>
        <v>7.3</v>
      </c>
      <c r="D277" s="43">
        <f xml:space="preserve"> Coibion_update!Q403</f>
        <v>4.9287019113335697</v>
      </c>
      <c r="E277" s="43">
        <f xml:space="preserve"> Coibion_update!W403</f>
        <v>4.43</v>
      </c>
      <c r="F277" s="43">
        <f xml:space="preserve"> Coibion_update!X403</f>
        <v>5.4834682503521508</v>
      </c>
      <c r="G277" s="43">
        <f xml:space="preserve"> Coibion_update!Y403</f>
        <v>3.6006764583376545</v>
      </c>
      <c r="H277" s="43">
        <f xml:space="preserve"> Coibion_update!Z403</f>
        <v>4.1620655140509708</v>
      </c>
      <c r="I277" s="43">
        <f xml:space="preserve"> Coibion_update!AA403</f>
        <v>4.1241784075419785</v>
      </c>
      <c r="J277" s="43">
        <f xml:space="preserve"> Coibion_update!AB403</f>
        <v>0</v>
      </c>
      <c r="K277" s="48">
        <f xml:space="preserve"> Coibion_update!AC403</f>
        <v>-2.7147547000000021</v>
      </c>
    </row>
    <row r="278" spans="1:11">
      <c r="A278" s="43">
        <f t="shared" si="5"/>
        <v>1991.9999999999791</v>
      </c>
      <c r="B278" s="43">
        <f xml:space="preserve"> Coibion_update!O404</f>
        <v>4.1514587158233205</v>
      </c>
      <c r="C278" s="43">
        <f xml:space="preserve"> Coibion_update!P404</f>
        <v>7.3</v>
      </c>
      <c r="D278" s="43">
        <f xml:space="preserve"> Coibion_update!Q404</f>
        <v>4.9294252386707127</v>
      </c>
      <c r="E278" s="43">
        <f xml:space="preserve"> Coibion_update!W404</f>
        <v>4.03</v>
      </c>
      <c r="F278" s="43">
        <f xml:space="preserve"> Coibion_update!X404</f>
        <v>5.4741177063517261</v>
      </c>
      <c r="G278" s="43">
        <f xml:space="preserve"> Coibion_update!Y404</f>
        <v>3.6291294497081621</v>
      </c>
      <c r="H278" s="43">
        <f xml:space="preserve"> Coibion_update!Z404</f>
        <v>4.1834232453056446</v>
      </c>
      <c r="I278" s="43">
        <f xml:space="preserve"> Coibion_update!AA404</f>
        <v>4.1331645540716826</v>
      </c>
      <c r="J278" s="43">
        <f xml:space="preserve"> Coibion_update!AB404</f>
        <v>0</v>
      </c>
      <c r="K278" s="48">
        <f xml:space="preserve"> Coibion_update!AC404</f>
        <v>-2.7147547000000021</v>
      </c>
    </row>
    <row r="279" spans="1:11">
      <c r="A279" s="43">
        <f xml:space="preserve"> A278 + 1/12</f>
        <v>1992.0833333333123</v>
      </c>
      <c r="B279" s="43">
        <f xml:space="preserve"> Coibion_update!O405</f>
        <v>4.1587268211513688</v>
      </c>
      <c r="C279" s="43">
        <f xml:space="preserve"> Coibion_update!P405</f>
        <v>7.4</v>
      </c>
      <c r="D279" s="43">
        <f xml:space="preserve"> Coibion_update!Q405</f>
        <v>4.9315920867558027</v>
      </c>
      <c r="E279" s="43">
        <f xml:space="preserve"> Coibion_update!W405</f>
        <v>4.0599999999999996</v>
      </c>
      <c r="F279" s="43">
        <f xml:space="preserve"> Coibion_update!X405</f>
        <v>5.4699991882376464</v>
      </c>
      <c r="G279" s="43">
        <f xml:space="preserve"> Coibion_update!Y405</f>
        <v>3.6386645254494336</v>
      </c>
      <c r="H279" s="43">
        <f xml:space="preserve"> Coibion_update!Z405</f>
        <v>4.1808433078387175</v>
      </c>
      <c r="I279" s="43">
        <f xml:space="preserve"> Coibion_update!AA405</f>
        <v>4.134174064384716</v>
      </c>
      <c r="J279" s="43">
        <f xml:space="preserve"> Coibion_update!AB405</f>
        <v>4.9705399999999997E-2</v>
      </c>
      <c r="K279" s="48">
        <f xml:space="preserve"> Coibion_update!AC405</f>
        <v>-2.665049300000002</v>
      </c>
    </row>
    <row r="280" spans="1:11">
      <c r="A280" s="43">
        <f t="shared" ref="A280:A343" si="6" xml:space="preserve"> A279 + 1/12</f>
        <v>1992.1666666666456</v>
      </c>
      <c r="B280" s="43">
        <f xml:space="preserve"> Coibion_update!O406</f>
        <v>4.1674292729271123</v>
      </c>
      <c r="C280" s="43">
        <f xml:space="preserve"> Coibion_update!P406</f>
        <v>7.4</v>
      </c>
      <c r="D280" s="43">
        <f xml:space="preserve"> Coibion_update!Q406</f>
        <v>4.9351930989293971</v>
      </c>
      <c r="E280" s="43">
        <f xml:space="preserve"> Coibion_update!W406</f>
        <v>3.98</v>
      </c>
      <c r="F280" s="43">
        <f xml:space="preserve"> Coibion_update!X406</f>
        <v>5.4794715755899848</v>
      </c>
      <c r="G280" s="43">
        <f xml:space="preserve"> Coibion_update!Y406</f>
        <v>3.6200383568229846</v>
      </c>
      <c r="H280" s="43">
        <f xml:space="preserve"> Coibion_update!Z406</f>
        <v>4.1742180248052643</v>
      </c>
      <c r="I280" s="43">
        <f xml:space="preserve"> Coibion_update!AA406</f>
        <v>4.1432934439539642</v>
      </c>
      <c r="J280" s="43">
        <f xml:space="preserve"> Coibion_update!AB406</f>
        <v>-6.0960199999999999E-2</v>
      </c>
      <c r="K280" s="48">
        <f xml:space="preserve"> Coibion_update!AC406</f>
        <v>-2.7260095000000018</v>
      </c>
    </row>
    <row r="281" spans="1:11">
      <c r="A281" s="43">
        <f t="shared" si="6"/>
        <v>1992.2499999999789</v>
      </c>
      <c r="B281" s="43">
        <f xml:space="preserve"> Coibion_update!O407</f>
        <v>4.1746749208278331</v>
      </c>
      <c r="C281" s="43">
        <f xml:space="preserve"> Coibion_update!P407</f>
        <v>7.4</v>
      </c>
      <c r="D281" s="43">
        <f xml:space="preserve"> Coibion_update!Q407</f>
        <v>4.9373474983264236</v>
      </c>
      <c r="E281" s="43">
        <f xml:space="preserve"> Coibion_update!W407</f>
        <v>3.73</v>
      </c>
      <c r="F281" s="43">
        <f xml:space="preserve"> Coibion_update!X407</f>
        <v>5.4948705055887155</v>
      </c>
      <c r="G281" s="43">
        <f xml:space="preserve"> Coibion_update!Y407</f>
        <v>3.6146137772177829</v>
      </c>
      <c r="H281" s="43">
        <f xml:space="preserve"> Coibion_update!Z407</f>
        <v>4.1824012260423835</v>
      </c>
      <c r="I281" s="43">
        <f xml:space="preserve"> Coibion_update!AA407</f>
        <v>4.1424201854536635</v>
      </c>
      <c r="J281" s="43">
        <f xml:space="preserve"> Coibion_update!AB407</f>
        <v>0</v>
      </c>
      <c r="K281" s="48">
        <f xml:space="preserve"> Coibion_update!AC407</f>
        <v>-2.7260095000000018</v>
      </c>
    </row>
    <row r="282" spans="1:11">
      <c r="A282" s="43">
        <f t="shared" si="6"/>
        <v>1992.3333333333121</v>
      </c>
      <c r="B282" s="43">
        <f xml:space="preserve"> Coibion_update!O408</f>
        <v>4.1781264243824765</v>
      </c>
      <c r="C282" s="43">
        <f xml:space="preserve"> Coibion_update!P408</f>
        <v>7.6</v>
      </c>
      <c r="D282" s="43">
        <f xml:space="preserve"> Coibion_update!Q408</f>
        <v>4.939497266262916</v>
      </c>
      <c r="E282" s="43">
        <f xml:space="preserve"> Coibion_update!W408</f>
        <v>3.82</v>
      </c>
      <c r="F282" s="43">
        <f xml:space="preserve"> Coibion_update!X408</f>
        <v>5.504640240131903</v>
      </c>
      <c r="G282" s="43">
        <f xml:space="preserve"> Coibion_update!Y408</f>
        <v>3.6367436996934077</v>
      </c>
      <c r="H282" s="43">
        <f xml:space="preserve"> Coibion_update!Z408</f>
        <v>4.1859205057093103</v>
      </c>
      <c r="I282" s="43">
        <f xml:space="preserve"> Coibion_update!AA408</f>
        <v>4.1450218335730833</v>
      </c>
      <c r="J282" s="43">
        <f xml:space="preserve"> Coibion_update!AB408</f>
        <v>0.15652759999999999</v>
      </c>
      <c r="K282" s="48">
        <f xml:space="preserve"> Coibion_update!AC408</f>
        <v>-2.5694819000000018</v>
      </c>
    </row>
    <row r="283" spans="1:11">
      <c r="A283" s="43">
        <f t="shared" si="6"/>
        <v>1992.4166666666454</v>
      </c>
      <c r="B283" s="43">
        <f xml:space="preserve"> Coibion_update!O409</f>
        <v>4.1782383066640412</v>
      </c>
      <c r="C283" s="43">
        <f xml:space="preserve"> Coibion_update!P409</f>
        <v>7.8</v>
      </c>
      <c r="D283" s="43">
        <f xml:space="preserve"> Coibion_update!Q409</f>
        <v>4.9423564533429616</v>
      </c>
      <c r="E283" s="43">
        <f xml:space="preserve"> Coibion_update!W409</f>
        <v>3.76</v>
      </c>
      <c r="F283" s="43">
        <f xml:space="preserve"> Coibion_update!X409</f>
        <v>5.5121375904013625</v>
      </c>
      <c r="G283" s="43">
        <f xml:space="preserve"> Coibion_update!Y409</f>
        <v>3.65687265797885</v>
      </c>
      <c r="H283" s="43">
        <f xml:space="preserve"> Coibion_update!Z409</f>
        <v>4.1827826986839778</v>
      </c>
      <c r="I283" s="43">
        <f xml:space="preserve"> Coibion_update!AA409</f>
        <v>4.1467788720705219</v>
      </c>
      <c r="J283" s="43">
        <f xml:space="preserve"> Coibion_update!AB409</f>
        <v>0</v>
      </c>
      <c r="K283" s="48">
        <f xml:space="preserve"> Coibion_update!AC409</f>
        <v>-2.5694819000000018</v>
      </c>
    </row>
    <row r="284" spans="1:11">
      <c r="A284" s="43">
        <f t="shared" si="6"/>
        <v>1992.4999999999786</v>
      </c>
      <c r="B284" s="43">
        <f xml:space="preserve"> Coibion_update!O410</f>
        <v>4.1869981862015759</v>
      </c>
      <c r="C284" s="43">
        <f xml:space="preserve"> Coibion_update!P410</f>
        <v>7.7</v>
      </c>
      <c r="D284" s="43">
        <f xml:space="preserve"> Coibion_update!Q410</f>
        <v>4.9452074887738009</v>
      </c>
      <c r="E284" s="43">
        <f xml:space="preserve"> Coibion_update!W410</f>
        <v>3.25</v>
      </c>
      <c r="F284" s="43">
        <f xml:space="preserve"> Coibion_update!X410</f>
        <v>5.5093883366279774</v>
      </c>
      <c r="G284" s="43">
        <f xml:space="preserve"> Coibion_update!Y410</f>
        <v>3.6480314175879243</v>
      </c>
      <c r="H284" s="43">
        <f xml:space="preserve"> Coibion_update!Z410</f>
        <v>4.1865286487632947</v>
      </c>
      <c r="I284" s="43">
        <f xml:space="preserve"> Coibion_update!AA410</f>
        <v>4.152346139018757</v>
      </c>
      <c r="J284" s="43">
        <f xml:space="preserve"> Coibion_update!AB410</f>
        <v>-4.5701600000000002E-2</v>
      </c>
      <c r="K284" s="48">
        <f xml:space="preserve"> Coibion_update!AC410</f>
        <v>-2.6151835000000019</v>
      </c>
    </row>
    <row r="285" spans="1:11">
      <c r="A285" s="43">
        <f t="shared" si="6"/>
        <v>1992.5833333333119</v>
      </c>
      <c r="B285" s="43">
        <f xml:space="preserve"> Coibion_update!O411</f>
        <v>4.1821539540465089</v>
      </c>
      <c r="C285" s="43">
        <f xml:space="preserve"> Coibion_update!P411</f>
        <v>7.6</v>
      </c>
      <c r="D285" s="43">
        <f xml:space="preserve"> Coibion_update!Q411</f>
        <v>4.9473404437239425</v>
      </c>
      <c r="E285" s="43">
        <f xml:space="preserve"> Coibion_update!W411</f>
        <v>3.3</v>
      </c>
      <c r="F285" s="43">
        <f xml:space="preserve"> Coibion_update!X411</f>
        <v>5.5002781385943393</v>
      </c>
      <c r="G285" s="43">
        <f xml:space="preserve"> Coibion_update!Y411</f>
        <v>3.6564079139669734</v>
      </c>
      <c r="H285" s="43">
        <f xml:space="preserve"> Coibion_update!Z411</f>
        <v>4.1894274434687926</v>
      </c>
      <c r="I285" s="43">
        <f xml:space="preserve"> Coibion_update!AA411</f>
        <v>4.1536035460970222</v>
      </c>
      <c r="J285" s="43">
        <f xml:space="preserve"> Coibion_update!AB411</f>
        <v>1.1607299999999999E-2</v>
      </c>
      <c r="K285" s="48">
        <f xml:space="preserve"> Coibion_update!AC411</f>
        <v>-2.6035762000000018</v>
      </c>
    </row>
    <row r="286" spans="1:11">
      <c r="A286" s="43">
        <f t="shared" si="6"/>
        <v>1992.6666666666451</v>
      </c>
      <c r="B286" s="43">
        <f xml:space="preserve"> Coibion_update!O412</f>
        <v>4.1843101822464934</v>
      </c>
      <c r="C286" s="43">
        <f xml:space="preserve"> Coibion_update!P412</f>
        <v>7.6</v>
      </c>
      <c r="D286" s="43">
        <f xml:space="preserve"> Coibion_update!Q412</f>
        <v>4.9494688588587685</v>
      </c>
      <c r="E286" s="43">
        <f xml:space="preserve"> Coibion_update!W412</f>
        <v>3.22</v>
      </c>
      <c r="F286" s="43">
        <f xml:space="preserve"> Coibion_update!X412</f>
        <v>5.5057379573970104</v>
      </c>
      <c r="G286" s="43">
        <f xml:space="preserve"> Coibion_update!Y412</f>
        <v>3.6675025883543508</v>
      </c>
      <c r="H286" s="43">
        <f xml:space="preserve"> Coibion_update!Z412</f>
        <v>4.1929523293072162</v>
      </c>
      <c r="I286" s="43">
        <f xml:space="preserve"> Coibion_update!AA412</f>
        <v>4.1603663577640981</v>
      </c>
      <c r="J286" s="43">
        <f xml:space="preserve"> Coibion_update!AB412</f>
        <v>0</v>
      </c>
      <c r="K286" s="48">
        <f xml:space="preserve"> Coibion_update!AC412</f>
        <v>-2.6035762000000018</v>
      </c>
    </row>
    <row r="287" spans="1:11">
      <c r="A287" s="43">
        <f t="shared" si="6"/>
        <v>1992.7499999999784</v>
      </c>
      <c r="B287" s="43">
        <f xml:space="preserve"> Coibion_update!O413</f>
        <v>4.1918825616227799</v>
      </c>
      <c r="C287" s="43">
        <f xml:space="preserve"> Coibion_update!P413</f>
        <v>7.3</v>
      </c>
      <c r="D287" s="43">
        <f xml:space="preserve"> Coibion_update!Q413</f>
        <v>4.9537121466966347</v>
      </c>
      <c r="E287" s="43">
        <f xml:space="preserve"> Coibion_update!W413</f>
        <v>3.1</v>
      </c>
      <c r="F287" s="43">
        <f xml:space="preserve"> Coibion_update!X413</f>
        <v>5.4869108801028403</v>
      </c>
      <c r="G287" s="43">
        <f xml:space="preserve"> Coibion_update!Y413</f>
        <v>3.6762247196556883</v>
      </c>
      <c r="H287" s="43">
        <f xml:space="preserve"> Coibion_update!Z413</f>
        <v>4.1999050578825932</v>
      </c>
      <c r="I287" s="43">
        <f xml:space="preserve"> Coibion_update!AA413</f>
        <v>4.1612552675047274</v>
      </c>
      <c r="J287" s="43">
        <f xml:space="preserve"> Coibion_update!AB413</f>
        <v>-0.1153874</v>
      </c>
      <c r="K287" s="48">
        <f xml:space="preserve"> Coibion_update!AC413</f>
        <v>-2.7189636000000017</v>
      </c>
    </row>
    <row r="288" spans="1:11">
      <c r="A288" s="43">
        <f t="shared" si="6"/>
        <v>1992.8333333333117</v>
      </c>
      <c r="B288" s="43">
        <f xml:space="preserve"> Coibion_update!O414</f>
        <v>4.1962180051024394</v>
      </c>
      <c r="C288" s="43">
        <f xml:space="preserve"> Coibion_update!P414</f>
        <v>7.4</v>
      </c>
      <c r="D288" s="43">
        <f xml:space="preserve"> Coibion_update!Q414</f>
        <v>4.9565310351030547</v>
      </c>
      <c r="E288" s="43">
        <f xml:space="preserve"> Coibion_update!W414</f>
        <v>3.09</v>
      </c>
      <c r="F288" s="43">
        <f xml:space="preserve"> Coibion_update!X414</f>
        <v>5.4735303841046967</v>
      </c>
      <c r="G288" s="43">
        <f xml:space="preserve"> Coibion_update!Y414</f>
        <v>3.6578788629941483</v>
      </c>
      <c r="H288" s="43">
        <f xml:space="preserve"> Coibion_update!Z414</f>
        <v>4.1971267568651269</v>
      </c>
      <c r="I288" s="43">
        <f xml:space="preserve"> Coibion_update!AA414</f>
        <v>4.1685239603963522</v>
      </c>
      <c r="J288" s="43">
        <f xml:space="preserve"> Coibion_update!AB414</f>
        <v>3.2760900000000003E-2</v>
      </c>
      <c r="K288" s="48">
        <f xml:space="preserve"> Coibion_update!AC414</f>
        <v>-2.6862027000000017</v>
      </c>
    </row>
    <row r="289" spans="1:11">
      <c r="A289" s="43">
        <f t="shared" si="6"/>
        <v>1992.9166666666449</v>
      </c>
      <c r="B289" s="43">
        <f xml:space="preserve"> Coibion_update!O415</f>
        <v>4.197080135731758</v>
      </c>
      <c r="C289" s="43">
        <f xml:space="preserve"> Coibion_update!P415</f>
        <v>7.4</v>
      </c>
      <c r="D289" s="43">
        <f xml:space="preserve"> Coibion_update!Q415</f>
        <v>4.9579375050958063</v>
      </c>
      <c r="E289" s="43">
        <f xml:space="preserve"> Coibion_update!W415</f>
        <v>2.92</v>
      </c>
      <c r="F289" s="43">
        <f xml:space="preserve"> Coibion_update!X415</f>
        <v>5.4704623168904307</v>
      </c>
      <c r="G289" s="43">
        <f xml:space="preserve"> Coibion_update!Y415</f>
        <v>3.6965499604181562</v>
      </c>
      <c r="H289" s="43">
        <f xml:space="preserve"> Coibion_update!Z415</f>
        <v>4.2017928968682741</v>
      </c>
      <c r="I289" s="43">
        <f xml:space="preserve"> Coibion_update!AA415</f>
        <v>4.1696993757935212</v>
      </c>
      <c r="J289" s="43">
        <f xml:space="preserve"> Coibion_update!AB415</f>
        <v>-0.17899329999999999</v>
      </c>
      <c r="K289" s="48">
        <f xml:space="preserve"> Coibion_update!AC415</f>
        <v>-2.8651960000000019</v>
      </c>
    </row>
    <row r="290" spans="1:11">
      <c r="A290" s="43">
        <f t="shared" si="6"/>
        <v>1992.9999999999782</v>
      </c>
      <c r="B290" s="43">
        <f xml:space="preserve"> Coibion_update!O416</f>
        <v>4.2014231012322902</v>
      </c>
      <c r="C290" s="43">
        <f xml:space="preserve"> Coibion_update!P416</f>
        <v>7.3</v>
      </c>
      <c r="D290" s="43">
        <f xml:space="preserve"> Coibion_update!Q416</f>
        <v>4.9614450499054845</v>
      </c>
      <c r="E290" s="43">
        <f xml:space="preserve"> Coibion_update!W416</f>
        <v>3.02</v>
      </c>
      <c r="F290" s="43">
        <f xml:space="preserve"> Coibion_update!X416</f>
        <v>5.4745789319621156</v>
      </c>
      <c r="G290" s="43">
        <f xml:space="preserve"> Coibion_update!Y416</f>
        <v>3.7051464265778082</v>
      </c>
      <c r="H290" s="43">
        <f xml:space="preserve"> Coibion_update!Z416</f>
        <v>4.2015982846325386</v>
      </c>
      <c r="I290" s="43">
        <f xml:space="preserve"> Coibion_update!AA416</f>
        <v>4.1657811121599497</v>
      </c>
      <c r="J290" s="43">
        <f xml:space="preserve"> Coibion_update!AB416</f>
        <v>0</v>
      </c>
      <c r="K290" s="48">
        <f xml:space="preserve"> Coibion_update!AC416</f>
        <v>-2.8651960000000019</v>
      </c>
    </row>
    <row r="291" spans="1:11">
      <c r="A291" s="43">
        <f t="shared" si="6"/>
        <v>1993.0833333333114</v>
      </c>
      <c r="B291" s="43">
        <f xml:space="preserve"> Coibion_update!O417</f>
        <v>4.2054222039257008</v>
      </c>
      <c r="C291" s="43">
        <f xml:space="preserve"> Coibion_update!P417</f>
        <v>7.1</v>
      </c>
      <c r="D291" s="43">
        <f xml:space="preserve"> Coibion_update!Q417</f>
        <v>4.9635436865624047</v>
      </c>
      <c r="E291" s="43">
        <f xml:space="preserve"> Coibion_update!W417</f>
        <v>3.03</v>
      </c>
      <c r="F291" s="43">
        <f xml:space="preserve"> Coibion_update!X417</f>
        <v>5.4747465976371537</v>
      </c>
      <c r="G291" s="43">
        <f xml:space="preserve"> Coibion_update!Y417</f>
        <v>3.6799900602680191</v>
      </c>
      <c r="H291" s="43">
        <f xml:space="preserve"> Coibion_update!Z417</f>
        <v>4.2013587098765823</v>
      </c>
      <c r="I291" s="43">
        <f xml:space="preserve"> Coibion_update!AA417</f>
        <v>4.1736023465392673</v>
      </c>
      <c r="J291" s="43">
        <f xml:space="preserve"> Coibion_update!AB417</f>
        <v>3.5227000000000001E-2</v>
      </c>
      <c r="K291" s="48">
        <f xml:space="preserve"> Coibion_update!AC417</f>
        <v>-2.829969000000002</v>
      </c>
    </row>
    <row r="292" spans="1:11">
      <c r="A292" s="43">
        <f t="shared" si="6"/>
        <v>1993.1666666666447</v>
      </c>
      <c r="B292" s="43">
        <f xml:space="preserve"> Coibion_update!O418</f>
        <v>4.2047284396449358</v>
      </c>
      <c r="C292" s="43">
        <f xml:space="preserve"> Coibion_update!P418</f>
        <v>7</v>
      </c>
      <c r="D292" s="43">
        <f xml:space="preserve"> Coibion_update!Q418</f>
        <v>4.9649403348341261</v>
      </c>
      <c r="E292" s="43">
        <f xml:space="preserve"> Coibion_update!W418</f>
        <v>3.07</v>
      </c>
      <c r="F292" s="43">
        <f xml:space="preserve"> Coibion_update!X418</f>
        <v>5.4737401816508351</v>
      </c>
      <c r="G292" s="43">
        <f xml:space="preserve"> Coibion_update!Y418</f>
        <v>3.6746030291951275</v>
      </c>
      <c r="H292" s="43">
        <f xml:space="preserve"> Coibion_update!Z418</f>
        <v>4.1988847414960242</v>
      </c>
      <c r="I292" s="43">
        <f xml:space="preserve"> Coibion_update!AA418</f>
        <v>4.1713210353379209</v>
      </c>
      <c r="J292" s="43">
        <f xml:space="preserve"> Coibion_update!AB418</f>
        <v>-3.8532299999999998E-2</v>
      </c>
      <c r="K292" s="48">
        <f xml:space="preserve"> Coibion_update!AC418</f>
        <v>-2.8685013000000019</v>
      </c>
    </row>
    <row r="293" spans="1:11">
      <c r="A293" s="43">
        <f t="shared" si="6"/>
        <v>1993.2499999999779</v>
      </c>
      <c r="B293" s="43">
        <f xml:space="preserve"> Coibion_update!O419</f>
        <v>4.2077223534662451</v>
      </c>
      <c r="C293" s="43">
        <f xml:space="preserve"> Coibion_update!P419</f>
        <v>7.1</v>
      </c>
      <c r="D293" s="43">
        <f xml:space="preserve"> Coibion_update!Q419</f>
        <v>4.9684234452869465</v>
      </c>
      <c r="E293" s="43">
        <f xml:space="preserve"> Coibion_update!W419</f>
        <v>2.96</v>
      </c>
      <c r="F293" s="43">
        <f xml:space="preserve"> Coibion_update!X419</f>
        <v>5.4681023343378126</v>
      </c>
      <c r="G293" s="43">
        <f xml:space="preserve"> Coibion_update!Y419</f>
        <v>3.7102494798501287</v>
      </c>
      <c r="H293" s="43">
        <f xml:space="preserve"> Coibion_update!Z419</f>
        <v>4.2034978761186235</v>
      </c>
      <c r="I293" s="43">
        <f xml:space="preserve"> Coibion_update!AA419</f>
        <v>4.1731865493191185</v>
      </c>
      <c r="J293" s="43">
        <f xml:space="preserve"> Coibion_update!AB419</f>
        <v>0</v>
      </c>
      <c r="K293" s="48">
        <f xml:space="preserve"> Coibion_update!AC419</f>
        <v>-2.8685013000000019</v>
      </c>
    </row>
    <row r="294" spans="1:11">
      <c r="A294" s="43">
        <f t="shared" si="6"/>
        <v>1993.3333333333112</v>
      </c>
      <c r="B294" s="43">
        <f xml:space="preserve"> Coibion_update!O420</f>
        <v>4.2042805942217454</v>
      </c>
      <c r="C294" s="43">
        <f xml:space="preserve"> Coibion_update!P420</f>
        <v>7.1</v>
      </c>
      <c r="D294" s="43">
        <f xml:space="preserve"> Coibion_update!Q420</f>
        <v>4.9712012248508488</v>
      </c>
      <c r="E294" s="43">
        <f xml:space="preserve"> Coibion_update!W420</f>
        <v>3</v>
      </c>
      <c r="F294" s="43">
        <f xml:space="preserve"> Coibion_update!X420</f>
        <v>5.460053489732883</v>
      </c>
      <c r="G294" s="43">
        <f xml:space="preserve"> Coibion_update!Y420</f>
        <v>3.7267531065420179</v>
      </c>
      <c r="H294" s="43">
        <f xml:space="preserve"> Coibion_update!Z420</f>
        <v>4.2123497954130054</v>
      </c>
      <c r="I294" s="43">
        <f xml:space="preserve"> Coibion_update!AA420</f>
        <v>4.171938119327204</v>
      </c>
      <c r="J294" s="43">
        <f xml:space="preserve"> Coibion_update!AB420</f>
        <v>0.33065349999999999</v>
      </c>
      <c r="K294" s="48">
        <f xml:space="preserve"> Coibion_update!AC420</f>
        <v>-2.537847800000002</v>
      </c>
    </row>
    <row r="295" spans="1:11">
      <c r="A295" s="43">
        <f t="shared" si="6"/>
        <v>1993.4166666666445</v>
      </c>
      <c r="B295" s="43">
        <f xml:space="preserve"> Coibion_update!O421</f>
        <v>4.2061438047179731</v>
      </c>
      <c r="C295" s="43">
        <f xml:space="preserve"> Coibion_update!P421</f>
        <v>7</v>
      </c>
      <c r="D295" s="43">
        <f xml:space="preserve"> Coibion_update!Q421</f>
        <v>4.9718944657798252</v>
      </c>
      <c r="E295" s="43">
        <f xml:space="preserve"> Coibion_update!W421</f>
        <v>3.04</v>
      </c>
      <c r="F295" s="43">
        <f xml:space="preserve"> Coibion_update!X421</f>
        <v>5.4525394723958245</v>
      </c>
      <c r="G295" s="43">
        <f xml:space="preserve"> Coibion_update!Y421</f>
        <v>3.7187780044597996</v>
      </c>
      <c r="H295" s="43">
        <f xml:space="preserve"> Coibion_update!Z421</f>
        <v>4.2097247132621733</v>
      </c>
      <c r="I295" s="43">
        <f xml:space="preserve"> Coibion_update!AA421</f>
        <v>4.180185810433553</v>
      </c>
      <c r="J295" s="43">
        <f xml:space="preserve"> Coibion_update!AB421</f>
        <v>0</v>
      </c>
      <c r="K295" s="48">
        <f xml:space="preserve"> Coibion_update!AC421</f>
        <v>-2.537847800000002</v>
      </c>
    </row>
    <row r="296" spans="1:11">
      <c r="A296" s="43">
        <f t="shared" si="6"/>
        <v>1993.4999999999777</v>
      </c>
      <c r="B296" s="43">
        <f xml:space="preserve"> Coibion_update!O422</f>
        <v>4.2092835574267493</v>
      </c>
      <c r="C296" s="43">
        <f xml:space="preserve"> Coibion_update!P422</f>
        <v>6.9</v>
      </c>
      <c r="D296" s="43">
        <f xml:space="preserve"> Coibion_update!Q422</f>
        <v>4.9732795075524869</v>
      </c>
      <c r="E296" s="43">
        <f xml:space="preserve"> Coibion_update!W422</f>
        <v>3.06</v>
      </c>
      <c r="F296" s="43">
        <f xml:space="preserve"> Coibion_update!X422</f>
        <v>5.4615410476500506</v>
      </c>
      <c r="G296" s="43">
        <f xml:space="preserve"> Coibion_update!Y422</f>
        <v>3.7351903569771867</v>
      </c>
      <c r="H296" s="43">
        <f xml:space="preserve"> Coibion_update!Z422</f>
        <v>4.2168423916757805</v>
      </c>
      <c r="I296" s="43">
        <f xml:space="preserve"> Coibion_update!AA422</f>
        <v>4.1819585353919555</v>
      </c>
      <c r="J296" s="43">
        <f xml:space="preserve"> Coibion_update!AB422</f>
        <v>3.5270599999999999E-2</v>
      </c>
      <c r="K296" s="48">
        <f xml:space="preserve"> Coibion_update!AC422</f>
        <v>-2.5025772000000019</v>
      </c>
    </row>
    <row r="297" spans="1:11">
      <c r="A297" s="43">
        <f t="shared" si="6"/>
        <v>1993.583333333311</v>
      </c>
      <c r="B297" s="43">
        <f xml:space="preserve"> Coibion_update!O423</f>
        <v>4.2083099495532492</v>
      </c>
      <c r="C297" s="43">
        <f xml:space="preserve"> Coibion_update!P423</f>
        <v>6.8</v>
      </c>
      <c r="D297" s="43">
        <f xml:space="preserve"> Coibion_update!Q423</f>
        <v>4.9753534799516164</v>
      </c>
      <c r="E297" s="43">
        <f xml:space="preserve"> Coibion_update!W423</f>
        <v>3.03</v>
      </c>
      <c r="F297" s="43">
        <f xml:space="preserve"> Coibion_update!X423</f>
        <v>5.4636199181723963</v>
      </c>
      <c r="G297" s="43">
        <f xml:space="preserve"> Coibion_update!Y423</f>
        <v>3.7211288083294329</v>
      </c>
      <c r="H297" s="43">
        <f xml:space="preserve"> Coibion_update!Z423</f>
        <v>4.2145986164699192</v>
      </c>
      <c r="I297" s="43">
        <f xml:space="preserve"> Coibion_update!AA423</f>
        <v>4.1871212323691092</v>
      </c>
      <c r="J297" s="43">
        <f xml:space="preserve"> Coibion_update!AB423</f>
        <v>6.8245700000000006E-2</v>
      </c>
      <c r="K297" s="48">
        <f xml:space="preserve"> Coibion_update!AC423</f>
        <v>-2.4343315000000021</v>
      </c>
    </row>
    <row r="298" spans="1:11">
      <c r="A298" s="43">
        <f t="shared" si="6"/>
        <v>1993.6666666666442</v>
      </c>
      <c r="B298" s="43">
        <f xml:space="preserve"> Coibion_update!O424</f>
        <v>4.2131285782119523</v>
      </c>
      <c r="C298" s="43">
        <f xml:space="preserve"> Coibion_update!P424</f>
        <v>6.7</v>
      </c>
      <c r="D298" s="43">
        <f xml:space="preserve"> Coibion_update!Q424</f>
        <v>4.9767337424205742</v>
      </c>
      <c r="E298" s="43">
        <f xml:space="preserve"> Coibion_update!W424</f>
        <v>3.09</v>
      </c>
      <c r="F298" s="43">
        <f xml:space="preserve"> Coibion_update!X424</f>
        <v>5.4618382938782739</v>
      </c>
      <c r="G298" s="43">
        <f xml:space="preserve"> Coibion_update!Y424</f>
        <v>3.7327767151511195</v>
      </c>
      <c r="H298" s="43">
        <f xml:space="preserve"> Coibion_update!Z424</f>
        <v>4.2236754785185067</v>
      </c>
      <c r="I298" s="43">
        <f xml:space="preserve"> Coibion_update!AA424</f>
        <v>4.1903817504190428</v>
      </c>
      <c r="J298" s="43">
        <f xml:space="preserve"> Coibion_update!AB424</f>
        <v>0.1846016</v>
      </c>
      <c r="K298" s="48">
        <f xml:space="preserve"> Coibion_update!AC424</f>
        <v>-2.2497299000000019</v>
      </c>
    </row>
    <row r="299" spans="1:11">
      <c r="A299" s="43">
        <f t="shared" si="6"/>
        <v>1993.7499999999775</v>
      </c>
      <c r="B299" s="43">
        <f xml:space="preserve"> Coibion_update!O425</f>
        <v>4.2206658577877993</v>
      </c>
      <c r="C299" s="43">
        <f xml:space="preserve"> Coibion_update!P425</f>
        <v>6.8</v>
      </c>
      <c r="D299" s="43">
        <f xml:space="preserve"> Coibion_update!Q425</f>
        <v>4.9808631357625854</v>
      </c>
      <c r="E299" s="43">
        <f xml:space="preserve"> Coibion_update!W425</f>
        <v>2.99</v>
      </c>
      <c r="F299" s="43">
        <f xml:space="preserve"> Coibion_update!X425</f>
        <v>5.4705885874884901</v>
      </c>
      <c r="G299" s="43">
        <f xml:space="preserve"> Coibion_update!Y425</f>
        <v>3.7451416331220693</v>
      </c>
      <c r="H299" s="43">
        <f xml:space="preserve"> Coibion_update!Z425</f>
        <v>4.2214176447855767</v>
      </c>
      <c r="I299" s="43">
        <f xml:space="preserve"> Coibion_update!AA425</f>
        <v>4.1913502734971733</v>
      </c>
      <c r="J299" s="43">
        <f xml:space="preserve"> Coibion_update!AB425</f>
        <v>0</v>
      </c>
      <c r="K299" s="48">
        <f xml:space="preserve"> Coibion_update!AC425</f>
        <v>-2.2497299000000019</v>
      </c>
    </row>
    <row r="300" spans="1:11">
      <c r="A300" s="43">
        <f t="shared" si="6"/>
        <v>1993.8333333333107</v>
      </c>
      <c r="B300" s="43">
        <f xml:space="preserve"> Coibion_update!O426</f>
        <v>4.2248083378504377</v>
      </c>
      <c r="C300" s="43">
        <f xml:space="preserve"> Coibion_update!P426</f>
        <v>6.6</v>
      </c>
      <c r="D300" s="43">
        <f xml:space="preserve"> Coibion_update!Q426</f>
        <v>4.9836066217083363</v>
      </c>
      <c r="E300" s="43">
        <f xml:space="preserve"> Coibion_update!W426</f>
        <v>3.02</v>
      </c>
      <c r="F300" s="43">
        <f xml:space="preserve"> Coibion_update!X426</f>
        <v>5.4872006811771321</v>
      </c>
      <c r="G300" s="43">
        <f xml:space="preserve"> Coibion_update!Y426</f>
        <v>3.7527458744423501</v>
      </c>
      <c r="H300" s="43">
        <f xml:space="preserve"> Coibion_update!Z426</f>
        <v>4.2263080596744613</v>
      </c>
      <c r="I300" s="43">
        <f xml:space="preserve"> Coibion_update!AA426</f>
        <v>4.1924840690365848</v>
      </c>
      <c r="J300" s="43">
        <f xml:space="preserve"> Coibion_update!AB426</f>
        <v>-4.5006299999999999E-2</v>
      </c>
      <c r="K300" s="48">
        <f xml:space="preserve"> Coibion_update!AC426</f>
        <v>-2.2947362000000018</v>
      </c>
    </row>
    <row r="301" spans="1:11">
      <c r="A301" s="43">
        <f t="shared" si="6"/>
        <v>1993.916666666644</v>
      </c>
      <c r="B301" s="43">
        <f xml:space="preserve"> Coibion_update!O427</f>
        <v>4.2300999382944076</v>
      </c>
      <c r="C301" s="43">
        <f xml:space="preserve"> Coibion_update!P427</f>
        <v>6.5</v>
      </c>
      <c r="D301" s="43">
        <f xml:space="preserve"> Coibion_update!Q427</f>
        <v>4.9856593080260785</v>
      </c>
      <c r="E301" s="43">
        <f xml:space="preserve"> Coibion_update!W427</f>
        <v>2.96</v>
      </c>
      <c r="F301" s="43">
        <f xml:space="preserve"> Coibion_update!X427</f>
        <v>5.5032154775208966</v>
      </c>
      <c r="G301" s="43">
        <f xml:space="preserve"> Coibion_update!Y427</f>
        <v>3.7624783681481286</v>
      </c>
      <c r="H301" s="43">
        <f xml:space="preserve"> Coibion_update!Z427</f>
        <v>4.2282050673498279</v>
      </c>
      <c r="I301" s="43">
        <f xml:space="preserve"> Coibion_update!AA427</f>
        <v>4.1954108709569038</v>
      </c>
      <c r="J301" s="43">
        <f xml:space="preserve"> Coibion_update!AB427</f>
        <v>-0.13331119999999999</v>
      </c>
      <c r="K301" s="48">
        <f xml:space="preserve"> Coibion_update!AC427</f>
        <v>-2.4280474000000019</v>
      </c>
    </row>
    <row r="302" spans="1:11">
      <c r="A302" s="43">
        <f t="shared" si="6"/>
        <v>1993.9999999999773</v>
      </c>
      <c r="B302" s="43">
        <f xml:space="preserve"> Coibion_update!O428</f>
        <v>4.2337673166447463</v>
      </c>
      <c r="C302" s="43">
        <f xml:space="preserve"> Coibion_update!P428</f>
        <v>6.6</v>
      </c>
      <c r="D302" s="43">
        <f xml:space="preserve"> Coibion_update!Q428</f>
        <v>4.9856593080260785</v>
      </c>
      <c r="E302" s="43">
        <f xml:space="preserve"> Coibion_update!W428</f>
        <v>3.05</v>
      </c>
      <c r="F302" s="43">
        <f xml:space="preserve"> Coibion_update!X428</f>
        <v>5.5127430272425233</v>
      </c>
      <c r="G302" s="43">
        <f xml:space="preserve"> Coibion_update!Y428</f>
        <v>3.7635461986966918</v>
      </c>
      <c r="H302" s="43">
        <f xml:space="preserve"> Coibion_update!Z428</f>
        <v>4.2322351895615435</v>
      </c>
      <c r="I302" s="43">
        <f xml:space="preserve"> Coibion_update!AA428</f>
        <v>4.1980136482189483</v>
      </c>
      <c r="J302" s="43">
        <f xml:space="preserve"> Coibion_update!AB428</f>
        <v>0</v>
      </c>
      <c r="K302" s="48">
        <f xml:space="preserve"> Coibion_update!AC428</f>
        <v>-2.4280474000000019</v>
      </c>
    </row>
    <row r="303" spans="1:11">
      <c r="A303" s="43">
        <f t="shared" si="6"/>
        <v>1994.0833333333105</v>
      </c>
      <c r="B303" s="43">
        <f xml:space="preserve"> Coibion_update!O429</f>
        <v>4.234034038203518</v>
      </c>
      <c r="C303" s="43">
        <f xml:space="preserve"> Coibion_update!P429</f>
        <v>6.6</v>
      </c>
      <c r="D303" s="43">
        <f xml:space="preserve"> Coibion_update!Q429</f>
        <v>4.9883896851489355</v>
      </c>
      <c r="E303" s="43">
        <f xml:space="preserve"> Coibion_update!W429</f>
        <v>3.25</v>
      </c>
      <c r="F303" s="43">
        <f xml:space="preserve"> Coibion_update!X429</f>
        <v>5.5261698135899806</v>
      </c>
      <c r="G303" s="43">
        <f xml:space="preserve"> Coibion_update!Y429</f>
        <v>3.7849847722574226</v>
      </c>
      <c r="H303" s="43">
        <f xml:space="preserve"> Coibion_update!Z429</f>
        <v>4.2394977428222109</v>
      </c>
      <c r="I303" s="43">
        <f xml:space="preserve"> Coibion_update!AA429</f>
        <v>4.2035576471954172</v>
      </c>
      <c r="J303" s="43">
        <f xml:space="preserve"> Coibion_update!AB429</f>
        <v>0.26184449999999998</v>
      </c>
      <c r="K303" s="48">
        <f xml:space="preserve"> Coibion_update!AC429</f>
        <v>-2.1662029000000018</v>
      </c>
    </row>
    <row r="304" spans="1:11">
      <c r="A304" s="43">
        <f t="shared" si="6"/>
        <v>1994.1666666666438</v>
      </c>
      <c r="B304" s="43">
        <f xml:space="preserve"> Coibion_update!O430</f>
        <v>4.2443193924558589</v>
      </c>
      <c r="C304" s="43">
        <f xml:space="preserve"> Coibion_update!P430</f>
        <v>6.5</v>
      </c>
      <c r="D304" s="43">
        <f xml:space="preserve"> Coibion_update!Q430</f>
        <v>4.991112627607392</v>
      </c>
      <c r="E304" s="43">
        <f xml:space="preserve"> Coibion_update!W430</f>
        <v>3.34</v>
      </c>
      <c r="F304" s="43">
        <f xml:space="preserve"> Coibion_update!X430</f>
        <v>5.5362312967656964</v>
      </c>
      <c r="G304" s="43">
        <f xml:space="preserve"> Coibion_update!Y430</f>
        <v>3.7823925656123825</v>
      </c>
      <c r="H304" s="43">
        <f xml:space="preserve"> Coibion_update!Z430</f>
        <v>4.2440568354504276</v>
      </c>
      <c r="I304" s="43">
        <f xml:space="preserve"> Coibion_update!AA430</f>
        <v>4.2024363445729414</v>
      </c>
      <c r="J304" s="43">
        <f xml:space="preserve"> Coibion_update!AB430</f>
        <v>0.33554929999999999</v>
      </c>
      <c r="K304" s="48">
        <f xml:space="preserve"> Coibion_update!AC430</f>
        <v>-1.8306536000000018</v>
      </c>
    </row>
    <row r="305" spans="1:11">
      <c r="A305" s="43">
        <f t="shared" si="6"/>
        <v>1994.249999999977</v>
      </c>
      <c r="B305" s="43">
        <f xml:space="preserve"> Coibion_update!O431</f>
        <v>4.2495732322376689</v>
      </c>
      <c r="C305" s="43">
        <f xml:space="preserve"> Coibion_update!P431</f>
        <v>6.4</v>
      </c>
      <c r="D305" s="43">
        <f xml:space="preserve"> Coibion_update!Q431</f>
        <v>4.9917922062947762</v>
      </c>
      <c r="E305" s="43">
        <f xml:space="preserve"> Coibion_update!W431</f>
        <v>3.56</v>
      </c>
      <c r="F305" s="43">
        <f xml:space="preserve"> Coibion_update!X431</f>
        <v>5.5335080587729131</v>
      </c>
      <c r="G305" s="43">
        <f xml:space="preserve"> Coibion_update!Y431</f>
        <v>3.8044377947482086</v>
      </c>
      <c r="H305" s="43">
        <f xml:space="preserve"> Coibion_update!Z431</f>
        <v>4.2456053560626845</v>
      </c>
      <c r="I305" s="43">
        <f xml:space="preserve"> Coibion_update!AA431</f>
        <v>4.2040655571568895</v>
      </c>
      <c r="J305" s="43">
        <f xml:space="preserve"> Coibion_update!AB431</f>
        <v>0</v>
      </c>
      <c r="K305" s="48">
        <f xml:space="preserve"> Coibion_update!AC431</f>
        <v>-1.8306536000000018</v>
      </c>
    </row>
    <row r="306" spans="1:11">
      <c r="A306" s="43">
        <f t="shared" si="6"/>
        <v>1994.3333333333103</v>
      </c>
      <c r="B306" s="43">
        <f xml:space="preserve"> Coibion_update!O432</f>
        <v>4.254996917420117</v>
      </c>
      <c r="C306" s="43">
        <f xml:space="preserve"> Coibion_update!P432</f>
        <v>6.1</v>
      </c>
      <c r="D306" s="43">
        <f xml:space="preserve"> Coibion_update!Q432</f>
        <v>4.9938281757798748</v>
      </c>
      <c r="E306" s="43">
        <f xml:space="preserve"> Coibion_update!W432</f>
        <v>4.01</v>
      </c>
      <c r="F306" s="43">
        <f xml:space="preserve"> Coibion_update!X432</f>
        <v>5.5477912131082761</v>
      </c>
      <c r="G306" s="43">
        <f xml:space="preserve"> Coibion_update!Y432</f>
        <v>3.7707589354239652</v>
      </c>
      <c r="H306" s="43">
        <f xml:space="preserve"> Coibion_update!Z432</f>
        <v>4.2441142308473321</v>
      </c>
      <c r="I306" s="43">
        <f xml:space="preserve"> Coibion_update!AA432</f>
        <v>4.2085954412253743</v>
      </c>
      <c r="J306" s="43">
        <f xml:space="preserve"> Coibion_update!AB432</f>
        <v>0.32162099999999999</v>
      </c>
      <c r="K306" s="48">
        <f xml:space="preserve"> Coibion_update!AC432</f>
        <v>-1.5090326000000018</v>
      </c>
    </row>
    <row r="307" spans="1:11">
      <c r="A307" s="43">
        <f t="shared" si="6"/>
        <v>1994.4166666666436</v>
      </c>
      <c r="B307" s="43">
        <f xml:space="preserve"> Coibion_update!O433</f>
        <v>4.2614805666066777</v>
      </c>
      <c r="C307" s="43">
        <f xml:space="preserve"> Coibion_update!P433</f>
        <v>6.1</v>
      </c>
      <c r="D307" s="43">
        <f xml:space="preserve"> Coibion_update!Q433</f>
        <v>4.996536369716754</v>
      </c>
      <c r="E307" s="43">
        <f xml:space="preserve"> Coibion_update!W433</f>
        <v>4.25</v>
      </c>
      <c r="F307" s="43">
        <f xml:space="preserve"> Coibion_update!X433</f>
        <v>5.5479080878770946</v>
      </c>
      <c r="G307" s="43">
        <f xml:space="preserve"> Coibion_update!Y433</f>
        <v>3.7876835231725172</v>
      </c>
      <c r="H307" s="43">
        <f xml:space="preserve"> Coibion_update!Z433</f>
        <v>4.2497515953640628</v>
      </c>
      <c r="I307" s="43">
        <f xml:space="preserve"> Coibion_update!AA433</f>
        <v>4.2125571352437294</v>
      </c>
      <c r="J307" s="43">
        <f xml:space="preserve"> Coibion_update!AB433</f>
        <v>0</v>
      </c>
      <c r="K307" s="48">
        <f xml:space="preserve"> Coibion_update!AC433</f>
        <v>-1.5090326000000018</v>
      </c>
    </row>
    <row r="308" spans="1:11">
      <c r="A308" s="43">
        <f t="shared" si="6"/>
        <v>1994.4999999999768</v>
      </c>
      <c r="B308" s="43">
        <f xml:space="preserve"> Coibion_update!O434</f>
        <v>4.263267028577773</v>
      </c>
      <c r="C308" s="43">
        <f xml:space="preserve"> Coibion_update!P434</f>
        <v>6.1</v>
      </c>
      <c r="D308" s="43">
        <f xml:space="preserve"> Coibion_update!Q434</f>
        <v>4.9999113307332799</v>
      </c>
      <c r="E308" s="43">
        <f xml:space="preserve"> Coibion_update!W434</f>
        <v>4.26</v>
      </c>
      <c r="F308" s="43">
        <f xml:space="preserve"> Coibion_update!X434</f>
        <v>5.5604893048297246</v>
      </c>
      <c r="G308" s="43">
        <f xml:space="preserve"> Coibion_update!Y434</f>
        <v>3.7867771923903959</v>
      </c>
      <c r="H308" s="43">
        <f xml:space="preserve"> Coibion_update!Z434</f>
        <v>4.249066507417651</v>
      </c>
      <c r="I308" s="43">
        <f xml:space="preserve"> Coibion_update!AA434</f>
        <v>4.2120238887971793</v>
      </c>
      <c r="J308" s="43">
        <f xml:space="preserve"> Coibion_update!AB434</f>
        <v>7.9991199999999998E-2</v>
      </c>
      <c r="K308" s="48">
        <f xml:space="preserve"> Coibion_update!AC434</f>
        <v>-1.4290414000000018</v>
      </c>
    </row>
    <row r="309" spans="1:11">
      <c r="A309" s="43">
        <f t="shared" si="6"/>
        <v>1994.5833333333101</v>
      </c>
      <c r="B309" s="43">
        <f xml:space="preserve"> Coibion_update!O435</f>
        <v>4.2688005441038586</v>
      </c>
      <c r="C309" s="43">
        <f xml:space="preserve"> Coibion_update!P435</f>
        <v>6</v>
      </c>
      <c r="D309" s="43">
        <f xml:space="preserve"> Coibion_update!Q435</f>
        <v>5.0039463059454592</v>
      </c>
      <c r="E309" s="43">
        <f xml:space="preserve"> Coibion_update!W435</f>
        <v>4.47</v>
      </c>
      <c r="F309" s="43">
        <f xml:space="preserve"> Coibion_update!X435</f>
        <v>5.5764414061877101</v>
      </c>
      <c r="G309" s="43">
        <f xml:space="preserve"> Coibion_update!Y435</f>
        <v>3.8025429048093251</v>
      </c>
      <c r="H309" s="43">
        <f xml:space="preserve"> Coibion_update!Z435</f>
        <v>4.2583607036718156</v>
      </c>
      <c r="I309" s="43">
        <f xml:space="preserve"> Coibion_update!AA435</f>
        <v>4.2158096995032768</v>
      </c>
      <c r="J309" s="43">
        <f xml:space="preserve"> Coibion_update!AB435</f>
        <v>0.43144569999999999</v>
      </c>
      <c r="K309" s="48">
        <f xml:space="preserve"> Coibion_update!AC435</f>
        <v>-0.99759570000000175</v>
      </c>
    </row>
    <row r="310" spans="1:11">
      <c r="A310" s="43">
        <f t="shared" si="6"/>
        <v>1994.6666666666433</v>
      </c>
      <c r="B310" s="43">
        <f xml:space="preserve"> Coibion_update!O436</f>
        <v>4.2725590855773161</v>
      </c>
      <c r="C310" s="43">
        <f xml:space="preserve"> Coibion_update!P436</f>
        <v>5.9</v>
      </c>
      <c r="D310" s="43">
        <f xml:space="preserve"> Coibion_update!Q436</f>
        <v>5.0059577045451444</v>
      </c>
      <c r="E310" s="43">
        <f xml:space="preserve"> Coibion_update!W436</f>
        <v>4.7300000000000004</v>
      </c>
      <c r="F310" s="43">
        <f xml:space="preserve"> Coibion_update!X436</f>
        <v>5.5898295945801699</v>
      </c>
      <c r="G310" s="43">
        <f xml:space="preserve"> Coibion_update!Y436</f>
        <v>3.805150235779323</v>
      </c>
      <c r="H310" s="43">
        <f xml:space="preserve"> Coibion_update!Z436</f>
        <v>4.2577522633120353</v>
      </c>
      <c r="I310" s="43">
        <f xml:space="preserve"> Coibion_update!AA436</f>
        <v>4.2178887483135554</v>
      </c>
      <c r="J310" s="43">
        <f xml:space="preserve"> Coibion_update!AB436</f>
        <v>6.9489999999999996E-2</v>
      </c>
      <c r="K310" s="48">
        <f xml:space="preserve"> Coibion_update!AC436</f>
        <v>-0.9281057000000017</v>
      </c>
    </row>
    <row r="311" spans="1:11">
      <c r="A311" s="43">
        <f t="shared" si="6"/>
        <v>1994.7499999999766</v>
      </c>
      <c r="B311" s="43">
        <f xml:space="preserve"> Coibion_update!O437</f>
        <v>4.2812293029490194</v>
      </c>
      <c r="C311" s="43">
        <f xml:space="preserve"> Coibion_update!P437</f>
        <v>5.8</v>
      </c>
      <c r="D311" s="43">
        <f xml:space="preserve"> Coibion_update!Q437</f>
        <v>5.0066272726987169</v>
      </c>
      <c r="E311" s="43">
        <f xml:space="preserve"> Coibion_update!W437</f>
        <v>4.76</v>
      </c>
      <c r="F311" s="43">
        <f xml:space="preserve"> Coibion_update!X437</f>
        <v>5.594488306395724</v>
      </c>
      <c r="G311" s="43">
        <f xml:space="preserve"> Coibion_update!Y437</f>
        <v>3.8302053902043713</v>
      </c>
      <c r="H311" s="43">
        <f xml:space="preserve"> Coibion_update!Z437</f>
        <v>4.2647200479976544</v>
      </c>
      <c r="I311" s="43">
        <f xml:space="preserve"> Coibion_update!AA437</f>
        <v>4.219845883281562</v>
      </c>
      <c r="J311" s="43">
        <f xml:space="preserve"> Coibion_update!AB437</f>
        <v>0</v>
      </c>
      <c r="K311" s="48">
        <f xml:space="preserve"> Coibion_update!AC437</f>
        <v>-0.9281057000000017</v>
      </c>
    </row>
    <row r="312" spans="1:11">
      <c r="A312" s="43">
        <f t="shared" si="6"/>
        <v>1994.8333333333098</v>
      </c>
      <c r="B312" s="43">
        <f xml:space="preserve"> Coibion_update!O438</f>
        <v>4.2874604280528645</v>
      </c>
      <c r="C312" s="43">
        <f xml:space="preserve"> Coibion_update!P438</f>
        <v>5.6</v>
      </c>
      <c r="D312" s="43">
        <f xml:space="preserve"> Coibion_update!Q438</f>
        <v>5.0093010710831196</v>
      </c>
      <c r="E312" s="43">
        <f xml:space="preserve"> Coibion_update!W438</f>
        <v>5.29</v>
      </c>
      <c r="F312" s="43">
        <f xml:space="preserve"> Coibion_update!X438</f>
        <v>5.6168074606417937</v>
      </c>
      <c r="G312" s="43">
        <f xml:space="preserve"> Coibion_update!Y438</f>
        <v>3.8369114529330175</v>
      </c>
      <c r="H312" s="43">
        <f xml:space="preserve"> Coibion_update!Z438</f>
        <v>4.2621163380013236</v>
      </c>
      <c r="I312" s="43">
        <f xml:space="preserve"> Coibion_update!AA438</f>
        <v>4.2205365874598604</v>
      </c>
      <c r="J312" s="43">
        <f xml:space="preserve"> Coibion_update!AB438</f>
        <v>0.60612829999999995</v>
      </c>
      <c r="K312" s="48">
        <f xml:space="preserve"> Coibion_update!AC438</f>
        <v>-0.32197740000000175</v>
      </c>
    </row>
    <row r="313" spans="1:11">
      <c r="A313" s="43">
        <f t="shared" si="6"/>
        <v>1994.9166666666431</v>
      </c>
      <c r="B313" s="43">
        <f xml:space="preserve"> Coibion_update!O439</f>
        <v>4.2979872007197395</v>
      </c>
      <c r="C313" s="43">
        <f xml:space="preserve"> Coibion_update!P439</f>
        <v>5.5</v>
      </c>
      <c r="D313" s="43">
        <f xml:space="preserve"> Coibion_update!Q439</f>
        <v>5.0113017386394159</v>
      </c>
      <c r="E313" s="43">
        <f xml:space="preserve"> Coibion_update!W439</f>
        <v>5.45</v>
      </c>
      <c r="F313" s="43">
        <f xml:space="preserve"> Coibion_update!X439</f>
        <v>5.6439616963376613</v>
      </c>
      <c r="G313" s="43">
        <f xml:space="preserve"> Coibion_update!Y439</f>
        <v>3.8310949059109047</v>
      </c>
      <c r="H313" s="43">
        <f xml:space="preserve"> Coibion_update!Z439</f>
        <v>4.2700470389361742</v>
      </c>
      <c r="I313" s="43">
        <f xml:space="preserve"> Coibion_update!AA439</f>
        <v>4.2230015944303627</v>
      </c>
      <c r="J313" s="43">
        <f xml:space="preserve"> Coibion_update!AB439</f>
        <v>-0.21635309999999999</v>
      </c>
      <c r="K313" s="48">
        <f xml:space="preserve"> Coibion_update!AC439</f>
        <v>-0.53833050000000171</v>
      </c>
    </row>
    <row r="314" spans="1:11">
      <c r="A314" s="43">
        <f t="shared" si="6"/>
        <v>1994.9999999999764</v>
      </c>
      <c r="B314" s="43">
        <f xml:space="preserve"> Coibion_update!O440</f>
        <v>4.3000747097711285</v>
      </c>
      <c r="C314" s="43">
        <f xml:space="preserve"> Coibion_update!P440</f>
        <v>5.6</v>
      </c>
      <c r="D314" s="43">
        <f xml:space="preserve"> Coibion_update!Q440</f>
        <v>5.01396308418893</v>
      </c>
      <c r="E314" s="43">
        <f xml:space="preserve"> Coibion_update!W440</f>
        <v>5.53</v>
      </c>
      <c r="F314" s="43">
        <f xml:space="preserve"> Coibion_update!X440</f>
        <v>5.6638281591491682</v>
      </c>
      <c r="G314" s="43">
        <f xml:space="preserve"> Coibion_update!Y440</f>
        <v>3.8161506676426282</v>
      </c>
      <c r="H314" s="43">
        <f xml:space="preserve"> Coibion_update!Z440</f>
        <v>4.2742743721796517</v>
      </c>
      <c r="I314" s="43">
        <f xml:space="preserve"> Coibion_update!AA440</f>
        <v>4.2244513475673164</v>
      </c>
      <c r="J314" s="43">
        <f xml:space="preserve"> Coibion_update!AB440</f>
        <v>0</v>
      </c>
      <c r="K314" s="48">
        <f xml:space="preserve"> Coibion_update!AC440</f>
        <v>-0.53833050000000171</v>
      </c>
    </row>
    <row r="315" spans="1:11">
      <c r="A315" s="43">
        <f t="shared" si="6"/>
        <v>1995.0833333333096</v>
      </c>
      <c r="B315" s="43">
        <f xml:space="preserve"> Coibion_update!O441</f>
        <v>4.2988895610510243</v>
      </c>
      <c r="C315" s="43">
        <f xml:space="preserve"> Coibion_update!P441</f>
        <v>5.4</v>
      </c>
      <c r="D315" s="43">
        <f xml:space="preserve"> Coibion_update!Q441</f>
        <v>5.0166173657738033</v>
      </c>
      <c r="E315" s="43">
        <f xml:space="preserve"> Coibion_update!W441</f>
        <v>5.92</v>
      </c>
      <c r="F315" s="43">
        <f xml:space="preserve"> Coibion_update!X441</f>
        <v>5.6546972669657096</v>
      </c>
      <c r="G315" s="43">
        <f xml:space="preserve"> Coibion_update!Y441</f>
        <v>3.7991678080080593</v>
      </c>
      <c r="H315" s="43">
        <f xml:space="preserve"> Coibion_update!Z441</f>
        <v>4.2638763440876613</v>
      </c>
      <c r="I315" s="43">
        <f xml:space="preserve"> Coibion_update!AA441</f>
        <v>4.2290502650743917</v>
      </c>
      <c r="J315" s="43">
        <f xml:space="preserve"> Coibion_update!AB441</f>
        <v>0.51598120000000003</v>
      </c>
      <c r="K315" s="48">
        <f xml:space="preserve"> Coibion_update!AC441</f>
        <v>-2.2349300000001682E-2</v>
      </c>
    </row>
    <row r="316" spans="1:11">
      <c r="A316" s="43">
        <f t="shared" si="6"/>
        <v>1995.1666666666429</v>
      </c>
      <c r="B316" s="43">
        <f xml:space="preserve"> Coibion_update!O442</f>
        <v>4.3005711586796425</v>
      </c>
      <c r="C316" s="43">
        <f xml:space="preserve"> Coibion_update!P442</f>
        <v>5.4</v>
      </c>
      <c r="D316" s="43">
        <f xml:space="preserve"> Coibion_update!Q442</f>
        <v>5.0186034637454329</v>
      </c>
      <c r="E316" s="43">
        <f xml:space="preserve"> Coibion_update!W442</f>
        <v>5.98</v>
      </c>
      <c r="F316" s="43">
        <f xml:space="preserve"> Coibion_update!X442</f>
        <v>5.6558869102130815</v>
      </c>
      <c r="G316" s="43">
        <f xml:space="preserve"> Coibion_update!Y442</f>
        <v>3.8199954319714733</v>
      </c>
      <c r="H316" s="43">
        <f xml:space="preserve"> Coibion_update!Z442</f>
        <v>4.269459659192278</v>
      </c>
      <c r="I316" s="43">
        <f xml:space="preserve"> Coibion_update!AA442</f>
        <v>4.2311746747493224</v>
      </c>
      <c r="J316" s="43">
        <f xml:space="preserve"> Coibion_update!AB442</f>
        <v>0.24220469999999999</v>
      </c>
      <c r="K316" s="48">
        <f xml:space="preserve"> Coibion_update!AC442</f>
        <v>0.21985539999999831</v>
      </c>
    </row>
    <row r="317" spans="1:11">
      <c r="A317" s="43">
        <f t="shared" si="6"/>
        <v>1995.2499999999761</v>
      </c>
      <c r="B317" s="43">
        <f xml:space="preserve"> Coibion_update!O443</f>
        <v>4.3002361505284874</v>
      </c>
      <c r="C317" s="43">
        <f xml:space="preserve"> Coibion_update!P443</f>
        <v>5.8</v>
      </c>
      <c r="D317" s="43">
        <f xml:space="preserve"> Coibion_update!Q443</f>
        <v>5.0225638649615298</v>
      </c>
      <c r="E317" s="43">
        <f xml:space="preserve"> Coibion_update!W443</f>
        <v>6.05</v>
      </c>
      <c r="F317" s="43">
        <f xml:space="preserve"> Coibion_update!X443</f>
        <v>5.6572846809966206</v>
      </c>
      <c r="G317" s="43">
        <f xml:space="preserve"> Coibion_update!Y443</f>
        <v>3.7969263581970703</v>
      </c>
      <c r="H317" s="43">
        <f xml:space="preserve"> Coibion_update!Z443</f>
        <v>4.2674992311912385</v>
      </c>
      <c r="I317" s="43">
        <f xml:space="preserve"> Coibion_update!AA443</f>
        <v>4.234005050175571</v>
      </c>
      <c r="J317" s="43">
        <f xml:space="preserve"> Coibion_update!AB443</f>
        <v>0</v>
      </c>
      <c r="K317" s="48">
        <f xml:space="preserve"> Coibion_update!AC443</f>
        <v>0.21985539999999831</v>
      </c>
    </row>
    <row r="318" spans="1:11">
      <c r="A318" s="43">
        <f t="shared" si="6"/>
        <v>1995.3333333333094</v>
      </c>
      <c r="B318" s="43">
        <f xml:space="preserve"> Coibion_update!O444</f>
        <v>4.3032106742381675</v>
      </c>
      <c r="C318" s="43">
        <f xml:space="preserve"> Coibion_update!P444</f>
        <v>5.6</v>
      </c>
      <c r="D318" s="43">
        <f xml:space="preserve"> Coibion_update!Q444</f>
        <v>5.0245381992652467</v>
      </c>
      <c r="E318" s="43">
        <f xml:space="preserve"> Coibion_update!W444</f>
        <v>6.01</v>
      </c>
      <c r="F318" s="43">
        <f xml:space="preserve"> Coibion_update!X444</f>
        <v>5.6642096995363778</v>
      </c>
      <c r="G318" s="43">
        <f xml:space="preserve"> Coibion_update!Y444</f>
        <v>3.8189642891765412</v>
      </c>
      <c r="H318" s="43">
        <f xml:space="preserve"> Coibion_update!Z444</f>
        <v>4.2749563248173326</v>
      </c>
      <c r="I318" s="43">
        <f xml:space="preserve"> Coibion_update!AA444</f>
        <v>4.2382139993080337</v>
      </c>
      <c r="J318" s="43">
        <f xml:space="preserve"> Coibion_update!AB444</f>
        <v>0.2246379</v>
      </c>
      <c r="K318" s="48">
        <f xml:space="preserve"> Coibion_update!AC444</f>
        <v>0.44449329999999831</v>
      </c>
    </row>
    <row r="319" spans="1:11">
      <c r="A319" s="43">
        <f t="shared" si="6"/>
        <v>1995.4166666666426</v>
      </c>
      <c r="B319" s="43">
        <f xml:space="preserve"> Coibion_update!O445</f>
        <v>4.3068652232323972</v>
      </c>
      <c r="C319" s="43">
        <f xml:space="preserve"> Coibion_update!P445</f>
        <v>5.6</v>
      </c>
      <c r="D319" s="43">
        <f xml:space="preserve"> Coibion_update!Q445</f>
        <v>5.0265086432525461</v>
      </c>
      <c r="E319" s="43">
        <f xml:space="preserve"> Coibion_update!W445</f>
        <v>6</v>
      </c>
      <c r="F319" s="43">
        <f xml:space="preserve"> Coibion_update!X445</f>
        <v>5.6868058504490842</v>
      </c>
      <c r="G319" s="43">
        <f xml:space="preserve"> Coibion_update!Y445</f>
        <v>3.8492109930162757</v>
      </c>
      <c r="H319" s="43">
        <f xml:space="preserve"> Coibion_update!Z445</f>
        <v>4.2798554720627555</v>
      </c>
      <c r="I319" s="43">
        <f xml:space="preserve"> Coibion_update!AA445</f>
        <v>4.2430087903890605</v>
      </c>
      <c r="J319" s="43">
        <f xml:space="preserve"> Coibion_update!AB445</f>
        <v>0</v>
      </c>
      <c r="K319" s="48">
        <f xml:space="preserve"> Coibion_update!AC445</f>
        <v>0.44449329999999831</v>
      </c>
    </row>
    <row r="320" spans="1:11">
      <c r="A320" s="43">
        <f t="shared" si="6"/>
        <v>1995.4999999999759</v>
      </c>
      <c r="B320" s="43">
        <f xml:space="preserve"> Coibion_update!O446</f>
        <v>4.302858960713321</v>
      </c>
      <c r="C320" s="43">
        <f xml:space="preserve"> Coibion_update!P446</f>
        <v>5.7</v>
      </c>
      <c r="D320" s="43">
        <f xml:space="preserve"> Coibion_update!Q446</f>
        <v>5.0278201188503564</v>
      </c>
      <c r="E320" s="43">
        <f xml:space="preserve"> Coibion_update!W446</f>
        <v>5.85</v>
      </c>
      <c r="F320" s="43">
        <f xml:space="preserve"> Coibion_update!X446</f>
        <v>5.688228807729435</v>
      </c>
      <c r="G320" s="43">
        <f xml:space="preserve"> Coibion_update!Y446</f>
        <v>3.8314851752016654</v>
      </c>
      <c r="H320" s="43">
        <f xml:space="preserve"> Coibion_update!Z446</f>
        <v>4.2777627397299272</v>
      </c>
      <c r="I320" s="43">
        <f xml:space="preserve"> Coibion_update!AA446</f>
        <v>4.2431093354872127</v>
      </c>
      <c r="J320" s="43">
        <f xml:space="preserve"> Coibion_update!AB446</f>
        <v>1.93463E-2</v>
      </c>
      <c r="K320" s="48">
        <f xml:space="preserve"> Coibion_update!AC446</f>
        <v>0.4638395999999983</v>
      </c>
    </row>
    <row r="321" spans="1:11">
      <c r="A321" s="43">
        <f t="shared" si="6"/>
        <v>1995.5833333333092</v>
      </c>
      <c r="B321" s="43">
        <f xml:space="preserve"> Coibion_update!O447</f>
        <v>4.3155635961735266</v>
      </c>
      <c r="C321" s="43">
        <f xml:space="preserve"> Coibion_update!P447</f>
        <v>5.7</v>
      </c>
      <c r="D321" s="43">
        <f xml:space="preserve"> Coibion_update!Q447</f>
        <v>5.0297841129350163</v>
      </c>
      <c r="E321" s="43">
        <f xml:space="preserve"> Coibion_update!W447</f>
        <v>5.74</v>
      </c>
      <c r="F321" s="43">
        <f xml:space="preserve"> Coibion_update!X447</f>
        <v>5.676445535580906</v>
      </c>
      <c r="G321" s="43">
        <f xml:space="preserve"> Coibion_update!Y447</f>
        <v>3.8531855357036515</v>
      </c>
      <c r="H321" s="43">
        <f xml:space="preserve"> Coibion_update!Z447</f>
        <v>4.2731460419189009</v>
      </c>
      <c r="I321" s="43">
        <f xml:space="preserve"> Coibion_update!AA447</f>
        <v>4.2481951970403573</v>
      </c>
      <c r="J321" s="43">
        <f xml:space="preserve"> Coibion_update!AB447</f>
        <v>-4.90342E-2</v>
      </c>
      <c r="K321" s="48">
        <f xml:space="preserve"> Coibion_update!AC447</f>
        <v>0.41480539999999833</v>
      </c>
    </row>
    <row r="322" spans="1:11">
      <c r="A322" s="43">
        <f t="shared" si="6"/>
        <v>1995.6666666666424</v>
      </c>
      <c r="B322" s="43">
        <f xml:space="preserve"> Coibion_update!O448</f>
        <v>4.3195992169219508</v>
      </c>
      <c r="C322" s="43">
        <f xml:space="preserve"> Coibion_update!P448</f>
        <v>5.6</v>
      </c>
      <c r="D322" s="43">
        <f xml:space="preserve"> Coibion_update!Q448</f>
        <v>5.0310913026636381</v>
      </c>
      <c r="E322" s="43">
        <f xml:space="preserve"> Coibion_update!W448</f>
        <v>5.8</v>
      </c>
      <c r="F322" s="43">
        <f xml:space="preserve"> Coibion_update!X448</f>
        <v>5.6721541991980242</v>
      </c>
      <c r="G322" s="43">
        <f xml:space="preserve"> Coibion_update!Y448</f>
        <v>3.8642812914426852</v>
      </c>
      <c r="H322" s="43">
        <f xml:space="preserve"> Coibion_update!Z448</f>
        <v>4.2820543541469194</v>
      </c>
      <c r="I322" s="43">
        <f xml:space="preserve"> Coibion_update!AA448</f>
        <v>4.2463500857029706</v>
      </c>
      <c r="J322" s="43">
        <f xml:space="preserve"> Coibion_update!AB448</f>
        <v>6.1397899999999998E-2</v>
      </c>
      <c r="K322" s="48">
        <f xml:space="preserve"> Coibion_update!AC448</f>
        <v>0.47620329999999833</v>
      </c>
    </row>
    <row r="323" spans="1:11">
      <c r="A323" s="43">
        <f t="shared" si="6"/>
        <v>1995.7499999999757</v>
      </c>
      <c r="B323" s="43">
        <f xml:space="preserve"> Coibion_update!O449</f>
        <v>4.3182411632565163</v>
      </c>
      <c r="C323" s="43">
        <f xml:space="preserve"> Coibion_update!P449</f>
        <v>5.5</v>
      </c>
      <c r="D323" s="43">
        <f xml:space="preserve"> Coibion_update!Q449</f>
        <v>5.0337005670272514</v>
      </c>
      <c r="E323" s="43">
        <f xml:space="preserve"> Coibion_update!W449</f>
        <v>5.76</v>
      </c>
      <c r="F323" s="43">
        <f xml:space="preserve"> Coibion_update!X449</f>
        <v>5.6790456944237873</v>
      </c>
      <c r="G323" s="43">
        <f xml:space="preserve"> Coibion_update!Y449</f>
        <v>3.8440439056152851</v>
      </c>
      <c r="H323" s="43">
        <f xml:space="preserve"> Coibion_update!Z449</f>
        <v>4.2734386942569822</v>
      </c>
      <c r="I323" s="43">
        <f xml:space="preserve"> Coibion_update!AA449</f>
        <v>4.2475233413354028</v>
      </c>
      <c r="J323" s="43">
        <f xml:space="preserve"> Coibion_update!AB449</f>
        <v>0</v>
      </c>
      <c r="K323" s="48">
        <f xml:space="preserve"> Coibion_update!AC449</f>
        <v>0.47620329999999833</v>
      </c>
    </row>
    <row r="324" spans="1:11">
      <c r="A324" s="43">
        <f t="shared" si="6"/>
        <v>1995.8333333333089</v>
      </c>
      <c r="B324" s="43">
        <f xml:space="preserve"> Coibion_update!O450</f>
        <v>4.320750785229758</v>
      </c>
      <c r="C324" s="43">
        <f xml:space="preserve"> Coibion_update!P450</f>
        <v>5.6</v>
      </c>
      <c r="D324" s="43">
        <f xml:space="preserve"> Coibion_update!Q450</f>
        <v>5.0350026505445502</v>
      </c>
      <c r="E324" s="43">
        <f xml:space="preserve"> Coibion_update!W450</f>
        <v>5.8</v>
      </c>
      <c r="F324" s="43">
        <f xml:space="preserve"> Coibion_update!X450</f>
        <v>5.6925867018954666</v>
      </c>
      <c r="G324" s="43">
        <f xml:space="preserve"> Coibion_update!Y450</f>
        <v>3.8658743494021657</v>
      </c>
      <c r="H324" s="43">
        <f xml:space="preserve"> Coibion_update!Z450</f>
        <v>4.2841932743251183</v>
      </c>
      <c r="I324" s="43">
        <f xml:space="preserve"> Coibion_update!AA450</f>
        <v>4.2521884138869765</v>
      </c>
      <c r="J324" s="43">
        <f xml:space="preserve"> Coibion_update!AB450</f>
        <v>0.1075207</v>
      </c>
      <c r="K324" s="48">
        <f xml:space="preserve"> Coibion_update!AC450</f>
        <v>0.58372399999999836</v>
      </c>
    </row>
    <row r="325" spans="1:11">
      <c r="A325" s="43">
        <f t="shared" si="6"/>
        <v>1995.9166666666422</v>
      </c>
      <c r="B325" s="43">
        <f xml:space="preserve"> Coibion_update!O451</f>
        <v>4.324566999000603</v>
      </c>
      <c r="C325" s="43">
        <f xml:space="preserve"> Coibion_update!P451</f>
        <v>5.6</v>
      </c>
      <c r="D325" s="43">
        <f xml:space="preserve"> Coibion_update!Q451</f>
        <v>5.0363030408448335</v>
      </c>
      <c r="E325" s="43">
        <f xml:space="preserve"> Coibion_update!W451</f>
        <v>5.6</v>
      </c>
      <c r="F325" s="43">
        <f xml:space="preserve"> Coibion_update!X451</f>
        <v>5.6727732877818564</v>
      </c>
      <c r="G325" s="43">
        <f xml:space="preserve"> Coibion_update!Y451</f>
        <v>3.8903907053010323</v>
      </c>
      <c r="H325" s="43">
        <f xml:space="preserve"> Coibion_update!Z451</f>
        <v>4.2907059860961532</v>
      </c>
      <c r="I325" s="43">
        <f xml:space="preserve"> Coibion_update!AA451</f>
        <v>4.2547896761834796</v>
      </c>
      <c r="J325" s="43">
        <f xml:space="preserve"> Coibion_update!AB451</f>
        <v>-0.1249469</v>
      </c>
      <c r="K325" s="48">
        <f xml:space="preserve"> Coibion_update!AC451</f>
        <v>0.45877709999999838</v>
      </c>
    </row>
    <row r="326" spans="1:11">
      <c r="A326" s="43">
        <f t="shared" si="6"/>
        <v>1995.9999999999754</v>
      </c>
      <c r="B326" s="43">
        <f xml:space="preserve"> Coibion_update!O452</f>
        <v>4.3179879885779613</v>
      </c>
      <c r="C326" s="43">
        <f xml:space="preserve"> Coibion_update!P452</f>
        <v>5.6</v>
      </c>
      <c r="D326" s="43">
        <f xml:space="preserve"> Coibion_update!Q452</f>
        <v>5.04148775757902</v>
      </c>
      <c r="E326" s="43">
        <f xml:space="preserve"> Coibion_update!W452</f>
        <v>5.56</v>
      </c>
      <c r="F326" s="43">
        <f xml:space="preserve"> Coibion_update!X452</f>
        <v>5.6586456289846714</v>
      </c>
      <c r="G326" s="43">
        <f xml:space="preserve"> Coibion_update!Y452</f>
        <v>3.8559181540433736</v>
      </c>
      <c r="H326" s="43">
        <f xml:space="preserve"> Coibion_update!Z452</f>
        <v>4.2836693170570133</v>
      </c>
      <c r="I326" s="43">
        <f xml:space="preserve"> Coibion_update!AA452</f>
        <v>4.25731339050024</v>
      </c>
      <c r="J326" s="43">
        <f xml:space="preserve"> Coibion_update!AB452</f>
        <v>7.3092000000000004E-2</v>
      </c>
      <c r="K326" s="48">
        <f xml:space="preserve"> Coibion_update!AC452</f>
        <v>0.53186909999999843</v>
      </c>
    </row>
    <row r="327" spans="1:11">
      <c r="A327" s="43">
        <f t="shared" si="6"/>
        <v>1996.0833333333087</v>
      </c>
      <c r="B327" s="43">
        <f xml:space="preserve"> Coibion_update!O453</f>
        <v>4.3335228669890613</v>
      </c>
      <c r="C327" s="43">
        <f xml:space="preserve"> Coibion_update!P453</f>
        <v>5.5</v>
      </c>
      <c r="D327" s="43">
        <f xml:space="preserve"> Coibion_update!Q453</f>
        <v>5.0434251169192468</v>
      </c>
      <c r="E327" s="43">
        <f xml:space="preserve"> Coibion_update!W453</f>
        <v>5.22</v>
      </c>
      <c r="F327" s="43">
        <f xml:space="preserve"> Coibion_update!X453</f>
        <v>5.6524891802686508</v>
      </c>
      <c r="G327" s="43">
        <f xml:space="preserve"> Coibion_update!Y453</f>
        <v>3.8835412229924957</v>
      </c>
      <c r="H327" s="43">
        <f xml:space="preserve"> Coibion_update!Z453</f>
        <v>4.2890337678247166</v>
      </c>
      <c r="I327" s="43">
        <f xml:space="preserve"> Coibion_update!AA453</f>
        <v>4.2618062561090317</v>
      </c>
      <c r="J327" s="43">
        <f xml:space="preserve"> Coibion_update!AB453</f>
        <v>0</v>
      </c>
      <c r="K327" s="48">
        <f xml:space="preserve"> Coibion_update!AC453</f>
        <v>0.53186909999999843</v>
      </c>
    </row>
    <row r="328" spans="1:11">
      <c r="A328" s="43">
        <f t="shared" si="6"/>
        <v>1996.166666666642</v>
      </c>
      <c r="B328" s="43">
        <f xml:space="preserve"> Coibion_update!O454</f>
        <v>4.3322217058048667</v>
      </c>
      <c r="C328" s="43">
        <f xml:space="preserve"> Coibion_update!P454</f>
        <v>5.5</v>
      </c>
      <c r="D328" s="43">
        <f xml:space="preserve"> Coibion_update!Q454</f>
        <v>5.0466457316192885</v>
      </c>
      <c r="E328" s="43">
        <f xml:space="preserve"> Coibion_update!W454</f>
        <v>5.31</v>
      </c>
      <c r="F328" s="43">
        <f xml:space="preserve"> Coibion_update!X454</f>
        <v>5.6581224066206763</v>
      </c>
      <c r="G328" s="43">
        <f xml:space="preserve"> Coibion_update!Y454</f>
        <v>3.8934108692161642</v>
      </c>
      <c r="H328" s="43">
        <f xml:space="preserve"> Coibion_update!Z454</f>
        <v>4.2950243485520208</v>
      </c>
      <c r="I328" s="43">
        <f xml:space="preserve"> Coibion_update!AA454</f>
        <v>4.2652118800820471</v>
      </c>
      <c r="J328" s="43">
        <f xml:space="preserve"> Coibion_update!AB454</f>
        <v>6.5497E-2</v>
      </c>
      <c r="K328" s="48">
        <f xml:space="preserve"> Coibion_update!AC454</f>
        <v>0.59736609999999846</v>
      </c>
    </row>
    <row r="329" spans="1:11">
      <c r="A329" s="43">
        <f t="shared" si="6"/>
        <v>1996.2499999999752</v>
      </c>
      <c r="B329" s="43">
        <f xml:space="preserve"> Coibion_update!O455</f>
        <v>4.3410353549923686</v>
      </c>
      <c r="C329" s="43">
        <f xml:space="preserve"> Coibion_update!P455</f>
        <v>5.6</v>
      </c>
      <c r="D329" s="43">
        <f xml:space="preserve"> Coibion_update!Q455</f>
        <v>5.0504968275213864</v>
      </c>
      <c r="E329" s="43">
        <f xml:space="preserve"> Coibion_update!W455</f>
        <v>5.22</v>
      </c>
      <c r="F329" s="43">
        <f xml:space="preserve"> Coibion_update!X455</f>
        <v>5.6866024054463482</v>
      </c>
      <c r="G329" s="43">
        <f xml:space="preserve"> Coibion_update!Y455</f>
        <v>3.9105018490562071</v>
      </c>
      <c r="H329" s="43">
        <f xml:space="preserve"> Coibion_update!Z455</f>
        <v>4.2996228084190662</v>
      </c>
      <c r="I329" s="43">
        <f xml:space="preserve"> Coibion_update!AA455</f>
        <v>4.2659842706691951</v>
      </c>
      <c r="J329" s="43">
        <f xml:space="preserve"> Coibion_update!AB455</f>
        <v>0</v>
      </c>
      <c r="K329" s="48">
        <f xml:space="preserve"> Coibion_update!AC455</f>
        <v>0.59736609999999846</v>
      </c>
    </row>
    <row r="330" spans="1:11">
      <c r="A330" s="43">
        <f t="shared" si="6"/>
        <v>1996.3333333333085</v>
      </c>
      <c r="B330" s="43">
        <f xml:space="preserve"> Coibion_update!O456</f>
        <v>4.3482953271265359</v>
      </c>
      <c r="C330" s="43">
        <f xml:space="preserve"> Coibion_update!P456</f>
        <v>5.6</v>
      </c>
      <c r="D330" s="43">
        <f xml:space="preserve"> Coibion_update!Q456</f>
        <v>5.0524168281112107</v>
      </c>
      <c r="E330" s="43">
        <f xml:space="preserve"> Coibion_update!W456</f>
        <v>5.24</v>
      </c>
      <c r="F330" s="43">
        <f xml:space="preserve"> Coibion_update!X456</f>
        <v>5.7297750549304549</v>
      </c>
      <c r="G330" s="43">
        <f xml:space="preserve"> Coibion_update!Y456</f>
        <v>3.9157161772657636</v>
      </c>
      <c r="H330" s="43">
        <f xml:space="preserve"> Coibion_update!Z456</f>
        <v>4.2991340365843156</v>
      </c>
      <c r="I330" s="43">
        <f xml:space="preserve"> Coibion_update!AA456</f>
        <v>4.2670926615816223</v>
      </c>
      <c r="J330" s="43">
        <f xml:space="preserve"> Coibion_update!AB456</f>
        <v>6.3027999999999999E-3</v>
      </c>
      <c r="K330" s="48">
        <f xml:space="preserve"> Coibion_update!AC456</f>
        <v>0.60366889999999851</v>
      </c>
    </row>
    <row r="331" spans="1:11">
      <c r="A331" s="43">
        <f t="shared" si="6"/>
        <v>1996.4166666666417</v>
      </c>
      <c r="B331" s="43">
        <f xml:space="preserve"> Coibion_update!O457</f>
        <v>4.3567216471202306</v>
      </c>
      <c r="C331" s="43">
        <f xml:space="preserve"> Coibion_update!P457</f>
        <v>5.3</v>
      </c>
      <c r="D331" s="43">
        <f xml:space="preserve"> Coibion_update!Q457</f>
        <v>5.054333149361975</v>
      </c>
      <c r="E331" s="43">
        <f xml:space="preserve"> Coibion_update!W457</f>
        <v>5.27</v>
      </c>
      <c r="F331" s="43">
        <f xml:space="preserve"> Coibion_update!X457</f>
        <v>5.7349580921246508</v>
      </c>
      <c r="G331" s="43">
        <f xml:space="preserve"> Coibion_update!Y457</f>
        <v>3.9009216123569721</v>
      </c>
      <c r="H331" s="43">
        <f xml:space="preserve"> Coibion_update!Z457</f>
        <v>4.3072896185596399</v>
      </c>
      <c r="I331" s="43">
        <f xml:space="preserve"> Coibion_update!AA457</f>
        <v>4.2690258955866378</v>
      </c>
      <c r="J331" s="43">
        <f xml:space="preserve"> Coibion_update!AB457</f>
        <v>0</v>
      </c>
      <c r="K331" s="48">
        <f xml:space="preserve"> Coibion_update!AC457</f>
        <v>0.60366889999999851</v>
      </c>
    </row>
    <row r="332" spans="1:11">
      <c r="A332" s="43">
        <f t="shared" si="6"/>
        <v>1996.499999999975</v>
      </c>
      <c r="B332" s="43">
        <f xml:space="preserve"> Coibion_update!O458</f>
        <v>4.3549341760050853</v>
      </c>
      <c r="C332" s="43">
        <f xml:space="preserve"> Coibion_update!P458</f>
        <v>5.5</v>
      </c>
      <c r="D332" s="43">
        <f xml:space="preserve"> Coibion_update!Q458</f>
        <v>5.0562458053483077</v>
      </c>
      <c r="E332" s="43">
        <f xml:space="preserve"> Coibion_update!W458</f>
        <v>5.4</v>
      </c>
      <c r="F332" s="43">
        <f xml:space="preserve"> Coibion_update!X458</f>
        <v>5.7351196299652409</v>
      </c>
      <c r="G332" s="43">
        <f xml:space="preserve"> Coibion_update!Y458</f>
        <v>3.90614576825527</v>
      </c>
      <c r="H332" s="43">
        <f xml:space="preserve"> Coibion_update!Z458</f>
        <v>4.3074243095786464</v>
      </c>
      <c r="I332" s="43">
        <f xml:space="preserve"> Coibion_update!AA458</f>
        <v>4.2711788693383514</v>
      </c>
      <c r="J332" s="43">
        <f xml:space="preserve"> Coibion_update!AB458</f>
        <v>-1.0540300000000001E-2</v>
      </c>
      <c r="K332" s="48">
        <f xml:space="preserve"> Coibion_update!AC458</f>
        <v>0.59312859999999856</v>
      </c>
    </row>
    <row r="333" spans="1:11">
      <c r="A333" s="43">
        <f t="shared" si="6"/>
        <v>1996.5833333333082</v>
      </c>
      <c r="B333" s="43">
        <f xml:space="preserve"> Coibion_update!O459</f>
        <v>4.3607749079400859</v>
      </c>
      <c r="C333" s="43">
        <f xml:space="preserve"> Coibion_update!P459</f>
        <v>5.0999999999999996</v>
      </c>
      <c r="D333" s="43">
        <f xml:space="preserve"> Coibion_update!Q459</f>
        <v>5.0575188799951061</v>
      </c>
      <c r="E333" s="43">
        <f xml:space="preserve"> Coibion_update!W459</f>
        <v>5.22</v>
      </c>
      <c r="F333" s="43">
        <f xml:space="preserve"> Coibion_update!X459</f>
        <v>5.7503479438035221</v>
      </c>
      <c r="G333" s="43">
        <f xml:space="preserve"> Coibion_update!Y459</f>
        <v>3.919455317245442</v>
      </c>
      <c r="H333" s="43">
        <f xml:space="preserve"> Coibion_update!Z459</f>
        <v>4.3106783127188297</v>
      </c>
      <c r="I333" s="43">
        <f xml:space="preserve"> Coibion_update!AA459</f>
        <v>4.2726441528537293</v>
      </c>
      <c r="J333" s="43">
        <f xml:space="preserve"> Coibion_update!AB459</f>
        <v>-2.3885400000000001E-2</v>
      </c>
      <c r="K333" s="48">
        <f xml:space="preserve"> Coibion_update!AC459</f>
        <v>0.56924319999999851</v>
      </c>
    </row>
    <row r="334" spans="1:11">
      <c r="A334" s="43">
        <f t="shared" si="6"/>
        <v>1996.6666666666415</v>
      </c>
      <c r="B334" s="43">
        <f xml:space="preserve"> Coibion_update!O460</f>
        <v>4.3676335493862437</v>
      </c>
      <c r="C334" s="43">
        <f xml:space="preserve"> Coibion_update!P460</f>
        <v>5.2</v>
      </c>
      <c r="D334" s="43">
        <f xml:space="preserve"> Coibion_update!Q460</f>
        <v>5.0606944939689926</v>
      </c>
      <c r="E334" s="43">
        <f xml:space="preserve"> Coibion_update!W460</f>
        <v>5.3</v>
      </c>
      <c r="F334" s="43">
        <f xml:space="preserve"> Coibion_update!X460</f>
        <v>5.7348611568934649</v>
      </c>
      <c r="G334" s="43">
        <f xml:space="preserve"> Coibion_update!Y460</f>
        <v>3.9228244591220016</v>
      </c>
      <c r="H334" s="43">
        <f xml:space="preserve"> Coibion_update!Z460</f>
        <v>4.3092408649482286</v>
      </c>
      <c r="I334" s="43">
        <f xml:space="preserve"> Coibion_update!AA460</f>
        <v>4.2744135839627617</v>
      </c>
      <c r="J334" s="43">
        <f xml:space="preserve"> Coibion_update!AB460</f>
        <v>1.37985E-2</v>
      </c>
      <c r="K334" s="48">
        <f xml:space="preserve"> Coibion_update!AC460</f>
        <v>0.58304169999999855</v>
      </c>
    </row>
    <row r="335" spans="1:11">
      <c r="A335" s="43">
        <f t="shared" si="6"/>
        <v>1996.7499999999748</v>
      </c>
      <c r="B335" s="43">
        <f xml:space="preserve"> Coibion_update!O461</f>
        <v>4.3668698487248436</v>
      </c>
      <c r="C335" s="43">
        <f xml:space="preserve"> Coibion_update!P461</f>
        <v>5.2</v>
      </c>
      <c r="D335" s="43">
        <f xml:space="preserve"> Coibion_update!Q461</f>
        <v>5.0638600553335538</v>
      </c>
      <c r="E335" s="43">
        <f xml:space="preserve"> Coibion_update!W461</f>
        <v>5.24</v>
      </c>
      <c r="F335" s="43">
        <f xml:space="preserve"> Coibion_update!X461</f>
        <v>5.6966235774577214</v>
      </c>
      <c r="G335" s="43">
        <f xml:space="preserve"> Coibion_update!Y461</f>
        <v>3.9306681002969857</v>
      </c>
      <c r="H335" s="43">
        <f xml:space="preserve"> Coibion_update!Z461</f>
        <v>4.3164742664336462</v>
      </c>
      <c r="I335" s="43">
        <f xml:space="preserve"> Coibion_update!AA461</f>
        <v>4.2747336975362229</v>
      </c>
      <c r="J335" s="43">
        <f xml:space="preserve"> Coibion_update!AB461</f>
        <v>0</v>
      </c>
      <c r="K335" s="48">
        <f xml:space="preserve"> Coibion_update!AC461</f>
        <v>0.58304169999999855</v>
      </c>
    </row>
    <row r="336" spans="1:11">
      <c r="A336" s="43">
        <f t="shared" si="6"/>
        <v>1996.833333333308</v>
      </c>
      <c r="B336" s="43">
        <f xml:space="preserve"> Coibion_update!O462</f>
        <v>4.3755570016576195</v>
      </c>
      <c r="C336" s="43">
        <f xml:space="preserve"> Coibion_update!P462</f>
        <v>5.4</v>
      </c>
      <c r="D336" s="43">
        <f xml:space="preserve"> Coibion_update!Q462</f>
        <v>5.0670156275323635</v>
      </c>
      <c r="E336" s="43">
        <f xml:space="preserve"> Coibion_update!W462</f>
        <v>5.31</v>
      </c>
      <c r="F336" s="43">
        <f xml:space="preserve"> Coibion_update!X462</f>
        <v>5.6519276191139243</v>
      </c>
      <c r="G336" s="43">
        <f xml:space="preserve"> Coibion_update!Y462</f>
        <v>3.9385675606502581</v>
      </c>
      <c r="H336" s="43">
        <f xml:space="preserve"> Coibion_update!Z462</f>
        <v>4.3157532762425941</v>
      </c>
      <c r="I336" s="43">
        <f xml:space="preserve"> Coibion_update!AA462</f>
        <v>4.2774158379066014</v>
      </c>
      <c r="J336" s="43">
        <f xml:space="preserve"> Coibion_update!AB462</f>
        <v>7.3000399999999993E-2</v>
      </c>
      <c r="K336" s="48">
        <f xml:space="preserve"> Coibion_update!AC462</f>
        <v>0.65604209999999852</v>
      </c>
    </row>
    <row r="337" spans="1:11">
      <c r="A337" s="43">
        <f t="shared" si="6"/>
        <v>1996.9166666666413</v>
      </c>
      <c r="B337" s="43">
        <f xml:space="preserve"> Coibion_update!O463</f>
        <v>4.3821553763863115</v>
      </c>
      <c r="C337" s="43">
        <f xml:space="preserve"> Coibion_update!P463</f>
        <v>5.4</v>
      </c>
      <c r="D337" s="43">
        <f xml:space="preserve"> Coibion_update!Q463</f>
        <v>5.0695329353437408</v>
      </c>
      <c r="E337" s="43">
        <f xml:space="preserve"> Coibion_update!W463</f>
        <v>5.29</v>
      </c>
      <c r="F337" s="43">
        <f xml:space="preserve"> Coibion_update!X463</f>
        <v>5.6571449918048442</v>
      </c>
      <c r="G337" s="43">
        <f xml:space="preserve"> Coibion_update!Y463</f>
        <v>3.937183801086646</v>
      </c>
      <c r="H337" s="43">
        <f xml:space="preserve"> Coibion_update!Z463</f>
        <v>4.3193131138763281</v>
      </c>
      <c r="I337" s="43">
        <f xml:space="preserve"> Coibion_update!AA463</f>
        <v>4.2823306010581641</v>
      </c>
      <c r="J337" s="43">
        <f xml:space="preserve"> Coibion_update!AB463</f>
        <v>1.6142199999999999E-2</v>
      </c>
      <c r="K337" s="48">
        <f xml:space="preserve"> Coibion_update!AC463</f>
        <v>0.67218429999999851</v>
      </c>
    </row>
    <row r="338" spans="1:11">
      <c r="A338" s="43">
        <f t="shared" si="6"/>
        <v>1996.9999999999745</v>
      </c>
      <c r="B338" s="43">
        <f xml:space="preserve"> Coibion_update!O464</f>
        <v>4.3834818253701329</v>
      </c>
      <c r="C338" s="43">
        <f xml:space="preserve"> Coibion_update!P464</f>
        <v>5.3</v>
      </c>
      <c r="D338" s="43">
        <f xml:space="preserve"> Coibion_update!Q464</f>
        <v>5.0714167663561147</v>
      </c>
      <c r="E338" s="43">
        <f xml:space="preserve"> Coibion_update!W464</f>
        <v>5.25</v>
      </c>
      <c r="F338" s="43">
        <f xml:space="preserve"> Coibion_update!X464</f>
        <v>5.6773015974066041</v>
      </c>
      <c r="G338" s="43">
        <f xml:space="preserve"> Coibion_update!Y464</f>
        <v>3.9597840688264059</v>
      </c>
      <c r="H338" s="43">
        <f xml:space="preserve"> Coibion_update!Z464</f>
        <v>4.3158734773793075</v>
      </c>
      <c r="I338" s="43">
        <f xml:space="preserve"> Coibion_update!AA464</f>
        <v>4.2866439522413042</v>
      </c>
      <c r="J338" s="43">
        <f xml:space="preserve"> Coibion_update!AB464</f>
        <v>0</v>
      </c>
      <c r="K338" s="48">
        <f xml:space="preserve"> Coibion_update!AC464</f>
        <v>0.67218429999999851</v>
      </c>
    </row>
    <row r="339" spans="1:11">
      <c r="A339" s="43">
        <f t="shared" si="6"/>
        <v>1997.0833333333078</v>
      </c>
      <c r="B339" s="43">
        <f xml:space="preserve"> Coibion_update!O465</f>
        <v>4.3956632321967906</v>
      </c>
      <c r="C339" s="43">
        <f xml:space="preserve"> Coibion_update!P465</f>
        <v>5.2</v>
      </c>
      <c r="D339" s="43">
        <f xml:space="preserve"> Coibion_update!Q465</f>
        <v>5.0732970552209666</v>
      </c>
      <c r="E339" s="43">
        <f xml:space="preserve"> Coibion_update!W465</f>
        <v>5.19</v>
      </c>
      <c r="F339" s="43">
        <f xml:space="preserve"> Coibion_update!X465</f>
        <v>5.6908323154805727</v>
      </c>
      <c r="G339" s="43">
        <f xml:space="preserve"> Coibion_update!Y465</f>
        <v>3.9566903969233054</v>
      </c>
      <c r="H339" s="43">
        <f xml:space="preserve"> Coibion_update!Z465</f>
        <v>4.3236689726113919</v>
      </c>
      <c r="I339" s="43">
        <f xml:space="preserve"> Coibion_update!AA465</f>
        <v>4.28771595520264</v>
      </c>
      <c r="J339" s="43">
        <f xml:space="preserve"> Coibion_update!AB465</f>
        <v>1.9776700000000001E-2</v>
      </c>
      <c r="K339" s="48">
        <f xml:space="preserve"> Coibion_update!AC465</f>
        <v>0.69196099999999849</v>
      </c>
    </row>
    <row r="340" spans="1:11">
      <c r="A340" s="43">
        <f t="shared" si="6"/>
        <v>1997.166666666641</v>
      </c>
      <c r="B340" s="43">
        <f xml:space="preserve"> Coibion_update!O466</f>
        <v>4.4026708195258522</v>
      </c>
      <c r="C340" s="43">
        <f xml:space="preserve"> Coibion_update!P466</f>
        <v>5.2</v>
      </c>
      <c r="D340" s="43">
        <f xml:space="preserve"> Coibion_update!Q466</f>
        <v>5.0739230333321741</v>
      </c>
      <c r="E340" s="43">
        <f xml:space="preserve"> Coibion_update!W466</f>
        <v>5.39</v>
      </c>
      <c r="F340" s="43">
        <f xml:space="preserve"> Coibion_update!X466</f>
        <v>5.6960190840383671</v>
      </c>
      <c r="G340" s="43">
        <f xml:space="preserve"> Coibion_update!Y466</f>
        <v>3.97002772771472</v>
      </c>
      <c r="H340" s="43">
        <f xml:space="preserve"> Coibion_update!Z466</f>
        <v>4.3301410596596259</v>
      </c>
      <c r="I340" s="43">
        <f xml:space="preserve"> Coibion_update!AA466</f>
        <v>4.2866989547164298</v>
      </c>
      <c r="J340" s="43">
        <f xml:space="preserve"> Coibion_update!AB466</f>
        <v>0.102688</v>
      </c>
      <c r="K340" s="48">
        <f xml:space="preserve"> Coibion_update!AC466</f>
        <v>0.7946489999999985</v>
      </c>
    </row>
    <row r="341" spans="1:11">
      <c r="A341" s="43">
        <f t="shared" si="6"/>
        <v>1997.2499999999743</v>
      </c>
      <c r="B341" s="43">
        <f xml:space="preserve"> Coibion_update!O467</f>
        <v>4.4034676250024427</v>
      </c>
      <c r="C341" s="43">
        <f xml:space="preserve"> Coibion_update!P467</f>
        <v>5.0999999999999996</v>
      </c>
      <c r="D341" s="43">
        <f xml:space="preserve"> Coibion_update!Q467</f>
        <v>5.0745486198399083</v>
      </c>
      <c r="E341" s="43">
        <f xml:space="preserve"> Coibion_update!W467</f>
        <v>5.51</v>
      </c>
      <c r="F341" s="43">
        <f xml:space="preserve"> Coibion_update!X467</f>
        <v>5.6771304436587746</v>
      </c>
      <c r="G341" s="43">
        <f xml:space="preserve"> Coibion_update!Y467</f>
        <v>3.9577035779201202</v>
      </c>
      <c r="H341" s="43">
        <f xml:space="preserve"> Coibion_update!Z467</f>
        <v>4.3213871689972772</v>
      </c>
      <c r="I341" s="43">
        <f xml:space="preserve"> Coibion_update!AA467</f>
        <v>4.2924164291072868</v>
      </c>
      <c r="J341" s="43">
        <f xml:space="preserve"> Coibion_update!AB467</f>
        <v>0</v>
      </c>
      <c r="K341" s="48">
        <f xml:space="preserve"> Coibion_update!AC467</f>
        <v>0.7946489999999985</v>
      </c>
    </row>
    <row r="342" spans="1:11">
      <c r="A342" s="43">
        <f t="shared" si="6"/>
        <v>1997.3333333333076</v>
      </c>
      <c r="B342" s="43">
        <f xml:space="preserve"> Coibion_update!O468</f>
        <v>4.4096296420998531</v>
      </c>
      <c r="C342" s="43">
        <f xml:space="preserve"> Coibion_update!P468</f>
        <v>4.9000000000000004</v>
      </c>
      <c r="D342" s="43">
        <f xml:space="preserve"> Coibion_update!Q468</f>
        <v>5.0745486198399083</v>
      </c>
      <c r="E342" s="43">
        <f xml:space="preserve"> Coibion_update!W468</f>
        <v>5.5</v>
      </c>
      <c r="F342" s="43">
        <f xml:space="preserve"> Coibion_update!X468</f>
        <v>5.6786014094589428</v>
      </c>
      <c r="G342" s="43">
        <f xml:space="preserve"> Coibion_update!Y468</f>
        <v>3.9500699530650487</v>
      </c>
      <c r="H342" s="43">
        <f xml:space="preserve"> Coibion_update!Z468</f>
        <v>4.3201379329950358</v>
      </c>
      <c r="I342" s="43">
        <f xml:space="preserve"> Coibion_update!AA468</f>
        <v>4.2954060903901077</v>
      </c>
      <c r="J342" s="43">
        <f xml:space="preserve"> Coibion_update!AB468</f>
        <v>9.8442500000000002E-2</v>
      </c>
      <c r="K342" s="48">
        <f xml:space="preserve"> Coibion_update!AC468</f>
        <v>0.89309149999999848</v>
      </c>
    </row>
    <row r="343" spans="1:11">
      <c r="A343" s="43">
        <f t="shared" si="6"/>
        <v>1997.4166666666408</v>
      </c>
      <c r="B343" s="43">
        <f xml:space="preserve"> Coibion_update!O469</f>
        <v>4.4146862070791713</v>
      </c>
      <c r="C343" s="43">
        <f xml:space="preserve"> Coibion_update!P469</f>
        <v>5</v>
      </c>
      <c r="D343" s="43">
        <f xml:space="preserve"> Coibion_update!Q469</f>
        <v>5.0764230346342591</v>
      </c>
      <c r="E343" s="43">
        <f xml:space="preserve"> Coibion_update!W469</f>
        <v>5.56</v>
      </c>
      <c r="F343" s="43">
        <f xml:space="preserve"> Coibion_update!X469</f>
        <v>5.6838178342366037</v>
      </c>
      <c r="G343" s="43">
        <f xml:space="preserve"> Coibion_update!Y469</f>
        <v>3.9691214174680227</v>
      </c>
      <c r="H343" s="43">
        <f xml:space="preserve"> Coibion_update!Z469</f>
        <v>4.3298250331634414</v>
      </c>
      <c r="I343" s="43">
        <f xml:space="preserve"> Coibion_update!AA469</f>
        <v>4.2957876865569711</v>
      </c>
      <c r="J343" s="43">
        <f xml:space="preserve"> Coibion_update!AB469</f>
        <v>0</v>
      </c>
      <c r="K343" s="48">
        <f xml:space="preserve"> Coibion_update!AC469</f>
        <v>0.89309149999999848</v>
      </c>
    </row>
    <row r="344" spans="1:11">
      <c r="A344" s="43">
        <f t="shared" ref="A344:A407" si="7" xml:space="preserve"> A343 + 1/12</f>
        <v>1997.4999999999741</v>
      </c>
      <c r="B344" s="43">
        <f xml:space="preserve"> Coibion_update!O470</f>
        <v>4.4223008792064986</v>
      </c>
      <c r="C344" s="43">
        <f xml:space="preserve"> Coibion_update!P470</f>
        <v>4.9000000000000004</v>
      </c>
      <c r="D344" s="43">
        <f xml:space="preserve"> Coibion_update!Q470</f>
        <v>5.0776706954324142</v>
      </c>
      <c r="E344" s="43">
        <f xml:space="preserve"> Coibion_update!W470</f>
        <v>5.52</v>
      </c>
      <c r="F344" s="43">
        <f xml:space="preserve"> Coibion_update!X470</f>
        <v>5.6739416326451799</v>
      </c>
      <c r="G344" s="43">
        <f xml:space="preserve"> Coibion_update!Y470</f>
        <v>3.9906308380067603</v>
      </c>
      <c r="H344" s="43">
        <f xml:space="preserve"> Coibion_update!Z470</f>
        <v>4.3376044171211348</v>
      </c>
      <c r="I344" s="43">
        <f xml:space="preserve"> Coibion_update!AA470</f>
        <v>4.3032539535084862</v>
      </c>
      <c r="J344" s="43">
        <f xml:space="preserve"> Coibion_update!AB470</f>
        <v>-4.9381800000000003E-2</v>
      </c>
      <c r="K344" s="48">
        <f xml:space="preserve"> Coibion_update!AC470</f>
        <v>0.84370969999999845</v>
      </c>
    </row>
    <row r="345" spans="1:11">
      <c r="A345" s="43">
        <f t="shared" si="7"/>
        <v>1997.5833333333073</v>
      </c>
      <c r="B345" s="43">
        <f xml:space="preserve"> Coibion_update!O471</f>
        <v>4.432773217141702</v>
      </c>
      <c r="C345" s="43">
        <f xml:space="preserve"> Coibion_update!P471</f>
        <v>4.8</v>
      </c>
      <c r="D345" s="43">
        <f xml:space="preserve"> Coibion_update!Q471</f>
        <v>5.080161356744866</v>
      </c>
      <c r="E345" s="43">
        <f xml:space="preserve"> Coibion_update!W471</f>
        <v>5.54</v>
      </c>
      <c r="F345" s="43">
        <f xml:space="preserve"> Coibion_update!X471</f>
        <v>5.6874498200353036</v>
      </c>
      <c r="G345" s="43">
        <f xml:space="preserve"> Coibion_update!Y471</f>
        <v>4.0166172275580676</v>
      </c>
      <c r="H345" s="43">
        <f xml:space="preserve"> Coibion_update!Z471</f>
        <v>4.340019041776209</v>
      </c>
      <c r="I345" s="43">
        <f xml:space="preserve"> Coibion_update!AA471</f>
        <v>4.3066832843700915</v>
      </c>
      <c r="J345" s="43">
        <f xml:space="preserve"> Coibion_update!AB471</f>
        <v>0.1114467</v>
      </c>
      <c r="K345" s="48">
        <f xml:space="preserve"> Coibion_update!AC471</f>
        <v>0.95515639999999846</v>
      </c>
    </row>
    <row r="346" spans="1:11">
      <c r="A346" s="43">
        <f t="shared" si="7"/>
        <v>1997.6666666666406</v>
      </c>
      <c r="B346" s="43">
        <f xml:space="preserve"> Coibion_update!O472</f>
        <v>4.4420169377056284</v>
      </c>
      <c r="C346" s="43">
        <f xml:space="preserve"> Coibion_update!P472</f>
        <v>4.9000000000000004</v>
      </c>
      <c r="D346" s="43">
        <f xml:space="preserve"> Coibion_update!Q472</f>
        <v>5.0826458300725275</v>
      </c>
      <c r="E346" s="43">
        <f xml:space="preserve"> Coibion_update!W472</f>
        <v>5.54</v>
      </c>
      <c r="F346" s="43">
        <f xml:space="preserve"> Coibion_update!X472</f>
        <v>5.6814686970596169</v>
      </c>
      <c r="G346" s="43">
        <f xml:space="preserve"> Coibion_update!Y472</f>
        <v>4.0003085702955063</v>
      </c>
      <c r="H346" s="43">
        <f xml:space="preserve"> Coibion_update!Z472</f>
        <v>4.3416602655072953</v>
      </c>
      <c r="I346" s="43">
        <f xml:space="preserve"> Coibion_update!AA472</f>
        <v>4.3096440961799187</v>
      </c>
      <c r="J346" s="43">
        <f xml:space="preserve"> Coibion_update!AB472</f>
        <v>-0.1585259</v>
      </c>
      <c r="K346" s="48">
        <f xml:space="preserve"> Coibion_update!AC472</f>
        <v>0.79663049999999846</v>
      </c>
    </row>
    <row r="347" spans="1:11">
      <c r="A347" s="43">
        <f t="shared" si="7"/>
        <v>1997.7499999999739</v>
      </c>
      <c r="B347" s="43">
        <f xml:space="preserve"> Coibion_update!O473</f>
        <v>4.4510231728207774</v>
      </c>
      <c r="C347" s="43">
        <f xml:space="preserve"> Coibion_update!P473</f>
        <v>4.7</v>
      </c>
      <c r="D347" s="43">
        <f xml:space="preserve"> Coibion_update!Q473</f>
        <v>5.084505142662711</v>
      </c>
      <c r="E347" s="43">
        <f xml:space="preserve"> Coibion_update!W473</f>
        <v>5.5</v>
      </c>
      <c r="F347" s="43">
        <f xml:space="preserve"> Coibion_update!X473</f>
        <v>5.6894468758888346</v>
      </c>
      <c r="G347" s="43">
        <f xml:space="preserve"> Coibion_update!Y473</f>
        <v>4.0069512941395313</v>
      </c>
      <c r="H347" s="43">
        <f xml:space="preserve"> Coibion_update!Z473</f>
        <v>4.3422457646620369</v>
      </c>
      <c r="I347" s="43">
        <f xml:space="preserve"> Coibion_update!AA473</f>
        <v>4.3159268954693557</v>
      </c>
      <c r="J347" s="43">
        <f xml:space="preserve"> Coibion_update!AB473</f>
        <v>0</v>
      </c>
      <c r="K347" s="48">
        <f xml:space="preserve"> Coibion_update!AC473</f>
        <v>0.79663049999999846</v>
      </c>
    </row>
    <row r="348" spans="1:11">
      <c r="A348" s="43">
        <f t="shared" si="7"/>
        <v>1997.8333333333071</v>
      </c>
      <c r="B348" s="43">
        <f xml:space="preserve"> Coibion_update!O474</f>
        <v>4.4597547426501158</v>
      </c>
      <c r="C348" s="43">
        <f xml:space="preserve"> Coibion_update!P474</f>
        <v>4.5999999999999996</v>
      </c>
      <c r="D348" s="43">
        <f xml:space="preserve"> Coibion_update!Q474</f>
        <v>5.0857427665830608</v>
      </c>
      <c r="E348" s="43">
        <f xml:space="preserve"> Coibion_update!W474</f>
        <v>5.52</v>
      </c>
      <c r="F348" s="43">
        <f xml:space="preserve"> Coibion_update!X474</f>
        <v>5.6841918248911973</v>
      </c>
      <c r="G348" s="43">
        <f xml:space="preserve"> Coibion_update!Y474</f>
        <v>4.0333907195517602</v>
      </c>
      <c r="H348" s="43">
        <f xml:space="preserve"> Coibion_update!Z474</f>
        <v>4.3506004649865124</v>
      </c>
      <c r="I348" s="43">
        <f xml:space="preserve"> Coibion_update!AA474</f>
        <v>4.3139752841026908</v>
      </c>
      <c r="J348" s="43">
        <f xml:space="preserve"> Coibion_update!AB474</f>
        <v>-7.2062500000000002E-2</v>
      </c>
      <c r="K348" s="48">
        <f xml:space="preserve"> Coibion_update!AC474</f>
        <v>0.72456799999999844</v>
      </c>
    </row>
    <row r="349" spans="1:11">
      <c r="A349" s="43">
        <f t="shared" si="7"/>
        <v>1997.9166666666404</v>
      </c>
      <c r="B349" s="43">
        <f xml:space="preserve"> Coibion_update!O475</f>
        <v>4.4630742219021817</v>
      </c>
      <c r="C349" s="43">
        <f xml:space="preserve"> Coibion_update!P475</f>
        <v>4.7</v>
      </c>
      <c r="D349" s="43">
        <f xml:space="preserve"> Coibion_update!Q475</f>
        <v>5.0863610046243917</v>
      </c>
      <c r="E349" s="43">
        <f xml:space="preserve"> Coibion_update!W475</f>
        <v>5.5</v>
      </c>
      <c r="F349" s="43">
        <f xml:space="preserve"> Coibion_update!X475</f>
        <v>5.6314268124640607</v>
      </c>
      <c r="G349" s="43">
        <f xml:space="preserve"> Coibion_update!Y475</f>
        <v>4.0427178789333125</v>
      </c>
      <c r="H349" s="43">
        <f xml:space="preserve"> Coibion_update!Z475</f>
        <v>4.3474222498619488</v>
      </c>
      <c r="I349" s="43">
        <f xml:space="preserve"> Coibion_update!AA475</f>
        <v>4.3220112022638952</v>
      </c>
      <c r="J349" s="43">
        <f xml:space="preserve"> Coibion_update!AB475</f>
        <v>4.3289000000000001E-3</v>
      </c>
      <c r="K349" s="48">
        <f xml:space="preserve"> Coibion_update!AC475</f>
        <v>0.7288968999999984</v>
      </c>
    </row>
    <row r="350" spans="1:11">
      <c r="A350" s="43">
        <f t="shared" si="7"/>
        <v>1997.9999999999736</v>
      </c>
      <c r="B350" s="43">
        <f xml:space="preserve"> Coibion_update!O476</f>
        <v>4.4683591354458558</v>
      </c>
      <c r="C350" s="43">
        <f xml:space="preserve"> Coibion_update!P476</f>
        <v>4.5999999999999996</v>
      </c>
      <c r="D350" s="43">
        <f xml:space="preserve"> Coibion_update!Q476</f>
        <v>5.0875963352323836</v>
      </c>
      <c r="E350" s="43">
        <f xml:space="preserve"> Coibion_update!W476</f>
        <v>5.56</v>
      </c>
      <c r="F350" s="43">
        <f xml:space="preserve"> Coibion_update!X476</f>
        <v>5.5892690878674403</v>
      </c>
      <c r="G350" s="43">
        <f xml:space="preserve"> Coibion_update!Y476</f>
        <v>4.0270466819969277</v>
      </c>
      <c r="H350" s="43">
        <f xml:space="preserve"> Coibion_update!Z476</f>
        <v>4.3514385529058579</v>
      </c>
      <c r="I350" s="43">
        <f xml:space="preserve"> Coibion_update!AA476</f>
        <v>4.3225552538693286</v>
      </c>
      <c r="J350" s="43">
        <f xml:space="preserve"> Coibion_update!AB476</f>
        <v>0</v>
      </c>
      <c r="K350" s="48">
        <f xml:space="preserve"> Coibion_update!AC476</f>
        <v>0.7288968999999984</v>
      </c>
    </row>
    <row r="351" spans="1:11">
      <c r="A351" s="43">
        <f t="shared" si="7"/>
        <v>1998.0833333333069</v>
      </c>
      <c r="B351" s="43">
        <f xml:space="preserve"> Coibion_update!O477</f>
        <v>4.4694730211998088</v>
      </c>
      <c r="C351" s="43">
        <f xml:space="preserve"> Coibion_update!P477</f>
        <v>4.5999999999999996</v>
      </c>
      <c r="D351" s="43">
        <f xml:space="preserve"> Coibion_update!Q477</f>
        <v>5.0875963352323836</v>
      </c>
      <c r="E351" s="43">
        <f xml:space="preserve"> Coibion_update!W477</f>
        <v>5.51</v>
      </c>
      <c r="F351" s="43">
        <f xml:space="preserve"> Coibion_update!X477</f>
        <v>5.5793146454710962</v>
      </c>
      <c r="G351" s="43">
        <f xml:space="preserve"> Coibion_update!Y477</f>
        <v>4.0388670877528137</v>
      </c>
      <c r="H351" s="43">
        <f xml:space="preserve"> Coibion_update!Z477</f>
        <v>4.3530354213232831</v>
      </c>
      <c r="I351" s="43">
        <f xml:space="preserve"> Coibion_update!AA477</f>
        <v>4.3298118632251423</v>
      </c>
      <c r="J351" s="43">
        <f xml:space="preserve"> Coibion_update!AB477</f>
        <v>-2.4786699999999998E-2</v>
      </c>
      <c r="K351" s="48">
        <f xml:space="preserve"> Coibion_update!AC477</f>
        <v>0.70411019999999835</v>
      </c>
    </row>
    <row r="352" spans="1:11">
      <c r="A352" s="43">
        <f t="shared" si="7"/>
        <v>1998.1666666666401</v>
      </c>
      <c r="B352" s="43">
        <f xml:space="preserve"> Coibion_update!O478</f>
        <v>4.4703373754579614</v>
      </c>
      <c r="C352" s="43">
        <f xml:space="preserve"> Coibion_update!P478</f>
        <v>4.7</v>
      </c>
      <c r="D352" s="43">
        <f xml:space="preserve"> Coibion_update!Q478</f>
        <v>5.0875963352323836</v>
      </c>
      <c r="E352" s="43">
        <f xml:space="preserve"> Coibion_update!W478</f>
        <v>5.49</v>
      </c>
      <c r="F352" s="43">
        <f xml:space="preserve"> Coibion_update!X478</f>
        <v>5.5969022863620967</v>
      </c>
      <c r="G352" s="43">
        <f xml:space="preserve"> Coibion_update!Y478</f>
        <v>4.0415062152060992</v>
      </c>
      <c r="H352" s="43">
        <f xml:space="preserve"> Coibion_update!Z478</f>
        <v>4.357285583410377</v>
      </c>
      <c r="I352" s="43">
        <f xml:space="preserve"> Coibion_update!AA478</f>
        <v>4.3348433038560108</v>
      </c>
      <c r="J352" s="43">
        <f xml:space="preserve"> Coibion_update!AB478</f>
        <v>-2.6395999999999999E-2</v>
      </c>
      <c r="K352" s="48">
        <f xml:space="preserve"> Coibion_update!AC478</f>
        <v>0.67771419999999838</v>
      </c>
    </row>
    <row r="353" spans="1:11">
      <c r="A353" s="43">
        <f t="shared" si="7"/>
        <v>1998.2499999999734</v>
      </c>
      <c r="B353" s="43">
        <f xml:space="preserve"> Coibion_update!O479</f>
        <v>4.4740370580834927</v>
      </c>
      <c r="C353" s="43">
        <f xml:space="preserve"> Coibion_update!P479</f>
        <v>4.3</v>
      </c>
      <c r="D353" s="43">
        <f xml:space="preserve"> Coibion_update!Q479</f>
        <v>5.0888301416813126</v>
      </c>
      <c r="E353" s="43">
        <f xml:space="preserve"> Coibion_update!W479</f>
        <v>5.45</v>
      </c>
      <c r="F353" s="43">
        <f xml:space="preserve"> Coibion_update!X479</f>
        <v>5.5971989892534175</v>
      </c>
      <c r="G353" s="43">
        <f xml:space="preserve"> Coibion_update!Y479</f>
        <v>4.0641945852712178</v>
      </c>
      <c r="H353" s="43">
        <f xml:space="preserve"> Coibion_update!Z479</f>
        <v>4.3641681163725687</v>
      </c>
      <c r="I353" s="43">
        <f xml:space="preserve"> Coibion_update!AA479</f>
        <v>4.3360481390572208</v>
      </c>
      <c r="J353" s="43">
        <f xml:space="preserve"> Coibion_update!AB479</f>
        <v>0</v>
      </c>
      <c r="K353" s="48">
        <f xml:space="preserve"> Coibion_update!AC479</f>
        <v>0.67771419999999838</v>
      </c>
    </row>
    <row r="354" spans="1:11">
      <c r="A354" s="43">
        <f t="shared" si="7"/>
        <v>1998.3333333333067</v>
      </c>
      <c r="B354" s="43">
        <f xml:space="preserve"> Coibion_update!O480</f>
        <v>4.4804444806776207</v>
      </c>
      <c r="C354" s="43">
        <f xml:space="preserve"> Coibion_update!P480</f>
        <v>4.4000000000000004</v>
      </c>
      <c r="D354" s="43">
        <f xml:space="preserve"> Coibion_update!Q480</f>
        <v>5.0912931971137105</v>
      </c>
      <c r="E354" s="43">
        <f xml:space="preserve"> Coibion_update!W480</f>
        <v>5.49</v>
      </c>
      <c r="F354" s="43">
        <f xml:space="preserve"> Coibion_update!X480</f>
        <v>5.6219214481758808</v>
      </c>
      <c r="G354" s="43">
        <f xml:space="preserve"> Coibion_update!Y480</f>
        <v>4.0979547044762299</v>
      </c>
      <c r="H354" s="43">
        <f xml:space="preserve"> Coibion_update!Z480</f>
        <v>4.3629330059787836</v>
      </c>
      <c r="I354" s="43">
        <f xml:space="preserve"> Coibion_update!AA480</f>
        <v>4.3408139388398075</v>
      </c>
      <c r="J354" s="43">
        <f xml:space="preserve"> Coibion_update!AB480</f>
        <v>-6.6774899999999998E-2</v>
      </c>
      <c r="K354" s="48">
        <f xml:space="preserve"> Coibion_update!AC480</f>
        <v>0.61093929999999841</v>
      </c>
    </row>
    <row r="355" spans="1:11">
      <c r="A355" s="43">
        <f t="shared" si="7"/>
        <v>1998.4166666666399</v>
      </c>
      <c r="B355" s="43">
        <f xml:space="preserve"> Coibion_update!O481</f>
        <v>4.4740108349899534</v>
      </c>
      <c r="C355" s="43">
        <f xml:space="preserve"> Coibion_update!P481</f>
        <v>4.5</v>
      </c>
      <c r="D355" s="43">
        <f xml:space="preserve"> Coibion_update!Q481</f>
        <v>5.0925224535684404</v>
      </c>
      <c r="E355" s="43">
        <f xml:space="preserve"> Coibion_update!W481</f>
        <v>5.56</v>
      </c>
      <c r="F355" s="43">
        <f xml:space="preserve"> Coibion_update!X481</f>
        <v>5.6097281725738783</v>
      </c>
      <c r="G355" s="43">
        <f xml:space="preserve"> Coibion_update!Y481</f>
        <v>4.0928935099547861</v>
      </c>
      <c r="H355" s="43">
        <f xml:space="preserve"> Coibion_update!Z481</f>
        <v>4.3707760839010277</v>
      </c>
      <c r="I355" s="43">
        <f xml:space="preserve"> Coibion_update!AA481</f>
        <v>4.3493226415007546</v>
      </c>
      <c r="J355" s="43">
        <f xml:space="preserve"> Coibion_update!AB481</f>
        <v>0</v>
      </c>
      <c r="K355" s="48">
        <f xml:space="preserve"> Coibion_update!AC481</f>
        <v>0.61093929999999841</v>
      </c>
    </row>
    <row r="356" spans="1:11">
      <c r="A356" s="43">
        <f t="shared" si="7"/>
        <v>1998.4999999999732</v>
      </c>
      <c r="B356" s="43">
        <f xml:space="preserve"> Coibion_update!O482</f>
        <v>4.4702595569398618</v>
      </c>
      <c r="C356" s="43">
        <f xml:space="preserve"> Coibion_update!P482</f>
        <v>4.5</v>
      </c>
      <c r="D356" s="43">
        <f xml:space="preserve"> Coibion_update!Q482</f>
        <v>5.0949764425300064</v>
      </c>
      <c r="E356" s="43">
        <f xml:space="preserve"> Coibion_update!W482</f>
        <v>5.54</v>
      </c>
      <c r="F356" s="43">
        <f xml:space="preserve"> Coibion_update!X482</f>
        <v>5.5861619257981223</v>
      </c>
      <c r="G356" s="43">
        <f xml:space="preserve"> Coibion_update!Y482</f>
        <v>4.0897339496644172</v>
      </c>
      <c r="H356" s="43">
        <f xml:space="preserve"> Coibion_update!Z482</f>
        <v>4.3729480487406747</v>
      </c>
      <c r="I356" s="43">
        <f xml:space="preserve"> Coibion_update!AA482</f>
        <v>4.3503037424779336</v>
      </c>
      <c r="J356" s="43">
        <f xml:space="preserve"> Coibion_update!AB482</f>
        <v>3.2857400000000002E-2</v>
      </c>
      <c r="K356" s="48">
        <f xml:space="preserve"> Coibion_update!AC482</f>
        <v>0.64379669999999845</v>
      </c>
    </row>
    <row r="357" spans="1:11">
      <c r="A357" s="43">
        <f t="shared" si="7"/>
        <v>1998.5833333333064</v>
      </c>
      <c r="B357" s="43">
        <f xml:space="preserve"> Coibion_update!O483</f>
        <v>4.4905155019331975</v>
      </c>
      <c r="C357" s="43">
        <f xml:space="preserve"> Coibion_update!P483</f>
        <v>4.5</v>
      </c>
      <c r="D357" s="43">
        <f xml:space="preserve"> Coibion_update!Q483</f>
        <v>5.0962011824259026</v>
      </c>
      <c r="E357" s="43">
        <f xml:space="preserve"> Coibion_update!W483</f>
        <v>5.55</v>
      </c>
      <c r="F357" s="43">
        <f xml:space="preserve"> Coibion_update!X483</f>
        <v>5.56409886254648</v>
      </c>
      <c r="G357" s="43">
        <f xml:space="preserve"> Coibion_update!Y483</f>
        <v>4.1130518185766851</v>
      </c>
      <c r="H357" s="43">
        <f xml:space="preserve"> Coibion_update!Z483</f>
        <v>4.3706875900038877</v>
      </c>
      <c r="I357" s="43">
        <f xml:space="preserve"> Coibion_update!AA483</f>
        <v>4.353485689240296</v>
      </c>
      <c r="J357" s="43">
        <f xml:space="preserve"> Coibion_update!AB483</f>
        <v>9.9412E-2</v>
      </c>
      <c r="K357" s="48">
        <f xml:space="preserve"> Coibion_update!AC483</f>
        <v>0.7432086999999985</v>
      </c>
    </row>
    <row r="358" spans="1:11">
      <c r="A358" s="43">
        <f t="shared" si="7"/>
        <v>1998.6666666666397</v>
      </c>
      <c r="B358" s="43">
        <f xml:space="preserve"> Coibion_update!O484</f>
        <v>4.4883340768552404</v>
      </c>
      <c r="C358" s="43">
        <f xml:space="preserve"> Coibion_update!P484</f>
        <v>4.5999999999999996</v>
      </c>
      <c r="D358" s="43">
        <f xml:space="preserve"> Coibion_update!Q484</f>
        <v>5.0968129903373081</v>
      </c>
      <c r="E358" s="43">
        <f xml:space="preserve"> Coibion_update!W484</f>
        <v>5.51</v>
      </c>
      <c r="F358" s="43">
        <f xml:space="preserve"> Coibion_update!X484</f>
        <v>5.5411066701090812</v>
      </c>
      <c r="G358" s="43">
        <f xml:space="preserve"> Coibion_update!Y484</f>
        <v>4.1360941264165634</v>
      </c>
      <c r="H358" s="43">
        <f xml:space="preserve"> Coibion_update!Z484</f>
        <v>4.3757318641111338</v>
      </c>
      <c r="I358" s="43">
        <f xml:space="preserve"> Coibion_update!AA484</f>
        <v>4.3585788719363183</v>
      </c>
      <c r="J358" s="43">
        <f xml:space="preserve"> Coibion_update!AB484</f>
        <v>-0.2392213</v>
      </c>
      <c r="K358" s="48">
        <f xml:space="preserve"> Coibion_update!AC484</f>
        <v>0.50398739999999853</v>
      </c>
    </row>
    <row r="359" spans="1:11">
      <c r="A359" s="43">
        <f t="shared" si="7"/>
        <v>1998.7499999999729</v>
      </c>
      <c r="B359" s="43">
        <f xml:space="preserve"> Coibion_update!O485</f>
        <v>4.4962399732026652</v>
      </c>
      <c r="C359" s="43">
        <f xml:space="preserve"> Coibion_update!P485</f>
        <v>4.5</v>
      </c>
      <c r="D359" s="43">
        <f xml:space="preserve"> Coibion_update!Q485</f>
        <v>5.099256485749784</v>
      </c>
      <c r="E359" s="43">
        <f xml:space="preserve"> Coibion_update!W485</f>
        <v>5.07</v>
      </c>
      <c r="F359" s="43">
        <f xml:space="preserve"> Coibion_update!X485</f>
        <v>5.5347324600554861</v>
      </c>
      <c r="G359" s="43">
        <f xml:space="preserve"> Coibion_update!Y485</f>
        <v>4.1605379632902171</v>
      </c>
      <c r="H359" s="43">
        <f xml:space="preserve"> Coibion_update!Z485</f>
        <v>4.3790848117529606</v>
      </c>
      <c r="I359" s="43">
        <f xml:space="preserve"> Coibion_update!AA485</f>
        <v>4.3577723634978733</v>
      </c>
      <c r="J359" s="43">
        <f xml:space="preserve"> Coibion_update!AB485</f>
        <v>0</v>
      </c>
      <c r="K359" s="48">
        <f xml:space="preserve"> Coibion_update!AC485</f>
        <v>0.50398739999999853</v>
      </c>
    </row>
    <row r="360" spans="1:11">
      <c r="A360" s="43">
        <f t="shared" si="7"/>
        <v>1998.8333333333062</v>
      </c>
      <c r="B360" s="43">
        <f xml:space="preserve"> Coibion_update!O486</f>
        <v>4.4956499194393453</v>
      </c>
      <c r="C360" s="43">
        <f xml:space="preserve"> Coibion_update!P486</f>
        <v>4.4000000000000004</v>
      </c>
      <c r="D360" s="43">
        <f xml:space="preserve"> Coibion_update!Q486</f>
        <v>5.1004759980960452</v>
      </c>
      <c r="E360" s="43">
        <f xml:space="preserve"> Coibion_update!W486</f>
        <v>4.83</v>
      </c>
      <c r="F360" s="43">
        <f xml:space="preserve"> Coibion_update!X486</f>
        <v>5.4930202902303966</v>
      </c>
      <c r="G360" s="43">
        <f xml:space="preserve"> Coibion_update!Y486</f>
        <v>4.1610837850383895</v>
      </c>
      <c r="H360" s="43">
        <f xml:space="preserve"> Coibion_update!Z486</f>
        <v>4.3871012370716285</v>
      </c>
      <c r="I360" s="43">
        <f xml:space="preserve"> Coibion_update!AA486</f>
        <v>4.3592184953478732</v>
      </c>
      <c r="J360" s="43">
        <f xml:space="preserve"> Coibion_update!AB486</f>
        <v>-0.14021639999999999</v>
      </c>
      <c r="K360" s="48">
        <f xml:space="preserve"> Coibion_update!AC486</f>
        <v>0.36377099999999851</v>
      </c>
    </row>
    <row r="361" spans="1:11">
      <c r="A361" s="43">
        <f t="shared" si="7"/>
        <v>1998.9166666666395</v>
      </c>
      <c r="B361" s="43">
        <f xml:space="preserve"> Coibion_update!O487</f>
        <v>4.4991438931942893</v>
      </c>
      <c r="C361" s="43">
        <f xml:space="preserve"> Coibion_update!P487</f>
        <v>4.4000000000000004</v>
      </c>
      <c r="D361" s="43">
        <f xml:space="preserve"> Coibion_update!Q487</f>
        <v>5.10230248262208</v>
      </c>
      <c r="E361" s="43">
        <f xml:space="preserve"> Coibion_update!W487</f>
        <v>4.68</v>
      </c>
      <c r="F361" s="43">
        <f xml:space="preserve"> Coibion_update!X487</f>
        <v>5.4525823255594661</v>
      </c>
      <c r="G361" s="43">
        <f xml:space="preserve"> Coibion_update!Y487</f>
        <v>4.1896698934267942</v>
      </c>
      <c r="H361" s="43">
        <f xml:space="preserve"> Coibion_update!Z487</f>
        <v>4.3934980852653247</v>
      </c>
      <c r="I361" s="43">
        <f xml:space="preserve"> Coibion_update!AA487</f>
        <v>4.3635189186181407</v>
      </c>
      <c r="J361" s="43">
        <f xml:space="preserve"> Coibion_update!AB487</f>
        <v>-0.1692948</v>
      </c>
      <c r="K361" s="48">
        <f xml:space="preserve"> Coibion_update!AC487</f>
        <v>0.19447619999999852</v>
      </c>
    </row>
    <row r="362" spans="1:11">
      <c r="A362" s="43">
        <f t="shared" si="7"/>
        <v>1998.9999999999727</v>
      </c>
      <c r="B362" s="43">
        <f xml:space="preserve"> Coibion_update!O488</f>
        <v>4.5036412094890634</v>
      </c>
      <c r="C362" s="43">
        <f xml:space="preserve"> Coibion_update!P488</f>
        <v>4.3</v>
      </c>
      <c r="D362" s="43">
        <f xml:space="preserve"> Coibion_update!Q488</f>
        <v>5.1041256371835946</v>
      </c>
      <c r="E362" s="43">
        <f xml:space="preserve"> Coibion_update!W488</f>
        <v>4.63</v>
      </c>
      <c r="F362" s="43">
        <f xml:space="preserve"> Coibion_update!X488</f>
        <v>5.4735723471352724</v>
      </c>
      <c r="G362" s="43">
        <f xml:space="preserve"> Coibion_update!Y488</f>
        <v>4.1546240264392882</v>
      </c>
      <c r="H362" s="43">
        <f xml:space="preserve"> Coibion_update!Z488</f>
        <v>4.3991664059884519</v>
      </c>
      <c r="I362" s="43">
        <f xml:space="preserve"> Coibion_update!AA488</f>
        <v>4.3663290700665822</v>
      </c>
      <c r="J362" s="43">
        <f xml:space="preserve"> Coibion_update!AB488</f>
        <v>0</v>
      </c>
      <c r="K362" s="48">
        <f xml:space="preserve"> Coibion_update!AC488</f>
        <v>0.19447619999999852</v>
      </c>
    </row>
    <row r="363" spans="1:11">
      <c r="A363" s="43">
        <f t="shared" si="7"/>
        <v>1999.083333333306</v>
      </c>
      <c r="B363" s="43">
        <f xml:space="preserve"> Coibion_update!O489</f>
        <v>4.5084312860490421</v>
      </c>
      <c r="C363" s="43">
        <f xml:space="preserve"> Coibion_update!P489</f>
        <v>4.4000000000000004</v>
      </c>
      <c r="D363" s="43">
        <f xml:space="preserve"> Coibion_update!Q489</f>
        <v>5.1041256371835946</v>
      </c>
      <c r="E363" s="43">
        <f xml:space="preserve"> Coibion_update!W489</f>
        <v>4.76</v>
      </c>
      <c r="F363" s="43">
        <f xml:space="preserve"> Coibion_update!X489</f>
        <v>5.4457023534610949</v>
      </c>
      <c r="G363" s="43">
        <f xml:space="preserve"> Coibion_update!Y489</f>
        <v>4.1777508375236012</v>
      </c>
      <c r="H363" s="43">
        <f xml:space="preserve"> Coibion_update!Z489</f>
        <v>4.4057675750556795</v>
      </c>
      <c r="I363" s="43">
        <f xml:space="preserve"> Coibion_update!AA489</f>
        <v>4.3670018254057714</v>
      </c>
      <c r="J363" s="43">
        <f xml:space="preserve"> Coibion_update!AB489</f>
        <v>-0.10983519999999999</v>
      </c>
      <c r="K363" s="48">
        <f xml:space="preserve"> Coibion_update!AC489</f>
        <v>8.4640999999998523E-2</v>
      </c>
    </row>
    <row r="364" spans="1:11">
      <c r="A364" s="43">
        <f t="shared" si="7"/>
        <v>1999.1666666666392</v>
      </c>
      <c r="B364" s="43">
        <f xml:space="preserve"> Coibion_update!O490</f>
        <v>4.5102857155566713</v>
      </c>
      <c r="C364" s="43">
        <f xml:space="preserve"> Coibion_update!P490</f>
        <v>4.2</v>
      </c>
      <c r="D364" s="43">
        <f xml:space="preserve"> Coibion_update!Q490</f>
        <v>5.1047326174753715</v>
      </c>
      <c r="E364" s="43">
        <f xml:space="preserve"> Coibion_update!W490</f>
        <v>4.8099999999999996</v>
      </c>
      <c r="F364" s="43">
        <f xml:space="preserve"> Coibion_update!X490</f>
        <v>5.4210658318070903</v>
      </c>
      <c r="G364" s="43">
        <f xml:space="preserve"> Coibion_update!Y490</f>
        <v>4.1854337248423548</v>
      </c>
      <c r="H364" s="43">
        <f xml:space="preserve"> Coibion_update!Z490</f>
        <v>4.4094958766634269</v>
      </c>
      <c r="I364" s="43">
        <f xml:space="preserve"> Coibion_update!AA490</f>
        <v>4.3710415186151259</v>
      </c>
      <c r="J364" s="43">
        <f xml:space="preserve"> Coibion_update!AB490</f>
        <v>-0.15775439999999999</v>
      </c>
      <c r="K364" s="48">
        <f xml:space="preserve"> Coibion_update!AC490</f>
        <v>-7.3113400000001466E-2</v>
      </c>
    </row>
    <row r="365" spans="1:11">
      <c r="A365" s="43">
        <f t="shared" si="7"/>
        <v>1999.2499999999725</v>
      </c>
      <c r="B365" s="43">
        <f xml:space="preserve"> Coibion_update!O491</f>
        <v>4.5126151074045255</v>
      </c>
      <c r="C365" s="43">
        <f xml:space="preserve"> Coibion_update!P491</f>
        <v>4.3</v>
      </c>
      <c r="D365" s="43">
        <f xml:space="preserve"> Coibion_update!Q491</f>
        <v>5.1113851971963991</v>
      </c>
      <c r="E365" s="43">
        <f xml:space="preserve"> Coibion_update!W491</f>
        <v>4.74</v>
      </c>
      <c r="F365" s="43">
        <f xml:space="preserve"> Coibion_update!X491</f>
        <v>5.4220382935377955</v>
      </c>
      <c r="G365" s="43">
        <f xml:space="preserve"> Coibion_update!Y491</f>
        <v>4.2009243342846565</v>
      </c>
      <c r="H365" s="43">
        <f xml:space="preserve"> Coibion_update!Z491</f>
        <v>4.4106505340104469</v>
      </c>
      <c r="I365" s="43">
        <f xml:space="preserve"> Coibion_update!AA491</f>
        <v>4.3762851840447672</v>
      </c>
      <c r="J365" s="43">
        <f xml:space="preserve"> Coibion_update!AB491</f>
        <v>0</v>
      </c>
      <c r="K365" s="48">
        <f xml:space="preserve"> Coibion_update!AC491</f>
        <v>-7.3113400000001466E-2</v>
      </c>
    </row>
    <row r="366" spans="1:11">
      <c r="A366" s="43">
        <f t="shared" si="7"/>
        <v>1999.3333333333057</v>
      </c>
      <c r="B366" s="43">
        <f xml:space="preserve"> Coibion_update!O492</f>
        <v>4.5199118170361805</v>
      </c>
      <c r="C366" s="43">
        <f xml:space="preserve"> Coibion_update!P492</f>
        <v>4.2</v>
      </c>
      <c r="D366" s="43">
        <f xml:space="preserve"> Coibion_update!Q492</f>
        <v>5.1119877883565437</v>
      </c>
      <c r="E366" s="43">
        <f xml:space="preserve"> Coibion_update!W492</f>
        <v>4.74</v>
      </c>
      <c r="F366" s="43">
        <f xml:space="preserve"> Coibion_update!X492</f>
        <v>5.4317550047777532</v>
      </c>
      <c r="G366" s="43">
        <f xml:space="preserve"> Coibion_update!Y492</f>
        <v>4.2200369768518451</v>
      </c>
      <c r="H366" s="43">
        <f xml:space="preserve"> Coibion_update!Z492</f>
        <v>4.4163918288507658</v>
      </c>
      <c r="I366" s="43">
        <f xml:space="preserve"> Coibion_update!AA492</f>
        <v>4.3770392181628344</v>
      </c>
      <c r="J366" s="43">
        <f xml:space="preserve"> Coibion_update!AB492</f>
        <v>-0.11190219999999999</v>
      </c>
      <c r="K366" s="48">
        <f xml:space="preserve"> Coibion_update!AC492</f>
        <v>-0.18501560000000145</v>
      </c>
    </row>
    <row r="367" spans="1:11">
      <c r="A367" s="43">
        <f t="shared" si="7"/>
        <v>1999.416666666639</v>
      </c>
      <c r="B367" s="43">
        <f xml:space="preserve"> Coibion_update!O493</f>
        <v>4.5181766270215382</v>
      </c>
      <c r="C367" s="43">
        <f xml:space="preserve"> Coibion_update!P493</f>
        <v>4.3</v>
      </c>
      <c r="D367" s="43">
        <f xml:space="preserve"> Coibion_update!Q493</f>
        <v>5.1119877883565437</v>
      </c>
      <c r="E367" s="43">
        <f xml:space="preserve"> Coibion_update!W493</f>
        <v>4.76</v>
      </c>
      <c r="F367" s="43">
        <f xml:space="preserve"> Coibion_update!X493</f>
        <v>5.4383836104448777</v>
      </c>
      <c r="G367" s="43">
        <f xml:space="preserve"> Coibion_update!Y493</f>
        <v>4.2368997014376397</v>
      </c>
      <c r="H367" s="43">
        <f xml:space="preserve"> Coibion_update!Z493</f>
        <v>4.4151712332661832</v>
      </c>
      <c r="I367" s="43">
        <f xml:space="preserve"> Coibion_update!AA493</f>
        <v>4.3806757226029251</v>
      </c>
      <c r="J367" s="43">
        <f xml:space="preserve"> Coibion_update!AB493</f>
        <v>0.25867869999999998</v>
      </c>
      <c r="K367" s="48">
        <f xml:space="preserve"> Coibion_update!AC493</f>
        <v>7.3663099999998538E-2</v>
      </c>
    </row>
    <row r="368" spans="1:11">
      <c r="A368" s="43">
        <f t="shared" si="7"/>
        <v>1999.4999999999723</v>
      </c>
      <c r="B368" s="43">
        <f xml:space="preserve"> Coibion_update!O494</f>
        <v>4.5245488943004339</v>
      </c>
      <c r="C368" s="43">
        <f xml:space="preserve"> Coibion_update!P494</f>
        <v>4.3</v>
      </c>
      <c r="D368" s="43">
        <f xml:space="preserve"> Coibion_update!Q494</f>
        <v>5.1161957897567483</v>
      </c>
      <c r="E368" s="43">
        <f xml:space="preserve"> Coibion_update!W494</f>
        <v>4.99</v>
      </c>
      <c r="F368" s="43">
        <f xml:space="preserve"> Coibion_update!X494</f>
        <v>5.4187191924003324</v>
      </c>
      <c r="G368" s="43">
        <f xml:space="preserve"> Coibion_update!Y494</f>
        <v>4.2346570776417822</v>
      </c>
      <c r="H368" s="43">
        <f xml:space="preserve"> Coibion_update!Z494</f>
        <v>4.4114883448235007</v>
      </c>
      <c r="I368" s="43">
        <f xml:space="preserve"> Coibion_update!AA494</f>
        <v>4.385221525570401</v>
      </c>
      <c r="J368" s="43">
        <f xml:space="preserve"> Coibion_update!AB494</f>
        <v>0</v>
      </c>
      <c r="K368" s="48">
        <f xml:space="preserve"> Coibion_update!AC494</f>
        <v>7.3663099999998538E-2</v>
      </c>
    </row>
    <row r="369" spans="1:11">
      <c r="A369" s="43">
        <f t="shared" si="7"/>
        <v>1999.5833333333055</v>
      </c>
      <c r="B369" s="43">
        <f xml:space="preserve"> Coibion_update!O495</f>
        <v>4.5287069809110259</v>
      </c>
      <c r="C369" s="43">
        <f xml:space="preserve"> Coibion_update!P495</f>
        <v>4.2</v>
      </c>
      <c r="D369" s="43">
        <f xml:space="preserve"> Coibion_update!Q495</f>
        <v>5.1185924356013484</v>
      </c>
      <c r="E369" s="43">
        <f xml:space="preserve"> Coibion_update!W495</f>
        <v>5.07</v>
      </c>
      <c r="F369" s="43">
        <f xml:space="preserve"> Coibion_update!X495</f>
        <v>5.4450980977562313</v>
      </c>
      <c r="G369" s="43">
        <f xml:space="preserve"> Coibion_update!Y495</f>
        <v>4.2439994367591023</v>
      </c>
      <c r="H369" s="43">
        <f xml:space="preserve"> Coibion_update!Z495</f>
        <v>4.4193705878143028</v>
      </c>
      <c r="I369" s="43">
        <f xml:space="preserve"> Coibion_update!AA495</f>
        <v>4.3889153528773033</v>
      </c>
      <c r="J369" s="43">
        <f xml:space="preserve"> Coibion_update!AB495</f>
        <v>0.24062040000000001</v>
      </c>
      <c r="K369" s="48">
        <f xml:space="preserve"> Coibion_update!AC495</f>
        <v>0.31428349999999855</v>
      </c>
    </row>
    <row r="370" spans="1:11">
      <c r="A370" s="43">
        <f t="shared" si="7"/>
        <v>1999.6666666666388</v>
      </c>
      <c r="B370" s="43">
        <f xml:space="preserve"> Coibion_update!O496</f>
        <v>4.5250983112225329</v>
      </c>
      <c r="C370" s="43">
        <f xml:space="preserve"> Coibion_update!P496</f>
        <v>4.2</v>
      </c>
      <c r="D370" s="43">
        <f xml:space="preserve"> Coibion_update!Q496</f>
        <v>5.1227727940331063</v>
      </c>
      <c r="E370" s="43">
        <f xml:space="preserve"> Coibion_update!W496</f>
        <v>5.22</v>
      </c>
      <c r="F370" s="43">
        <f xml:space="preserve"> Coibion_update!X496</f>
        <v>5.4615410476500506</v>
      </c>
      <c r="G370" s="43">
        <f xml:space="preserve"> Coibion_update!Y496</f>
        <v>4.2505217587052764</v>
      </c>
      <c r="H370" s="43">
        <f xml:space="preserve"> Coibion_update!Z496</f>
        <v>4.425169932882814</v>
      </c>
      <c r="I370" s="43">
        <f xml:space="preserve"> Coibion_update!AA496</f>
        <v>4.3929294820361608</v>
      </c>
      <c r="J370" s="43">
        <f xml:space="preserve"> Coibion_update!AB496</f>
        <v>0</v>
      </c>
      <c r="K370" s="48">
        <f xml:space="preserve"> Coibion_update!AC496</f>
        <v>0.31428349999999855</v>
      </c>
    </row>
    <row r="371" spans="1:11">
      <c r="A371" s="43">
        <f t="shared" si="7"/>
        <v>1999.749999999972</v>
      </c>
      <c r="B371" s="43">
        <f xml:space="preserve"> Coibion_update!O497</f>
        <v>4.5383699090080354</v>
      </c>
      <c r="C371" s="43">
        <f xml:space="preserve"> Coibion_update!P497</f>
        <v>4.0999999999999996</v>
      </c>
      <c r="D371" s="43">
        <f xml:space="preserve"> Coibion_update!Q497</f>
        <v>5.12455904041457</v>
      </c>
      <c r="E371" s="43">
        <f xml:space="preserve"> Coibion_update!W497</f>
        <v>5.2</v>
      </c>
      <c r="F371" s="43">
        <f xml:space="preserve"> Coibion_update!X497</f>
        <v>5.4481587747871965</v>
      </c>
      <c r="G371" s="43">
        <f xml:space="preserve"> Coibion_update!Y497</f>
        <v>4.2427070944244702</v>
      </c>
      <c r="H371" s="43">
        <f xml:space="preserve"> Coibion_update!Z497</f>
        <v>4.4262468487002895</v>
      </c>
      <c r="I371" s="43">
        <f xml:space="preserve"> Coibion_update!AA497</f>
        <v>4.397543128826416</v>
      </c>
      <c r="J371" s="43">
        <f xml:space="preserve"> Coibion_update!AB497</f>
        <v>-9.68276E-2</v>
      </c>
      <c r="K371" s="48">
        <f xml:space="preserve"> Coibion_update!AC497</f>
        <v>0.21745589999999854</v>
      </c>
    </row>
    <row r="372" spans="1:11">
      <c r="A372" s="43">
        <f t="shared" si="7"/>
        <v>1999.8333333333053</v>
      </c>
      <c r="B372" s="43">
        <f xml:space="preserve"> Coibion_update!O498</f>
        <v>4.5432841439155442</v>
      </c>
      <c r="C372" s="43">
        <f xml:space="preserve"> Coibion_update!P498</f>
        <v>4.0999999999999996</v>
      </c>
      <c r="D372" s="43">
        <f xml:space="preserve"> Coibion_update!Q498</f>
        <v>5.126342101808226</v>
      </c>
      <c r="E372" s="43">
        <f xml:space="preserve"> Coibion_update!W498</f>
        <v>5.42</v>
      </c>
      <c r="F372" s="43">
        <f xml:space="preserve"> Coibion_update!X498</f>
        <v>5.4414215435164879</v>
      </c>
      <c r="G372" s="43">
        <f xml:space="preserve"> Coibion_update!Y498</f>
        <v>4.2486952220520253</v>
      </c>
      <c r="H372" s="43">
        <f xml:space="preserve"> Coibion_update!Z498</f>
        <v>4.4313999621038942</v>
      </c>
      <c r="I372" s="43">
        <f xml:space="preserve"> Coibion_update!AA498</f>
        <v>4.4018170069930083</v>
      </c>
      <c r="J372" s="43">
        <f xml:space="preserve"> Coibion_update!AB498</f>
        <v>0.2367022</v>
      </c>
      <c r="K372" s="48">
        <f xml:space="preserve"> Coibion_update!AC498</f>
        <v>0.45415809999999857</v>
      </c>
    </row>
    <row r="373" spans="1:11">
      <c r="A373" s="43">
        <f t="shared" si="7"/>
        <v>1999.9166666666385</v>
      </c>
      <c r="B373" s="43">
        <f xml:space="preserve"> Coibion_update!O499</f>
        <v>4.5510222947974182</v>
      </c>
      <c r="C373" s="43">
        <f xml:space="preserve"> Coibion_update!P499</f>
        <v>4</v>
      </c>
      <c r="D373" s="43">
        <f xml:space="preserve"> Coibion_update!Q499</f>
        <v>5.1287145821618569</v>
      </c>
      <c r="E373" s="43">
        <f xml:space="preserve"> Coibion_update!W499</f>
        <v>5.3</v>
      </c>
      <c r="F373" s="43">
        <f xml:space="preserve"> Coibion_update!X499</f>
        <v>5.4229215297725677</v>
      </c>
      <c r="G373" s="43">
        <f xml:space="preserve"> Coibion_update!Y499</f>
        <v>4.2732993466821014</v>
      </c>
      <c r="H373" s="43">
        <f xml:space="preserve"> Coibion_update!Z499</f>
        <v>4.4585825011452478</v>
      </c>
      <c r="I373" s="43">
        <f xml:space="preserve"> Coibion_update!AA499</f>
        <v>4.4073410051522632</v>
      </c>
      <c r="J373" s="43">
        <f xml:space="preserve"> Coibion_update!AB499</f>
        <v>-0.18190120000000001</v>
      </c>
      <c r="K373" s="48">
        <f xml:space="preserve"> Coibion_update!AC499</f>
        <v>0.27225689999999858</v>
      </c>
    </row>
    <row r="374" spans="1:11">
      <c r="A374" s="43">
        <f t="shared" si="7"/>
        <v>1999.9999999999718</v>
      </c>
      <c r="B374" s="43">
        <f xml:space="preserve"> Coibion_update!O500</f>
        <v>4.5513632086292093</v>
      </c>
      <c r="C374" s="43">
        <f xml:space="preserve"> Coibion_update!P500</f>
        <v>4</v>
      </c>
      <c r="D374" s="43">
        <f xml:space="preserve"> Coibion_update!Q500</f>
        <v>5.1316722891390896</v>
      </c>
      <c r="E374" s="43">
        <f xml:space="preserve"> Coibion_update!W500</f>
        <v>5.45</v>
      </c>
      <c r="F374" s="43">
        <f xml:space="preserve"> Coibion_update!X500</f>
        <v>5.4292579058086323</v>
      </c>
      <c r="G374" s="43">
        <f xml:space="preserve"> Coibion_update!Y500</f>
        <v>4.2946561022865817</v>
      </c>
      <c r="H374" s="43">
        <f xml:space="preserve"> Coibion_update!Z500</f>
        <v>4.4199002871019628</v>
      </c>
      <c r="I374" s="43">
        <f xml:space="preserve"> Coibion_update!AA500</f>
        <v>4.4112334332218213</v>
      </c>
      <c r="J374" s="43">
        <f xml:space="preserve"> Coibion_update!AB500</f>
        <v>0</v>
      </c>
      <c r="K374" s="48">
        <f xml:space="preserve"> Coibion_update!AC500</f>
        <v>0.27225689999999858</v>
      </c>
    </row>
    <row r="375" spans="1:11">
      <c r="A375" s="43">
        <f t="shared" si="7"/>
        <v>2000.0833333333051</v>
      </c>
      <c r="B375" s="43">
        <f xml:space="preserve"> Coibion_update!O501</f>
        <v>4.554575594819009</v>
      </c>
      <c r="C375" s="43">
        <f xml:space="preserve"> Coibion_update!P501</f>
        <v>4.0999999999999996</v>
      </c>
      <c r="D375" s="43">
        <f xml:space="preserve"> Coibion_update!Q501</f>
        <v>5.1357984370502621</v>
      </c>
      <c r="E375" s="43">
        <f xml:space="preserve"> Coibion_update!W501</f>
        <v>5.73</v>
      </c>
      <c r="F375" s="43">
        <f xml:space="preserve"> Coibion_update!X501</f>
        <v>5.4026773818722793</v>
      </c>
      <c r="G375" s="43">
        <f xml:space="preserve"> Coibion_update!Y501</f>
        <v>4.3214402933747387</v>
      </c>
      <c r="H375" s="43">
        <f xml:space="preserve"> Coibion_update!Z501</f>
        <v>4.4274420632042695</v>
      </c>
      <c r="I375" s="43">
        <f xml:space="preserve"> Coibion_update!AA501</f>
        <v>4.4177677433266487</v>
      </c>
      <c r="J375" s="43">
        <f xml:space="preserve"> Coibion_update!AB501</f>
        <v>4.5138699999999997E-2</v>
      </c>
      <c r="K375" s="48">
        <f xml:space="preserve"> Coibion_update!AC501</f>
        <v>0.31739559999999856</v>
      </c>
    </row>
    <row r="376" spans="1:11">
      <c r="A376" s="43">
        <f t="shared" si="7"/>
        <v>2000.1666666666383</v>
      </c>
      <c r="B376" s="43">
        <f xml:space="preserve"> Coibion_update!O502</f>
        <v>4.5587586406605585</v>
      </c>
      <c r="C376" s="43">
        <f xml:space="preserve"> Coibion_update!P502</f>
        <v>4</v>
      </c>
      <c r="D376" s="43">
        <f xml:space="preserve"> Coibion_update!Q502</f>
        <v>5.1416635565026603</v>
      </c>
      <c r="E376" s="43">
        <f xml:space="preserve"> Coibion_update!W502</f>
        <v>5.85</v>
      </c>
      <c r="F376" s="43">
        <f xml:space="preserve"> Coibion_update!X502</f>
        <v>5.4198710621006132</v>
      </c>
      <c r="G376" s="43">
        <f xml:space="preserve"> Coibion_update!Y502</f>
        <v>4.3115907582702269</v>
      </c>
      <c r="H376" s="43">
        <f xml:space="preserve"> Coibion_update!Z502</f>
        <v>4.4426747856252691</v>
      </c>
      <c r="I376" s="43">
        <f xml:space="preserve"> Coibion_update!AA502</f>
        <v>4.4233964790969695</v>
      </c>
      <c r="J376" s="43">
        <f xml:space="preserve"> Coibion_update!AB502</f>
        <v>-3.9546100000000001E-2</v>
      </c>
      <c r="K376" s="48">
        <f xml:space="preserve"> Coibion_update!AC502</f>
        <v>0.27784949999999853</v>
      </c>
    </row>
    <row r="377" spans="1:11">
      <c r="A377" s="43">
        <f t="shared" si="7"/>
        <v>2000.2499999999716</v>
      </c>
      <c r="B377" s="43">
        <f xml:space="preserve"> Coibion_update!O503</f>
        <v>4.5662973323246812</v>
      </c>
      <c r="C377" s="43">
        <f xml:space="preserve"> Coibion_update!P503</f>
        <v>3.8</v>
      </c>
      <c r="D377" s="43">
        <f xml:space="preserve"> Coibion_update!Q503</f>
        <v>5.1410785901215457</v>
      </c>
      <c r="E377" s="43">
        <f xml:space="preserve"> Coibion_update!W503</f>
        <v>6.02</v>
      </c>
      <c r="F377" s="43">
        <f xml:space="preserve"> Coibion_update!X503</f>
        <v>5.4283802508462049</v>
      </c>
      <c r="G377" s="43">
        <f xml:space="preserve"> Coibion_update!Y503</f>
        <v>4.2881966089009111</v>
      </c>
      <c r="H377" s="43">
        <f xml:space="preserve"> Coibion_update!Z503</f>
        <v>4.4471587296116635</v>
      </c>
      <c r="I377" s="43">
        <f xml:space="preserve"> Coibion_update!AA503</f>
        <v>4.4250142824733185</v>
      </c>
      <c r="J377" s="43">
        <f xml:space="preserve"> Coibion_update!AB503</f>
        <v>0</v>
      </c>
      <c r="K377" s="48">
        <f xml:space="preserve"> Coibion_update!AC503</f>
        <v>0.27784949999999853</v>
      </c>
    </row>
    <row r="378" spans="1:11">
      <c r="A378" s="43">
        <f t="shared" si="7"/>
        <v>2000.3333333333048</v>
      </c>
      <c r="B378" s="43">
        <f xml:space="preserve"> Coibion_update!O504</f>
        <v>4.5684678191371635</v>
      </c>
      <c r="C378" s="43">
        <f xml:space="preserve"> Coibion_update!P504</f>
        <v>4</v>
      </c>
      <c r="D378" s="43">
        <f xml:space="preserve"> Coibion_update!Q504</f>
        <v>5.1428324637076415</v>
      </c>
      <c r="E378" s="43">
        <f xml:space="preserve"> Coibion_update!W504</f>
        <v>6.27</v>
      </c>
      <c r="F378" s="43">
        <f xml:space="preserve"> Coibion_update!X504</f>
        <v>5.4539526580794853</v>
      </c>
      <c r="G378" s="43">
        <f xml:space="preserve"> Coibion_update!Y504</f>
        <v>4.2951334325195125</v>
      </c>
      <c r="H378" s="43">
        <f xml:space="preserve"> Coibion_update!Z504</f>
        <v>4.4513777753081101</v>
      </c>
      <c r="I378" s="43">
        <f xml:space="preserve"> Coibion_update!AA504</f>
        <v>4.42926798099632</v>
      </c>
      <c r="J378" s="43">
        <f xml:space="preserve"> Coibion_update!AB504</f>
        <v>0.31209310000000001</v>
      </c>
      <c r="K378" s="48">
        <f xml:space="preserve"> Coibion_update!AC504</f>
        <v>0.58994259999999854</v>
      </c>
    </row>
    <row r="379" spans="1:11">
      <c r="A379" s="43">
        <f t="shared" si="7"/>
        <v>2000.4166666666381</v>
      </c>
      <c r="B379" s="43">
        <f xml:space="preserve"> Coibion_update!O505</f>
        <v>4.5694186482809416</v>
      </c>
      <c r="C379" s="43">
        <f xml:space="preserve"> Coibion_update!P505</f>
        <v>4</v>
      </c>
      <c r="D379" s="43">
        <f xml:space="preserve"> Coibion_update!Q505</f>
        <v>5.14865659199363</v>
      </c>
      <c r="E379" s="43">
        <f xml:space="preserve"> Coibion_update!W505</f>
        <v>6.53</v>
      </c>
      <c r="F379" s="43">
        <f xml:space="preserve"> Coibion_update!X505</f>
        <v>5.4376009336504225</v>
      </c>
      <c r="G379" s="43">
        <f xml:space="preserve"> Coibion_update!Y505</f>
        <v>4.288567241107601</v>
      </c>
      <c r="H379" s="43">
        <f xml:space="preserve"> Coibion_update!Z505</f>
        <v>4.4507478025860925</v>
      </c>
      <c r="I379" s="43">
        <f xml:space="preserve"> Coibion_update!AA505</f>
        <v>4.4341208582320162</v>
      </c>
      <c r="J379" s="43">
        <f xml:space="preserve"> Coibion_update!AB505</f>
        <v>4.2940899999999997E-2</v>
      </c>
      <c r="K379" s="48">
        <f xml:space="preserve"> Coibion_update!AC505</f>
        <v>0.63288349999999849</v>
      </c>
    </row>
    <row r="380" spans="1:11">
      <c r="A380" s="43">
        <f t="shared" si="7"/>
        <v>2000.4999999999714</v>
      </c>
      <c r="B380" s="43">
        <f xml:space="preserve"> Coibion_update!O506</f>
        <v>4.5683609628540935</v>
      </c>
      <c r="C380" s="43">
        <f xml:space="preserve"> Coibion_update!P506</f>
        <v>4</v>
      </c>
      <c r="D380" s="43">
        <f xml:space="preserve"> Coibion_update!Q506</f>
        <v>5.1515559851526325</v>
      </c>
      <c r="E380" s="43">
        <f xml:space="preserve"> Coibion_update!W506</f>
        <v>6.54</v>
      </c>
      <c r="F380" s="43">
        <f xml:space="preserve"> Coibion_update!X506</f>
        <v>5.3918532459392017</v>
      </c>
      <c r="G380" s="43">
        <f xml:space="preserve"> Coibion_update!Y506</f>
        <v>4.2893355221167182</v>
      </c>
      <c r="H380" s="43">
        <f xml:space="preserve"> Coibion_update!Z506</f>
        <v>4.4499305801627269</v>
      </c>
      <c r="I380" s="43">
        <f xml:space="preserve"> Coibion_update!AA506</f>
        <v>4.4351170632479899</v>
      </c>
      <c r="J380" s="43">
        <f xml:space="preserve"> Coibion_update!AB506</f>
        <v>0</v>
      </c>
      <c r="K380" s="48">
        <f xml:space="preserve"> Coibion_update!AC506</f>
        <v>0.63288349999999849</v>
      </c>
    </row>
    <row r="381" spans="1:11">
      <c r="A381" s="43">
        <f t="shared" si="7"/>
        <v>2000.5833333333046</v>
      </c>
      <c r="B381" s="43">
        <f xml:space="preserve"> Coibion_update!O507</f>
        <v>4.5648220375183959</v>
      </c>
      <c r="C381" s="43">
        <f xml:space="preserve"> Coibion_update!P507</f>
        <v>4.0999999999999996</v>
      </c>
      <c r="D381" s="43">
        <f xml:space="preserve"> Coibion_update!Q507</f>
        <v>5.1515559851526325</v>
      </c>
      <c r="E381" s="43">
        <f xml:space="preserve"> Coibion_update!W507</f>
        <v>6.5</v>
      </c>
      <c r="F381" s="43">
        <f xml:space="preserve"> Coibion_update!X507</f>
        <v>5.3811868443703315</v>
      </c>
      <c r="G381" s="43">
        <f xml:space="preserve"> Coibion_update!Y507</f>
        <v>4.3035920083441992</v>
      </c>
      <c r="H381" s="43">
        <f xml:space="preserve"> Coibion_update!Z507</f>
        <v>4.4556836122877099</v>
      </c>
      <c r="I381" s="43">
        <f xml:space="preserve"> Coibion_update!AA507</f>
        <v>4.4383597080140422</v>
      </c>
      <c r="J381" s="43">
        <f xml:space="preserve"> Coibion_update!AB507</f>
        <v>-6.7214999999999997E-2</v>
      </c>
      <c r="K381" s="48">
        <f xml:space="preserve"> Coibion_update!AC507</f>
        <v>0.56566849999999846</v>
      </c>
    </row>
    <row r="382" spans="1:11">
      <c r="A382" s="43">
        <f t="shared" si="7"/>
        <v>2000.6666666666379</v>
      </c>
      <c r="B382" s="43">
        <f xml:space="preserve"> Coibion_update!O508</f>
        <v>4.568873354124781</v>
      </c>
      <c r="C382" s="43">
        <f xml:space="preserve"> Coibion_update!P508</f>
        <v>3.9</v>
      </c>
      <c r="D382" s="43">
        <f xml:space="preserve"> Coibion_update!Q508</f>
        <v>5.15675380222625</v>
      </c>
      <c r="E382" s="43">
        <f xml:space="preserve"> Coibion_update!W508</f>
        <v>6.52</v>
      </c>
      <c r="F382" s="43">
        <f xml:space="preserve"> Coibion_update!X508</f>
        <v>5.3963511068194023</v>
      </c>
      <c r="G382" s="43">
        <f xml:space="preserve"> Coibion_update!Y508</f>
        <v>4.3291004288644768</v>
      </c>
      <c r="H382" s="43">
        <f xml:space="preserve"> Coibion_update!Z508</f>
        <v>4.4633070376249799</v>
      </c>
      <c r="I382" s="43">
        <f xml:space="preserve"> Coibion_update!AA508</f>
        <v>4.4427453697085877</v>
      </c>
      <c r="J382" s="43">
        <f xml:space="preserve"> Coibion_update!AB508</f>
        <v>0</v>
      </c>
      <c r="K382" s="48">
        <f xml:space="preserve"> Coibion_update!AC508</f>
        <v>0.56566849999999846</v>
      </c>
    </row>
    <row r="383" spans="1:11">
      <c r="A383" s="43">
        <f t="shared" si="7"/>
        <v>2000.7499999999711</v>
      </c>
      <c r="B383" s="43">
        <f xml:space="preserve"> Coibion_update!O509</f>
        <v>4.5654892069287065</v>
      </c>
      <c r="C383" s="43">
        <f xml:space="preserve"> Coibion_update!P509</f>
        <v>3.9</v>
      </c>
      <c r="D383" s="43">
        <f xml:space="preserve"> Coibion_update!Q509</f>
        <v>5.1584804213602373</v>
      </c>
      <c r="E383" s="43">
        <f xml:space="preserve"> Coibion_update!W509</f>
        <v>6.51</v>
      </c>
      <c r="F383" s="43">
        <f xml:space="preserve"> Coibion_update!X509</f>
        <v>5.4123154706014489</v>
      </c>
      <c r="G383" s="43">
        <f xml:space="preserve"> Coibion_update!Y509</f>
        <v>4.319432887902809</v>
      </c>
      <c r="H383" s="43">
        <f xml:space="preserve"> Coibion_update!Z509</f>
        <v>4.4637563800372133</v>
      </c>
      <c r="I383" s="43">
        <f xml:space="preserve"> Coibion_update!AA509</f>
        <v>4.4439445374888695</v>
      </c>
      <c r="J383" s="43">
        <f xml:space="preserve"> Coibion_update!AB509</f>
        <v>-2.9677700000000001E-2</v>
      </c>
      <c r="K383" s="48">
        <f xml:space="preserve"> Coibion_update!AC509</f>
        <v>0.53599079999999844</v>
      </c>
    </row>
    <row r="384" spans="1:11">
      <c r="A384" s="43">
        <f t="shared" si="7"/>
        <v>2000.8333333333044</v>
      </c>
      <c r="B384" s="43">
        <f xml:space="preserve"> Coibion_update!O510</f>
        <v>4.565676475574449</v>
      </c>
      <c r="C384" s="43">
        <f xml:space="preserve"> Coibion_update!P510</f>
        <v>3.9</v>
      </c>
      <c r="D384" s="43">
        <f xml:space="preserve"> Coibion_update!Q510</f>
        <v>5.1602040644184024</v>
      </c>
      <c r="E384" s="43">
        <f xml:space="preserve"> Coibion_update!W510</f>
        <v>6.51</v>
      </c>
      <c r="F384" s="43">
        <f xml:space="preserve"> Coibion_update!X510</f>
        <v>5.4084713750399294</v>
      </c>
      <c r="G384" s="43">
        <f xml:space="preserve"> Coibion_update!Y510</f>
        <v>4.3113493095769009</v>
      </c>
      <c r="H384" s="43">
        <f xml:space="preserve"> Coibion_update!Z510</f>
        <v>4.462084726844461</v>
      </c>
      <c r="I384" s="43">
        <f xml:space="preserve"> Coibion_update!AA510</f>
        <v>4.447439773222114</v>
      </c>
      <c r="J384" s="43">
        <f xml:space="preserve"> Coibion_update!AB510</f>
        <v>2.4629999999999999E-2</v>
      </c>
      <c r="K384" s="48">
        <f xml:space="preserve"> Coibion_update!AC510</f>
        <v>0.56062079999999848</v>
      </c>
    </row>
    <row r="385" spans="1:11">
      <c r="A385" s="43">
        <f t="shared" si="7"/>
        <v>2000.9166666666376</v>
      </c>
      <c r="B385" s="43">
        <f xml:space="preserve"> Coibion_update!O511</f>
        <v>4.5627229130848379</v>
      </c>
      <c r="C385" s="43">
        <f xml:space="preserve"> Coibion_update!P511</f>
        <v>3.9</v>
      </c>
      <c r="D385" s="43">
        <f xml:space="preserve"> Coibion_update!Q511</f>
        <v>5.1624976434055014</v>
      </c>
      <c r="E385" s="43">
        <f xml:space="preserve"> Coibion_update!W511</f>
        <v>6.4</v>
      </c>
      <c r="F385" s="43">
        <f xml:space="preserve"> Coibion_update!X511</f>
        <v>5.4160559567722926</v>
      </c>
      <c r="G385" s="43">
        <f xml:space="preserve"> Coibion_update!Y511</f>
        <v>4.3123281571626828</v>
      </c>
      <c r="H385" s="43">
        <f xml:space="preserve"> Coibion_update!Z511</f>
        <v>4.471833060206829</v>
      </c>
      <c r="I385" s="43">
        <f xml:space="preserve"> Coibion_update!AA511</f>
        <v>4.4517159302679268</v>
      </c>
      <c r="J385" s="43">
        <f xml:space="preserve"> Coibion_update!AB511</f>
        <v>0.20349239999999999</v>
      </c>
      <c r="K385" s="48">
        <f xml:space="preserve"> Coibion_update!AC511</f>
        <v>0.76411319999999849</v>
      </c>
    </row>
    <row r="386" spans="1:11">
      <c r="A386" s="43">
        <f t="shared" si="7"/>
        <v>2000.9999999999709</v>
      </c>
      <c r="B386" s="43">
        <f xml:space="preserve"> Coibion_update!O512</f>
        <v>4.5557141501753344</v>
      </c>
      <c r="C386" s="43">
        <f xml:space="preserve"> Coibion_update!P512</f>
        <v>4.2</v>
      </c>
      <c r="D386" s="43">
        <f xml:space="preserve"> Coibion_update!Q512</f>
        <v>5.1682086812010164</v>
      </c>
      <c r="E386" s="43">
        <f xml:space="preserve"> Coibion_update!W512</f>
        <v>5.98</v>
      </c>
      <c r="F386" s="43">
        <f xml:space="preserve"> Coibion_update!X512</f>
        <v>5.4197382217523762</v>
      </c>
      <c r="G386" s="43">
        <f xml:space="preserve"> Coibion_update!Y512</f>
        <v>4.3161805924363676</v>
      </c>
      <c r="H386" s="43">
        <f xml:space="preserve"> Coibion_update!Z512</f>
        <v>4.466069025248653</v>
      </c>
      <c r="I386" s="43">
        <f xml:space="preserve"> Coibion_update!AA512</f>
        <v>4.4528461701272404</v>
      </c>
      <c r="J386" s="43">
        <f xml:space="preserve"> Coibion_update!AB512</f>
        <v>5.0705E-2</v>
      </c>
      <c r="K386" s="48">
        <f xml:space="preserve"> Coibion_update!AC512</f>
        <v>0.81481819999999849</v>
      </c>
    </row>
    <row r="387" spans="1:11">
      <c r="A387" s="43">
        <f t="shared" si="7"/>
        <v>2001.0833333333042</v>
      </c>
      <c r="B387" s="43">
        <f xml:space="preserve"> Coibion_update!O513</f>
        <v>4.5492144603933138</v>
      </c>
      <c r="C387" s="43">
        <f xml:space="preserve"> Coibion_update!P513</f>
        <v>4.2</v>
      </c>
      <c r="D387" s="43">
        <f xml:space="preserve"> Coibion_update!Q513</f>
        <v>5.1704839950381514</v>
      </c>
      <c r="E387" s="43">
        <f xml:space="preserve"> Coibion_update!W513</f>
        <v>5.49</v>
      </c>
      <c r="F387" s="43">
        <f xml:space="preserve"> Coibion_update!X513</f>
        <v>5.4122262406558193</v>
      </c>
      <c r="G387" s="43">
        <f xml:space="preserve"> Coibion_update!Y513</f>
        <v>4.3436755432899581</v>
      </c>
      <c r="H387" s="43">
        <f xml:space="preserve"> Coibion_update!Z513</f>
        <v>4.4598553548232323</v>
      </c>
      <c r="I387" s="43">
        <f xml:space="preserve"> Coibion_update!AA513</f>
        <v>4.4515526973224917</v>
      </c>
      <c r="J387" s="43">
        <f xml:space="preserve"> Coibion_update!AB513</f>
        <v>0</v>
      </c>
      <c r="K387" s="48">
        <f xml:space="preserve"> Coibion_update!AC513</f>
        <v>0.81481819999999849</v>
      </c>
    </row>
    <row r="388" spans="1:11">
      <c r="A388" s="43">
        <f t="shared" si="7"/>
        <v>2001.1666666666374</v>
      </c>
      <c r="B388" s="43">
        <f xml:space="preserve"> Coibion_update!O514</f>
        <v>4.5464324079618006</v>
      </c>
      <c r="C388" s="43">
        <f xml:space="preserve"> Coibion_update!P514</f>
        <v>4.3</v>
      </c>
      <c r="D388" s="43">
        <f xml:space="preserve"> Coibion_update!Q514</f>
        <v>5.17105201550216</v>
      </c>
      <c r="E388" s="43">
        <f xml:space="preserve"> Coibion_update!W514</f>
        <v>5.31</v>
      </c>
      <c r="F388" s="43">
        <f xml:space="preserve"> Coibion_update!X514</f>
        <v>5.4227890940588761</v>
      </c>
      <c r="G388" s="43">
        <f xml:space="preserve"> Coibion_update!Y514</f>
        <v>4.3320219833133473</v>
      </c>
      <c r="H388" s="43">
        <f xml:space="preserve"> Coibion_update!Z514</f>
        <v>4.4537657318288586</v>
      </c>
      <c r="I388" s="43">
        <f xml:space="preserve"> Coibion_update!AA514</f>
        <v>4.4543705517970489</v>
      </c>
      <c r="J388" s="43">
        <f xml:space="preserve"> Coibion_update!AB514</f>
        <v>-0.48659829999999998</v>
      </c>
      <c r="K388" s="48">
        <f xml:space="preserve"> Coibion_update!AC514</f>
        <v>0.32821989999999851</v>
      </c>
    </row>
    <row r="389" spans="1:11">
      <c r="A389" s="43">
        <f t="shared" si="7"/>
        <v>2001.2499999999707</v>
      </c>
      <c r="B389" s="43">
        <f xml:space="preserve"> Coibion_update!O515</f>
        <v>4.5436074993263746</v>
      </c>
      <c r="C389" s="43">
        <f xml:space="preserve"> Coibion_update!P515</f>
        <v>4.4000000000000004</v>
      </c>
      <c r="D389" s="43">
        <f xml:space="preserve"> Coibion_update!Q515</f>
        <v>5.1727541435726909</v>
      </c>
      <c r="E389" s="43">
        <f xml:space="preserve"> Coibion_update!W515</f>
        <v>4.8</v>
      </c>
      <c r="F389" s="43">
        <f xml:space="preserve"> Coibion_update!X515</f>
        <v>5.4234510973048025</v>
      </c>
      <c r="G389" s="43">
        <f xml:space="preserve"> Coibion_update!Y515</f>
        <v>4.3151253243471217</v>
      </c>
      <c r="H389" s="43">
        <f xml:space="preserve"> Coibion_update!Z515</f>
        <v>4.4642861142612187</v>
      </c>
      <c r="I389" s="43">
        <f xml:space="preserve"> Coibion_update!AA515</f>
        <v>4.4543472962535073</v>
      </c>
      <c r="J389" s="43">
        <f xml:space="preserve"> Coibion_update!AB515</f>
        <v>0</v>
      </c>
      <c r="K389" s="48">
        <f xml:space="preserve"> Coibion_update!AC515</f>
        <v>0.32821989999999851</v>
      </c>
    </row>
    <row r="390" spans="1:11">
      <c r="A390" s="43">
        <f t="shared" si="7"/>
        <v>2001.3333333333039</v>
      </c>
      <c r="B390" s="43">
        <f xml:space="preserve"> Coibion_update!O516</f>
        <v>4.5363837217691225</v>
      </c>
      <c r="C390" s="43">
        <f xml:space="preserve"> Coibion_update!P516</f>
        <v>4.3</v>
      </c>
      <c r="D390" s="43">
        <f xml:space="preserve"> Coibion_update!Q516</f>
        <v>5.1778432130801626</v>
      </c>
      <c r="E390" s="43">
        <f xml:space="preserve"> Coibion_update!W516</f>
        <v>4.21</v>
      </c>
      <c r="F390" s="43">
        <f xml:space="preserve"> Coibion_update!X516</f>
        <v>5.4372528805688143</v>
      </c>
      <c r="G390" s="43">
        <f xml:space="preserve"> Coibion_update!Y516</f>
        <v>4.3274252429822084</v>
      </c>
      <c r="H390" s="43">
        <f xml:space="preserve"> Coibion_update!Z516</f>
        <v>4.4699115883176255</v>
      </c>
      <c r="I390" s="43">
        <f xml:space="preserve"> Coibion_update!AA516</f>
        <v>4.4559854885671708</v>
      </c>
      <c r="J390" s="43">
        <f xml:space="preserve"> Coibion_update!AB516</f>
        <v>-0.40858650000000002</v>
      </c>
      <c r="K390" s="48">
        <f xml:space="preserve"> Coibion_update!AC516</f>
        <v>-8.0366600000001509E-2</v>
      </c>
    </row>
    <row r="391" spans="1:11">
      <c r="A391" s="43">
        <f t="shared" si="7"/>
        <v>2001.4166666666372</v>
      </c>
      <c r="B391" s="43">
        <f xml:space="preserve"> Coibion_update!O517</f>
        <v>4.5298376181692328</v>
      </c>
      <c r="C391" s="43">
        <f xml:space="preserve"> Coibion_update!P517</f>
        <v>4.5</v>
      </c>
      <c r="D391" s="43">
        <f xml:space="preserve"> Coibion_update!Q517</f>
        <v>5.180096735160606</v>
      </c>
      <c r="E391" s="43">
        <f xml:space="preserve"> Coibion_update!W517</f>
        <v>3.97</v>
      </c>
      <c r="F391" s="43">
        <f xml:space="preserve"> Coibion_update!X517</f>
        <v>5.4466511610537305</v>
      </c>
      <c r="G391" s="43">
        <f xml:space="preserve"> Coibion_update!Y517</f>
        <v>4.3466584908360906</v>
      </c>
      <c r="H391" s="43">
        <f xml:space="preserve"> Coibion_update!Z517</f>
        <v>4.4594621002899544</v>
      </c>
      <c r="I391" s="43">
        <f xml:space="preserve"> Coibion_update!AA517</f>
        <v>4.4558577828010826</v>
      </c>
      <c r="J391" s="43">
        <f xml:space="preserve"> Coibion_update!AB517</f>
        <v>-0.13663239999999999</v>
      </c>
      <c r="K391" s="48">
        <f xml:space="preserve"> Coibion_update!AC517</f>
        <v>-0.2169990000000015</v>
      </c>
    </row>
    <row r="392" spans="1:11">
      <c r="A392" s="43">
        <f t="shared" si="7"/>
        <v>2001.4999999999704</v>
      </c>
      <c r="B392" s="43">
        <f xml:space="preserve"> Coibion_update!O518</f>
        <v>4.5244914427534813</v>
      </c>
      <c r="C392" s="43">
        <f xml:space="preserve"> Coibion_update!P518</f>
        <v>4.5999999999999996</v>
      </c>
      <c r="D392" s="43">
        <f xml:space="preserve"> Coibion_update!Q518</f>
        <v>5.1784070698754787</v>
      </c>
      <c r="E392" s="43">
        <f xml:space="preserve"> Coibion_update!W518</f>
        <v>3.77</v>
      </c>
      <c r="F392" s="43">
        <f xml:space="preserve"> Coibion_update!X518</f>
        <v>5.4604362160244717</v>
      </c>
      <c r="G392" s="43">
        <f xml:space="preserve"> Coibion_update!Y518</f>
        <v>4.3362444420187538</v>
      </c>
      <c r="H392" s="43">
        <f xml:space="preserve"> Coibion_update!Z518</f>
        <v>4.4707240894351683</v>
      </c>
      <c r="I392" s="43">
        <f xml:space="preserve"> Coibion_update!AA518</f>
        <v>4.4571688931975757</v>
      </c>
      <c r="J392" s="43">
        <f xml:space="preserve"> Coibion_update!AB518</f>
        <v>0</v>
      </c>
      <c r="K392" s="48">
        <f xml:space="preserve"> Coibion_update!AC518</f>
        <v>-0.2169990000000015</v>
      </c>
    </row>
    <row r="393" spans="1:11">
      <c r="A393" s="43">
        <f t="shared" si="7"/>
        <v>2001.5833333333037</v>
      </c>
      <c r="B393" s="43">
        <f xml:space="preserve"> Coibion_update!O519</f>
        <v>4.5223319076790869</v>
      </c>
      <c r="C393" s="43">
        <f xml:space="preserve"> Coibion_update!P519</f>
        <v>4.9000000000000004</v>
      </c>
      <c r="D393" s="43">
        <f xml:space="preserve"> Coibion_update!Q519</f>
        <v>5.1784070698754787</v>
      </c>
      <c r="E393" s="43">
        <f xml:space="preserve"> Coibion_update!W519</f>
        <v>3.65</v>
      </c>
      <c r="F393" s="43">
        <f xml:space="preserve"> Coibion_update!X519</f>
        <v>5.4637046783012826</v>
      </c>
      <c r="G393" s="43">
        <f xml:space="preserve"> Coibion_update!Y519</f>
        <v>4.35985770990282</v>
      </c>
      <c r="H393" s="43">
        <f xml:space="preserve"> Coibion_update!Z519</f>
        <v>4.4733744291331572</v>
      </c>
      <c r="I393" s="43">
        <f xml:space="preserve"> Coibion_update!AA519</f>
        <v>4.4595546446824086</v>
      </c>
      <c r="J393" s="43">
        <f xml:space="preserve"> Coibion_update!AB519</f>
        <v>-0.12755150000000001</v>
      </c>
      <c r="K393" s="48">
        <f xml:space="preserve"> Coibion_update!AC519</f>
        <v>-0.34455050000000154</v>
      </c>
    </row>
    <row r="394" spans="1:11">
      <c r="A394" s="43">
        <f t="shared" si="7"/>
        <v>2001.666666666637</v>
      </c>
      <c r="B394" s="43">
        <f xml:space="preserve"> Coibion_update!O520</f>
        <v>4.5189094362981965</v>
      </c>
      <c r="C394" s="43">
        <f xml:space="preserve"> Coibion_update!P520</f>
        <v>5</v>
      </c>
      <c r="D394" s="43">
        <f xml:space="preserve"> Coibion_update!Q520</f>
        <v>5.1823451902956164</v>
      </c>
      <c r="E394" s="43">
        <f xml:space="preserve"> Coibion_update!W520</f>
        <v>3.07</v>
      </c>
      <c r="F394" s="43">
        <f xml:space="preserve"> Coibion_update!X520</f>
        <v>5.4232746059524208</v>
      </c>
      <c r="G394" s="43">
        <f xml:space="preserve"> Coibion_update!Y520</f>
        <v>4.3273196254495998</v>
      </c>
      <c r="H394" s="43">
        <f xml:space="preserve"> Coibion_update!Z520</f>
        <v>4.4634337956728452</v>
      </c>
      <c r="I394" s="43">
        <f xml:space="preserve"> Coibion_update!AA520</f>
        <v>4.4546844487135546</v>
      </c>
      <c r="J394" s="43">
        <f xml:space="preserve"> Coibion_update!AB520</f>
        <v>0</v>
      </c>
      <c r="K394" s="48">
        <f xml:space="preserve"> Coibion_update!AC520</f>
        <v>-0.34455050000000154</v>
      </c>
    </row>
    <row r="395" spans="1:11">
      <c r="A395" s="43">
        <f t="shared" si="7"/>
        <v>2001.7499999999702</v>
      </c>
      <c r="B395" s="43">
        <f xml:space="preserve"> Coibion_update!O521</f>
        <v>4.5141967887334351</v>
      </c>
      <c r="C395" s="43">
        <f xml:space="preserve"> Coibion_update!P521</f>
        <v>5.3</v>
      </c>
      <c r="D395" s="43">
        <f xml:space="preserve"> Coibion_update!Q521</f>
        <v>5.1795338305580696</v>
      </c>
      <c r="E395" s="43">
        <f xml:space="preserve"> Coibion_update!W521</f>
        <v>2.4900000000000002</v>
      </c>
      <c r="F395" s="43">
        <f xml:space="preserve"> Coibion_update!X521</f>
        <v>5.3552646469897871</v>
      </c>
      <c r="G395" s="43">
        <f xml:space="preserve"> Coibion_update!Y521</f>
        <v>4.4582119120201131</v>
      </c>
      <c r="H395" s="43">
        <f xml:space="preserve"> Coibion_update!Z521</f>
        <v>4.4752095534620322</v>
      </c>
      <c r="I395" s="43">
        <f xml:space="preserve"> Coibion_update!AA521</f>
        <v>4.4599016098968445</v>
      </c>
      <c r="J395" s="43">
        <f xml:space="preserve"> Coibion_update!AB521</f>
        <v>-0.16000739999999999</v>
      </c>
      <c r="K395" s="48">
        <f xml:space="preserve"> Coibion_update!AC521</f>
        <v>-0.50455790000000156</v>
      </c>
    </row>
    <row r="396" spans="1:11">
      <c r="A396" s="43">
        <f t="shared" si="7"/>
        <v>2001.8333333333035</v>
      </c>
      <c r="B396" s="43">
        <f xml:space="preserve"> Coibion_update!O522</f>
        <v>4.5088145598951836</v>
      </c>
      <c r="C396" s="43">
        <f xml:space="preserve"> Coibion_update!P522</f>
        <v>5.5</v>
      </c>
      <c r="D396" s="43">
        <f xml:space="preserve"> Coibion_update!Q522</f>
        <v>5.1789706089154706</v>
      </c>
      <c r="E396" s="43">
        <f xml:space="preserve"> Coibion_update!W522</f>
        <v>2.09</v>
      </c>
      <c r="F396" s="43">
        <f xml:space="preserve"> Coibion_update!X522</f>
        <v>5.3525687813799525</v>
      </c>
      <c r="G396" s="43">
        <f xml:space="preserve"> Coibion_update!Y522</f>
        <v>4.4225445829767702</v>
      </c>
      <c r="H396" s="43">
        <f xml:space="preserve"> Coibion_update!Z522</f>
        <v>4.4773595414926728</v>
      </c>
      <c r="I396" s="43">
        <f xml:space="preserve"> Coibion_update!AA522</f>
        <v>4.4592769858076879</v>
      </c>
      <c r="J396" s="43">
        <f xml:space="preserve"> Coibion_update!AB522</f>
        <v>-0.17163329999999999</v>
      </c>
      <c r="K396" s="48">
        <f xml:space="preserve"> Coibion_update!AC522</f>
        <v>-0.67619120000000155</v>
      </c>
    </row>
    <row r="397" spans="1:11">
      <c r="A397" s="43">
        <f t="shared" si="7"/>
        <v>2001.9166666666367</v>
      </c>
      <c r="B397" s="43">
        <f xml:space="preserve"> Coibion_update!O523</f>
        <v>4.5089268709484713</v>
      </c>
      <c r="C397" s="43">
        <f xml:space="preserve"> Coibion_update!P523</f>
        <v>5.7</v>
      </c>
      <c r="D397" s="43">
        <f xml:space="preserve"> Coibion_update!Q523</f>
        <v>5.1784070698754787</v>
      </c>
      <c r="E397" s="43">
        <f xml:space="preserve"> Coibion_update!W523</f>
        <v>1.82</v>
      </c>
      <c r="F397" s="43">
        <f xml:space="preserve"> Coibion_update!X523</f>
        <v>5.3658825527104606</v>
      </c>
      <c r="G397" s="43">
        <f xml:space="preserve"> Coibion_update!Y523</f>
        <v>4.3816015443357852</v>
      </c>
      <c r="H397" s="43">
        <f xml:space="preserve"> Coibion_update!Z523</f>
        <v>4.4802983339381033</v>
      </c>
      <c r="I397" s="43">
        <f xml:space="preserve"> Coibion_update!AA523</f>
        <v>4.4642976271066761</v>
      </c>
      <c r="J397" s="43">
        <f xml:space="preserve"> Coibion_update!AB523</f>
        <v>-0.22693730000000001</v>
      </c>
      <c r="K397" s="48">
        <f xml:space="preserve"> Coibion_update!AC523</f>
        <v>-0.90312850000000156</v>
      </c>
    </row>
    <row r="398" spans="1:11">
      <c r="A398" s="43">
        <f t="shared" si="7"/>
        <v>2001.99999999997</v>
      </c>
      <c r="B398" s="43">
        <f xml:space="preserve"> Coibion_update!O524</f>
        <v>4.5152783006785615</v>
      </c>
      <c r="C398" s="43">
        <f xml:space="preserve"> Coibion_update!P524</f>
        <v>5.7</v>
      </c>
      <c r="D398" s="43">
        <f xml:space="preserve"> Coibion_update!Q524</f>
        <v>5.180096735160606</v>
      </c>
      <c r="E398" s="43">
        <f xml:space="preserve"> Coibion_update!W524</f>
        <v>1.73</v>
      </c>
      <c r="F398" s="43">
        <f xml:space="preserve"> Coibion_update!X524</f>
        <v>5.3591772548047993</v>
      </c>
      <c r="G398" s="43">
        <f xml:space="preserve"> Coibion_update!Y524</f>
        <v>4.3987608336650466</v>
      </c>
      <c r="H398" s="43">
        <f xml:space="preserve"> Coibion_update!Z524</f>
        <v>4.4810684795110243</v>
      </c>
      <c r="I398" s="43">
        <f xml:space="preserve"> Coibion_update!AA524</f>
        <v>4.4653792431924249</v>
      </c>
      <c r="J398" s="43">
        <f xml:space="preserve"> Coibion_update!AB524</f>
        <v>-0.15401110000000001</v>
      </c>
      <c r="K398" s="48">
        <f xml:space="preserve"> Coibion_update!AC524</f>
        <v>-1.0571396000000015</v>
      </c>
    </row>
    <row r="399" spans="1:11">
      <c r="A399" s="43">
        <f t="shared" si="7"/>
        <v>2002.0833333333032</v>
      </c>
      <c r="B399" s="43">
        <f xml:space="preserve"> Coibion_update!O525</f>
        <v>4.5152673600587745</v>
      </c>
      <c r="C399" s="43">
        <f xml:space="preserve"> Coibion_update!P525</f>
        <v>5.7</v>
      </c>
      <c r="D399" s="43">
        <f xml:space="preserve"> Coibion_update!Q525</f>
        <v>5.181783550292085</v>
      </c>
      <c r="E399" s="43">
        <f xml:space="preserve"> Coibion_update!W525</f>
        <v>1.74</v>
      </c>
      <c r="F399" s="43">
        <f xml:space="preserve"> Coibion_update!X525</f>
        <v>5.3660694685988553</v>
      </c>
      <c r="G399" s="43">
        <f xml:space="preserve"> Coibion_update!Y525</f>
        <v>4.4165246750814493</v>
      </c>
      <c r="H399" s="43">
        <f xml:space="preserve"> Coibion_update!Z525</f>
        <v>4.4816230698923443</v>
      </c>
      <c r="I399" s="43">
        <f xml:space="preserve"> Coibion_update!AA525</f>
        <v>4.4679061213172568</v>
      </c>
      <c r="J399" s="43">
        <f xml:space="preserve"> Coibion_update!AB525</f>
        <v>0</v>
      </c>
      <c r="K399" s="48">
        <f xml:space="preserve"> Coibion_update!AC525</f>
        <v>-1.0571396000000015</v>
      </c>
    </row>
    <row r="400" spans="1:11">
      <c r="A400" s="43">
        <f t="shared" si="7"/>
        <v>2002.1666666666365</v>
      </c>
      <c r="B400" s="43">
        <f xml:space="preserve"> Coibion_update!O526</f>
        <v>4.5231485214705094</v>
      </c>
      <c r="C400" s="43">
        <f xml:space="preserve"> Coibion_update!P526</f>
        <v>5.7</v>
      </c>
      <c r="D400" s="43">
        <f xml:space="preserve"> Coibion_update!Q526</f>
        <v>5.1845886012196933</v>
      </c>
      <c r="E400" s="43">
        <f xml:space="preserve"> Coibion_update!W526</f>
        <v>1.73</v>
      </c>
      <c r="F400" s="43">
        <f xml:space="preserve"> Coibion_update!X526</f>
        <v>5.3920353704217883</v>
      </c>
      <c r="G400" s="43">
        <f xml:space="preserve"> Coibion_update!Y526</f>
        <v>4.4113912433037852</v>
      </c>
      <c r="H400" s="43">
        <f xml:space="preserve"> Coibion_update!Z526</f>
        <v>4.4812382847448298</v>
      </c>
      <c r="I400" s="43">
        <f xml:space="preserve"> Coibion_update!AA526</f>
        <v>4.4684451276091561</v>
      </c>
      <c r="J400" s="43">
        <f xml:space="preserve"> Coibion_update!AB526</f>
        <v>-0.35770659999999999</v>
      </c>
      <c r="K400" s="48">
        <f xml:space="preserve"> Coibion_update!AC526</f>
        <v>-1.4148462000000015</v>
      </c>
    </row>
    <row r="401" spans="1:11">
      <c r="A401" s="43">
        <f t="shared" si="7"/>
        <v>2002.2499999999698</v>
      </c>
      <c r="B401" s="43">
        <f xml:space="preserve"> Coibion_update!O527</f>
        <v>4.5275707411156558</v>
      </c>
      <c r="C401" s="43">
        <f xml:space="preserve"> Coibion_update!P527</f>
        <v>5.9</v>
      </c>
      <c r="D401" s="43">
        <f xml:space="preserve"> Coibion_update!Q527</f>
        <v>5.1890603806110871</v>
      </c>
      <c r="E401" s="43">
        <f xml:space="preserve"> Coibion_update!W527</f>
        <v>1.75</v>
      </c>
      <c r="F401" s="43">
        <f xml:space="preserve"> Coibion_update!X527</f>
        <v>5.3781908291312002</v>
      </c>
      <c r="G401" s="43">
        <f xml:space="preserve"> Coibion_update!Y527</f>
        <v>4.4387849684924907</v>
      </c>
      <c r="H401" s="43">
        <f xml:space="preserve"> Coibion_update!Z527</f>
        <v>4.4779389059120485</v>
      </c>
      <c r="I401" s="43">
        <f xml:space="preserve"> Coibion_update!AA527</f>
        <v>4.4717759268174895</v>
      </c>
      <c r="J401" s="43">
        <f xml:space="preserve"> Coibion_update!AB527</f>
        <v>0</v>
      </c>
      <c r="K401" s="48">
        <f xml:space="preserve"> Coibion_update!AC527</f>
        <v>-1.4148462000000015</v>
      </c>
    </row>
    <row r="402" spans="1:11">
      <c r="A402" s="43">
        <f t="shared" si="7"/>
        <v>2002.333333333303</v>
      </c>
      <c r="B402" s="43">
        <f xml:space="preserve"> Coibion_update!O528</f>
        <v>4.531679715448691</v>
      </c>
      <c r="C402" s="43">
        <f xml:space="preserve"> Coibion_update!P528</f>
        <v>5.8</v>
      </c>
      <c r="D402" s="43">
        <f xml:space="preserve"> Coibion_update!Q528</f>
        <v>5.1901752079283332</v>
      </c>
      <c r="E402" s="43">
        <f xml:space="preserve"> Coibion_update!W528</f>
        <v>1.75</v>
      </c>
      <c r="F402" s="43">
        <f xml:space="preserve"> Coibion_update!X528</f>
        <v>5.377267169526438</v>
      </c>
      <c r="G402" s="43">
        <f xml:space="preserve"> Coibion_update!Y528</f>
        <v>4.3987239552960498</v>
      </c>
      <c r="H402" s="43">
        <f xml:space="preserve"> Coibion_update!Z528</f>
        <v>4.4790285644800427</v>
      </c>
      <c r="I402" s="43">
        <f xml:space="preserve"> Coibion_update!AA528</f>
        <v>4.4734428793071617</v>
      </c>
      <c r="J402" s="43">
        <f xml:space="preserve"> Coibion_update!AB528</f>
        <v>0.17835509999999999</v>
      </c>
      <c r="K402" s="48">
        <f xml:space="preserve"> Coibion_update!AC528</f>
        <v>-1.2364911000000016</v>
      </c>
    </row>
    <row r="403" spans="1:11">
      <c r="A403" s="43">
        <f t="shared" si="7"/>
        <v>2002.4166666666363</v>
      </c>
      <c r="B403" s="43">
        <f xml:space="preserve"> Coibion_update!O529</f>
        <v>4.5412405461113643</v>
      </c>
      <c r="C403" s="43">
        <f xml:space="preserve"> Coibion_update!P529</f>
        <v>5.8</v>
      </c>
      <c r="D403" s="43">
        <f xml:space="preserve"> Coibion_update!Q529</f>
        <v>5.1907321558680994</v>
      </c>
      <c r="E403" s="43">
        <f xml:space="preserve"> Coibion_update!W529</f>
        <v>1.75</v>
      </c>
      <c r="F403" s="43">
        <f xml:space="preserve"> Coibion_update!X529</f>
        <v>5.4297402879084551</v>
      </c>
      <c r="G403" s="43">
        <f xml:space="preserve"> Coibion_update!Y529</f>
        <v>4.4181295116541603</v>
      </c>
      <c r="H403" s="43">
        <f xml:space="preserve"> Coibion_update!Z529</f>
        <v>4.4884565782897283</v>
      </c>
      <c r="I403" s="43">
        <f xml:space="preserve"> Coibion_update!AA529</f>
        <v>4.4736710127205699</v>
      </c>
      <c r="J403" s="43">
        <f xml:space="preserve"> Coibion_update!AB529</f>
        <v>3.8953399999999999E-2</v>
      </c>
      <c r="K403" s="48">
        <f xml:space="preserve"> Coibion_update!AC529</f>
        <v>-1.1975377000000016</v>
      </c>
    </row>
    <row r="404" spans="1:11">
      <c r="A404" s="43">
        <f t="shared" si="7"/>
        <v>2002.4999999999695</v>
      </c>
      <c r="B404" s="43">
        <f xml:space="preserve"> Coibion_update!O530</f>
        <v>4.5390068789338125</v>
      </c>
      <c r="C404" s="43">
        <f xml:space="preserve"> Coibion_update!P530</f>
        <v>5.8</v>
      </c>
      <c r="D404" s="43">
        <f xml:space="preserve"> Coibion_update!Q530</f>
        <v>5.1929568508902104</v>
      </c>
      <c r="E404" s="43">
        <f xml:space="preserve"> Coibion_update!W530</f>
        <v>1.73</v>
      </c>
      <c r="F404" s="43">
        <f xml:space="preserve"> Coibion_update!X530</f>
        <v>5.4551501605748252</v>
      </c>
      <c r="G404" s="43">
        <f xml:space="preserve"> Coibion_update!Y530</f>
        <v>4.4489490308720825</v>
      </c>
      <c r="H404" s="43">
        <f xml:space="preserve"> Coibion_update!Z530</f>
        <v>4.4862852935103774</v>
      </c>
      <c r="I404" s="43">
        <f xml:space="preserve"> Coibion_update!AA530</f>
        <v>4.4769617441481238</v>
      </c>
      <c r="J404" s="43">
        <f xml:space="preserve"> Coibion_update!AB530</f>
        <v>0</v>
      </c>
      <c r="K404" s="48">
        <f xml:space="preserve"> Coibion_update!AC530</f>
        <v>-1.1975377000000016</v>
      </c>
    </row>
    <row r="405" spans="1:11">
      <c r="A405" s="43">
        <f t="shared" si="7"/>
        <v>2002.5833333333028</v>
      </c>
      <c r="B405" s="43">
        <f xml:space="preserve"> Coibion_update!O531</f>
        <v>4.5391617851063852</v>
      </c>
      <c r="C405" s="43">
        <f xml:space="preserve"> Coibion_update!P531</f>
        <v>5.7</v>
      </c>
      <c r="D405" s="43">
        <f xml:space="preserve"> Coibion_update!Q531</f>
        <v>5.195730777772936</v>
      </c>
      <c r="E405" s="43">
        <f xml:space="preserve"> Coibion_update!W531</f>
        <v>1.74</v>
      </c>
      <c r="F405" s="43">
        <f xml:space="preserve"> Coibion_update!X531</f>
        <v>5.4509526129716308</v>
      </c>
      <c r="G405" s="43">
        <f xml:space="preserve"> Coibion_update!Y531</f>
        <v>4.4689609253591049</v>
      </c>
      <c r="H405" s="43">
        <f xml:space="preserve"> Coibion_update!Z531</f>
        <v>4.4831268380753624</v>
      </c>
      <c r="I405" s="43">
        <f xml:space="preserve"> Coibion_update!AA531</f>
        <v>4.4759608682982757</v>
      </c>
      <c r="J405" s="43">
        <f xml:space="preserve"> Coibion_update!AB531</f>
        <v>0.17032639999999999</v>
      </c>
      <c r="K405" s="48">
        <f xml:space="preserve"> Coibion_update!AC531</f>
        <v>-1.0272113000000016</v>
      </c>
    </row>
    <row r="406" spans="1:11">
      <c r="A406" s="43">
        <f t="shared" si="7"/>
        <v>2002.666666666636</v>
      </c>
      <c r="B406" s="43">
        <f xml:space="preserve"> Coibion_update!O532</f>
        <v>4.5403233506599179</v>
      </c>
      <c r="C406" s="43">
        <f xml:space="preserve"> Coibion_update!P532</f>
        <v>5.7</v>
      </c>
      <c r="D406" s="43">
        <f xml:space="preserve"> Coibion_update!Q532</f>
        <v>5.1973914479580765</v>
      </c>
      <c r="E406" s="43">
        <f xml:space="preserve"> Coibion_update!W532</f>
        <v>1.75</v>
      </c>
      <c r="F406" s="43">
        <f xml:space="preserve"> Coibion_update!X532</f>
        <v>5.4600109555460241</v>
      </c>
      <c r="G406" s="43">
        <f xml:space="preserve"> Coibion_update!Y532</f>
        <v>4.4243315291543084</v>
      </c>
      <c r="H406" s="43">
        <f xml:space="preserve"> Coibion_update!Z532</f>
        <v>4.4833866590262996</v>
      </c>
      <c r="I406" s="43">
        <f xml:space="preserve"> Coibion_update!AA532</f>
        <v>4.4777685394533844</v>
      </c>
      <c r="J406" s="43">
        <f xml:space="preserve"> Coibion_update!AB532</f>
        <v>-4.46106E-2</v>
      </c>
      <c r="K406" s="48">
        <f xml:space="preserve"> Coibion_update!AC532</f>
        <v>-1.0718219000000015</v>
      </c>
    </row>
    <row r="407" spans="1:11">
      <c r="A407" s="43">
        <f t="shared" si="7"/>
        <v>2002.7499999999693</v>
      </c>
      <c r="B407" s="43">
        <f xml:space="preserve"> Coibion_update!O533</f>
        <v>4.5372413910280001</v>
      </c>
      <c r="C407" s="43">
        <f xml:space="preserve"> Coibion_update!P533</f>
        <v>5.7</v>
      </c>
      <c r="D407" s="43">
        <f xml:space="preserve"> Coibion_update!Q533</f>
        <v>5.1996013936088792</v>
      </c>
      <c r="E407" s="43">
        <f xml:space="preserve"> Coibion_update!W533</f>
        <v>1.75</v>
      </c>
      <c r="F407" s="43">
        <f xml:space="preserve"> Coibion_update!X533</f>
        <v>5.4663286852241972</v>
      </c>
      <c r="G407" s="43">
        <f xml:space="preserve"> Coibion_update!Y533</f>
        <v>4.4150986757340753</v>
      </c>
      <c r="H407" s="43">
        <f xml:space="preserve"> Coibion_update!Z533</f>
        <v>4.4922478181229755</v>
      </c>
      <c r="I407" s="43">
        <f xml:space="preserve"> Coibion_update!AA533</f>
        <v>4.4826522081647679</v>
      </c>
      <c r="J407" s="43">
        <f xml:space="preserve"> Coibion_update!AB533</f>
        <v>0</v>
      </c>
      <c r="K407" s="48">
        <f xml:space="preserve"> Coibion_update!AC533</f>
        <v>-1.0718219000000015</v>
      </c>
    </row>
    <row r="408" spans="1:11">
      <c r="A408" s="43">
        <f t="shared" ref="A408:A463" si="8" xml:space="preserve"> A407 + 1/12</f>
        <v>2002.8333333333026</v>
      </c>
      <c r="B408" s="43">
        <f xml:space="preserve"> Coibion_update!O534</f>
        <v>4.5424742329455103</v>
      </c>
      <c r="C408" s="43">
        <f xml:space="preserve"> Coibion_update!P534</f>
        <v>5.9</v>
      </c>
      <c r="D408" s="43">
        <f xml:space="preserve"> Coibion_update!Q534</f>
        <v>5.2012556537049051</v>
      </c>
      <c r="E408" s="43">
        <f xml:space="preserve"> Coibion_update!W534</f>
        <v>1.34</v>
      </c>
      <c r="F408" s="43">
        <f xml:space="preserve"> Coibion_update!X534</f>
        <v>5.4723126895955163</v>
      </c>
      <c r="G408" s="43">
        <f xml:space="preserve"> Coibion_update!Y534</f>
        <v>4.4250382302671296</v>
      </c>
      <c r="H408" s="43">
        <f xml:space="preserve"> Coibion_update!Z534</f>
        <v>4.4986645705092014</v>
      </c>
      <c r="I408" s="43">
        <f xml:space="preserve"> Coibion_update!AA534</f>
        <v>4.4832172182369785</v>
      </c>
      <c r="J408" s="43">
        <f xml:space="preserve"> Coibion_update!AB534</f>
        <v>-0.2700224</v>
      </c>
      <c r="K408" s="48">
        <f xml:space="preserve"> Coibion_update!AC534</f>
        <v>-1.3418443000000015</v>
      </c>
    </row>
    <row r="409" spans="1:11">
      <c r="A409" s="43">
        <f t="shared" si="8"/>
        <v>2002.9166666666358</v>
      </c>
      <c r="B409" s="43">
        <f xml:space="preserve"> Coibion_update!O535</f>
        <v>4.5374318843420474</v>
      </c>
      <c r="C409" s="43">
        <f xml:space="preserve"> Coibion_update!P535</f>
        <v>6</v>
      </c>
      <c r="D409" s="43">
        <f xml:space="preserve"> Coibion_update!Q535</f>
        <v>5.2029071817433783</v>
      </c>
      <c r="E409" s="43">
        <f xml:space="preserve"> Coibion_update!W535</f>
        <v>1.24</v>
      </c>
      <c r="F409" s="43">
        <f xml:space="preserve"> Coibion_update!X535</f>
        <v>5.4974140967036931</v>
      </c>
      <c r="G409" s="43">
        <f xml:space="preserve"> Coibion_update!Y535</f>
        <v>4.4603062505525646</v>
      </c>
      <c r="H409" s="43">
        <f xml:space="preserve"> Coibion_update!Z535</f>
        <v>4.5007425683788655</v>
      </c>
      <c r="I409" s="43">
        <f xml:space="preserve"> Coibion_update!AA535</f>
        <v>4.4849103355568083</v>
      </c>
      <c r="J409" s="43">
        <f xml:space="preserve"> Coibion_update!AB535</f>
        <v>4.2556E-3</v>
      </c>
      <c r="K409" s="48">
        <f xml:space="preserve"> Coibion_update!AC535</f>
        <v>-1.3375887000000015</v>
      </c>
    </row>
    <row r="410" spans="1:11">
      <c r="A410" s="43">
        <f t="shared" si="8"/>
        <v>2002.9999999999691</v>
      </c>
      <c r="B410" s="43">
        <f xml:space="preserve"> Coibion_update!O536</f>
        <v>4.5442177604498868</v>
      </c>
      <c r="C410" s="43">
        <f xml:space="preserve"> Coibion_update!P536</f>
        <v>5.8</v>
      </c>
      <c r="D410" s="43">
        <f xml:space="preserve"> Coibion_update!Q536</f>
        <v>5.2072979681608684</v>
      </c>
      <c r="E410" s="43">
        <f xml:space="preserve"> Coibion_update!W536</f>
        <v>1.24</v>
      </c>
      <c r="F410" s="43">
        <f xml:space="preserve"> Coibion_update!X536</f>
        <v>5.5151208621160475</v>
      </c>
      <c r="G410" s="43">
        <f xml:space="preserve"> Coibion_update!Y536</f>
        <v>4.4457405972064228</v>
      </c>
      <c r="H410" s="43">
        <f xml:space="preserve"> Coibion_update!Z536</f>
        <v>4.5036135375564257</v>
      </c>
      <c r="I410" s="43">
        <f xml:space="preserve"> Coibion_update!AA536</f>
        <v>4.4882992342566759</v>
      </c>
      <c r="J410" s="43">
        <f xml:space="preserve"> Coibion_update!AB536</f>
        <v>-2.0990000000000001E-4</v>
      </c>
      <c r="K410" s="48">
        <f xml:space="preserve"> Coibion_update!AC536</f>
        <v>-1.3377986000000015</v>
      </c>
    </row>
    <row r="411" spans="1:11">
      <c r="A411" s="43">
        <f t="shared" si="8"/>
        <v>2003.0833333333023</v>
      </c>
      <c r="B411" s="43">
        <f xml:space="preserve"> Coibion_update!O537</f>
        <v>4.5471755402507483</v>
      </c>
      <c r="C411" s="43">
        <f xml:space="preserve"> Coibion_update!P537</f>
        <v>5.9</v>
      </c>
      <c r="D411" s="43">
        <f xml:space="preserve"> Coibion_update!Q537</f>
        <v>5.2127594781863902</v>
      </c>
      <c r="E411" s="43">
        <f xml:space="preserve"> Coibion_update!W537</f>
        <v>1.26</v>
      </c>
      <c r="F411" s="43">
        <f xml:space="preserve"> Coibion_update!X537</f>
        <v>5.5198596364952728</v>
      </c>
      <c r="G411" s="43">
        <f xml:space="preserve"> Coibion_update!Y537</f>
        <v>4.4198521442138619</v>
      </c>
      <c r="H411" s="43">
        <f xml:space="preserve"> Coibion_update!Z537</f>
        <v>4.5016635064692645</v>
      </c>
      <c r="I411" s="43">
        <f xml:space="preserve"> Coibion_update!AA537</f>
        <v>4.486555554651849</v>
      </c>
      <c r="J411" s="43">
        <f xml:space="preserve"> Coibion_update!AB537</f>
        <v>0</v>
      </c>
      <c r="K411" s="48">
        <f xml:space="preserve"> Coibion_update!AC537</f>
        <v>-1.3377986000000015</v>
      </c>
    </row>
    <row r="412" spans="1:11">
      <c r="A412" s="43">
        <f t="shared" si="8"/>
        <v>2003.1666666666356</v>
      </c>
      <c r="B412" s="43">
        <f xml:space="preserve"> Coibion_update!O538</f>
        <v>4.5449349258605549</v>
      </c>
      <c r="C412" s="43">
        <f xml:space="preserve"> Coibion_update!P538</f>
        <v>5.9</v>
      </c>
      <c r="D412" s="43">
        <f xml:space="preserve"> Coibion_update!Q538</f>
        <v>5.2143921316102757</v>
      </c>
      <c r="E412" s="43">
        <f xml:space="preserve"> Coibion_update!W538</f>
        <v>1.25</v>
      </c>
      <c r="F412" s="43">
        <f xml:space="preserve"> Coibion_update!X538</f>
        <v>5.5203803342420024</v>
      </c>
      <c r="G412" s="43">
        <f xml:space="preserve"> Coibion_update!Y538</f>
        <v>4.4443791745444088</v>
      </c>
      <c r="H412" s="43">
        <f xml:space="preserve"> Coibion_update!Z538</f>
        <v>4.506917681789643</v>
      </c>
      <c r="I412" s="43">
        <f xml:space="preserve"> Coibion_update!AA538</f>
        <v>4.4871071111243888</v>
      </c>
      <c r="J412" s="43">
        <f xml:space="preserve"> Coibion_update!AB538</f>
        <v>3.8384000000000001E-2</v>
      </c>
      <c r="K412" s="48">
        <f xml:space="preserve"> Coibion_update!AC538</f>
        <v>-1.2994146000000015</v>
      </c>
    </row>
    <row r="413" spans="1:11">
      <c r="A413" s="43">
        <f t="shared" si="8"/>
        <v>2003.2499999999688</v>
      </c>
      <c r="B413" s="43">
        <f xml:space="preserve"> Coibion_update!O539</f>
        <v>4.5373623263828495</v>
      </c>
      <c r="C413" s="43">
        <f xml:space="preserve"> Coibion_update!P539</f>
        <v>6</v>
      </c>
      <c r="D413" s="43">
        <f xml:space="preserve"> Coibion_update!Q539</f>
        <v>5.2105784522400302</v>
      </c>
      <c r="E413" s="43">
        <f xml:space="preserve"> Coibion_update!W539</f>
        <v>1.26</v>
      </c>
      <c r="F413" s="43">
        <f xml:space="preserve"> Coibion_update!X539</f>
        <v>5.5160865015247911</v>
      </c>
      <c r="G413" s="43">
        <f xml:space="preserve"> Coibion_update!Y539</f>
        <v>4.4705296070151945</v>
      </c>
      <c r="H413" s="43">
        <f xml:space="preserve"> Coibion_update!Z539</f>
        <v>4.5077888628463798</v>
      </c>
      <c r="I413" s="43">
        <f xml:space="preserve"> Coibion_update!AA539</f>
        <v>4.4910828129503226</v>
      </c>
      <c r="J413" s="43">
        <f xml:space="preserve"> Coibion_update!AB539</f>
        <v>0</v>
      </c>
      <c r="K413" s="48">
        <f xml:space="preserve"> Coibion_update!AC539</f>
        <v>-1.2994146000000015</v>
      </c>
    </row>
    <row r="414" spans="1:11">
      <c r="A414" s="43">
        <f t="shared" si="8"/>
        <v>2003.3333333333021</v>
      </c>
      <c r="B414" s="43">
        <f xml:space="preserve"> Coibion_update!O540</f>
        <v>4.5378277375177856</v>
      </c>
      <c r="C414" s="43">
        <f xml:space="preserve"> Coibion_update!P540</f>
        <v>6.1</v>
      </c>
      <c r="D414" s="43">
        <f xml:space="preserve"> Coibion_update!Q540</f>
        <v>5.2089395553968201</v>
      </c>
      <c r="E414" s="43">
        <f xml:space="preserve"> Coibion_update!W540</f>
        <v>1.26</v>
      </c>
      <c r="F414" s="43">
        <f xml:space="preserve"> Coibion_update!X540</f>
        <v>5.521460917862246</v>
      </c>
      <c r="G414" s="43">
        <f xml:space="preserve"> Coibion_update!Y540</f>
        <v>4.4794822386817019</v>
      </c>
      <c r="H414" s="43">
        <f xml:space="preserve"> Coibion_update!Z540</f>
        <v>4.5060567830907319</v>
      </c>
      <c r="I414" s="43">
        <f xml:space="preserve"> Coibion_update!AA540</f>
        <v>4.4931206821794687</v>
      </c>
      <c r="J414" s="43">
        <f xml:space="preserve"> Coibion_update!AB540</f>
        <v>-8.2459999999999999E-3</v>
      </c>
      <c r="K414" s="48">
        <f xml:space="preserve"> Coibion_update!AC540</f>
        <v>-1.3076606000000015</v>
      </c>
    </row>
    <row r="415" spans="1:11">
      <c r="A415" s="43">
        <f t="shared" si="8"/>
        <v>2003.4166666666354</v>
      </c>
      <c r="B415" s="43">
        <f xml:space="preserve"> Coibion_update!O541</f>
        <v>4.5388765254941665</v>
      </c>
      <c r="C415" s="43">
        <f xml:space="preserve"> Coibion_update!P541</f>
        <v>6.3</v>
      </c>
      <c r="D415" s="43">
        <f xml:space="preserve"> Coibion_update!Q541</f>
        <v>5.2100324516804646</v>
      </c>
      <c r="E415" s="43">
        <f xml:space="preserve"> Coibion_update!W541</f>
        <v>1.22</v>
      </c>
      <c r="F415" s="43">
        <f xml:space="preserve"> Coibion_update!X541</f>
        <v>5.5284762527561515</v>
      </c>
      <c r="G415" s="43">
        <f xml:space="preserve"> Coibion_update!Y541</f>
        <v>4.494651947672569</v>
      </c>
      <c r="H415" s="43">
        <f xml:space="preserve"> Coibion_update!Z541</f>
        <v>4.520080597542977</v>
      </c>
      <c r="I415" s="43">
        <f xml:space="preserve"> Coibion_update!AA541</f>
        <v>4.4944173802529086</v>
      </c>
      <c r="J415" s="43">
        <f xml:space="preserve"> Coibion_update!AB541</f>
        <v>-0.2121577</v>
      </c>
      <c r="K415" s="48">
        <f xml:space="preserve"> Coibion_update!AC541</f>
        <v>-1.5198183000000016</v>
      </c>
    </row>
    <row r="416" spans="1:11">
      <c r="A416" s="43">
        <f t="shared" si="8"/>
        <v>2003.4999999999686</v>
      </c>
      <c r="B416" s="43">
        <f xml:space="preserve"> Coibion_update!O542</f>
        <v>4.5432969099273146</v>
      </c>
      <c r="C416" s="43">
        <f xml:space="preserve"> Coibion_update!P542</f>
        <v>6.2</v>
      </c>
      <c r="D416" s="43">
        <f xml:space="preserve"> Coibion_update!Q542</f>
        <v>5.2133039922210802</v>
      </c>
      <c r="E416" s="43">
        <f xml:space="preserve"> Coibion_update!W542</f>
        <v>1.01</v>
      </c>
      <c r="F416" s="43">
        <f xml:space="preserve"> Coibion_update!X542</f>
        <v>5.5243367786077107</v>
      </c>
      <c r="G416" s="43">
        <f xml:space="preserve"> Coibion_update!Y542</f>
        <v>4.5086372589329438</v>
      </c>
      <c r="H416" s="43">
        <f xml:space="preserve"> Coibion_update!Z542</f>
        <v>4.5225057111512488</v>
      </c>
      <c r="I416" s="43">
        <f xml:space="preserve"> Coibion_update!AA542</f>
        <v>4.4986756942890622</v>
      </c>
      <c r="J416" s="43">
        <f xml:space="preserve"> Coibion_update!AB542</f>
        <v>0</v>
      </c>
      <c r="K416" s="48">
        <f xml:space="preserve"> Coibion_update!AC542</f>
        <v>-1.5198183000000016</v>
      </c>
    </row>
    <row r="417" spans="1:11">
      <c r="A417" s="43">
        <f t="shared" si="8"/>
        <v>2003.5833333333019</v>
      </c>
      <c r="B417" s="43">
        <f xml:space="preserve"> Coibion_update!O543</f>
        <v>4.5411808473555322</v>
      </c>
      <c r="C417" s="43">
        <f xml:space="preserve"> Coibion_update!P543</f>
        <v>6.1</v>
      </c>
      <c r="D417" s="43">
        <f xml:space="preserve"> Coibion_update!Q543</f>
        <v>5.2176494634805817</v>
      </c>
      <c r="E417" s="43">
        <f xml:space="preserve"> Coibion_update!W543</f>
        <v>1.03</v>
      </c>
      <c r="F417" s="43">
        <f xml:space="preserve"> Coibion_update!X543</f>
        <v>5.5274032273178761</v>
      </c>
      <c r="G417" s="43">
        <f xml:space="preserve"> Coibion_update!Y543</f>
        <v>4.5441348548421248</v>
      </c>
      <c r="H417" s="43">
        <f xml:space="preserve"> Coibion_update!Z543</f>
        <v>4.534103737554231</v>
      </c>
      <c r="I417" s="43">
        <f xml:space="preserve"> Coibion_update!AA543</f>
        <v>4.5013196408618645</v>
      </c>
      <c r="J417" s="43">
        <f xml:space="preserve"> Coibion_update!AB543</f>
        <v>-5.9003699999999999E-2</v>
      </c>
      <c r="K417" s="48">
        <f xml:space="preserve"> Coibion_update!AC543</f>
        <v>-1.5788220000000017</v>
      </c>
    </row>
    <row r="418" spans="1:11">
      <c r="A418" s="43">
        <f t="shared" si="8"/>
        <v>2003.6666666666351</v>
      </c>
      <c r="B418" s="43">
        <f xml:space="preserve"> Coibion_update!O544</f>
        <v>4.547394876024498</v>
      </c>
      <c r="C418" s="43">
        <f xml:space="preserve"> Coibion_update!P544</f>
        <v>6.1</v>
      </c>
      <c r="D418" s="43">
        <f xml:space="preserve"> Coibion_update!Q544</f>
        <v>5.2208962195794522</v>
      </c>
      <c r="E418" s="43">
        <f xml:space="preserve"> Coibion_update!W544</f>
        <v>1.01</v>
      </c>
      <c r="F418" s="43">
        <f xml:space="preserve"> Coibion_update!X544</f>
        <v>5.5656309016067205</v>
      </c>
      <c r="G418" s="43">
        <f xml:space="preserve"> Coibion_update!Y544</f>
        <v>4.5225817406724627</v>
      </c>
      <c r="H418" s="43">
        <f xml:space="preserve"> Coibion_update!Z544</f>
        <v>4.5323951712056791</v>
      </c>
      <c r="I418" s="43">
        <f xml:space="preserve"> Coibion_update!AA544</f>
        <v>4.5010311462469463</v>
      </c>
      <c r="J418" s="43">
        <f xml:space="preserve"> Coibion_update!AB544</f>
        <v>-0.20556859999999999</v>
      </c>
      <c r="K418" s="48">
        <f xml:space="preserve"> Coibion_update!AC544</f>
        <v>-1.7843906000000018</v>
      </c>
    </row>
    <row r="419" spans="1:11">
      <c r="A419" s="43">
        <f t="shared" si="8"/>
        <v>2003.7499999999684</v>
      </c>
      <c r="B419" s="43">
        <f xml:space="preserve"> Coibion_update!O545</f>
        <v>4.5482241025456247</v>
      </c>
      <c r="C419" s="43">
        <f xml:space="preserve"> Coibion_update!P545</f>
        <v>6</v>
      </c>
      <c r="D419" s="43">
        <f xml:space="preserve"> Coibion_update!Q545</f>
        <v>5.2198151383930789</v>
      </c>
      <c r="E419" s="43">
        <f xml:space="preserve"> Coibion_update!W545</f>
        <v>1.01</v>
      </c>
      <c r="F419" s="43">
        <f xml:space="preserve"> Coibion_update!X545</f>
        <v>5.6132740811346986</v>
      </c>
      <c r="G419" s="43">
        <f xml:space="preserve"> Coibion_update!Y545</f>
        <v>4.5252499708120428</v>
      </c>
      <c r="H419" s="43">
        <f xml:space="preserve"> Coibion_update!Z545</f>
        <v>4.5315774656847179</v>
      </c>
      <c r="I419" s="43">
        <f xml:space="preserve"> Coibion_update!AA545</f>
        <v>4.5045207778381613</v>
      </c>
      <c r="J419" s="43">
        <f xml:space="preserve"> Coibion_update!AB545</f>
        <v>-0.1934256</v>
      </c>
      <c r="K419" s="48">
        <f xml:space="preserve"> Coibion_update!AC545</f>
        <v>-1.9778162000000019</v>
      </c>
    </row>
    <row r="420" spans="1:11">
      <c r="A420" s="43">
        <f t="shared" si="8"/>
        <v>2003.8333333333017</v>
      </c>
      <c r="B420" s="43">
        <f xml:space="preserve"> Coibion_update!O546</f>
        <v>4.5561637484332564</v>
      </c>
      <c r="C420" s="43">
        <f xml:space="preserve"> Coibion_update!P546</f>
        <v>5.8</v>
      </c>
      <c r="D420" s="43">
        <f xml:space="preserve"> Coibion_update!Q546</f>
        <v>5.2203558250783244</v>
      </c>
      <c r="E420" s="43">
        <f xml:space="preserve"> Coibion_update!W546</f>
        <v>1</v>
      </c>
      <c r="F420" s="43">
        <f xml:space="preserve"> Coibion_update!X546</f>
        <v>5.6300282860675388</v>
      </c>
      <c r="G420" s="43">
        <f xml:space="preserve"> Coibion_update!Y546</f>
        <v>4.5470218705925198</v>
      </c>
      <c r="H420" s="43">
        <f xml:space="preserve"> Coibion_update!Z546</f>
        <v>4.5408129817449518</v>
      </c>
      <c r="I420" s="43">
        <f xml:space="preserve"> Coibion_update!AA546</f>
        <v>4.5070059372008604</v>
      </c>
      <c r="J420" s="43">
        <f xml:space="preserve"> Coibion_update!AB546</f>
        <v>0</v>
      </c>
      <c r="K420" s="48">
        <f xml:space="preserve"> Coibion_update!AC546</f>
        <v>-1.9778162000000019</v>
      </c>
    </row>
    <row r="421" spans="1:11">
      <c r="A421" s="43">
        <f t="shared" si="8"/>
        <v>2003.9166666666349</v>
      </c>
      <c r="B421" s="43">
        <f xml:space="preserve"> Coibion_update!O547</f>
        <v>4.5552117897011692</v>
      </c>
      <c r="C421" s="43">
        <f xml:space="preserve"> Coibion_update!P547</f>
        <v>5.7</v>
      </c>
      <c r="D421" s="43">
        <f xml:space="preserve"> Coibion_update!Q547</f>
        <v>5.2230548820474896</v>
      </c>
      <c r="E421" s="43">
        <f xml:space="preserve"> Coibion_update!W547</f>
        <v>0.98</v>
      </c>
      <c r="F421" s="43">
        <f xml:space="preserve"> Coibion_update!X547</f>
        <v>5.6467887531360805</v>
      </c>
      <c r="G421" s="43">
        <f xml:space="preserve"> Coibion_update!Y547</f>
        <v>4.5415059492192036</v>
      </c>
      <c r="H421" s="43">
        <f xml:space="preserve"> Coibion_update!Z547</f>
        <v>4.5373302210774451</v>
      </c>
      <c r="I421" s="43">
        <f xml:space="preserve"> Coibion_update!AA547</f>
        <v>4.5105297818339709</v>
      </c>
      <c r="J421" s="43">
        <f xml:space="preserve"> Coibion_update!AB547</f>
        <v>-0.23147980000000001</v>
      </c>
      <c r="K421" s="48">
        <f xml:space="preserve"> Coibion_update!AC547</f>
        <v>-2.2092960000000019</v>
      </c>
    </row>
    <row r="422" spans="1:11">
      <c r="A422" s="43">
        <f t="shared" si="8"/>
        <v>2003.9999999999682</v>
      </c>
      <c r="B422" s="43">
        <f xml:space="preserve"> Coibion_update!O548</f>
        <v>4.5570424023962</v>
      </c>
      <c r="C422" s="43">
        <f xml:space="preserve"> Coibion_update!P548</f>
        <v>5.7</v>
      </c>
      <c r="D422" s="43">
        <f xml:space="preserve"> Coibion_update!Q548</f>
        <v>5.2273582776075429</v>
      </c>
      <c r="E422" s="43">
        <f xml:space="preserve"> Coibion_update!W548</f>
        <v>1</v>
      </c>
      <c r="F422" s="43">
        <f xml:space="preserve"> Coibion_update!X548</f>
        <v>5.6752115176681652</v>
      </c>
      <c r="G422" s="43">
        <f xml:space="preserve"> Coibion_update!Y548</f>
        <v>4.5404503150743105</v>
      </c>
      <c r="H422" s="43">
        <f xml:space="preserve"> Coibion_update!Z548</f>
        <v>4.5448680121797098</v>
      </c>
      <c r="I422" s="43">
        <f xml:space="preserve"> Coibion_update!AA548</f>
        <v>4.5147420694953597</v>
      </c>
      <c r="J422" s="43">
        <f xml:space="preserve"> Coibion_update!AB548</f>
        <v>-0.1027214</v>
      </c>
      <c r="K422" s="48">
        <f xml:space="preserve"> Coibion_update!AC548</f>
        <v>-2.312017400000002</v>
      </c>
    </row>
    <row r="423" spans="1:11">
      <c r="A423" s="43">
        <f t="shared" si="8"/>
        <v>2004.0833333333014</v>
      </c>
      <c r="B423" s="43">
        <f xml:space="preserve"> Coibion_update!O549</f>
        <v>4.5626373538193432</v>
      </c>
      <c r="C423" s="43">
        <f xml:space="preserve"> Coibion_update!P549</f>
        <v>5.6</v>
      </c>
      <c r="D423" s="43">
        <f xml:space="preserve"> Coibion_update!Q549</f>
        <v>5.2295030505476765</v>
      </c>
      <c r="E423" s="43">
        <f xml:space="preserve"> Coibion_update!W549</f>
        <v>1.01</v>
      </c>
      <c r="F423" s="43">
        <f xml:space="preserve"> Coibion_update!X549</f>
        <v>5.6883642219278201</v>
      </c>
      <c r="G423" s="43">
        <f xml:space="preserve"> Coibion_update!Y549</f>
        <v>4.5546134623709387</v>
      </c>
      <c r="H423" s="43">
        <f xml:space="preserve"> Coibion_update!Z549</f>
        <v>4.5362808805665615</v>
      </c>
      <c r="I423" s="43">
        <f xml:space="preserve"> Coibion_update!AA549</f>
        <v>4.5178351202532756</v>
      </c>
      <c r="J423" s="43">
        <f xml:space="preserve"> Coibion_update!AB549</f>
        <v>0</v>
      </c>
      <c r="K423" s="48">
        <f xml:space="preserve"> Coibion_update!AC549</f>
        <v>-2.312017400000002</v>
      </c>
    </row>
    <row r="424" spans="1:11">
      <c r="A424" s="43">
        <f t="shared" si="8"/>
        <v>2004.1666666666347</v>
      </c>
      <c r="B424" s="43">
        <f xml:space="preserve"> Coibion_update!O550</f>
        <v>4.5571924417162268</v>
      </c>
      <c r="C424" s="43">
        <f xml:space="preserve"> Coibion_update!P550</f>
        <v>5.8</v>
      </c>
      <c r="D424" s="43">
        <f xml:space="preserve"> Coibion_update!Q550</f>
        <v>5.2316432332800442</v>
      </c>
      <c r="E424" s="43">
        <f xml:space="preserve"> Coibion_update!W550</f>
        <v>1</v>
      </c>
      <c r="F424" s="43">
        <f xml:space="preserve"> Coibion_update!X550</f>
        <v>5.7188352772824933</v>
      </c>
      <c r="G424" s="43">
        <f xml:space="preserve"> Coibion_update!Y550</f>
        <v>4.5680081522993232</v>
      </c>
      <c r="H424" s="43">
        <f xml:space="preserve"> Coibion_update!Z550</f>
        <v>4.5511362974956056</v>
      </c>
      <c r="I424" s="43">
        <f xml:space="preserve"> Coibion_update!AA550</f>
        <v>4.5167323375261725</v>
      </c>
      <c r="J424" s="43">
        <f xml:space="preserve"> Coibion_update!AB550</f>
        <v>7.3171E-2</v>
      </c>
      <c r="K424" s="48">
        <f xml:space="preserve"> Coibion_update!AC550</f>
        <v>-2.2388464000000021</v>
      </c>
    </row>
    <row r="425" spans="1:11">
      <c r="A425" s="43">
        <f t="shared" si="8"/>
        <v>2004.2499999999679</v>
      </c>
      <c r="B425" s="43">
        <f xml:space="preserve"> Coibion_update!O551</f>
        <v>4.5610354186235131</v>
      </c>
      <c r="C425" s="43">
        <f xml:space="preserve"> Coibion_update!P551</f>
        <v>5.6</v>
      </c>
      <c r="D425" s="43">
        <f xml:space="preserve"> Coibion_update!Q551</f>
        <v>5.2332453698043215</v>
      </c>
      <c r="E425" s="43">
        <f xml:space="preserve"> Coibion_update!W551</f>
        <v>1</v>
      </c>
      <c r="F425" s="43">
        <f xml:space="preserve"> Coibion_update!X551</f>
        <v>5.7219170448516836</v>
      </c>
      <c r="G425" s="43">
        <f xml:space="preserve"> Coibion_update!Y551</f>
        <v>4.5580366488540331</v>
      </c>
      <c r="H425" s="43">
        <f xml:space="preserve"> Coibion_update!Z551</f>
        <v>4.5467462658503743</v>
      </c>
      <c r="I425" s="43">
        <f xml:space="preserve"> Coibion_update!AA551</f>
        <v>4.5215168009908382</v>
      </c>
      <c r="J425" s="43">
        <f xml:space="preserve"> Coibion_update!AB551</f>
        <v>0</v>
      </c>
      <c r="K425" s="48">
        <f xml:space="preserve"> Coibion_update!AC551</f>
        <v>-2.2388464000000021</v>
      </c>
    </row>
    <row r="426" spans="1:11">
      <c r="A426" s="43">
        <f t="shared" si="8"/>
        <v>2004.3333333333012</v>
      </c>
      <c r="B426" s="43">
        <f xml:space="preserve"> Coibion_update!O552</f>
        <v>4.5687260944507466</v>
      </c>
      <c r="C426" s="43">
        <f xml:space="preserve"> Coibion_update!P552</f>
        <v>5.6</v>
      </c>
      <c r="D426" s="43">
        <f xml:space="preserve"> Coibion_update!Q552</f>
        <v>5.2375052271512796</v>
      </c>
      <c r="E426" s="43">
        <f xml:space="preserve"> Coibion_update!W552</f>
        <v>1</v>
      </c>
      <c r="F426" s="43">
        <f xml:space="preserve"> Coibion_update!X552</f>
        <v>5.7084051071416448</v>
      </c>
      <c r="G426" s="43">
        <f xml:space="preserve"> Coibion_update!Y552</f>
        <v>4.5854673537122235</v>
      </c>
      <c r="H426" s="43">
        <f xml:space="preserve"> Coibion_update!Z552</f>
        <v>4.5499428475976575</v>
      </c>
      <c r="I426" s="43">
        <f xml:space="preserve"> Coibion_update!AA552</f>
        <v>4.5230595082042173</v>
      </c>
      <c r="J426" s="43">
        <f xml:space="preserve"> Coibion_update!AB552</f>
        <v>-0.1168102</v>
      </c>
      <c r="K426" s="48">
        <f xml:space="preserve"> Coibion_update!AC552</f>
        <v>-2.3556566000000023</v>
      </c>
    </row>
    <row r="427" spans="1:11">
      <c r="A427" s="43">
        <f t="shared" si="8"/>
        <v>2004.4166666666345</v>
      </c>
      <c r="B427" s="43">
        <f xml:space="preserve"> Coibion_update!O553</f>
        <v>4.5606381929261506</v>
      </c>
      <c r="C427" s="43">
        <f xml:space="preserve"> Coibion_update!P553</f>
        <v>5.6</v>
      </c>
      <c r="D427" s="43">
        <f xml:space="preserve"> Coibion_update!Q553</f>
        <v>5.2412177745074642</v>
      </c>
      <c r="E427" s="43">
        <f xml:space="preserve"> Coibion_update!W553</f>
        <v>1.03</v>
      </c>
      <c r="F427" s="43">
        <f xml:space="preserve"> Coibion_update!X553</f>
        <v>5.6893454268584316</v>
      </c>
      <c r="G427" s="43">
        <f xml:space="preserve"> Coibion_update!Y553</f>
        <v>4.5485045918690235</v>
      </c>
      <c r="H427" s="43">
        <f xml:space="preserve"> Coibion_update!Z553</f>
        <v>4.5448998763956663</v>
      </c>
      <c r="I427" s="43">
        <f xml:space="preserve"> Coibion_update!AA553</f>
        <v>4.5257372923401809</v>
      </c>
      <c r="J427" s="43">
        <f xml:space="preserve"> Coibion_update!AB553</f>
        <v>0.1512154</v>
      </c>
      <c r="K427" s="48">
        <f xml:space="preserve"> Coibion_update!AC553</f>
        <v>-2.2044412000000024</v>
      </c>
    </row>
    <row r="428" spans="1:11">
      <c r="A428" s="43">
        <f t="shared" si="8"/>
        <v>2004.4999999999677</v>
      </c>
      <c r="B428" s="43">
        <f xml:space="preserve"> Coibion_update!O554</f>
        <v>4.5683526628590734</v>
      </c>
      <c r="C428" s="43">
        <f xml:space="preserve"> Coibion_update!P554</f>
        <v>5.5</v>
      </c>
      <c r="D428" s="43">
        <f xml:space="preserve"> Coibion_update!Q554</f>
        <v>5.2422759756644117</v>
      </c>
      <c r="E428" s="43">
        <f xml:space="preserve"> Coibion_update!W554</f>
        <v>1.26</v>
      </c>
      <c r="F428" s="43">
        <f xml:space="preserve"> Coibion_update!X554</f>
        <v>5.6834096848482636</v>
      </c>
      <c r="G428" s="43">
        <f xml:space="preserve"> Coibion_update!Y554</f>
        <v>4.5776242565581402</v>
      </c>
      <c r="H428" s="43">
        <f xml:space="preserve"> Coibion_update!Z554</f>
        <v>4.5491605238448907</v>
      </c>
      <c r="I428" s="43">
        <f xml:space="preserve"> Coibion_update!AA554</f>
        <v>4.5287749847343779</v>
      </c>
      <c r="J428" s="43">
        <f xml:space="preserve"> Coibion_update!AB554</f>
        <v>0</v>
      </c>
      <c r="K428" s="48">
        <f xml:space="preserve"> Coibion_update!AC554</f>
        <v>-2.2044412000000024</v>
      </c>
    </row>
    <row r="429" spans="1:11">
      <c r="A429" s="43">
        <f t="shared" si="8"/>
        <v>2004.583333333301</v>
      </c>
      <c r="B429" s="43">
        <f xml:space="preserve"> Coibion_update!O555</f>
        <v>4.5689728976762032</v>
      </c>
      <c r="C429" s="43">
        <f xml:space="preserve"> Coibion_update!P555</f>
        <v>5.4</v>
      </c>
      <c r="D429" s="43">
        <f xml:space="preserve"> Coibion_update!Q555</f>
        <v>5.2428046566177775</v>
      </c>
      <c r="E429" s="43">
        <f xml:space="preserve"> Coibion_update!W555</f>
        <v>1.43</v>
      </c>
      <c r="F429" s="43">
        <f xml:space="preserve"> Coibion_update!X555</f>
        <v>5.6762742352395996</v>
      </c>
      <c r="G429" s="43">
        <f xml:space="preserve"> Coibion_update!Y555</f>
        <v>4.5732872851203643</v>
      </c>
      <c r="H429" s="43">
        <f xml:space="preserve"> Coibion_update!Z555</f>
        <v>4.5550446305805412</v>
      </c>
      <c r="I429" s="43">
        <f xml:space="preserve"> Coibion_update!AA555</f>
        <v>4.5308021800285099</v>
      </c>
      <c r="J429" s="43">
        <f xml:space="preserve"> Coibion_update!AB555</f>
        <v>0.28112890000000001</v>
      </c>
      <c r="K429" s="48">
        <f xml:space="preserve"> Coibion_update!AC555</f>
        <v>-1.9233123000000023</v>
      </c>
    </row>
    <row r="430" spans="1:11">
      <c r="A430" s="43">
        <f t="shared" si="8"/>
        <v>2004.6666666666342</v>
      </c>
      <c r="B430" s="43">
        <f xml:space="preserve"> Coibion_update!O556</f>
        <v>4.5695886031604029</v>
      </c>
      <c r="C430" s="43">
        <f xml:space="preserve"> Coibion_update!P556</f>
        <v>5.4</v>
      </c>
      <c r="D430" s="43">
        <f xml:space="preserve"> Coibion_update!Q556</f>
        <v>5.2459708861758276</v>
      </c>
      <c r="E430" s="43">
        <f xml:space="preserve"> Coibion_update!W556</f>
        <v>1.61</v>
      </c>
      <c r="F430" s="43">
        <f xml:space="preserve"> Coibion_update!X556</f>
        <v>5.6933953817697143</v>
      </c>
      <c r="G430" s="43">
        <f xml:space="preserve"> Coibion_update!Y556</f>
        <v>4.5992828898192037</v>
      </c>
      <c r="H430" s="43">
        <f xml:space="preserve"> Coibion_update!Z556</f>
        <v>4.5605074920818982</v>
      </c>
      <c r="I430" s="43">
        <f xml:space="preserve"> Coibion_update!AA556</f>
        <v>4.5352840585239251</v>
      </c>
      <c r="J430" s="43">
        <f xml:space="preserve"> Coibion_update!AB556</f>
        <v>0.14964079999999999</v>
      </c>
      <c r="K430" s="48">
        <f xml:space="preserve"> Coibion_update!AC556</f>
        <v>-1.7736715000000023</v>
      </c>
    </row>
    <row r="431" spans="1:11">
      <c r="A431" s="43">
        <f t="shared" si="8"/>
        <v>2004.7499999999675</v>
      </c>
      <c r="B431" s="43">
        <f xml:space="preserve"> Coibion_update!O557</f>
        <v>4.5789976538568071</v>
      </c>
      <c r="C431" s="43">
        <f xml:space="preserve"> Coibion_update!P557</f>
        <v>5.5</v>
      </c>
      <c r="D431" s="43">
        <f xml:space="preserve"> Coibion_update!Q557</f>
        <v>5.2512257590141864</v>
      </c>
      <c r="E431" s="43">
        <f xml:space="preserve"> Coibion_update!W557</f>
        <v>1.76</v>
      </c>
      <c r="F431" s="43">
        <f xml:space="preserve"> Coibion_update!X557</f>
        <v>5.6710182070622279</v>
      </c>
      <c r="G431" s="43">
        <f xml:space="preserve"> Coibion_update!Y557</f>
        <v>4.5900362434033743</v>
      </c>
      <c r="H431" s="43">
        <f xml:space="preserve"> Coibion_update!Z557</f>
        <v>4.5627531700972943</v>
      </c>
      <c r="I431" s="43">
        <f xml:space="preserve"> Coibion_update!AA557</f>
        <v>4.5386991320446493</v>
      </c>
      <c r="J431" s="43">
        <f xml:space="preserve"> Coibion_update!AB557</f>
        <v>0</v>
      </c>
      <c r="K431" s="48">
        <f xml:space="preserve"> Coibion_update!AC557</f>
        <v>-1.7736715000000023</v>
      </c>
    </row>
    <row r="432" spans="1:11">
      <c r="A432" s="43">
        <f t="shared" si="8"/>
        <v>2004.8333333333007</v>
      </c>
      <c r="B432" s="43">
        <f xml:space="preserve"> Coibion_update!O558</f>
        <v>4.5811079996373323</v>
      </c>
      <c r="C432" s="43">
        <f xml:space="preserve"> Coibion_update!P558</f>
        <v>5.4</v>
      </c>
      <c r="D432" s="43">
        <f xml:space="preserve"> Coibion_update!Q558</f>
        <v>5.2559316500515987</v>
      </c>
      <c r="E432" s="43">
        <f xml:space="preserve"> Coibion_update!W558</f>
        <v>1.93</v>
      </c>
      <c r="F432" s="43">
        <f xml:space="preserve"> Coibion_update!X558</f>
        <v>5.697730867227766</v>
      </c>
      <c r="G432" s="43">
        <f xml:space="preserve"> Coibion_update!Y558</f>
        <v>4.5894370669990918</v>
      </c>
      <c r="H432" s="43">
        <f xml:space="preserve"> Coibion_update!Z558</f>
        <v>4.5619703666818721</v>
      </c>
      <c r="I432" s="43">
        <f xml:space="preserve"> Coibion_update!AA558</f>
        <v>4.5413247579393383</v>
      </c>
      <c r="J432" s="43">
        <f xml:space="preserve"> Coibion_update!AB558</f>
        <v>0.31822139999999999</v>
      </c>
      <c r="K432" s="48">
        <f xml:space="preserve"> Coibion_update!AC558</f>
        <v>-1.4554501000000024</v>
      </c>
    </row>
    <row r="433" spans="1:11">
      <c r="A433" s="43">
        <f t="shared" si="8"/>
        <v>2004.916666666634</v>
      </c>
      <c r="B433" s="43">
        <f xml:space="preserve"> Coibion_update!O559</f>
        <v>4.5881583009457234</v>
      </c>
      <c r="C433" s="43">
        <f xml:space="preserve"> Coibion_update!P559</f>
        <v>5.4</v>
      </c>
      <c r="D433" s="43">
        <f xml:space="preserve"> Coibion_update!Q559</f>
        <v>5.2559316500515987</v>
      </c>
      <c r="E433" s="43">
        <f xml:space="preserve"> Coibion_update!W559</f>
        <v>2.16</v>
      </c>
      <c r="F433" s="43">
        <f xml:space="preserve"> Coibion_update!X559</f>
        <v>5.6908323154805727</v>
      </c>
      <c r="G433" s="43">
        <f xml:space="preserve"> Coibion_update!Y559</f>
        <v>4.6128704626142794</v>
      </c>
      <c r="H433" s="43">
        <f xml:space="preserve"> Coibion_update!Z559</f>
        <v>4.5669489731678938</v>
      </c>
      <c r="I433" s="43">
        <f xml:space="preserve"> Coibion_update!AA559</f>
        <v>4.5444855623715847</v>
      </c>
      <c r="J433" s="43">
        <f xml:space="preserve"> Coibion_update!AB559</f>
        <v>0.16138449999999999</v>
      </c>
      <c r="K433" s="48">
        <f xml:space="preserve"> Coibion_update!AC559</f>
        <v>-1.2940656000000024</v>
      </c>
    </row>
    <row r="434" spans="1:11">
      <c r="A434" s="43">
        <f t="shared" si="8"/>
        <v>2004.9999999999673</v>
      </c>
      <c r="B434" s="43">
        <f xml:space="preserve"> Coibion_update!O560</f>
        <v>4.5929822134811209</v>
      </c>
      <c r="C434" s="43">
        <f xml:space="preserve"> Coibion_update!P560</f>
        <v>5.3</v>
      </c>
      <c r="D434" s="43">
        <f xml:space="preserve"> Coibion_update!Q560</f>
        <v>5.2554098655367598</v>
      </c>
      <c r="E434" s="43">
        <f xml:space="preserve"> Coibion_update!W560</f>
        <v>2.2799999999999998</v>
      </c>
      <c r="F434" s="43">
        <f xml:space="preserve"> Coibion_update!X560</f>
        <v>5.6739759750735361</v>
      </c>
      <c r="G434" s="43">
        <f xml:space="preserve"> Coibion_update!Y560</f>
        <v>4.5995443908365248</v>
      </c>
      <c r="H434" s="43">
        <f xml:space="preserve"> Coibion_update!Z560</f>
        <v>4.5772232839371405</v>
      </c>
      <c r="I434" s="43">
        <f xml:space="preserve"> Coibion_update!AA560</f>
        <v>4.543475616982251</v>
      </c>
      <c r="J434" s="43">
        <f xml:space="preserve"> Coibion_update!AB560</f>
        <v>0</v>
      </c>
      <c r="K434" s="48">
        <f xml:space="preserve"> Coibion_update!AC560</f>
        <v>-1.2940656000000024</v>
      </c>
    </row>
    <row r="435" spans="1:11">
      <c r="A435" s="43">
        <f t="shared" si="8"/>
        <v>2005.0833333333005</v>
      </c>
      <c r="B435" s="43">
        <f xml:space="preserve"> Coibion_update!O561</f>
        <v>4.5995132154594387</v>
      </c>
      <c r="C435" s="43">
        <f xml:space="preserve"> Coibion_update!P561</f>
        <v>5.4</v>
      </c>
      <c r="D435" s="43">
        <f xml:space="preserve"> Coibion_update!Q561</f>
        <v>5.259576538231606</v>
      </c>
      <c r="E435" s="43">
        <f xml:space="preserve"> Coibion_update!W561</f>
        <v>2.5</v>
      </c>
      <c r="F435" s="43">
        <f xml:space="preserve"> Coibion_update!X561</f>
        <v>5.6701567470065406</v>
      </c>
      <c r="G435" s="43">
        <f xml:space="preserve"> Coibion_update!Y561</f>
        <v>4.6065791928715116</v>
      </c>
      <c r="H435" s="43">
        <f xml:space="preserve"> Coibion_update!Z561</f>
        <v>4.5808570014058079</v>
      </c>
      <c r="I435" s="43">
        <f xml:space="preserve"> Coibion_update!AA561</f>
        <v>4.5461523975232181</v>
      </c>
      <c r="J435" s="43">
        <f xml:space="preserve"> Coibion_update!AB561</f>
        <v>0.1223306</v>
      </c>
      <c r="K435" s="48">
        <f xml:space="preserve"> Coibion_update!AC561</f>
        <v>-1.1717350000000024</v>
      </c>
    </row>
    <row r="436" spans="1:11">
      <c r="A436" s="43">
        <f t="shared" si="8"/>
        <v>2005.1666666666338</v>
      </c>
      <c r="B436" s="43">
        <f xml:space="preserve"> Coibion_update!O562</f>
        <v>4.5983942813084848</v>
      </c>
      <c r="C436" s="43">
        <f xml:space="preserve"> Coibion_update!P562</f>
        <v>5.2</v>
      </c>
      <c r="D436" s="43">
        <f xml:space="preserve"> Coibion_update!Q562</f>
        <v>5.2632081894344687</v>
      </c>
      <c r="E436" s="43">
        <f xml:space="preserve"> Coibion_update!W562</f>
        <v>2.63</v>
      </c>
      <c r="F436" s="43">
        <f xml:space="preserve"> Coibion_update!X562</f>
        <v>5.6975631748422844</v>
      </c>
      <c r="G436" s="43">
        <f xml:space="preserve"> Coibion_update!Y562</f>
        <v>4.6178988319648155</v>
      </c>
      <c r="H436" s="43">
        <f xml:space="preserve"> Coibion_update!Z562</f>
        <v>4.5719132540866392</v>
      </c>
      <c r="I436" s="43">
        <f xml:space="preserve"> Coibion_update!AA562</f>
        <v>4.5507245597983701</v>
      </c>
      <c r="J436" s="43">
        <f xml:space="preserve"> Coibion_update!AB562</f>
        <v>5.5443600000000003E-2</v>
      </c>
      <c r="K436" s="48">
        <f xml:space="preserve"> Coibion_update!AC562</f>
        <v>-1.1162914000000024</v>
      </c>
    </row>
    <row r="437" spans="1:11">
      <c r="A437" s="43">
        <f t="shared" si="8"/>
        <v>2005.249999999967</v>
      </c>
      <c r="B437" s="43">
        <f xml:space="preserve"> Coibion_update!O563</f>
        <v>4.599750526127365</v>
      </c>
      <c r="C437" s="43">
        <f xml:space="preserve"> Coibion_update!P563</f>
        <v>5.2</v>
      </c>
      <c r="D437" s="43">
        <f xml:space="preserve"> Coibion_update!Q563</f>
        <v>5.2663105704129505</v>
      </c>
      <c r="E437" s="43">
        <f xml:space="preserve"> Coibion_update!W563</f>
        <v>2.79</v>
      </c>
      <c r="F437" s="43">
        <f xml:space="preserve"> Coibion_update!X563</f>
        <v>5.7012793444380829</v>
      </c>
      <c r="G437" s="43">
        <f xml:space="preserve"> Coibion_update!Y563</f>
        <v>4.6486127438309284</v>
      </c>
      <c r="H437" s="43">
        <f xml:space="preserve"> Coibion_update!Z563</f>
        <v>4.5829552514169336</v>
      </c>
      <c r="I437" s="43">
        <f xml:space="preserve"> Coibion_update!AA563</f>
        <v>4.5529396103844393</v>
      </c>
      <c r="J437" s="43">
        <f xml:space="preserve"> Coibion_update!AB563</f>
        <v>0</v>
      </c>
      <c r="K437" s="48">
        <f xml:space="preserve"> Coibion_update!AC563</f>
        <v>-1.1162914000000024</v>
      </c>
    </row>
    <row r="438" spans="1:11">
      <c r="A438" s="43">
        <f t="shared" si="8"/>
        <v>2005.3333333333003</v>
      </c>
      <c r="B438" s="43">
        <f xml:space="preserve"> Coibion_update!O564</f>
        <v>4.601578744475769</v>
      </c>
      <c r="C438" s="43">
        <f xml:space="preserve"> Coibion_update!P564</f>
        <v>5.0999999999999996</v>
      </c>
      <c r="D438" s="43">
        <f xml:space="preserve"> Coibion_update!Q564</f>
        <v>5.265794174842477</v>
      </c>
      <c r="E438" s="43">
        <f xml:space="preserve"> Coibion_update!W564</f>
        <v>3</v>
      </c>
      <c r="F438" s="43">
        <f xml:space="preserve"> Coibion_update!X564</f>
        <v>5.6961870355343702</v>
      </c>
      <c r="G438" s="43">
        <f xml:space="preserve"> Coibion_update!Y564</f>
        <v>4.6048001175212026</v>
      </c>
      <c r="H438" s="43">
        <f xml:space="preserve"> Coibion_update!Z564</f>
        <v>4.5776345357935702</v>
      </c>
      <c r="I438" s="43">
        <f xml:space="preserve"> Coibion_update!AA564</f>
        <v>4.5558748942632139</v>
      </c>
      <c r="J438" s="43">
        <f xml:space="preserve"> Coibion_update!AB564</f>
        <v>0.30341570000000001</v>
      </c>
      <c r="K438" s="48">
        <f xml:space="preserve"> Coibion_update!AC564</f>
        <v>-0.81287570000000242</v>
      </c>
    </row>
    <row r="439" spans="1:11">
      <c r="A439" s="43">
        <f t="shared" si="8"/>
        <v>2005.4166666666335</v>
      </c>
      <c r="B439" s="43">
        <f xml:space="preserve"> Coibion_update!O565</f>
        <v>4.6054321516720851</v>
      </c>
      <c r="C439" s="43">
        <f xml:space="preserve"> Coibion_update!P565</f>
        <v>5</v>
      </c>
      <c r="D439" s="43">
        <f xml:space="preserve"> Coibion_update!Q565</f>
        <v>5.2663105704129505</v>
      </c>
      <c r="E439" s="43">
        <f xml:space="preserve"> Coibion_update!W565</f>
        <v>3.04</v>
      </c>
      <c r="F439" s="43">
        <f xml:space="preserve"> Coibion_update!X565</f>
        <v>5.6978650008921639</v>
      </c>
      <c r="G439" s="43">
        <f xml:space="preserve"> Coibion_update!Y565</f>
        <v>4.6538841567786911</v>
      </c>
      <c r="H439" s="43">
        <f xml:space="preserve"> Coibion_update!Z565</f>
        <v>4.5824234289921755</v>
      </c>
      <c r="I439" s="43">
        <f xml:space="preserve"> Coibion_update!AA565</f>
        <v>4.5602564985645797</v>
      </c>
      <c r="J439" s="43">
        <f xml:space="preserve"> Coibion_update!AB565</f>
        <v>0.2362667</v>
      </c>
      <c r="K439" s="48">
        <f xml:space="preserve"> Coibion_update!AC565</f>
        <v>-0.57660900000000237</v>
      </c>
    </row>
    <row r="440" spans="1:11">
      <c r="A440" s="43">
        <f t="shared" si="8"/>
        <v>2005.4999999999668</v>
      </c>
      <c r="B440" s="43">
        <f xml:space="preserve"> Coibion_update!O566</f>
        <v>4.6026139215262933</v>
      </c>
      <c r="C440" s="43">
        <f xml:space="preserve"> Coibion_update!P566</f>
        <v>5</v>
      </c>
      <c r="D440" s="43">
        <f xml:space="preserve"> Coibion_update!Q566</f>
        <v>5.2724866065135148</v>
      </c>
      <c r="E440" s="43">
        <f xml:space="preserve"> Coibion_update!W566</f>
        <v>3.26</v>
      </c>
      <c r="F440" s="43">
        <f xml:space="preserve"> Coibion_update!X566</f>
        <v>5.6795922358549831</v>
      </c>
      <c r="G440" s="43">
        <f xml:space="preserve"> Coibion_update!Y566</f>
        <v>4.6901177681507908</v>
      </c>
      <c r="H440" s="43">
        <f xml:space="preserve"> Coibion_update!Z566</f>
        <v>4.5807852760524019</v>
      </c>
      <c r="I440" s="43">
        <f xml:space="preserve"> Coibion_update!AA566</f>
        <v>4.5630556898807439</v>
      </c>
      <c r="J440" s="43">
        <f xml:space="preserve"> Coibion_update!AB566</f>
        <v>0</v>
      </c>
      <c r="K440" s="48">
        <f xml:space="preserve"> Coibion_update!AC566</f>
        <v>-0.57660900000000237</v>
      </c>
    </row>
    <row r="441" spans="1:11">
      <c r="A441" s="43">
        <f t="shared" si="8"/>
        <v>2005.5833333333001</v>
      </c>
      <c r="B441" s="43">
        <f xml:space="preserve"> Coibion_update!O567</f>
        <v>4.6045419887134944</v>
      </c>
      <c r="C441" s="43">
        <f xml:space="preserve"> Coibion_update!P567</f>
        <v>4.9000000000000004</v>
      </c>
      <c r="D441" s="43">
        <f xml:space="preserve"> Coibion_update!Q567</f>
        <v>5.2786247332023004</v>
      </c>
      <c r="E441" s="43">
        <f xml:space="preserve"> Coibion_update!W567</f>
        <v>3.5</v>
      </c>
      <c r="F441" s="43">
        <f xml:space="preserve"> Coibion_update!X567</f>
        <v>5.6719821621064037</v>
      </c>
      <c r="G441" s="43">
        <f xml:space="preserve"> Coibion_update!Y567</f>
        <v>4.6381503132826829</v>
      </c>
      <c r="H441" s="43">
        <f xml:space="preserve"> Coibion_update!Z567</f>
        <v>4.5879121185518104</v>
      </c>
      <c r="I441" s="43">
        <f xml:space="preserve"> Coibion_update!AA567</f>
        <v>4.5656182179759766</v>
      </c>
      <c r="J441" s="43">
        <f xml:space="preserve"> Coibion_update!AB567</f>
        <v>6.1947200000000001E-2</v>
      </c>
      <c r="K441" s="48">
        <f xml:space="preserve"> Coibion_update!AC567</f>
        <v>-0.51466180000000239</v>
      </c>
    </row>
    <row r="442" spans="1:11">
      <c r="A442" s="43">
        <f t="shared" si="8"/>
        <v>2005.6666666666333</v>
      </c>
      <c r="B442" s="43">
        <f xml:space="preserve"> Coibion_update!O568</f>
        <v>4.5854551148587586</v>
      </c>
      <c r="C442" s="43">
        <f xml:space="preserve"> Coibion_update!P568</f>
        <v>5</v>
      </c>
      <c r="D442" s="43">
        <f xml:space="preserve"> Coibion_update!Q568</f>
        <v>5.2922992942224738</v>
      </c>
      <c r="E442" s="43">
        <f xml:space="preserve"> Coibion_update!W568</f>
        <v>3.62</v>
      </c>
      <c r="F442" s="43">
        <f xml:space="preserve"> Coibion_update!X568</f>
        <v>5.6836137803656746</v>
      </c>
      <c r="G442" s="43">
        <f xml:space="preserve"> Coibion_update!Y568</f>
        <v>4.6119868993150135</v>
      </c>
      <c r="H442" s="43">
        <f xml:space="preserve"> Coibion_update!Z568</f>
        <v>4.5809594572730328</v>
      </c>
      <c r="I442" s="43">
        <f xml:space="preserve"> Coibion_update!AA568</f>
        <v>4.5671255809484448</v>
      </c>
      <c r="J442" s="43">
        <f xml:space="preserve"> Coibion_update!AB568</f>
        <v>0.24896989999999999</v>
      </c>
      <c r="K442" s="48">
        <f xml:space="preserve"> Coibion_update!AC568</f>
        <v>-0.26569190000000242</v>
      </c>
    </row>
    <row r="443" spans="1:11">
      <c r="A443" s="43">
        <f t="shared" si="8"/>
        <v>2005.7499999999666</v>
      </c>
      <c r="B443" s="43">
        <f xml:space="preserve"> Coibion_update!O569</f>
        <v>4.5983358852665113</v>
      </c>
      <c r="C443" s="43">
        <f xml:space="preserve"> Coibion_update!P569</f>
        <v>5</v>
      </c>
      <c r="D443" s="43">
        <f xml:space="preserve"> Coibion_update!Q569</f>
        <v>5.2938072110701508</v>
      </c>
      <c r="E443" s="43">
        <f xml:space="preserve"> Coibion_update!W569</f>
        <v>3.78</v>
      </c>
      <c r="F443" s="43">
        <f xml:space="preserve"> Coibion_update!X569</f>
        <v>5.698166735870565</v>
      </c>
      <c r="G443" s="43">
        <f xml:space="preserve"> Coibion_update!Y569</f>
        <v>4.6028875828305393</v>
      </c>
      <c r="H443" s="43">
        <f xml:space="preserve"> Coibion_update!Z569</f>
        <v>4.5978333370140732</v>
      </c>
      <c r="I443" s="43">
        <f xml:space="preserve"> Coibion_update!AA569</f>
        <v>4.5668866335624827</v>
      </c>
      <c r="J443" s="43">
        <f xml:space="preserve"> Coibion_update!AB569</f>
        <v>0</v>
      </c>
      <c r="K443" s="48">
        <f xml:space="preserve"> Coibion_update!AC569</f>
        <v>-0.26569190000000242</v>
      </c>
    </row>
    <row r="444" spans="1:11">
      <c r="A444" s="43">
        <f t="shared" si="8"/>
        <v>2005.8333333332998</v>
      </c>
      <c r="B444" s="43">
        <f xml:space="preserve"> Coibion_update!O570</f>
        <v>4.6081467516179773</v>
      </c>
      <c r="C444" s="43">
        <f xml:space="preserve"> Coibion_update!P570</f>
        <v>5</v>
      </c>
      <c r="D444" s="43">
        <f xml:space="preserve"> Coibion_update!Q570</f>
        <v>5.2887719537045053</v>
      </c>
      <c r="E444" s="43">
        <f xml:space="preserve"> Coibion_update!W570</f>
        <v>4</v>
      </c>
      <c r="F444" s="43">
        <f xml:space="preserve"> Coibion_update!X570</f>
        <v>5.6954142249856847</v>
      </c>
      <c r="G444" s="43">
        <f xml:space="preserve"> Coibion_update!Y570</f>
        <v>4.6211517970003904</v>
      </c>
      <c r="H444" s="43">
        <f xml:space="preserve"> Coibion_update!Z570</f>
        <v>4.6001375434600167</v>
      </c>
      <c r="I444" s="43">
        <f xml:space="preserve"> Coibion_update!AA570</f>
        <v>4.5709513426014077</v>
      </c>
      <c r="J444" s="43">
        <f xml:space="preserve"> Coibion_update!AB570</f>
        <v>0.22275490000000001</v>
      </c>
      <c r="K444" s="48">
        <f xml:space="preserve"> Coibion_update!AC570</f>
        <v>-4.2937000000002418E-2</v>
      </c>
    </row>
    <row r="445" spans="1:11">
      <c r="A445" s="43">
        <f t="shared" si="8"/>
        <v>2005.9166666666331</v>
      </c>
      <c r="B445" s="43">
        <f xml:space="preserve"> Coibion_update!O571</f>
        <v>4.6140783898570987</v>
      </c>
      <c r="C445" s="43">
        <f xml:space="preserve"> Coibion_update!P571</f>
        <v>4.9000000000000004</v>
      </c>
      <c r="D445" s="43">
        <f xml:space="preserve"> Coibion_update!Q571</f>
        <v>5.2887719537045053</v>
      </c>
      <c r="E445" s="43">
        <f xml:space="preserve"> Coibion_update!W571</f>
        <v>4.16</v>
      </c>
      <c r="F445" s="43">
        <f xml:space="preserve"> Coibion_update!X571</f>
        <v>5.7073095804323577</v>
      </c>
      <c r="G445" s="43">
        <f xml:space="preserve"> Coibion_update!Y571</f>
        <v>4.6363490344690916</v>
      </c>
      <c r="H445" s="43">
        <f xml:space="preserve"> Coibion_update!Z571</f>
        <v>4.6024264253170282</v>
      </c>
      <c r="I445" s="43">
        <f xml:space="preserve"> Coibion_update!AA571</f>
        <v>4.5736175974749846</v>
      </c>
      <c r="J445" s="43">
        <f xml:space="preserve"> Coibion_update!AB571</f>
        <v>4.8736799999999997E-2</v>
      </c>
      <c r="K445" s="48">
        <f xml:space="preserve"> Coibion_update!AC571</f>
        <v>5.7997999999975791E-3</v>
      </c>
    </row>
    <row r="446" spans="1:11">
      <c r="A446" s="43">
        <f t="shared" si="8"/>
        <v>2005.9999999999663</v>
      </c>
      <c r="B446" s="43">
        <f xml:space="preserve"> Coibion_update!O572</f>
        <v>4.6153739500708797</v>
      </c>
      <c r="C446" s="43">
        <f xml:space="preserve"> Coibion_update!P572</f>
        <v>4.7</v>
      </c>
      <c r="D446" s="43">
        <f xml:space="preserve"> Coibion_update!Q572</f>
        <v>5.2948112272187489</v>
      </c>
      <c r="E446" s="43">
        <f xml:space="preserve"> Coibion_update!W572</f>
        <v>4.29</v>
      </c>
      <c r="F446" s="43">
        <f xml:space="preserve"> Coibion_update!X572</f>
        <v>5.7311057703050912</v>
      </c>
      <c r="G446" s="43">
        <f xml:space="preserve"> Coibion_update!Y572</f>
        <v>4.6666038921721835</v>
      </c>
      <c r="H446" s="43">
        <f xml:space="preserve"> Coibion_update!Z572</f>
        <v>4.6061197350236798</v>
      </c>
      <c r="I446" s="43">
        <f xml:space="preserve"> Coibion_update!AA572</f>
        <v>4.5721613391810987</v>
      </c>
      <c r="J446" s="43">
        <f xml:space="preserve"> Coibion_update!AB572</f>
        <v>0.1203751</v>
      </c>
      <c r="K446" s="48">
        <f xml:space="preserve"> Coibion_update!AC572</f>
        <v>0.12617489999999759</v>
      </c>
    </row>
    <row r="447" spans="1:11">
      <c r="A447" s="43">
        <f t="shared" si="8"/>
        <v>2006.0833333332996</v>
      </c>
      <c r="B447" s="43">
        <f xml:space="preserve"> Coibion_update!O573</f>
        <v>4.6151017047831253</v>
      </c>
      <c r="C447" s="43">
        <f xml:space="preserve"> Coibion_update!P573</f>
        <v>4.8</v>
      </c>
      <c r="D447" s="43">
        <f xml:space="preserve"> Coibion_update!Q573</f>
        <v>5.2953128575277377</v>
      </c>
      <c r="E447" s="43">
        <f xml:space="preserve"> Coibion_update!W573</f>
        <v>4.49</v>
      </c>
      <c r="F447" s="43">
        <f xml:space="preserve"> Coibion_update!X573</f>
        <v>5.7416561270842825</v>
      </c>
      <c r="G447" s="43">
        <f xml:space="preserve"> Coibion_update!Y573</f>
        <v>4.6537698558241534</v>
      </c>
      <c r="H447" s="43">
        <f xml:space="preserve"> Coibion_update!Z573</f>
        <v>4.6120166950651491</v>
      </c>
      <c r="I447" s="43">
        <f xml:space="preserve"> Coibion_update!AA573</f>
        <v>4.5777887116468534</v>
      </c>
      <c r="J447" s="43">
        <f xml:space="preserve"> Coibion_update!AB573</f>
        <v>0</v>
      </c>
      <c r="K447" s="48">
        <f xml:space="preserve"> Coibion_update!AC573</f>
        <v>0.12617489999999759</v>
      </c>
    </row>
    <row r="448" spans="1:11">
      <c r="A448" s="43">
        <f t="shared" si="8"/>
        <v>2006.1666666666329</v>
      </c>
      <c r="B448" s="43">
        <f xml:space="preserve"> Coibion_update!O574</f>
        <v>4.6177487431949258</v>
      </c>
      <c r="C448" s="43">
        <f xml:space="preserve"> Coibion_update!P574</f>
        <v>4.7</v>
      </c>
      <c r="D448" s="43">
        <f xml:space="preserve"> Coibion_update!Q574</f>
        <v>5.2968162404217694</v>
      </c>
      <c r="E448" s="43">
        <f xml:space="preserve"> Coibion_update!W574</f>
        <v>4.59</v>
      </c>
      <c r="F448" s="43">
        <f xml:space="preserve"> Coibion_update!X574</f>
        <v>5.7393748183593241</v>
      </c>
      <c r="G448" s="43">
        <f xml:space="preserve"> Coibion_update!Y574</f>
        <v>4.6605670492083791</v>
      </c>
      <c r="H448" s="43">
        <f xml:space="preserve"> Coibion_update!Z574</f>
        <v>4.6069486036655025</v>
      </c>
      <c r="I448" s="43">
        <f xml:space="preserve"> Coibion_update!AA574</f>
        <v>4.5812770037680934</v>
      </c>
      <c r="J448" s="43">
        <f xml:space="preserve"> Coibion_update!AB574</f>
        <v>0.1017777</v>
      </c>
      <c r="K448" s="48">
        <f xml:space="preserve"> Coibion_update!AC574</f>
        <v>0.22795259999999759</v>
      </c>
    </row>
    <row r="449" spans="1:11">
      <c r="A449" s="43">
        <f t="shared" si="8"/>
        <v>2006.2499999999661</v>
      </c>
      <c r="B449" s="43">
        <f xml:space="preserve"> Coibion_update!O575</f>
        <v>4.6216771926087956</v>
      </c>
      <c r="C449" s="43">
        <f xml:space="preserve"> Coibion_update!P575</f>
        <v>4.7</v>
      </c>
      <c r="D449" s="43">
        <f xml:space="preserve"> Coibion_update!Q575</f>
        <v>5.3018112558022921</v>
      </c>
      <c r="E449" s="43">
        <f xml:space="preserve"> Coibion_update!W575</f>
        <v>4.79</v>
      </c>
      <c r="F449" s="43">
        <f xml:space="preserve"> Coibion_update!X575</f>
        <v>5.7662876800075979</v>
      </c>
      <c r="G449" s="43">
        <f xml:space="preserve"> Coibion_update!Y575</f>
        <v>4.6620229975808742</v>
      </c>
      <c r="H449" s="43">
        <f xml:space="preserve"> Coibion_update!Z575</f>
        <v>4.6123642465683314</v>
      </c>
      <c r="I449" s="43">
        <f xml:space="preserve"> Coibion_update!AA575</f>
        <v>4.581973204383889</v>
      </c>
      <c r="J449" s="43">
        <f xml:space="preserve"> Coibion_update!AB575</f>
        <v>0</v>
      </c>
      <c r="K449" s="48">
        <f xml:space="preserve"> Coibion_update!AC575</f>
        <v>0.22795259999999759</v>
      </c>
    </row>
    <row r="450" spans="1:11">
      <c r="A450" s="43">
        <f t="shared" si="8"/>
        <v>2006.3333333332994</v>
      </c>
      <c r="B450" s="43">
        <f xml:space="preserve"> Coibion_update!O576</f>
        <v>4.6203090134808766</v>
      </c>
      <c r="C450" s="43">
        <f xml:space="preserve"> Coibion_update!P576</f>
        <v>4.5999999999999996</v>
      </c>
      <c r="D450" s="43">
        <f xml:space="preserve"> Coibion_update!Q576</f>
        <v>5.3047963326457461</v>
      </c>
      <c r="E450" s="43">
        <f xml:space="preserve"> Coibion_update!W576</f>
        <v>4.9400000000000004</v>
      </c>
      <c r="F450" s="43">
        <f xml:space="preserve"> Coibion_update!X576</f>
        <v>5.8014837329465383</v>
      </c>
      <c r="G450" s="43">
        <f xml:space="preserve"> Coibion_update!Y576</f>
        <v>4.6511086689292558</v>
      </c>
      <c r="H450" s="43">
        <f xml:space="preserve"> Coibion_update!Z576</f>
        <v>4.6121060769892042</v>
      </c>
      <c r="I450" s="43">
        <f xml:space="preserve"> Coibion_update!AA576</f>
        <v>4.5858242543905536</v>
      </c>
      <c r="J450" s="43">
        <f xml:space="preserve"> Coibion_update!AB576</f>
        <v>0.17008309999999999</v>
      </c>
      <c r="K450" s="48">
        <f xml:space="preserve"> Coibion_update!AC576</f>
        <v>0.39803569999999755</v>
      </c>
    </row>
    <row r="451" spans="1:11">
      <c r="A451" s="43">
        <f t="shared" si="8"/>
        <v>2006.4166666666326</v>
      </c>
      <c r="B451" s="43">
        <f xml:space="preserve"> Coibion_update!O577</f>
        <v>4.624161700107174</v>
      </c>
      <c r="C451" s="43">
        <f xml:space="preserve"> Coibion_update!P577</f>
        <v>4.5999999999999996</v>
      </c>
      <c r="D451" s="43">
        <f xml:space="preserve"> Coibion_update!Q577</f>
        <v>5.3072771079195089</v>
      </c>
      <c r="E451" s="43">
        <f xml:space="preserve"> Coibion_update!W577</f>
        <v>4.99</v>
      </c>
      <c r="F451" s="43">
        <f xml:space="preserve"> Coibion_update!X577</f>
        <v>5.8058876975933549</v>
      </c>
      <c r="G451" s="43">
        <f xml:space="preserve"> Coibion_update!Y577</f>
        <v>4.6644762918854985</v>
      </c>
      <c r="H451" s="43">
        <f xml:space="preserve"> Coibion_update!Z577</f>
        <v>4.6105357654865013</v>
      </c>
      <c r="I451" s="43">
        <f xml:space="preserve"> Coibion_update!AA577</f>
        <v>4.5851307306503646</v>
      </c>
      <c r="J451" s="43">
        <f xml:space="preserve"> Coibion_update!AB577</f>
        <v>0.44131140000000002</v>
      </c>
      <c r="K451" s="48">
        <f xml:space="preserve"> Coibion_update!AC577</f>
        <v>0.83934709999999757</v>
      </c>
    </row>
    <row r="452" spans="1:11">
      <c r="A452" s="43">
        <f t="shared" si="8"/>
        <v>2006.4999999999659</v>
      </c>
      <c r="B452" s="43">
        <f xml:space="preserve"> Coibion_update!O578</f>
        <v>4.6239732943237364</v>
      </c>
      <c r="C452" s="43">
        <f xml:space="preserve"> Coibion_update!P578</f>
        <v>4.7</v>
      </c>
      <c r="D452" s="43">
        <f xml:space="preserve"> Coibion_update!Q578</f>
        <v>5.3127132468317688</v>
      </c>
      <c r="E452" s="43">
        <f xml:space="preserve"> Coibion_update!W578</f>
        <v>5.24</v>
      </c>
      <c r="F452" s="43">
        <f xml:space="preserve"> Coibion_update!X578</f>
        <v>5.8226908028592961</v>
      </c>
      <c r="G452" s="43">
        <f xml:space="preserve"> Coibion_update!Y578</f>
        <v>4.6779093646283965</v>
      </c>
      <c r="H452" s="43">
        <f xml:space="preserve"> Coibion_update!Z578</f>
        <v>4.6158034519048448</v>
      </c>
      <c r="I452" s="43">
        <f xml:space="preserve"> Coibion_update!AA578</f>
        <v>4.5879324665017558</v>
      </c>
      <c r="J452" s="43">
        <f xml:space="preserve"> Coibion_update!AB578</f>
        <v>0</v>
      </c>
      <c r="K452" s="48">
        <f xml:space="preserve"> Coibion_update!AC578</f>
        <v>0.83934709999999757</v>
      </c>
    </row>
    <row r="453" spans="1:11">
      <c r="A453" s="43">
        <f t="shared" si="8"/>
        <v>2006.5833333332992</v>
      </c>
      <c r="B453" s="43">
        <f xml:space="preserve"> Coibion_update!O579</f>
        <v>4.6274403546338192</v>
      </c>
      <c r="C453" s="43">
        <f xml:space="preserve"> Coibion_update!P579</f>
        <v>4.7</v>
      </c>
      <c r="D453" s="43">
        <f xml:space="preserve"> Coibion_update!Q579</f>
        <v>5.3171391207886245</v>
      </c>
      <c r="E453" s="43">
        <f xml:space="preserve"> Coibion_update!W579</f>
        <v>5.25</v>
      </c>
      <c r="F453" s="43">
        <f xml:space="preserve"> Coibion_update!X579</f>
        <v>5.832205005910728</v>
      </c>
      <c r="G453" s="43">
        <f xml:space="preserve"> Coibion_update!Y579</f>
        <v>4.6612385615076279</v>
      </c>
      <c r="H453" s="43">
        <f xml:space="preserve"> Coibion_update!Z579</f>
        <v>4.6142785783520823</v>
      </c>
      <c r="I453" s="43">
        <f xml:space="preserve"> Coibion_update!AA579</f>
        <v>4.5881257513788327</v>
      </c>
      <c r="J453" s="43">
        <f xml:space="preserve"> Coibion_update!AB579</f>
        <v>6.11265E-2</v>
      </c>
      <c r="K453" s="48">
        <f xml:space="preserve"> Coibion_update!AC579</f>
        <v>0.90047359999999754</v>
      </c>
    </row>
    <row r="454" spans="1:11">
      <c r="A454" s="43">
        <f t="shared" si="8"/>
        <v>2006.6666666666324</v>
      </c>
      <c r="B454" s="43">
        <f xml:space="preserve"> Coibion_update!O580</f>
        <v>4.6260438081918771</v>
      </c>
      <c r="C454" s="43">
        <f xml:space="preserve"> Coibion_update!P580</f>
        <v>4.5</v>
      </c>
      <c r="D454" s="43">
        <f xml:space="preserve"> Coibion_update!Q580</f>
        <v>5.3122202717170284</v>
      </c>
      <c r="E454" s="43">
        <f xml:space="preserve"> Coibion_update!W580</f>
        <v>5.25</v>
      </c>
      <c r="F454" s="43">
        <f xml:space="preserve"> Coibion_update!X580</f>
        <v>5.8345767915708375</v>
      </c>
      <c r="G454" s="43">
        <f xml:space="preserve"> Coibion_update!Y580</f>
        <v>4.679581683501902</v>
      </c>
      <c r="H454" s="43">
        <f xml:space="preserve"> Coibion_update!Z580</f>
        <v>4.6199110043095901</v>
      </c>
      <c r="I454" s="43">
        <f xml:space="preserve"> Coibion_update!AA580</f>
        <v>4.5906249145460558</v>
      </c>
      <c r="J454" s="43">
        <f xml:space="preserve"> Coibion_update!AB580</f>
        <v>6.1020499999999998E-2</v>
      </c>
      <c r="K454" s="48">
        <f xml:space="preserve"> Coibion_update!AC580</f>
        <v>0.96149409999999758</v>
      </c>
    </row>
    <row r="455" spans="1:11">
      <c r="A455" s="43">
        <f t="shared" si="8"/>
        <v>2006.7499999999657</v>
      </c>
      <c r="B455" s="43">
        <f xml:space="preserve"> Coibion_update!O581</f>
        <v>4.6257989425337476</v>
      </c>
      <c r="C455" s="43">
        <f xml:space="preserve"> Coibion_update!P581</f>
        <v>4.4000000000000004</v>
      </c>
      <c r="D455" s="43">
        <f xml:space="preserve"> Coibion_update!Q581</f>
        <v>5.307772525318792</v>
      </c>
      <c r="E455" s="43">
        <f xml:space="preserve"> Coibion_update!W581</f>
        <v>5.25</v>
      </c>
      <c r="F455" s="43">
        <f xml:space="preserve"> Coibion_update!X581</f>
        <v>5.8498433774404033</v>
      </c>
      <c r="G455" s="43">
        <f xml:space="preserve"> Coibion_update!Y581</f>
        <v>4.6801292244535464</v>
      </c>
      <c r="H455" s="43">
        <f xml:space="preserve"> Coibion_update!Z581</f>
        <v>4.6285253191856714</v>
      </c>
      <c r="I455" s="43">
        <f xml:space="preserve"> Coibion_update!AA581</f>
        <v>4.594806669785612</v>
      </c>
      <c r="J455" s="43">
        <f xml:space="preserve"> Coibion_update!AB581</f>
        <v>-6.5343899999999996E-2</v>
      </c>
      <c r="K455" s="48">
        <f xml:space="preserve"> Coibion_update!AC581</f>
        <v>0.89615019999999757</v>
      </c>
    </row>
    <row r="456" spans="1:11">
      <c r="A456" s="43">
        <f t="shared" si="8"/>
        <v>2006.8333333332989</v>
      </c>
      <c r="B456" s="43">
        <f xml:space="preserve"> Coibion_update!O582</f>
        <v>4.6246619806670921</v>
      </c>
      <c r="C456" s="43">
        <f xml:space="preserve"> Coibion_update!P582</f>
        <v>4.5</v>
      </c>
      <c r="D456" s="43">
        <f xml:space="preserve"> Coibion_update!Q582</f>
        <v>5.3082676974012051</v>
      </c>
      <c r="E456" s="43">
        <f xml:space="preserve"> Coibion_update!W582</f>
        <v>5.25</v>
      </c>
      <c r="F456" s="43">
        <f xml:space="preserve"> Coibion_update!X582</f>
        <v>5.8718924119671367</v>
      </c>
      <c r="G456" s="43">
        <f xml:space="preserve"> Coibion_update!Y582</f>
        <v>4.682353424658741</v>
      </c>
      <c r="H456" s="43">
        <f xml:space="preserve"> Coibion_update!Z582</f>
        <v>4.6303114783944235</v>
      </c>
      <c r="I456" s="43">
        <f xml:space="preserve"> Coibion_update!AA582</f>
        <v>4.5962707028010588</v>
      </c>
      <c r="J456" s="43">
        <f xml:space="preserve"> Coibion_update!AB582</f>
        <v>0</v>
      </c>
      <c r="K456" s="48">
        <f xml:space="preserve"> Coibion_update!AC582</f>
        <v>0.89615019999999757</v>
      </c>
    </row>
    <row r="457" spans="1:11">
      <c r="A457" s="43">
        <f t="shared" si="8"/>
        <v>2006.9166666666322</v>
      </c>
      <c r="B457" s="43">
        <f xml:space="preserve"> Coibion_update!O583</f>
        <v>4.634487211431165</v>
      </c>
      <c r="C457" s="43">
        <f xml:space="preserve"> Coibion_update!P583</f>
        <v>4.4000000000000004</v>
      </c>
      <c r="D457" s="43">
        <f xml:space="preserve"> Coibion_update!Q583</f>
        <v>5.3136984685863391</v>
      </c>
      <c r="E457" s="43">
        <f xml:space="preserve"> Coibion_update!W583</f>
        <v>5.24</v>
      </c>
      <c r="F457" s="43">
        <f xml:space="preserve"> Coibion_update!X583</f>
        <v>5.8842968439144521</v>
      </c>
      <c r="G457" s="43">
        <f xml:space="preserve"> Coibion_update!Y583</f>
        <v>4.6958149542101415</v>
      </c>
      <c r="H457" s="43">
        <f xml:space="preserve"> Coibion_update!Z583</f>
        <v>4.6407882635898376</v>
      </c>
      <c r="I457" s="43">
        <f xml:space="preserve"> Coibion_update!AA583</f>
        <v>4.5976922961321325</v>
      </c>
      <c r="J457" s="43">
        <f xml:space="preserve"> Coibion_update!AB583</f>
        <v>5.0971099999999998E-2</v>
      </c>
      <c r="K457" s="48">
        <f xml:space="preserve"> Coibion_update!AC583</f>
        <v>0.94712129999999761</v>
      </c>
    </row>
    <row r="458" spans="1:11">
      <c r="A458" s="43">
        <f t="shared" si="8"/>
        <v>2006.9999999999654</v>
      </c>
      <c r="B458" s="43">
        <f xml:space="preserve"> Coibion_update!O584</f>
        <v>4.6298179195226323</v>
      </c>
      <c r="C458" s="43">
        <f xml:space="preserve"> Coibion_update!P584</f>
        <v>4.5999999999999996</v>
      </c>
      <c r="D458" s="43">
        <f xml:space="preserve"> Coibion_update!Q584</f>
        <v>5.3153563746425716</v>
      </c>
      <c r="E458" s="43">
        <f xml:space="preserve"> Coibion_update!W584</f>
        <v>5.25</v>
      </c>
      <c r="F458" s="43">
        <f xml:space="preserve"> Coibion_update!X584</f>
        <v>5.8828766066910827</v>
      </c>
      <c r="G458" s="43">
        <f xml:space="preserve"> Coibion_update!Y584</f>
        <v>4.6980683683548223</v>
      </c>
      <c r="H458" s="43">
        <f xml:space="preserve"> Coibion_update!Z584</f>
        <v>4.6362327114399093</v>
      </c>
      <c r="I458" s="43">
        <f xml:space="preserve"> Coibion_update!AA584</f>
        <v>4.5999264616650377</v>
      </c>
      <c r="J458" s="43">
        <f xml:space="preserve"> Coibion_update!AB584</f>
        <v>-6.7077200000000003E-2</v>
      </c>
      <c r="K458" s="48">
        <f xml:space="preserve"> Coibion_update!AC584</f>
        <v>0.88004409999999766</v>
      </c>
    </row>
    <row r="459" spans="1:11">
      <c r="A459" s="43">
        <f t="shared" si="8"/>
        <v>2007.0833333332987</v>
      </c>
      <c r="B459" s="43">
        <f xml:space="preserve"> Coibion_update!O585</f>
        <v>4.6406348154209978</v>
      </c>
      <c r="C459" s="43">
        <f xml:space="preserve"> Coibion_update!P585</f>
        <v>4.5</v>
      </c>
      <c r="D459" s="43">
        <f xml:space="preserve"> Coibion_update!Q585</f>
        <v>5.3192272237761111</v>
      </c>
      <c r="E459" s="43">
        <f xml:space="preserve"> Coibion_update!W585</f>
        <v>5.26</v>
      </c>
      <c r="F459" s="43">
        <f xml:space="preserve"> Coibion_update!X585</f>
        <v>5.9039166625875579</v>
      </c>
      <c r="G459" s="43">
        <f xml:space="preserve"> Coibion_update!Y585</f>
        <v>4.6958240875894468</v>
      </c>
      <c r="H459" s="43">
        <f xml:space="preserve"> Coibion_update!Z585</f>
        <v>4.6331549345228549</v>
      </c>
      <c r="I459" s="43">
        <f xml:space="preserve"> Coibion_update!AA585</f>
        <v>4.6023762866836968</v>
      </c>
      <c r="J459" s="43">
        <f xml:space="preserve"> Coibion_update!AB585</f>
        <v>0</v>
      </c>
      <c r="K459" s="48">
        <f xml:space="preserve"> Coibion_update!AC585</f>
        <v>0.88004409999999766</v>
      </c>
    </row>
    <row r="460" spans="1:11">
      <c r="A460" s="43">
        <f t="shared" si="8"/>
        <v>2007.166666666632</v>
      </c>
      <c r="B460" s="43">
        <f xml:space="preserve"> Coibion_update!O586</f>
        <v>4.6420564456546991</v>
      </c>
      <c r="C460" s="43">
        <f xml:space="preserve"> Coibion_update!P586</f>
        <v>4.4000000000000004</v>
      </c>
      <c r="D460" s="43">
        <f xml:space="preserve"> Coibion_update!Q586</f>
        <v>5.3244138712693108</v>
      </c>
      <c r="E460" s="43">
        <f xml:space="preserve"> Coibion_update!W586</f>
        <v>5.26</v>
      </c>
      <c r="F460" s="43">
        <f xml:space="preserve"> Coibion_update!X586</f>
        <v>5.9437438108965699</v>
      </c>
      <c r="G460" s="43">
        <f xml:space="preserve"> Coibion_update!Y586</f>
        <v>4.6979043233696736</v>
      </c>
      <c r="H460" s="43">
        <f xml:space="preserve"> Coibion_update!Z586</f>
        <v>4.6363878058054482</v>
      </c>
      <c r="I460" s="43">
        <f xml:space="preserve"> Coibion_update!AA586</f>
        <v>4.6020453086405668</v>
      </c>
      <c r="J460" s="43">
        <f xml:space="preserve"> Coibion_update!AB586</f>
        <v>0.15645319999999999</v>
      </c>
      <c r="K460" s="48">
        <f xml:space="preserve"> Coibion_update!AC586</f>
        <v>1.0364972999999977</v>
      </c>
    </row>
    <row r="461" spans="1:11">
      <c r="A461" s="43">
        <f t="shared" si="8"/>
        <v>2007.2499999999652</v>
      </c>
      <c r="B461" s="43">
        <f xml:space="preserve"> Coibion_update!O587</f>
        <v>4.6493076382990655</v>
      </c>
      <c r="C461" s="43">
        <f xml:space="preserve"> Coibion_update!P587</f>
        <v>4.5</v>
      </c>
      <c r="D461" s="43">
        <f xml:space="preserve"> Coibion_update!Q587</f>
        <v>5.3274100407513094</v>
      </c>
      <c r="E461" s="43">
        <f xml:space="preserve"> Coibion_update!W587</f>
        <v>5.25</v>
      </c>
      <c r="F461" s="43">
        <f xml:space="preserve"> Coibion_update!X587</f>
        <v>5.963322241161702</v>
      </c>
      <c r="G461" s="43">
        <f xml:space="preserve"> Coibion_update!Y587</f>
        <v>4.7035936961641838</v>
      </c>
      <c r="H461" s="43">
        <f xml:space="preserve"> Coibion_update!Z587</f>
        <v>4.6337284878960521</v>
      </c>
      <c r="I461" s="43">
        <f xml:space="preserve"> Coibion_update!AA587</f>
        <v>4.605080181937848</v>
      </c>
      <c r="J461" s="43">
        <f xml:space="preserve"> Coibion_update!AB587</f>
        <v>0</v>
      </c>
      <c r="K461" s="48">
        <f xml:space="preserve"> Coibion_update!AC587</f>
        <v>1.0364972999999977</v>
      </c>
    </row>
    <row r="462" spans="1:11">
      <c r="A462" s="43">
        <f t="shared" si="8"/>
        <v>2007.3333333332985</v>
      </c>
      <c r="B462" s="43">
        <f xml:space="preserve"> Coibion_update!O588</f>
        <v>4.6497993241312958</v>
      </c>
      <c r="C462" s="43">
        <f xml:space="preserve"> Coibion_update!P588</f>
        <v>4.4000000000000004</v>
      </c>
      <c r="D462" s="43">
        <f xml:space="preserve"> Coibion_update!Q588</f>
        <v>5.3315345174082331</v>
      </c>
      <c r="E462" s="43">
        <f xml:space="preserve"> Coibion_update!W588</f>
        <v>5.25</v>
      </c>
      <c r="F462" s="43">
        <f xml:space="preserve"> Coibion_update!X588</f>
        <v>5.9834071734802485</v>
      </c>
      <c r="G462" s="43">
        <f xml:space="preserve"> Coibion_update!Y588</f>
        <v>4.7214231628123411</v>
      </c>
      <c r="H462" s="43">
        <f xml:space="preserve"> Coibion_update!Z588</f>
        <v>4.6333980057779591</v>
      </c>
      <c r="I462" s="43">
        <f xml:space="preserve"> Coibion_update!AA588</f>
        <v>4.6036189834953545</v>
      </c>
      <c r="J462" s="43">
        <f xml:space="preserve"> Coibion_update!AB588</f>
        <v>-1.25519E-2</v>
      </c>
      <c r="K462" s="48">
        <f xml:space="preserve"> Coibion_update!AC588</f>
        <v>1.0239453999999977</v>
      </c>
    </row>
    <row r="463" spans="1:11">
      <c r="A463" s="43">
        <f t="shared" si="8"/>
        <v>2007.4166666666317</v>
      </c>
      <c r="B463" s="43">
        <f xml:space="preserve"> Coibion_update!O589</f>
        <v>4.649689337592581</v>
      </c>
      <c r="C463" s="43">
        <f xml:space="preserve"> Coibion_update!P589</f>
        <v>4.5999999999999996</v>
      </c>
      <c r="D463" s="43">
        <f xml:space="preserve"> Coibion_update!Q589</f>
        <v>5.3338485895876921</v>
      </c>
      <c r="E463" s="43">
        <f xml:space="preserve"> Coibion_update!W589</f>
        <v>5.25</v>
      </c>
      <c r="F463" s="43">
        <f xml:space="preserve"> Coibion_update!X589</f>
        <v>6.0040845784640844</v>
      </c>
      <c r="G463" s="43">
        <f xml:space="preserve"> Coibion_update!Y589</f>
        <v>4.7097283798718648</v>
      </c>
      <c r="H463" s="43">
        <f xml:space="preserve"> Coibion_update!Z589</f>
        <v>4.6327075289811797</v>
      </c>
      <c r="I463" s="43">
        <f xml:space="preserve"> Coibion_update!AA589</f>
        <v>4.6051701859880918</v>
      </c>
      <c r="J463" s="43">
        <f xml:space="preserve"> Coibion_update!AB589</f>
        <v>-7.20803E-2</v>
      </c>
      <c r="K463" s="48">
        <f xml:space="preserve"> Coibion_update!AC589</f>
        <v>0.95186509999999769</v>
      </c>
    </row>
    <row r="464" spans="1:11">
      <c r="A464" s="43">
        <f xml:space="preserve"> A463 + 1/12</f>
        <v>2007.499999999965</v>
      </c>
      <c r="B464" s="43">
        <f xml:space="preserve"> Coibion_update!O590</f>
        <v>4.6496099484869244</v>
      </c>
      <c r="C464" s="43">
        <f xml:space="preserve"> Coibion_update!P590</f>
        <v>4.7</v>
      </c>
      <c r="D464" s="43">
        <f xml:space="preserve"> Coibion_update!Q590</f>
        <v>5.3356276020543731</v>
      </c>
      <c r="E464" s="43">
        <f xml:space="preserve"> Coibion_update!W590</f>
        <v>5.26</v>
      </c>
      <c r="F464" s="43">
        <f xml:space="preserve"> Coibion_update!X590</f>
        <v>6.0178873693390864</v>
      </c>
      <c r="G464" s="43">
        <f xml:space="preserve"> Coibion_update!Y590</f>
        <v>4.7101246192056028</v>
      </c>
      <c r="H464" s="43">
        <f xml:space="preserve"> Coibion_update!Z590</f>
        <v>4.638363153343855</v>
      </c>
      <c r="I464" s="43">
        <f xml:space="preserve"> Coibion_update!AA590</f>
        <v>4.6065891787415056</v>
      </c>
      <c r="J464" s="43">
        <f xml:space="preserve"> Coibion_update!AB590</f>
        <v>0</v>
      </c>
      <c r="K464" s="48">
        <f xml:space="preserve"> Coibion_update!AC590</f>
        <v>0.95186509999999769</v>
      </c>
    </row>
    <row r="465" spans="1:11">
      <c r="A465" s="43">
        <f t="shared" ref="A465:A468" si="9" xml:space="preserve"> A464 + 1/12</f>
        <v>2007.5833333332982</v>
      </c>
      <c r="B465" s="43">
        <f xml:space="preserve"> Coibion_update!O591</f>
        <v>4.6513025355811228</v>
      </c>
      <c r="C465" s="43">
        <f xml:space="preserve"> Coibion_update!P591</f>
        <v>4.5999999999999996</v>
      </c>
      <c r="D465" s="43">
        <f xml:space="preserve"> Coibion_update!Q591</f>
        <v>5.3359358352544914</v>
      </c>
      <c r="E465" s="43">
        <f xml:space="preserve"> Coibion_update!W591</f>
        <v>5.0199999999999996</v>
      </c>
      <c r="F465" s="43">
        <f xml:space="preserve"> Coibion_update!X591</f>
        <v>6.006279265245996</v>
      </c>
      <c r="G465" s="43">
        <f xml:space="preserve"> Coibion_update!Y591</f>
        <v>4.722899886888869</v>
      </c>
      <c r="H465" s="43">
        <f xml:space="preserve"> Coibion_update!Z591</f>
        <v>4.6322793884667091</v>
      </c>
      <c r="I465" s="43">
        <f xml:space="preserve"> Coibion_update!AA591</f>
        <v>4.6114007357387274</v>
      </c>
      <c r="J465" s="43">
        <f xml:space="preserve"> Coibion_update!AB591</f>
        <v>2.4510400000000002E-2</v>
      </c>
      <c r="K465" s="48">
        <f xml:space="preserve"> Coibion_update!AC591</f>
        <v>0.97637549999999773</v>
      </c>
    </row>
    <row r="466" spans="1:11">
      <c r="A466" s="43">
        <f t="shared" si="9"/>
        <v>2007.6666666666315</v>
      </c>
      <c r="B466" s="43">
        <f xml:space="preserve"> Coibion_update!O592</f>
        <v>4.6548513816424686</v>
      </c>
      <c r="C466" s="43">
        <f xml:space="preserve"> Coibion_update!P592</f>
        <v>4.7</v>
      </c>
      <c r="D466" s="43">
        <f xml:space="preserve"> Coibion_update!Q592</f>
        <v>5.34016443549993</v>
      </c>
      <c r="E466" s="43">
        <f xml:space="preserve"> Coibion_update!W592</f>
        <v>4.9400000000000004</v>
      </c>
      <c r="F466" s="43">
        <f xml:space="preserve"> Coibion_update!X592</f>
        <v>6.0184958861590125</v>
      </c>
      <c r="G466" s="43">
        <f xml:space="preserve"> Coibion_update!Y592</f>
        <v>4.7348115221444891</v>
      </c>
      <c r="H466" s="43">
        <f xml:space="preserve"> Coibion_update!Z592</f>
        <v>4.6332716160989662</v>
      </c>
      <c r="I466" s="43">
        <f xml:space="preserve"> Coibion_update!AA592</f>
        <v>4.6087238641873887</v>
      </c>
      <c r="J466" s="43">
        <f xml:space="preserve"> Coibion_update!AB592</f>
        <v>-0.59515879999999999</v>
      </c>
      <c r="K466" s="48">
        <f xml:space="preserve"> Coibion_update!AC592</f>
        <v>0.38121669999999774</v>
      </c>
    </row>
    <row r="467" spans="1:11">
      <c r="A467" s="43">
        <f t="shared" si="9"/>
        <v>2007.7499999999648</v>
      </c>
      <c r="B467" s="43">
        <f xml:space="preserve"> Coibion_update!O593</f>
        <v>4.6495410757235884</v>
      </c>
      <c r="C467" s="43">
        <f xml:space="preserve"> Coibion_update!P593</f>
        <v>4.7</v>
      </c>
      <c r="D467" s="43">
        <f xml:space="preserve"> Coibion_update!Q593</f>
        <v>5.3432429299010291</v>
      </c>
      <c r="E467" s="43">
        <f xml:space="preserve"> Coibion_update!W593</f>
        <v>4.76</v>
      </c>
      <c r="F467" s="43">
        <f xml:space="preserve"> Coibion_update!X593</f>
        <v>6.0261316390162838</v>
      </c>
      <c r="G467" s="43">
        <f xml:space="preserve"> Coibion_update!Y593</f>
        <v>4.7326306879907811</v>
      </c>
      <c r="H467" s="43">
        <f xml:space="preserve"> Coibion_update!Z593</f>
        <v>4.6303309816465914</v>
      </c>
      <c r="I467" s="43">
        <f xml:space="preserve"> Coibion_update!AA593</f>
        <v>4.6082952977355891</v>
      </c>
      <c r="J467" s="43">
        <f xml:space="preserve"> Coibion_update!AB593</f>
        <v>-0.32200030000000002</v>
      </c>
      <c r="K467" s="48">
        <f xml:space="preserve"> Coibion_update!AC593</f>
        <v>5.9216399999997726E-2</v>
      </c>
    </row>
    <row r="468" spans="1:11">
      <c r="A468" s="43">
        <f t="shared" si="9"/>
        <v>2007.833333333298</v>
      </c>
      <c r="B468" s="43">
        <f xml:space="preserve"> Coibion_update!O594</f>
        <v>4.6554649319921051</v>
      </c>
      <c r="C468" s="43">
        <f xml:space="preserve"> Coibion_update!P594</f>
        <v>4.7</v>
      </c>
      <c r="D468" s="43">
        <f xml:space="preserve"> Coibion_update!Q594</f>
        <v>5.3510710939839026</v>
      </c>
      <c r="E468" s="43">
        <f xml:space="preserve"> Coibion_update!W594</f>
        <v>4.49</v>
      </c>
      <c r="F468" s="43">
        <f xml:space="preserve"> Coibion_update!X594</f>
        <v>6.0229389890677263</v>
      </c>
      <c r="G468" s="43">
        <f xml:space="preserve"> Coibion_update!Y594</f>
        <v>4.7282989079692266</v>
      </c>
      <c r="H468" s="43">
        <f xml:space="preserve"> Coibion_update!Z594</f>
        <v>4.6348454862978414</v>
      </c>
      <c r="I468" s="43">
        <f xml:space="preserve"> Coibion_update!AA594</f>
        <v>4.6114802356841134</v>
      </c>
      <c r="J468" s="43">
        <f xml:space="preserve"> Coibion_update!AB594</f>
        <v>0</v>
      </c>
      <c r="K468" s="48">
        <f xml:space="preserve"> Coibion_update!AC594</f>
        <v>5.9216399999997726E-2</v>
      </c>
    </row>
    <row r="469" spans="1:11">
      <c r="A469" s="43">
        <f xml:space="preserve"> A468 + 1/12</f>
        <v>2007.9166666666313</v>
      </c>
      <c r="B469" s="43">
        <f xml:space="preserve"> Coibion_update!O595</f>
        <v>4.655218605840771</v>
      </c>
      <c r="C469" s="43">
        <f xml:space="preserve"> Coibion_update!P595</f>
        <v>5</v>
      </c>
      <c r="D469" s="43">
        <f xml:space="preserve"> Coibion_update!Q595</f>
        <v>5.3539649173868513</v>
      </c>
      <c r="E469" s="43">
        <f xml:space="preserve"> Coibion_update!W595</f>
        <v>4.24</v>
      </c>
      <c r="F469" s="43">
        <f xml:space="preserve"> Coibion_update!X595</f>
        <v>6.0255760767367494</v>
      </c>
      <c r="G469" s="43">
        <f xml:space="preserve"> Coibion_update!Y595</f>
        <v>4.7188738010001678</v>
      </c>
      <c r="H469" s="43">
        <f xml:space="preserve"> Coibion_update!Z595</f>
        <v>4.636368420325172</v>
      </c>
      <c r="I469" s="43">
        <f xml:space="preserve"> Coibion_update!AA595</f>
        <v>4.6115100465342707</v>
      </c>
      <c r="J469" s="43">
        <f xml:space="preserve"> Coibion_update!AB595</f>
        <v>-5.9216199999999997E-2</v>
      </c>
      <c r="K469" s="48">
        <f xml:space="preserve"> Coibion_update!AC595</f>
        <v>1.9999999772979393E-7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85"/>
  <sheetViews>
    <sheetView workbookViewId="0">
      <pane xSplit="1" ySplit="1" topLeftCell="B519" activePane="bottomRight" state="frozen"/>
      <selection pane="topRight" activeCell="B1" sqref="B1"/>
      <selection pane="bottomLeft" activeCell="A2" sqref="A2"/>
      <selection pane="bottomRight" activeCell="A686" sqref="A686:XFD896"/>
    </sheetView>
  </sheetViews>
  <sheetFormatPr defaultRowHeight="12.75"/>
  <cols>
    <col min="2" max="10" width="10.42578125" customWidth="1"/>
    <col min="11" max="11" width="13.5703125" customWidth="1"/>
    <col min="12" max="12" width="13.5703125" style="71" customWidth="1"/>
    <col min="13" max="13" width="9.140625" style="29"/>
    <col min="14" max="14" width="15.5703125" style="29" customWidth="1"/>
    <col min="23" max="23" width="9.140625" style="38"/>
    <col min="24" max="24" width="13.7109375" style="39" customWidth="1"/>
    <col min="25" max="25" width="13.7109375" style="46" customWidth="1"/>
    <col min="26" max="29" width="9.42578125" style="41" customWidth="1"/>
    <col min="30" max="31" width="11" style="40" customWidth="1"/>
    <col min="32" max="32" width="11" customWidth="1"/>
  </cols>
  <sheetData>
    <row r="1" spans="1:42">
      <c r="A1" t="s">
        <v>610</v>
      </c>
      <c r="B1" t="s">
        <v>611</v>
      </c>
      <c r="C1" t="s">
        <v>612</v>
      </c>
      <c r="D1" t="s">
        <v>613</v>
      </c>
      <c r="E1" t="s">
        <v>614</v>
      </c>
      <c r="F1" t="s">
        <v>615</v>
      </c>
      <c r="G1" t="s">
        <v>616</v>
      </c>
      <c r="H1" t="s">
        <v>617</v>
      </c>
      <c r="I1" t="s">
        <v>618</v>
      </c>
      <c r="J1" t="s">
        <v>619</v>
      </c>
      <c r="K1" t="s">
        <v>620</v>
      </c>
      <c r="L1" s="71" t="s">
        <v>1473</v>
      </c>
      <c r="M1" s="29" t="s">
        <v>675</v>
      </c>
      <c r="N1" s="29" t="s">
        <v>676</v>
      </c>
      <c r="O1" s="29" t="s">
        <v>685</v>
      </c>
      <c r="P1" s="29" t="s">
        <v>686</v>
      </c>
      <c r="Q1" s="29" t="s">
        <v>687</v>
      </c>
      <c r="R1" s="29" t="s">
        <v>688</v>
      </c>
      <c r="S1" s="29" t="s">
        <v>689</v>
      </c>
      <c r="T1" t="s">
        <v>697</v>
      </c>
      <c r="U1" t="s">
        <v>708</v>
      </c>
      <c r="V1" t="s">
        <v>1330</v>
      </c>
      <c r="W1" s="38" t="s">
        <v>1331</v>
      </c>
      <c r="X1" s="39" t="s">
        <v>1332</v>
      </c>
      <c r="Y1" s="46" t="s">
        <v>1380</v>
      </c>
      <c r="Z1" s="41" t="s">
        <v>1346</v>
      </c>
      <c r="AA1" s="41" t="s">
        <v>1347</v>
      </c>
      <c r="AB1" s="41" t="s">
        <v>1348</v>
      </c>
      <c r="AC1" s="41" t="s">
        <v>1349</v>
      </c>
      <c r="AD1" s="41" t="s">
        <v>1343</v>
      </c>
      <c r="AE1" s="41" t="s">
        <v>1344</v>
      </c>
      <c r="AF1" s="41" t="s">
        <v>1345</v>
      </c>
      <c r="AG1" t="s">
        <v>1413</v>
      </c>
      <c r="AH1" t="s">
        <v>1462</v>
      </c>
      <c r="AI1" t="s">
        <v>1463</v>
      </c>
      <c r="AJ1" t="s">
        <v>1464</v>
      </c>
      <c r="AK1" t="s">
        <v>1465</v>
      </c>
      <c r="AL1" t="str">
        <f xml:space="preserve"> Factors!B1</f>
        <v>factor1</v>
      </c>
      <c r="AM1" s="76" t="str">
        <f xml:space="preserve"> Factors!C1</f>
        <v>factor2</v>
      </c>
      <c r="AN1" s="76" t="str">
        <f xml:space="preserve"> Factors!D1</f>
        <v>factor3</v>
      </c>
      <c r="AO1" s="76" t="str">
        <f xml:space="preserve"> Factors!E1</f>
        <v>factor4</v>
      </c>
      <c r="AP1" s="76" t="str">
        <f xml:space="preserve"> Factors!F1</f>
        <v>factor5</v>
      </c>
    </row>
    <row r="2" spans="1:42" s="48" customFormat="1">
      <c r="A2" s="48">
        <v>1959</v>
      </c>
      <c r="B2" s="48">
        <f xml:space="preserve"> Coibion_update!O8</f>
        <v>3.1236284430920382</v>
      </c>
      <c r="C2" s="48">
        <f xml:space="preserve"> Coibion_update!P8</f>
        <v>6</v>
      </c>
      <c r="D2" s="48">
        <f xml:space="preserve"> Coibion_update!Q8</f>
        <v>3.3676405981333128</v>
      </c>
      <c r="E2" s="48">
        <f xml:space="preserve"> Coibion_update!W8</f>
        <v>2.48</v>
      </c>
      <c r="F2" s="48">
        <f xml:space="preserve"> Coibion_update!X8</f>
        <v>4.6074675450367746</v>
      </c>
      <c r="G2" s="48">
        <f xml:space="preserve"> Coibion_update!Y8</f>
        <v>2.027490136047736</v>
      </c>
      <c r="H2" s="48">
        <f xml:space="preserve"> Coibion_update!Z8</f>
        <v>3.3653283785812445</v>
      </c>
      <c r="I2" s="48">
        <f xml:space="preserve"> Coibion_update!AA8</f>
        <v>2.8482758040861156</v>
      </c>
      <c r="L2" s="71"/>
      <c r="T2" s="32">
        <f xml:space="preserve"> misc!N85</f>
        <v>3.36</v>
      </c>
      <c r="AG2" s="21">
        <v>2.5</v>
      </c>
      <c r="AH2" s="48">
        <f xml:space="preserve"> LN(misc!B21)</f>
        <v>4.9337542497602982</v>
      </c>
      <c r="AI2" s="69">
        <f xml:space="preserve"> LN(misc!D21)</f>
        <v>5.6580875153940715</v>
      </c>
      <c r="AJ2" s="48">
        <f xml:space="preserve"> LN(misc!G126)</f>
        <v>2.9385797420496824</v>
      </c>
      <c r="AK2" s="48">
        <f xml:space="preserve"> LN(misc!J32 + misc!L32)</f>
        <v>2.3570732782781154</v>
      </c>
      <c r="AL2" s="76"/>
      <c r="AM2" s="76"/>
      <c r="AN2" s="76"/>
      <c r="AO2" s="76"/>
      <c r="AP2" s="76"/>
    </row>
    <row r="3" spans="1:42" s="48" customFormat="1">
      <c r="A3" s="48">
        <f xml:space="preserve"> A2 + 1/12</f>
        <v>1959.0833333333333</v>
      </c>
      <c r="B3" s="48">
        <f xml:space="preserve"> Coibion_update!O9</f>
        <v>3.1430223301760165</v>
      </c>
      <c r="C3" s="48">
        <f xml:space="preserve"> Coibion_update!P9</f>
        <v>5.9</v>
      </c>
      <c r="D3" s="48">
        <f xml:space="preserve"> Coibion_update!Q9</f>
        <v>3.3672958299864741</v>
      </c>
      <c r="E3" s="48">
        <f xml:space="preserve"> Coibion_update!W9</f>
        <v>2.4300000000000002</v>
      </c>
      <c r="F3" s="48">
        <f xml:space="preserve"> Coibion_update!X9</f>
        <v>4.5984476402272643</v>
      </c>
      <c r="G3" s="48">
        <f xml:space="preserve"> Coibion_update!Y9</f>
        <v>2.0711573220921382</v>
      </c>
      <c r="H3" s="48">
        <f xml:space="preserve"> Coibion_update!Z9</f>
        <v>3.3670889120287057</v>
      </c>
      <c r="I3" s="48">
        <f xml:space="preserve"> Coibion_update!AA9</f>
        <v>2.8560678264260164</v>
      </c>
      <c r="L3" s="71"/>
      <c r="T3" s="32">
        <f xml:space="preserve"> misc!N86</f>
        <v>3.54</v>
      </c>
      <c r="AG3" s="21">
        <v>2.5</v>
      </c>
      <c r="AH3" s="69">
        <f xml:space="preserve"> LN(misc!B22)</f>
        <v>4.9373474983264236</v>
      </c>
      <c r="AI3" s="69">
        <f xml:space="preserve"> LN(misc!D22)</f>
        <v>5.6619182705575026</v>
      </c>
      <c r="AJ3" s="69">
        <f xml:space="preserve"> LN(misc!G127)</f>
        <v>2.9215473753646144</v>
      </c>
      <c r="AK3" s="70">
        <f xml:space="preserve"> LN(misc!J33 + misc!L33)</f>
        <v>2.3631155927340779</v>
      </c>
      <c r="AL3" s="76"/>
      <c r="AM3" s="76"/>
      <c r="AN3" s="76"/>
      <c r="AO3" s="76"/>
      <c r="AP3" s="76"/>
    </row>
    <row r="4" spans="1:42" s="48" customFormat="1">
      <c r="A4" s="48">
        <f t="shared" ref="A4:A67" si="0" xml:space="preserve"> A3 + 1/12</f>
        <v>1959.1666666666665</v>
      </c>
      <c r="B4" s="48">
        <f xml:space="preserve"> Coibion_update!O10</f>
        <v>3.1573237731215484</v>
      </c>
      <c r="C4" s="48">
        <f xml:space="preserve"> Coibion_update!P10</f>
        <v>5.6</v>
      </c>
      <c r="D4" s="48">
        <f xml:space="preserve"> Coibion_update!Q10</f>
        <v>3.3662608117812591</v>
      </c>
      <c r="E4" s="48">
        <f xml:space="preserve"> Coibion_update!W10</f>
        <v>2.8</v>
      </c>
      <c r="F4" s="48">
        <f xml:space="preserve"> Coibion_update!X10</f>
        <v>4.6165056956518367</v>
      </c>
      <c r="G4" s="48">
        <f xml:space="preserve"> Coibion_update!Y10</f>
        <v>2.0753080103982291</v>
      </c>
      <c r="H4" s="48">
        <f xml:space="preserve"> Coibion_update!Z10</f>
        <v>3.3862190984814422</v>
      </c>
      <c r="I4" s="48">
        <f xml:space="preserve"> Coibion_update!AA10</f>
        <v>2.8584796801276142</v>
      </c>
      <c r="L4" s="71"/>
      <c r="T4" s="32">
        <f xml:space="preserve"> misc!N87</f>
        <v>3.61</v>
      </c>
      <c r="AG4" s="21">
        <v>3</v>
      </c>
      <c r="AH4" s="69">
        <f xml:space="preserve"> LN(misc!B23)</f>
        <v>4.939497266262916</v>
      </c>
      <c r="AI4" s="69">
        <f xml:space="preserve"> LN(misc!D23)</f>
        <v>5.6671184902846097</v>
      </c>
      <c r="AJ4" s="69">
        <f xml:space="preserve"> LN(misc!G128)</f>
        <v>2.9140340295694855</v>
      </c>
      <c r="AK4" s="70">
        <f xml:space="preserve"> LN(misc!J34 + misc!L34)</f>
        <v>2.3496595003799743</v>
      </c>
      <c r="AL4" s="76"/>
      <c r="AM4" s="76"/>
      <c r="AN4" s="76"/>
      <c r="AO4" s="76"/>
      <c r="AP4" s="76"/>
    </row>
    <row r="5" spans="1:42" s="48" customFormat="1">
      <c r="A5" s="48">
        <f t="shared" si="0"/>
        <v>1959.2499999999998</v>
      </c>
      <c r="B5" s="48">
        <f xml:space="preserve"> Coibion_update!O11</f>
        <v>3.1784037691122338</v>
      </c>
      <c r="C5" s="48">
        <f xml:space="preserve"> Coibion_update!P11</f>
        <v>5.2</v>
      </c>
      <c r="D5" s="48">
        <f xml:space="preserve"> Coibion_update!Q11</f>
        <v>3.3666059368925363</v>
      </c>
      <c r="E5" s="48">
        <f xml:space="preserve"> Coibion_update!W11</f>
        <v>2.96</v>
      </c>
      <c r="F5" s="48">
        <f xml:space="preserve"> Coibion_update!X11</f>
        <v>4.6306429819611221</v>
      </c>
      <c r="G5" s="48">
        <f xml:space="preserve"> Coibion_update!Y11</f>
        <v>2.0881534822818573</v>
      </c>
      <c r="H5" s="48">
        <f xml:space="preserve"> Coibion_update!Z11</f>
        <v>3.3690184832979204</v>
      </c>
      <c r="I5" s="48">
        <f xml:space="preserve"> Coibion_update!AA11</f>
        <v>2.8618008009081284</v>
      </c>
      <c r="L5" s="71"/>
      <c r="T5" s="32">
        <f xml:space="preserve"> misc!N88</f>
        <v>3.72</v>
      </c>
      <c r="AG5" s="21">
        <v>3</v>
      </c>
      <c r="AH5" s="69">
        <f xml:space="preserve"> LN(misc!B24)</f>
        <v>4.939497266262916</v>
      </c>
      <c r="AI5" s="69">
        <f xml:space="preserve"> LN(misc!D24)</f>
        <v>5.6702256911273583</v>
      </c>
      <c r="AJ5" s="69">
        <f xml:space="preserve"> LN(misc!G129)</f>
        <v>2.9273463606875261</v>
      </c>
      <c r="AK5" s="70">
        <f xml:space="preserve"> LN(misc!J35 + misc!L35)</f>
        <v>2.3441108398225441</v>
      </c>
      <c r="AL5" s="76"/>
      <c r="AM5" s="76"/>
      <c r="AN5" s="76"/>
      <c r="AO5" s="76"/>
      <c r="AP5" s="76"/>
    </row>
    <row r="6" spans="1:42" s="48" customFormat="1">
      <c r="A6" s="48">
        <f t="shared" si="0"/>
        <v>1959.333333333333</v>
      </c>
      <c r="B6" s="48">
        <f xml:space="preserve"> Coibion_update!O12</f>
        <v>3.1933569710345227</v>
      </c>
      <c r="C6" s="48">
        <f xml:space="preserve"> Coibion_update!P12</f>
        <v>5.0999999999999996</v>
      </c>
      <c r="D6" s="48">
        <f xml:space="preserve"> Coibion_update!Q12</f>
        <v>3.3686741899565953</v>
      </c>
      <c r="E6" s="48">
        <f xml:space="preserve"> Coibion_update!W12</f>
        <v>2.9</v>
      </c>
      <c r="F6" s="48">
        <f xml:space="preserve"> Coibion_update!X12</f>
        <v>4.6408268631961258</v>
      </c>
      <c r="G6" s="48">
        <f xml:space="preserve"> Coibion_update!Y12</f>
        <v>2.0929745559624204</v>
      </c>
      <c r="H6" s="48">
        <f xml:space="preserve"> Coibion_update!Z12</f>
        <v>3.3886861077250838</v>
      </c>
      <c r="I6" s="48">
        <f xml:space="preserve"> Coibion_update!AA12</f>
        <v>2.8692048670822325</v>
      </c>
      <c r="L6" s="71"/>
      <c r="T6" s="32">
        <f xml:space="preserve"> misc!N89</f>
        <v>3.96</v>
      </c>
      <c r="AG6" s="21">
        <v>3.25</v>
      </c>
      <c r="AH6" s="69">
        <f xml:space="preserve"> LN(misc!B25)</f>
        <v>4.9466299641203433</v>
      </c>
      <c r="AI6" s="69">
        <f xml:space="preserve"> LN(misc!D25)</f>
        <v>5.6774384993165992</v>
      </c>
      <c r="AJ6" s="69">
        <f xml:space="preserve"> LN(misc!G130)</f>
        <v>2.9205775999532304</v>
      </c>
      <c r="AK6" s="70">
        <f xml:space="preserve"> LN(misc!J36 + misc!L36)</f>
        <v>2.3337930201182391</v>
      </c>
      <c r="AL6" s="76"/>
      <c r="AM6" s="76"/>
      <c r="AN6" s="76"/>
      <c r="AO6" s="76"/>
      <c r="AP6" s="76"/>
    </row>
    <row r="7" spans="1:42" s="48" customFormat="1">
      <c r="A7" s="48">
        <f t="shared" si="0"/>
        <v>1959.4166666666663</v>
      </c>
      <c r="B7" s="48">
        <f xml:space="preserve"> Coibion_update!O13</f>
        <v>3.1944970630215317</v>
      </c>
      <c r="C7" s="48">
        <f xml:space="preserve"> Coibion_update!P13</f>
        <v>5</v>
      </c>
      <c r="D7" s="48">
        <f xml:space="preserve"> Coibion_update!Q13</f>
        <v>3.371081757757532</v>
      </c>
      <c r="E7" s="48">
        <f xml:space="preserve"> Coibion_update!W13</f>
        <v>3.39</v>
      </c>
      <c r="F7" s="48">
        <f xml:space="preserve"> Coibion_update!X13</f>
        <v>4.6382180400342916</v>
      </c>
      <c r="G7" s="48">
        <f xml:space="preserve"> Coibion_update!Y13</f>
        <v>2.1043780269698673</v>
      </c>
      <c r="H7" s="48">
        <f xml:space="preserve"> Coibion_update!Z13</f>
        <v>3.3857114241267077</v>
      </c>
      <c r="I7" s="48">
        <f xml:space="preserve"> Coibion_update!AA13</f>
        <v>2.876272833516663</v>
      </c>
      <c r="L7" s="71"/>
      <c r="T7" s="32">
        <f xml:space="preserve"> misc!N90</f>
        <v>4.07</v>
      </c>
      <c r="AG7" s="21">
        <v>3</v>
      </c>
      <c r="AH7" s="69">
        <f xml:space="preserve"> LN(misc!B26)</f>
        <v>4.9501773250591414</v>
      </c>
      <c r="AI7" s="69">
        <f xml:space="preserve"> LN(misc!D26)</f>
        <v>5.6839198455599496</v>
      </c>
      <c r="AJ7" s="69">
        <f xml:space="preserve"> LN(misc!G131)</f>
        <v>2.9152811491563639</v>
      </c>
      <c r="AK7" s="70">
        <f xml:space="preserve"> LN(misc!J37 + misc!L37)</f>
        <v>2.3068758744112019</v>
      </c>
      <c r="AL7" s="76"/>
      <c r="AM7" s="76"/>
      <c r="AN7" s="76"/>
      <c r="AO7" s="76"/>
      <c r="AP7" s="76"/>
    </row>
    <row r="8" spans="1:42" s="48" customFormat="1">
      <c r="A8" s="48">
        <f t="shared" si="0"/>
        <v>1959.4999999999995</v>
      </c>
      <c r="B8" s="48">
        <f xml:space="preserve"> Coibion_update!O14</f>
        <v>3.1702568460457212</v>
      </c>
      <c r="C8" s="48">
        <f xml:space="preserve"> Coibion_update!P14</f>
        <v>5.0999999999999996</v>
      </c>
      <c r="D8" s="48">
        <f xml:space="preserve"> Coibion_update!Q14</f>
        <v>3.3724549127965013</v>
      </c>
      <c r="E8" s="48">
        <f xml:space="preserve"> Coibion_update!W14</f>
        <v>3.47</v>
      </c>
      <c r="F8" s="48">
        <f xml:space="preserve"> Coibion_update!X14</f>
        <v>4.6233047561835736</v>
      </c>
      <c r="G8" s="48">
        <f xml:space="preserve"> Coibion_update!Y14</f>
        <v>2.0916171176099696</v>
      </c>
      <c r="H8" s="48">
        <f xml:space="preserve"> Coibion_update!Z14</f>
        <v>3.38017801443808</v>
      </c>
      <c r="I8" s="48">
        <f xml:space="preserve"> Coibion_update!AA14</f>
        <v>2.8777929756893044</v>
      </c>
      <c r="L8" s="71"/>
      <c r="T8" s="32">
        <f xml:space="preserve"> misc!N91</f>
        <v>4.3899999999999997</v>
      </c>
      <c r="AG8" s="21">
        <v>3.5</v>
      </c>
      <c r="AH8" s="69">
        <f xml:space="preserve"> LN(misc!B27)</f>
        <v>4.9537121466966347</v>
      </c>
      <c r="AI8" s="69">
        <f xml:space="preserve"> LN(misc!D27)</f>
        <v>5.6876530927263174</v>
      </c>
      <c r="AJ8" s="69">
        <f xml:space="preserve"> LN(misc!G132)</f>
        <v>2.9276140194777005</v>
      </c>
      <c r="AK8" s="70">
        <f xml:space="preserve"> LN(misc!J38 + misc!L38)</f>
        <v>2.3172766417370356</v>
      </c>
      <c r="AL8" s="76"/>
      <c r="AM8" s="76"/>
      <c r="AN8" s="76"/>
      <c r="AO8" s="76"/>
      <c r="AP8" s="76"/>
    </row>
    <row r="9" spans="1:42" s="48" customFormat="1">
      <c r="A9" s="48">
        <f t="shared" si="0"/>
        <v>1959.5833333333328</v>
      </c>
      <c r="B9" s="48">
        <f xml:space="preserve"> Coibion_update!O15</f>
        <v>3.1357941709381478</v>
      </c>
      <c r="C9" s="48">
        <f xml:space="preserve"> Coibion_update!P15</f>
        <v>5.2</v>
      </c>
      <c r="D9" s="48">
        <f xml:space="preserve"> Coibion_update!Q15</f>
        <v>3.3734835430946397</v>
      </c>
      <c r="E9" s="48">
        <f xml:space="preserve"> Coibion_update!W15</f>
        <v>3.5</v>
      </c>
      <c r="F9" s="48">
        <f xml:space="preserve"> Coibion_update!X15</f>
        <v>4.6239919402286791</v>
      </c>
      <c r="G9" s="48">
        <f xml:space="preserve"> Coibion_update!Y15</f>
        <v>2.1133597598832967</v>
      </c>
      <c r="H9" s="48">
        <f xml:space="preserve"> Coibion_update!Z15</f>
        <v>3.3827957724816029</v>
      </c>
      <c r="I9" s="48">
        <f xml:space="preserve"> Coibion_update!AA15</f>
        <v>2.8817793934779599</v>
      </c>
      <c r="L9" s="71"/>
      <c r="T9" s="32">
        <f xml:space="preserve"> misc!N92</f>
        <v>4.42</v>
      </c>
      <c r="AG9" s="21">
        <v>3.5</v>
      </c>
      <c r="AH9" s="69">
        <f xml:space="preserve"> LN(misc!B28)</f>
        <v>4.9551225841659967</v>
      </c>
      <c r="AI9" s="69">
        <f xml:space="preserve"> LN(misc!D28)</f>
        <v>5.6917098934219315</v>
      </c>
      <c r="AJ9" s="69">
        <f xml:space="preserve"> LN(misc!G133)</f>
        <v>2.9226775926480801</v>
      </c>
      <c r="AK9" s="70">
        <f xml:space="preserve"> LN(misc!J39 + misc!L39)</f>
        <v>2.3201302722097945</v>
      </c>
      <c r="AL9" s="76"/>
      <c r="AM9" s="76"/>
      <c r="AN9" s="76"/>
      <c r="AO9" s="76"/>
      <c r="AP9" s="76"/>
    </row>
    <row r="10" spans="1:42" s="48" customFormat="1">
      <c r="A10" s="48">
        <f t="shared" si="0"/>
        <v>1959.6666666666661</v>
      </c>
      <c r="B10" s="48">
        <f xml:space="preserve"> Coibion_update!O16</f>
        <v>3.1345851071627995</v>
      </c>
      <c r="C10" s="48">
        <f xml:space="preserve"> Coibion_update!P16</f>
        <v>5.5</v>
      </c>
      <c r="D10" s="48">
        <f xml:space="preserve"> Coibion_update!Q16</f>
        <v>3.3758795736778655</v>
      </c>
      <c r="E10" s="48">
        <f xml:space="preserve"> Coibion_update!W16</f>
        <v>3.76</v>
      </c>
      <c r="F10" s="48">
        <f xml:space="preserve"> Coibion_update!X16</f>
        <v>4.6228136211606863</v>
      </c>
      <c r="G10" s="48">
        <f xml:space="preserve"> Coibion_update!Y16</f>
        <v>2.1377104498038118</v>
      </c>
      <c r="H10" s="48">
        <f xml:space="preserve"> Coibion_update!Z16</f>
        <v>3.3919884425768454</v>
      </c>
      <c r="I10" s="48">
        <f xml:space="preserve"> Coibion_update!AA16</f>
        <v>2.8879243209196859</v>
      </c>
      <c r="L10" s="71"/>
      <c r="T10" s="32">
        <f xml:space="preserve"> misc!N93</f>
        <v>5</v>
      </c>
      <c r="AG10" s="21">
        <v>3</v>
      </c>
      <c r="AH10" s="69">
        <f xml:space="preserve"> LN(misc!B29)</f>
        <v>4.9487598903781684</v>
      </c>
      <c r="AI10" s="69">
        <f xml:space="preserve"> LN(misc!D29)</f>
        <v>5.6927215272967757</v>
      </c>
      <c r="AJ10" s="69">
        <f xml:space="preserve"> LN(misc!G134)</f>
        <v>2.9243436774663381</v>
      </c>
      <c r="AK10" s="70">
        <f xml:space="preserve"> LN(misc!J40 + misc!L40)</f>
        <v>2.3225837795007349</v>
      </c>
      <c r="AL10" s="76"/>
      <c r="AM10" s="76"/>
      <c r="AN10" s="76"/>
      <c r="AO10" s="76"/>
      <c r="AP10" s="76"/>
    </row>
    <row r="11" spans="1:42" s="48" customFormat="1">
      <c r="A11" s="48">
        <f t="shared" si="0"/>
        <v>1959.7499999999993</v>
      </c>
      <c r="B11" s="48">
        <f xml:space="preserve"> Coibion_update!O17</f>
        <v>3.1272954805713078</v>
      </c>
      <c r="C11" s="48">
        <f xml:space="preserve"> Coibion_update!P17</f>
        <v>5.7</v>
      </c>
      <c r="D11" s="48">
        <f xml:space="preserve"> Coibion_update!Q17</f>
        <v>3.3792925462741055</v>
      </c>
      <c r="E11" s="48">
        <f xml:space="preserve"> Coibion_update!W17</f>
        <v>3.98</v>
      </c>
      <c r="F11" s="48">
        <f xml:space="preserve"> Coibion_update!X17</f>
        <v>4.6166045636137545</v>
      </c>
      <c r="G11" s="48">
        <f xml:space="preserve"> Coibion_update!Y17</f>
        <v>2.0815642870608144</v>
      </c>
      <c r="H11" s="48">
        <f xml:space="preserve"> Coibion_update!Z17</f>
        <v>3.3923584329949512</v>
      </c>
      <c r="I11" s="48">
        <f xml:space="preserve"> Coibion_update!AA17</f>
        <v>2.8900939415309939</v>
      </c>
      <c r="L11" s="71"/>
      <c r="T11" s="32">
        <f xml:space="preserve"> misc!N94</f>
        <v>4.8</v>
      </c>
      <c r="AG11" s="21">
        <v>4</v>
      </c>
      <c r="AH11" s="69">
        <f xml:space="preserve"> LN(misc!B30)</f>
        <v>4.9452074887738009</v>
      </c>
      <c r="AI11" s="69">
        <f xml:space="preserve"> LN(misc!D30)</f>
        <v>5.6920472184377804</v>
      </c>
      <c r="AJ11" s="69">
        <f xml:space="preserve"> LN(misc!G135)</f>
        <v>2.9235378540055041</v>
      </c>
      <c r="AK11" s="70">
        <f xml:space="preserve"> LN(misc!J41 + misc!L41)</f>
        <v>2.3174737054877963</v>
      </c>
      <c r="AL11" s="76"/>
      <c r="AM11" s="76"/>
      <c r="AN11" s="76"/>
      <c r="AO11" s="76"/>
      <c r="AP11" s="76"/>
    </row>
    <row r="12" spans="1:42" s="48" customFormat="1">
      <c r="A12" s="48">
        <f t="shared" si="0"/>
        <v>1959.8333333333326</v>
      </c>
      <c r="B12" s="48">
        <f xml:space="preserve"> Coibion_update!O18</f>
        <v>3.1333745797824677</v>
      </c>
      <c r="C12" s="48">
        <f xml:space="preserve"> Coibion_update!P18</f>
        <v>5.8</v>
      </c>
      <c r="D12" s="48">
        <f xml:space="preserve"> Coibion_update!Q18</f>
        <v>3.3792925462741055</v>
      </c>
      <c r="E12" s="48">
        <f xml:space="preserve"> Coibion_update!W18</f>
        <v>4</v>
      </c>
      <c r="F12" s="48">
        <f xml:space="preserve"> Coibion_update!X18</f>
        <v>4.6124436699545894</v>
      </c>
      <c r="G12" s="48">
        <f xml:space="preserve"> Coibion_update!Y18</f>
        <v>2.0789414166381537</v>
      </c>
      <c r="H12" s="48">
        <f xml:space="preserve"> Coibion_update!Z18</f>
        <v>3.3879770434913006</v>
      </c>
      <c r="I12" s="48">
        <f xml:space="preserve"> Coibion_update!AA18</f>
        <v>2.8937549174415267</v>
      </c>
      <c r="L12" s="71"/>
      <c r="T12" s="32">
        <f xml:space="preserve"> misc!N95</f>
        <v>4.8099999999999996</v>
      </c>
      <c r="AG12" s="21">
        <v>4</v>
      </c>
      <c r="AH12" s="69">
        <f xml:space="preserve"> LN(misc!B31)</f>
        <v>4.9444954915917112</v>
      </c>
      <c r="AI12" s="69">
        <f xml:space="preserve"> LN(misc!D31)</f>
        <v>5.6940687824685616</v>
      </c>
      <c r="AJ12" s="69">
        <f xml:space="preserve"> LN(misc!G136)</f>
        <v>2.9238065339824022</v>
      </c>
      <c r="AK12" s="70">
        <f xml:space="preserve"> LN(misc!J42 + misc!L42)</f>
        <v>2.3217993119178502</v>
      </c>
      <c r="AL12" s="76"/>
      <c r="AM12" s="76"/>
      <c r="AN12" s="76"/>
      <c r="AO12" s="76"/>
      <c r="AP12" s="76"/>
    </row>
    <row r="13" spans="1:42" s="48" customFormat="1">
      <c r="A13" s="48">
        <f t="shared" si="0"/>
        <v>1959.9166666666658</v>
      </c>
      <c r="B13" s="48">
        <f xml:space="preserve"> Coibion_update!O19</f>
        <v>3.193352867637115</v>
      </c>
      <c r="C13" s="48">
        <f xml:space="preserve"> Coibion_update!P19</f>
        <v>5.3</v>
      </c>
      <c r="D13" s="48">
        <f xml:space="preserve"> Coibion_update!Q19</f>
        <v>3.3813347525659037</v>
      </c>
      <c r="E13" s="48">
        <f xml:space="preserve"> Coibion_update!W19</f>
        <v>3.99</v>
      </c>
      <c r="F13" s="48">
        <f xml:space="preserve"> Coibion_update!X19</f>
        <v>4.5914768588560886</v>
      </c>
      <c r="G13" s="48">
        <f xml:space="preserve"> Coibion_update!Y19</f>
        <v>2.0349670515780063</v>
      </c>
      <c r="H13" s="48">
        <f xml:space="preserve"> Coibion_update!Z19</f>
        <v>3.393165209964891</v>
      </c>
      <c r="I13" s="48">
        <f xml:space="preserve"> Coibion_update!AA19</f>
        <v>2.8996618048032574</v>
      </c>
      <c r="L13" s="71"/>
      <c r="T13" s="32">
        <f xml:space="preserve"> misc!N96</f>
        <v>5.14</v>
      </c>
      <c r="AG13" s="21">
        <v>4</v>
      </c>
      <c r="AH13" s="69">
        <f xml:space="preserve"> LN(misc!B32)</f>
        <v>4.9409278816714357</v>
      </c>
      <c r="AI13" s="69">
        <f xml:space="preserve"> LN(misc!D32)</f>
        <v>5.6964221202499088</v>
      </c>
      <c r="AJ13" s="69">
        <f xml:space="preserve"> LN(misc!G137)</f>
        <v>2.926382195419198</v>
      </c>
      <c r="AK13" s="70">
        <f xml:space="preserve"> LN(misc!J43 + misc!L43)</f>
        <v>2.3192455338871527</v>
      </c>
      <c r="AL13" s="76"/>
      <c r="AM13" s="76"/>
      <c r="AN13" s="76"/>
      <c r="AO13" s="76"/>
      <c r="AP13" s="76"/>
    </row>
    <row r="14" spans="1:42" s="48" customFormat="1">
      <c r="A14" s="48">
        <f t="shared" si="0"/>
        <v>1959.9999999999991</v>
      </c>
      <c r="B14" s="48">
        <f xml:space="preserve"> Coibion_update!O20</f>
        <v>3.2192717464808944</v>
      </c>
      <c r="C14" s="48">
        <f xml:space="preserve"> Coibion_update!P20</f>
        <v>5.2</v>
      </c>
      <c r="D14" s="48">
        <f xml:space="preserve"> Coibion_update!Q20</f>
        <v>3.379973745210529</v>
      </c>
      <c r="E14" s="48">
        <f xml:space="preserve"> Coibion_update!W20</f>
        <v>3.99</v>
      </c>
      <c r="F14" s="48">
        <f xml:space="preserve"> Coibion_update!X20</f>
        <v>4.6001576441645469</v>
      </c>
      <c r="G14" s="48">
        <f xml:space="preserve"> Coibion_update!Y20</f>
        <v>2.046918349974276</v>
      </c>
      <c r="H14" s="48">
        <f xml:space="preserve"> Coibion_update!Z20</f>
        <v>3.3943741563140297</v>
      </c>
      <c r="I14" s="48">
        <f xml:space="preserve"> Coibion_update!AA20</f>
        <v>2.90109186939987</v>
      </c>
      <c r="L14" s="71"/>
      <c r="T14" s="32">
        <f xml:space="preserve"> misc!N97</f>
        <v>5.03</v>
      </c>
      <c r="AG14" s="57">
        <v>4</v>
      </c>
      <c r="AH14" s="69">
        <f xml:space="preserve"> LN(misc!B33)</f>
        <v>4.9416424226093039</v>
      </c>
      <c r="AI14" s="69">
        <f xml:space="preserve"> LN(misc!D33)</f>
        <v>5.6977644023306384</v>
      </c>
      <c r="AJ14" s="69">
        <f xml:space="preserve"> LN(misc!G138)</f>
        <v>2.9197687347469521</v>
      </c>
      <c r="AK14" s="70">
        <f xml:space="preserve"> LN(misc!J44 + misc!L44)</f>
        <v>2.3217993119178502</v>
      </c>
      <c r="AL14" s="76">
        <f xml:space="preserve"> Factors!B14</f>
        <v>-1.54164889</v>
      </c>
      <c r="AM14" s="76">
        <f xml:space="preserve"> Factors!C14</f>
        <v>-0.61924410600000002</v>
      </c>
      <c r="AN14" s="76">
        <f xml:space="preserve"> Factors!D14</f>
        <v>2.02958705E-2</v>
      </c>
      <c r="AO14" s="76">
        <f xml:space="preserve"> Factors!E14</f>
        <v>0.33460619800000002</v>
      </c>
      <c r="AP14" s="76">
        <f xml:space="preserve"> Factors!F14</f>
        <v>-0.85964739099999998</v>
      </c>
    </row>
    <row r="15" spans="1:42" s="48" customFormat="1">
      <c r="A15" s="48">
        <f t="shared" si="0"/>
        <v>1960.0833333333323</v>
      </c>
      <c r="B15" s="48">
        <f xml:space="preserve"> Coibion_update!O21</f>
        <v>3.2103314252304078</v>
      </c>
      <c r="C15" s="48">
        <f xml:space="preserve"> Coibion_update!P21</f>
        <v>4.8</v>
      </c>
      <c r="D15" s="48">
        <f xml:space="preserve"> Coibion_update!Q21</f>
        <v>3.3813347525659037</v>
      </c>
      <c r="E15" s="48">
        <f xml:space="preserve"> Coibion_update!W21</f>
        <v>3.97</v>
      </c>
      <c r="F15" s="48">
        <f xml:space="preserve"> Coibion_update!X21</f>
        <v>4.595927604621159</v>
      </c>
      <c r="G15" s="48">
        <f xml:space="preserve"> Coibion_update!Y21</f>
        <v>2.1019366195072067</v>
      </c>
      <c r="H15" s="48">
        <f xml:space="preserve"> Coibion_update!Z21</f>
        <v>3.3846614130220556</v>
      </c>
      <c r="I15" s="48">
        <f xml:space="preserve"> Coibion_update!AA21</f>
        <v>2.9026296552916668</v>
      </c>
      <c r="L15" s="71"/>
      <c r="T15" s="32">
        <f xml:space="preserve"> misc!N98</f>
        <v>4.66</v>
      </c>
      <c r="AG15" s="57">
        <v>4</v>
      </c>
      <c r="AH15" s="69">
        <f xml:space="preserve"> LN(misc!B34)</f>
        <v>4.9409278816714357</v>
      </c>
      <c r="AI15" s="69">
        <f xml:space="preserve"> LN(misc!D34)</f>
        <v>5.6987699328326569</v>
      </c>
      <c r="AJ15" s="69">
        <f xml:space="preserve"> LN(misc!G139)</f>
        <v>2.8874229700471394</v>
      </c>
      <c r="AK15" s="70">
        <f xml:space="preserve"> LN(misc!J45 + misc!L45)</f>
        <v>2.3099578473234588</v>
      </c>
      <c r="AL15" s="76">
        <f xml:space="preserve"> Factors!B15</f>
        <v>-0.56619133499999996</v>
      </c>
      <c r="AM15" s="76">
        <f xml:space="preserve"> Factors!C15</f>
        <v>-0.50352681700000002</v>
      </c>
      <c r="AN15" s="76">
        <f xml:space="preserve"> Factors!D15</f>
        <v>4.0776932199999998E-2</v>
      </c>
      <c r="AO15" s="76">
        <f xml:space="preserve"> Factors!E15</f>
        <v>0.121646104</v>
      </c>
      <c r="AP15" s="76">
        <f xml:space="preserve"> Factors!F15</f>
        <v>-0.38079897400000001</v>
      </c>
    </row>
    <row r="16" spans="1:42" s="48" customFormat="1">
      <c r="A16" s="48">
        <f t="shared" si="0"/>
        <v>1960.1666666666656</v>
      </c>
      <c r="B16" s="48">
        <f xml:space="preserve"> Coibion_update!O22</f>
        <v>3.2013145239224978</v>
      </c>
      <c r="C16" s="48">
        <f xml:space="preserve"> Coibion_update!P22</f>
        <v>5.4</v>
      </c>
      <c r="D16" s="48">
        <f xml:space="preserve"> Coibion_update!Q22</f>
        <v>3.3813347525659037</v>
      </c>
      <c r="E16" s="48">
        <f xml:space="preserve"> Coibion_update!W22</f>
        <v>3.84</v>
      </c>
      <c r="F16" s="48">
        <f xml:space="preserve"> Coibion_update!X22</f>
        <v>4.5943114426532157</v>
      </c>
      <c r="G16" s="48">
        <f xml:space="preserve"> Coibion_update!Y22</f>
        <v>2.1401838036352219</v>
      </c>
      <c r="H16" s="48">
        <f xml:space="preserve"> Coibion_update!Z22</f>
        <v>3.4018971367764288</v>
      </c>
      <c r="I16" s="48">
        <f xml:space="preserve"> Coibion_update!AA22</f>
        <v>2.9066277984711704</v>
      </c>
      <c r="L16" s="71"/>
      <c r="T16" s="32">
        <f xml:space="preserve"> misc!N99</f>
        <v>4.0199999999999996</v>
      </c>
      <c r="AG16" s="57">
        <v>4</v>
      </c>
      <c r="AH16" s="69">
        <f xml:space="preserve"> LN(misc!B35)</f>
        <v>4.9402128297997097</v>
      </c>
      <c r="AI16" s="69">
        <f xml:space="preserve"> LN(misc!D35)</f>
        <v>5.7017804719855283</v>
      </c>
      <c r="AJ16" s="69">
        <f xml:space="preserve"> LN(misc!G140)</f>
        <v>2.8778492328972742</v>
      </c>
      <c r="AK16" s="70">
        <f xml:space="preserve"> LN(misc!J46 + misc!L46)</f>
        <v>2.3179661950323478</v>
      </c>
      <c r="AL16" s="76">
        <f xml:space="preserve"> Factors!B16</f>
        <v>2.8076665600000002E-2</v>
      </c>
      <c r="AM16" s="76">
        <f xml:space="preserve"> Factors!C16</f>
        <v>-2.4815307799999999E-2</v>
      </c>
      <c r="AN16" s="76">
        <f xml:space="preserve"> Factors!D16</f>
        <v>-0.28939312299999997</v>
      </c>
      <c r="AO16" s="76">
        <f xml:space="preserve"> Factors!E16</f>
        <v>-0.11281864699999999</v>
      </c>
      <c r="AP16" s="76">
        <f xml:space="preserve"> Factors!F16</f>
        <v>0.26074059500000002</v>
      </c>
    </row>
    <row r="17" spans="1:42" s="48" customFormat="1">
      <c r="A17" s="48">
        <f t="shared" si="0"/>
        <v>1960.2499999999989</v>
      </c>
      <c r="B17" s="48">
        <f xml:space="preserve"> Coibion_update!O23</f>
        <v>3.1933569710345227</v>
      </c>
      <c r="C17" s="48">
        <f xml:space="preserve"> Coibion_update!P23</f>
        <v>5.2</v>
      </c>
      <c r="D17" s="48">
        <f xml:space="preserve"> Coibion_update!Q23</f>
        <v>3.3857452771032337</v>
      </c>
      <c r="E17" s="48">
        <f xml:space="preserve"> Coibion_update!W23</f>
        <v>3.92</v>
      </c>
      <c r="F17" s="48">
        <f xml:space="preserve"> Coibion_update!X23</f>
        <v>4.6146253447588466</v>
      </c>
      <c r="G17" s="48">
        <f xml:space="preserve"> Coibion_update!Y23</f>
        <v>2.174751721484161</v>
      </c>
      <c r="H17" s="48">
        <f xml:space="preserve"> Coibion_update!Z23</f>
        <v>3.4202153874979171</v>
      </c>
      <c r="I17" s="48">
        <f xml:space="preserve"> Coibion_update!AA23</f>
        <v>2.9133827405369659</v>
      </c>
      <c r="L17" s="71"/>
      <c r="T17" s="32">
        <f xml:space="preserve"> misc!N100</f>
        <v>4.04</v>
      </c>
      <c r="AG17" s="57">
        <v>4</v>
      </c>
      <c r="AH17" s="69">
        <f xml:space="preserve"> LN(misc!B36)</f>
        <v>4.9387811903282719</v>
      </c>
      <c r="AI17" s="69">
        <f xml:space="preserve"> LN(misc!D36)</f>
        <v>5.7041157524463211</v>
      </c>
      <c r="AJ17" s="69">
        <f xml:space="preserve"> LN(misc!G141)</f>
        <v>2.8827875145378568</v>
      </c>
      <c r="AK17" s="70">
        <f xml:space="preserve"> LN(misc!J47 + misc!L47)</f>
        <v>2.3185568625037445</v>
      </c>
      <c r="AL17" s="76">
        <f xml:space="preserve"> Factors!B17</f>
        <v>0.66389187900000002</v>
      </c>
      <c r="AM17" s="76">
        <f xml:space="preserve"> Factors!C17</f>
        <v>6.8996946599999998E-2</v>
      </c>
      <c r="AN17" s="76">
        <f xml:space="preserve"> Factors!D17</f>
        <v>-0.18809216000000001</v>
      </c>
      <c r="AO17" s="76">
        <f xml:space="preserve"> Factors!E17</f>
        <v>-0.113908856</v>
      </c>
      <c r="AP17" s="76">
        <f xml:space="preserve"> Factors!F17</f>
        <v>6.9975656799999994E-2</v>
      </c>
    </row>
    <row r="18" spans="1:42" s="48" customFormat="1">
      <c r="A18" s="48">
        <f t="shared" si="0"/>
        <v>1960.3333333333321</v>
      </c>
      <c r="B18" s="48">
        <f xml:space="preserve"> Coibion_update!O24</f>
        <v>3.1922114696703581</v>
      </c>
      <c r="C18" s="48">
        <f xml:space="preserve"> Coibion_update!P24</f>
        <v>5.0999999999999996</v>
      </c>
      <c r="D18" s="48">
        <f xml:space="preserve"> Coibion_update!Q24</f>
        <v>3.3867603338643857</v>
      </c>
      <c r="E18" s="48">
        <f xml:space="preserve"> Coibion_update!W24</f>
        <v>3.85</v>
      </c>
      <c r="F18" s="48">
        <f xml:space="preserve"> Coibion_update!X24</f>
        <v>4.6172963657859318</v>
      </c>
      <c r="G18" s="48">
        <f xml:space="preserve"> Coibion_update!Y24</f>
        <v>2.1034021791246795</v>
      </c>
      <c r="H18" s="48">
        <f xml:space="preserve"> Coibion_update!Z24</f>
        <v>3.3917529228341556</v>
      </c>
      <c r="I18" s="48">
        <f xml:space="preserve"> Coibion_update!AA24</f>
        <v>2.9156603987884324</v>
      </c>
      <c r="L18" s="71"/>
      <c r="T18" s="32">
        <f xml:space="preserve"> misc!N101</f>
        <v>4.21</v>
      </c>
      <c r="AG18" s="57">
        <v>3.5</v>
      </c>
      <c r="AH18" s="69">
        <f xml:space="preserve"> LN(misc!B37)</f>
        <v>4.9387811903282719</v>
      </c>
      <c r="AI18" s="69">
        <f xml:space="preserve"> LN(misc!D37)</f>
        <v>5.7067779836359991</v>
      </c>
      <c r="AJ18" s="69">
        <f xml:space="preserve"> LN(misc!G142)</f>
        <v>2.8869213676958112</v>
      </c>
      <c r="AK18" s="70">
        <f xml:space="preserve"> LN(misc!J48 + misc!L48)</f>
        <v>2.3364066414695563</v>
      </c>
      <c r="AL18" s="76">
        <f xml:space="preserve"> Factors!B18</f>
        <v>-0.169806128</v>
      </c>
      <c r="AM18" s="76">
        <f xml:space="preserve"> Factors!C18</f>
        <v>9.4575574900000001E-2</v>
      </c>
      <c r="AN18" s="76">
        <f xml:space="preserve"> Factors!D18</f>
        <v>-0.37847644800000002</v>
      </c>
      <c r="AO18" s="76">
        <f xml:space="preserve"> Factors!E18</f>
        <v>-4.40387842E-2</v>
      </c>
      <c r="AP18" s="76">
        <f xml:space="preserve"> Factors!F18</f>
        <v>1.94881399E-2</v>
      </c>
    </row>
    <row r="19" spans="1:42" s="48" customFormat="1">
      <c r="A19" s="48">
        <f t="shared" si="0"/>
        <v>1960.4166666666654</v>
      </c>
      <c r="B19" s="48">
        <f xml:space="preserve"> Coibion_update!O25</f>
        <v>3.1795610272891186</v>
      </c>
      <c r="C19" s="48">
        <f xml:space="preserve"> Coibion_update!P25</f>
        <v>5.4</v>
      </c>
      <c r="D19" s="48">
        <f xml:space="preserve"> Coibion_update!Q25</f>
        <v>3.3881121421135001</v>
      </c>
      <c r="E19" s="48">
        <f xml:space="preserve"> Coibion_update!W25</f>
        <v>3.32</v>
      </c>
      <c r="F19" s="48">
        <f xml:space="preserve"> Coibion_update!X25</f>
        <v>4.6104561904173291</v>
      </c>
      <c r="G19" s="48">
        <f xml:space="preserve"> Coibion_update!Y25</f>
        <v>2.0779404155535688</v>
      </c>
      <c r="H19" s="48">
        <f xml:space="preserve"> Coibion_update!Z25</f>
        <v>3.4014306877775002</v>
      </c>
      <c r="I19" s="48">
        <f xml:space="preserve"> Coibion_update!AA25</f>
        <v>2.914359515088254</v>
      </c>
      <c r="L19" s="71"/>
      <c r="T19" s="32">
        <f xml:space="preserve"> misc!N102</f>
        <v>3.36</v>
      </c>
      <c r="AG19" s="57">
        <v>3.5</v>
      </c>
      <c r="AH19" s="69">
        <f xml:space="preserve"> LN(misc!B38)</f>
        <v>4.9387811903282719</v>
      </c>
      <c r="AI19" s="69">
        <f xml:space="preserve"> LN(misc!D38)</f>
        <v>5.7114199017854128</v>
      </c>
      <c r="AJ19" s="69">
        <f xml:space="preserve"> LN(misc!G143)</f>
        <v>2.8911492333615509</v>
      </c>
      <c r="AK19" s="70">
        <f xml:space="preserve"> LN(misc!J49 + misc!L49)</f>
        <v>2.3466976676123665</v>
      </c>
      <c r="AL19" s="76">
        <f xml:space="preserve"> Factors!B19</f>
        <v>0.56412377300000005</v>
      </c>
      <c r="AM19" s="76">
        <f xml:space="preserve"> Factors!C19</f>
        <v>-6.9233430799999995E-2</v>
      </c>
      <c r="AN19" s="76">
        <f xml:space="preserve"> Factors!D19</f>
        <v>0.14893467199999999</v>
      </c>
      <c r="AO19" s="76">
        <f xml:space="preserve"> Factors!E19</f>
        <v>-0.21527822399999999</v>
      </c>
      <c r="AP19" s="76">
        <f xml:space="preserve"> Factors!F19</f>
        <v>-0.145894777</v>
      </c>
    </row>
    <row r="20" spans="1:42" s="48" customFormat="1">
      <c r="A20" s="48">
        <f t="shared" si="0"/>
        <v>1960.4999999999986</v>
      </c>
      <c r="B20" s="48">
        <f xml:space="preserve"> Coibion_update!O26</f>
        <v>3.1760852272531008</v>
      </c>
      <c r="C20" s="48">
        <f xml:space="preserve"> Coibion_update!P26</f>
        <v>5.5</v>
      </c>
      <c r="D20" s="48">
        <f xml:space="preserve"> Coibion_update!Q26</f>
        <v>3.3860837438521072</v>
      </c>
      <c r="E20" s="48">
        <f xml:space="preserve"> Coibion_update!W26</f>
        <v>3.23</v>
      </c>
      <c r="F20" s="48">
        <f xml:space="preserve"> Coibion_update!X26</f>
        <v>4.6126422008267927</v>
      </c>
      <c r="G20" s="48">
        <f xml:space="preserve"> Coibion_update!Y26</f>
        <v>2.0866653867691554</v>
      </c>
      <c r="H20" s="48">
        <f xml:space="preserve"> Coibion_update!Z26</f>
        <v>3.404923763402969</v>
      </c>
      <c r="I20" s="48">
        <f xml:space="preserve"> Coibion_update!AA26</f>
        <v>2.9131655498970286</v>
      </c>
      <c r="L20" s="71"/>
      <c r="T20" s="32">
        <f xml:space="preserve"> misc!N103</f>
        <v>3.2</v>
      </c>
      <c r="AG20" s="57">
        <v>3.25</v>
      </c>
      <c r="AH20" s="69">
        <f xml:space="preserve"> LN(misc!B39)</f>
        <v>4.9430699746004896</v>
      </c>
      <c r="AI20" s="69">
        <f xml:space="preserve"> LN(misc!D39)</f>
        <v>5.7173565946833191</v>
      </c>
      <c r="AJ20" s="69">
        <f xml:space="preserve"> LN(misc!G144)</f>
        <v>2.9016413501543954</v>
      </c>
      <c r="AK20" s="70">
        <f xml:space="preserve"> LN(misc!J50 + misc!L50)</f>
        <v>2.3622680951552195</v>
      </c>
      <c r="AL20" s="76">
        <f xml:space="preserve"> Factors!B20</f>
        <v>0.71273328899999999</v>
      </c>
      <c r="AM20" s="76">
        <f xml:space="preserve"> Factors!C20</f>
        <v>3.40627113E-2</v>
      </c>
      <c r="AN20" s="76">
        <f xml:space="preserve"> Factors!D20</f>
        <v>-0.22795410199999999</v>
      </c>
      <c r="AO20" s="76">
        <f xml:space="preserve"> Factors!E20</f>
        <v>-3.7919903499999998E-2</v>
      </c>
      <c r="AP20" s="76">
        <f xml:space="preserve"> Factors!F20</f>
        <v>8.35931647E-2</v>
      </c>
    </row>
    <row r="21" spans="1:42" s="48" customFormat="1">
      <c r="A21" s="48">
        <f t="shared" si="0"/>
        <v>1960.5833333333319</v>
      </c>
      <c r="B21" s="48">
        <f xml:space="preserve"> Coibion_update!O27</f>
        <v>3.1749197576019652</v>
      </c>
      <c r="C21" s="48">
        <f xml:space="preserve"> Coibion_update!P27</f>
        <v>5.6</v>
      </c>
      <c r="D21" s="48">
        <f xml:space="preserve"> Coibion_update!Q27</f>
        <v>3.3881121421135001</v>
      </c>
      <c r="E21" s="48">
        <f xml:space="preserve"> Coibion_update!W27</f>
        <v>2.98</v>
      </c>
      <c r="F21" s="48">
        <f xml:space="preserve"> Coibion_update!X27</f>
        <v>4.6093613906065594</v>
      </c>
      <c r="G21" s="48">
        <f xml:space="preserve"> Coibion_update!Y27</f>
        <v>2.1065702090680887</v>
      </c>
      <c r="H21" s="48">
        <f xml:space="preserve"> Coibion_update!Z27</f>
        <v>3.396955062404023</v>
      </c>
      <c r="I21" s="48">
        <f xml:space="preserve"> Coibion_update!AA27</f>
        <v>2.9120788885567377</v>
      </c>
      <c r="L21" s="71"/>
      <c r="T21" s="32">
        <f xml:space="preserve"> misc!N104</f>
        <v>2.95</v>
      </c>
      <c r="AG21" s="57">
        <v>3</v>
      </c>
      <c r="AH21" s="69">
        <f xml:space="preserve"> LN(misc!B40)</f>
        <v>4.9508852896904818</v>
      </c>
      <c r="AI21" s="69">
        <f xml:space="preserve"> LN(misc!D40)</f>
        <v>5.7265219616256902</v>
      </c>
      <c r="AJ21" s="69">
        <f xml:space="preserve"> LN(misc!G145)</f>
        <v>2.8964642718953222</v>
      </c>
      <c r="AK21" s="70">
        <f xml:space="preserve"> LN(misc!J51 + misc!L51)</f>
        <v>2.377878077029477</v>
      </c>
      <c r="AL21" s="76">
        <f xml:space="preserve"> Factors!B21</f>
        <v>0.52103345000000001</v>
      </c>
      <c r="AM21" s="76">
        <f xml:space="preserve"> Factors!C21</f>
        <v>2.4808063500000001E-2</v>
      </c>
      <c r="AN21" s="76">
        <f xml:space="preserve"> Factors!D21</f>
        <v>-0.16358809199999999</v>
      </c>
      <c r="AO21" s="76">
        <f xml:space="preserve"> Factors!E21</f>
        <v>-0.12675034800000001</v>
      </c>
      <c r="AP21" s="76">
        <f xml:space="preserve"> Factors!F21</f>
        <v>-8.0167539400000001E-2</v>
      </c>
    </row>
    <row r="22" spans="1:42" s="48" customFormat="1">
      <c r="A22" s="48">
        <f t="shared" si="0"/>
        <v>1960.6666666666652</v>
      </c>
      <c r="B22" s="48">
        <f xml:space="preserve"> Coibion_update!O28</f>
        <v>3.1644027434700668</v>
      </c>
      <c r="C22" s="48">
        <f xml:space="preserve"> Coibion_update!P28</f>
        <v>5.5</v>
      </c>
      <c r="D22" s="48">
        <f xml:space="preserve"> Coibion_update!Q28</f>
        <v>3.3881121421135001</v>
      </c>
      <c r="E22" s="48">
        <f xml:space="preserve"> Coibion_update!W28</f>
        <v>2.6</v>
      </c>
      <c r="F22" s="48">
        <f xml:space="preserve"> Coibion_update!X28</f>
        <v>4.5941092386286666</v>
      </c>
      <c r="G22" s="48">
        <f xml:space="preserve"> Coibion_update!Y28</f>
        <v>2.1406542258478254</v>
      </c>
      <c r="H22" s="48">
        <f xml:space="preserve"> Coibion_update!Z28</f>
        <v>3.3941056278483992</v>
      </c>
      <c r="I22" s="48">
        <f xml:space="preserve"> Coibion_update!AA28</f>
        <v>2.914522218128448</v>
      </c>
      <c r="L22" s="71"/>
      <c r="T22" s="32">
        <f xml:space="preserve"> misc!N105</f>
        <v>3.07</v>
      </c>
      <c r="AG22" s="57">
        <v>3</v>
      </c>
      <c r="AH22" s="69">
        <f xml:space="preserve"> LN(misc!B41)</f>
        <v>4.9501773250591414</v>
      </c>
      <c r="AI22" s="69">
        <f xml:space="preserve"> LN(misc!D41)</f>
        <v>5.7313976416891741</v>
      </c>
      <c r="AJ22" s="69">
        <f xml:space="preserve"> LN(misc!G146)</f>
        <v>2.8728864435551449</v>
      </c>
      <c r="AK22" s="70">
        <f xml:space="preserve"> LN(misc!J52 + misc!L52)</f>
        <v>2.3916942680658217</v>
      </c>
      <c r="AL22" s="76">
        <f xml:space="preserve"> Factors!B22</f>
        <v>0.31815972100000001</v>
      </c>
      <c r="AM22" s="76">
        <f xml:space="preserve"> Factors!C22</f>
        <v>3.6880539E-3</v>
      </c>
      <c r="AN22" s="76">
        <f xml:space="preserve"> Factors!D22</f>
        <v>-0.18977259199999999</v>
      </c>
      <c r="AO22" s="76">
        <f xml:space="preserve"> Factors!E22</f>
        <v>-8.3443426299999998E-2</v>
      </c>
      <c r="AP22" s="76">
        <f xml:space="preserve"> Factors!F22</f>
        <v>-4.09251926E-2</v>
      </c>
    </row>
    <row r="23" spans="1:42" s="48" customFormat="1">
      <c r="A23" s="48">
        <f t="shared" si="0"/>
        <v>1960.7499999999984</v>
      </c>
      <c r="B23" s="48">
        <f xml:space="preserve"> Coibion_update!O29</f>
        <v>3.1632235703183236</v>
      </c>
      <c r="C23" s="48">
        <f xml:space="preserve"> Coibion_update!P29</f>
        <v>6.1</v>
      </c>
      <c r="D23" s="48">
        <f xml:space="preserve"> Coibion_update!Q29</f>
        <v>3.3928291319916388</v>
      </c>
      <c r="E23" s="48">
        <f xml:space="preserve"> Coibion_update!W29</f>
        <v>2.4700000000000002</v>
      </c>
      <c r="F23" s="48">
        <f xml:space="preserve"> Coibion_update!X29</f>
        <v>4.5885325448350684</v>
      </c>
      <c r="G23" s="48">
        <f xml:space="preserve"> Coibion_update!Y29</f>
        <v>2.1315594959419428</v>
      </c>
      <c r="H23" s="48">
        <f xml:space="preserve"> Coibion_update!Z29</f>
        <v>3.4035945062618769</v>
      </c>
      <c r="I23" s="48">
        <f xml:space="preserve"> Coibion_update!AA29</f>
        <v>2.9197147871300753</v>
      </c>
      <c r="L23" s="71"/>
      <c r="T23" s="32">
        <f xml:space="preserve"> misc!N106</f>
        <v>3.04</v>
      </c>
      <c r="AG23" s="57">
        <v>2.75</v>
      </c>
      <c r="AH23" s="69">
        <f xml:space="preserve"> LN(misc!B42)</f>
        <v>4.9480504189046348</v>
      </c>
      <c r="AI23" s="69">
        <f xml:space="preserve"> LN(misc!D42)</f>
        <v>5.7349580921246508</v>
      </c>
      <c r="AJ23" s="69">
        <f xml:space="preserve"> LN(misc!G147)</f>
        <v>2.8832352423268448</v>
      </c>
      <c r="AK23" s="70">
        <f xml:space="preserve"> LN(misc!J53 + misc!L53)</f>
        <v>2.4023399261310381</v>
      </c>
      <c r="AL23" s="76">
        <f xml:space="preserve"> Factors!B23</f>
        <v>0.49027323900000003</v>
      </c>
      <c r="AM23" s="76">
        <f xml:space="preserve"> Factors!C23</f>
        <v>-4.0630648999999998E-2</v>
      </c>
      <c r="AN23" s="76">
        <f xml:space="preserve"> Factors!D23</f>
        <v>3.0609698599999999E-2</v>
      </c>
      <c r="AO23" s="76">
        <f xml:space="preserve"> Factors!E23</f>
        <v>-0.25594228099999999</v>
      </c>
      <c r="AP23" s="76">
        <f xml:space="preserve"> Factors!F23</f>
        <v>-4.8698714300000001E-2</v>
      </c>
    </row>
    <row r="24" spans="1:42" s="48" customFormat="1">
      <c r="A24" s="48">
        <f t="shared" si="0"/>
        <v>1960.8333333333317</v>
      </c>
      <c r="B24" s="48">
        <f xml:space="preserve"> Coibion_update!O30</f>
        <v>3.149006855433778</v>
      </c>
      <c r="C24" s="48">
        <f xml:space="preserve"> Coibion_update!P30</f>
        <v>6.1</v>
      </c>
      <c r="D24" s="48">
        <f xml:space="preserve"> Coibion_update!Q30</f>
        <v>3.3938370272558629</v>
      </c>
      <c r="E24" s="48">
        <f xml:space="preserve"> Coibion_update!W30</f>
        <v>2.44</v>
      </c>
      <c r="F24" s="48">
        <f xml:space="preserve"> Coibion_update!X30</f>
        <v>4.5804675733477191</v>
      </c>
      <c r="G24" s="48">
        <f xml:space="preserve"> Coibion_update!Y30</f>
        <v>2.0897630907517075</v>
      </c>
      <c r="H24" s="48">
        <f xml:space="preserve"> Coibion_update!Z30</f>
        <v>3.4038937432098981</v>
      </c>
      <c r="I24" s="48">
        <f xml:space="preserve"> Coibion_update!AA30</f>
        <v>2.9242899760996255</v>
      </c>
      <c r="L24" s="71"/>
      <c r="T24" s="32">
        <f xml:space="preserve"> misc!N107</f>
        <v>3.08</v>
      </c>
      <c r="AG24" s="57">
        <v>0.25</v>
      </c>
      <c r="AH24" s="69">
        <f xml:space="preserve"> LN(misc!B43)</f>
        <v>4.9480504189046348</v>
      </c>
      <c r="AI24" s="69">
        <f xml:space="preserve"> LN(misc!D43)</f>
        <v>5.7394713170647078</v>
      </c>
      <c r="AJ24" s="69">
        <f xml:space="preserve"> LN(misc!G148)</f>
        <v>2.8745246306183003</v>
      </c>
      <c r="AK24" s="70">
        <f xml:space="preserve"> LN(misc!J54 + misc!L54)</f>
        <v>2.412873446888169</v>
      </c>
      <c r="AL24" s="76">
        <f xml:space="preserve"> Factors!B24</f>
        <v>0.45489873199999997</v>
      </c>
      <c r="AM24" s="76">
        <f xml:space="preserve"> Factors!C24</f>
        <v>7.8783459799999997E-2</v>
      </c>
      <c r="AN24" s="76">
        <f xml:space="preserve"> Factors!D24</f>
        <v>0.183956181</v>
      </c>
      <c r="AO24" s="76">
        <f xml:space="preserve"> Factors!E24</f>
        <v>-8.1612920699999994E-2</v>
      </c>
      <c r="AP24" s="76">
        <f xml:space="preserve"> Factors!F24</f>
        <v>-0.24523962199999999</v>
      </c>
    </row>
    <row r="25" spans="1:42" s="48" customFormat="1">
      <c r="A25" s="48">
        <f t="shared" si="0"/>
        <v>1960.9166666666649</v>
      </c>
      <c r="B25" s="48">
        <f xml:space="preserve"> Coibion_update!O31</f>
        <v>3.1297298075177564</v>
      </c>
      <c r="C25" s="48">
        <f xml:space="preserve"> Coibion_update!P31</f>
        <v>6.6</v>
      </c>
      <c r="D25" s="48">
        <f xml:space="preserve"> Coibion_update!Q31</f>
        <v>3.3948439076899799</v>
      </c>
      <c r="E25" s="48">
        <f xml:space="preserve"> Coibion_update!W31</f>
        <v>1.98</v>
      </c>
      <c r="F25" s="48">
        <f xml:space="preserve"> Coibion_update!X31</f>
        <v>4.5674683188040799</v>
      </c>
      <c r="G25" s="48">
        <f xml:space="preserve"> Coibion_update!Y31</f>
        <v>2.034574920339729</v>
      </c>
      <c r="H25" s="48">
        <f xml:space="preserve"> Coibion_update!Z31</f>
        <v>3.3905071104539646</v>
      </c>
      <c r="I25" s="48">
        <f xml:space="preserve"> Coibion_update!AA31</f>
        <v>2.924665825120131</v>
      </c>
      <c r="L25" s="71"/>
      <c r="T25" s="32">
        <f xml:space="preserve"> misc!N108</f>
        <v>2.86</v>
      </c>
      <c r="AG25" s="57">
        <v>3</v>
      </c>
      <c r="AH25" s="69">
        <f xml:space="preserve"> LN(misc!B44)</f>
        <v>4.9466299641203433</v>
      </c>
      <c r="AI25" s="69">
        <f xml:space="preserve"> LN(misc!D44)</f>
        <v>5.744284417965531</v>
      </c>
      <c r="AJ25" s="69">
        <f xml:space="preserve"> LN(misc!G149)</f>
        <v>2.8142103969306005</v>
      </c>
      <c r="AK25" s="70">
        <f xml:space="preserve"> LN(misc!J55 + misc!L55)</f>
        <v>2.4134106480829303</v>
      </c>
      <c r="AL25" s="76">
        <f xml:space="preserve"> Factors!B25</f>
        <v>0.77164906099999997</v>
      </c>
      <c r="AM25" s="76">
        <f xml:space="preserve"> Factors!C25</f>
        <v>0.16005293000000001</v>
      </c>
      <c r="AN25" s="76">
        <f xml:space="preserve"> Factors!D25</f>
        <v>-2.5675423700000002E-2</v>
      </c>
      <c r="AO25" s="76">
        <f xml:space="preserve"> Factors!E25</f>
        <v>-0.26410312699999999</v>
      </c>
      <c r="AP25" s="76">
        <f xml:space="preserve"> Factors!F25</f>
        <v>0.128292296</v>
      </c>
    </row>
    <row r="26" spans="1:42" s="48" customFormat="1">
      <c r="A26" s="48">
        <f t="shared" si="0"/>
        <v>1960.9999999999982</v>
      </c>
      <c r="B26" s="48">
        <f xml:space="preserve"> Coibion_update!O32</f>
        <v>3.1309447523609983</v>
      </c>
      <c r="C26" s="48">
        <f xml:space="preserve"> Coibion_update!P32</f>
        <v>6.6</v>
      </c>
      <c r="D26" s="48">
        <f xml:space="preserve"> Coibion_update!Q32</f>
        <v>3.3958497753355603</v>
      </c>
      <c r="E26" s="48">
        <f xml:space="preserve"> Coibion_update!W32</f>
        <v>1.45</v>
      </c>
      <c r="F26" s="48">
        <f xml:space="preserve"> Coibion_update!X32</f>
        <v>4.5806725543876912</v>
      </c>
      <c r="G26" s="48">
        <f xml:space="preserve"> Coibion_update!Y32</f>
        <v>2.0149030205422647</v>
      </c>
      <c r="H26" s="48">
        <f xml:space="preserve"> Coibion_update!Z32</f>
        <v>3.3966872261842691</v>
      </c>
      <c r="I26" s="48">
        <f xml:space="preserve"> Coibion_update!AA32</f>
        <v>2.9300731247477168</v>
      </c>
      <c r="L26" s="71"/>
      <c r="T26" s="32">
        <f xml:space="preserve"> misc!N109</f>
        <v>2.81</v>
      </c>
      <c r="AG26" s="57">
        <v>2.25</v>
      </c>
      <c r="AH26" s="69">
        <f xml:space="preserve"> LN(misc!B45)</f>
        <v>4.9494688588587685</v>
      </c>
      <c r="AI26" s="69">
        <f xml:space="preserve"> LN(misc!D45)</f>
        <v>5.7497114065446011</v>
      </c>
      <c r="AJ26" s="69">
        <f xml:space="preserve"> LN(misc!G150)</f>
        <v>2.8164859832769644</v>
      </c>
      <c r="AK26" s="70">
        <f xml:space="preserve"> LN(misc!J56 + misc!L56)</f>
        <v>2.4211678088209934</v>
      </c>
      <c r="AL26" s="76">
        <f xml:space="preserve"> Factors!B26</f>
        <v>0.92274107299999997</v>
      </c>
      <c r="AM26" s="76">
        <f xml:space="preserve"> Factors!C26</f>
        <v>5.3295492999999999E-2</v>
      </c>
      <c r="AN26" s="76">
        <f xml:space="preserve"> Factors!D26</f>
        <v>7.0659038899999999E-2</v>
      </c>
      <c r="AO26" s="76">
        <f xml:space="preserve"> Factors!E26</f>
        <v>-0.209513598</v>
      </c>
      <c r="AP26" s="76">
        <f xml:space="preserve"> Factors!F26</f>
        <v>8.5467889599999999E-2</v>
      </c>
    </row>
    <row r="27" spans="1:42" s="48" customFormat="1">
      <c r="A27" s="48">
        <f t="shared" si="0"/>
        <v>1961.0833333333314</v>
      </c>
      <c r="B27" s="48">
        <f xml:space="preserve"> Coibion_update!O33</f>
        <v>3.1297298075177564</v>
      </c>
      <c r="C27" s="48">
        <f xml:space="preserve"> Coibion_update!P33</f>
        <v>6.9</v>
      </c>
      <c r="D27" s="48">
        <f xml:space="preserve"> Coibion_update!Q33</f>
        <v>3.3958497753355603</v>
      </c>
      <c r="E27" s="48">
        <f xml:space="preserve"> Coibion_update!W33</f>
        <v>2.54</v>
      </c>
      <c r="F27" s="48">
        <f xml:space="preserve"> Coibion_update!X33</f>
        <v>4.6021656769677923</v>
      </c>
      <c r="G27" s="48">
        <f xml:space="preserve"> Coibion_update!Y33</f>
        <v>2.0220772242902649</v>
      </c>
      <c r="H27" s="48">
        <f xml:space="preserve"> Coibion_update!Z33</f>
        <v>3.4035612521840926</v>
      </c>
      <c r="I27" s="48">
        <f xml:space="preserve"> Coibion_update!AA33</f>
        <v>2.9301799053137554</v>
      </c>
      <c r="L27" s="71"/>
      <c r="T27" s="32">
        <f xml:space="preserve"> misc!N110</f>
        <v>2.93</v>
      </c>
      <c r="AG27" s="57">
        <v>2</v>
      </c>
      <c r="AH27" s="69">
        <f xml:space="preserve"> LN(misc!B46)</f>
        <v>4.9530061812596191</v>
      </c>
      <c r="AI27" s="69">
        <f xml:space="preserve"> LN(misc!D46)</f>
        <v>5.7573232415842313</v>
      </c>
      <c r="AJ27" s="69">
        <f xml:space="preserve"> LN(misc!G151)</f>
        <v>2.8047533496688537</v>
      </c>
      <c r="AK27" s="70">
        <f xml:space="preserve"> LN(misc!J57 + misc!L57)</f>
        <v>2.4065846830125306</v>
      </c>
      <c r="AL27" s="76">
        <f xml:space="preserve"> Factors!B27</f>
        <v>0.41468891200000002</v>
      </c>
      <c r="AM27" s="76">
        <f xml:space="preserve"> Factors!C27</f>
        <v>-0.24370192900000001</v>
      </c>
      <c r="AN27" s="76">
        <f xml:space="preserve"> Factors!D27</f>
        <v>5.5167344600000001E-2</v>
      </c>
      <c r="AO27" s="76">
        <f xml:space="preserve"> Factors!E27</f>
        <v>-8.5867159200000001E-2</v>
      </c>
      <c r="AP27" s="76">
        <f xml:space="preserve"> Factors!F27</f>
        <v>-0.19077507199999999</v>
      </c>
    </row>
    <row r="28" spans="1:42" s="48" customFormat="1">
      <c r="A28" s="48">
        <f t="shared" si="0"/>
        <v>1961.1666666666647</v>
      </c>
      <c r="B28" s="48">
        <f xml:space="preserve"> Coibion_update!O34</f>
        <v>3.1357941709381478</v>
      </c>
      <c r="C28" s="48">
        <f xml:space="preserve"> Coibion_update!P34</f>
        <v>6.9</v>
      </c>
      <c r="D28" s="48">
        <f xml:space="preserve"> Coibion_update!Q34</f>
        <v>3.3958497753355603</v>
      </c>
      <c r="E28" s="48">
        <f xml:space="preserve"> Coibion_update!W34</f>
        <v>2.02</v>
      </c>
      <c r="F28" s="48">
        <f xml:space="preserve"> Coibion_update!X34</f>
        <v>4.6195660662718234</v>
      </c>
      <c r="G28" s="48">
        <f xml:space="preserve"> Coibion_update!Y34</f>
        <v>2.0514277952246371</v>
      </c>
      <c r="H28" s="48">
        <f xml:space="preserve"> Coibion_update!Z34</f>
        <v>3.4154618256758598</v>
      </c>
      <c r="I28" s="48">
        <f xml:space="preserve"> Coibion_update!AA34</f>
        <v>2.9383679561644205</v>
      </c>
      <c r="L28" s="71"/>
      <c r="T28" s="32">
        <f xml:space="preserve"> misc!N111</f>
        <v>2.88</v>
      </c>
      <c r="AG28" s="57">
        <v>2</v>
      </c>
      <c r="AH28" s="69">
        <f xml:space="preserve"> LN(misc!B47)</f>
        <v>4.9551225841659967</v>
      </c>
      <c r="AI28" s="69">
        <f xml:space="preserve"> LN(misc!D47)</f>
        <v>5.762994334288047</v>
      </c>
      <c r="AJ28" s="69">
        <f xml:space="preserve"> LN(misc!G152)</f>
        <v>2.8000214796410203</v>
      </c>
      <c r="AK28" s="70">
        <f xml:space="preserve"> LN(misc!J58 + misc!L58)</f>
        <v>2.4013438650173096</v>
      </c>
      <c r="AL28" s="76">
        <f xml:space="preserve"> Factors!B28</f>
        <v>0.51582518200000005</v>
      </c>
      <c r="AM28" s="76">
        <f xml:space="preserve"> Factors!C28</f>
        <v>-4.3915748900000004E-3</v>
      </c>
      <c r="AN28" s="76">
        <f xml:space="preserve"> Factors!D28</f>
        <v>5.6228012899999999E-2</v>
      </c>
      <c r="AO28" s="76">
        <f xml:space="preserve"> Factors!E28</f>
        <v>-8.3928695299999995E-2</v>
      </c>
      <c r="AP28" s="76">
        <f xml:space="preserve"> Factors!F28</f>
        <v>-0.200630535</v>
      </c>
    </row>
    <row r="29" spans="1:42" s="48" customFormat="1">
      <c r="A29" s="48">
        <f t="shared" si="0"/>
        <v>1961.249999999998</v>
      </c>
      <c r="B29" s="48">
        <f xml:space="preserve"> Coibion_update!O35</f>
        <v>3.1561404770360544</v>
      </c>
      <c r="C29" s="48">
        <f xml:space="preserve"> Coibion_update!P35</f>
        <v>7</v>
      </c>
      <c r="D29" s="48">
        <f xml:space="preserve"> Coibion_update!Q35</f>
        <v>3.3948439076899799</v>
      </c>
      <c r="E29" s="48">
        <f xml:space="preserve"> Coibion_update!W35</f>
        <v>1.49</v>
      </c>
      <c r="F29" s="48">
        <f xml:space="preserve"> Coibion_update!X35</f>
        <v>4.6293748746849088</v>
      </c>
      <c r="G29" s="48">
        <f xml:space="preserve"> Coibion_update!Y35</f>
        <v>2.0386195471595809</v>
      </c>
      <c r="H29" s="48">
        <f xml:space="preserve"> Coibion_update!Z35</f>
        <v>3.4148043850683725</v>
      </c>
      <c r="I29" s="48">
        <f xml:space="preserve"> Coibion_update!AA35</f>
        <v>2.9434384788328569</v>
      </c>
      <c r="L29" s="71"/>
      <c r="T29" s="32">
        <f xml:space="preserve"> misc!N112</f>
        <v>2.88</v>
      </c>
      <c r="AG29" s="57">
        <v>0.5</v>
      </c>
      <c r="AH29" s="69">
        <f xml:space="preserve"> LN(misc!B48)</f>
        <v>4.9565310351030547</v>
      </c>
      <c r="AI29" s="69">
        <f xml:space="preserve"> LN(misc!D48)</f>
        <v>5.7680084469554727</v>
      </c>
      <c r="AJ29" s="69">
        <f xml:space="preserve"> LN(misc!G153)</f>
        <v>2.8009331952489238</v>
      </c>
      <c r="AK29" s="70">
        <f xml:space="preserve"> LN(misc!J59 + misc!L59)</f>
        <v>2.4038773444759181</v>
      </c>
      <c r="AL29" s="76">
        <f xml:space="preserve"> Factors!B29</f>
        <v>2.1426679399999999E-2</v>
      </c>
      <c r="AM29" s="76">
        <f xml:space="preserve"> Factors!C29</f>
        <v>-0.30174967000000003</v>
      </c>
      <c r="AN29" s="76">
        <f xml:space="preserve"> Factors!D29</f>
        <v>-4.3770042199999998E-2</v>
      </c>
      <c r="AO29" s="76">
        <f xml:space="preserve"> Factors!E29</f>
        <v>-2.11750362E-2</v>
      </c>
      <c r="AP29" s="76">
        <f xml:space="preserve"> Factors!F29</f>
        <v>-0.16598147199999999</v>
      </c>
    </row>
    <row r="30" spans="1:42" s="48" customFormat="1">
      <c r="A30" s="48">
        <f t="shared" si="0"/>
        <v>1961.3333333333312</v>
      </c>
      <c r="B30" s="48">
        <f xml:space="preserve"> Coibion_update!O36</f>
        <v>3.1714277596808897</v>
      </c>
      <c r="C30" s="48">
        <f xml:space="preserve"> Coibion_update!P36</f>
        <v>7.1</v>
      </c>
      <c r="D30" s="48">
        <f xml:space="preserve"> Coibion_update!Q36</f>
        <v>3.3958497753355603</v>
      </c>
      <c r="E30" s="48">
        <f xml:space="preserve"> Coibion_update!W36</f>
        <v>1.98</v>
      </c>
      <c r="F30" s="48">
        <f xml:space="preserve"> Coibion_update!X36</f>
        <v>4.6234029542491513</v>
      </c>
      <c r="G30" s="48">
        <f xml:space="preserve"> Coibion_update!Y36</f>
        <v>2.053097566340234</v>
      </c>
      <c r="H30" s="48">
        <f xml:space="preserve"> Coibion_update!Z36</f>
        <v>3.4186770515428004</v>
      </c>
      <c r="I30" s="48">
        <f xml:space="preserve"> Coibion_update!AA36</f>
        <v>2.9490598653555602</v>
      </c>
      <c r="L30" s="71"/>
      <c r="T30" s="32">
        <f xml:space="preserve"> misc!N113</f>
        <v>2.87</v>
      </c>
      <c r="AG30" s="57">
        <v>1</v>
      </c>
      <c r="AH30" s="69">
        <f xml:space="preserve"> LN(misc!B49)</f>
        <v>4.9607445244827906</v>
      </c>
      <c r="AI30" s="69">
        <f xml:space="preserve"> LN(misc!D49)</f>
        <v>5.7751724707428735</v>
      </c>
      <c r="AJ30" s="69">
        <f xml:space="preserve"> LN(misc!G154)</f>
        <v>2.7984392008298906</v>
      </c>
      <c r="AK30" s="70">
        <f xml:space="preserve"> LN(misc!J60 + misc!L60)</f>
        <v>2.3924257969938352</v>
      </c>
      <c r="AL30" s="76">
        <f xml:space="preserve"> Factors!B30</f>
        <v>-7.28930307E-2</v>
      </c>
      <c r="AM30" s="76">
        <f xml:space="preserve"> Factors!C30</f>
        <v>-0.46397971199999999</v>
      </c>
      <c r="AN30" s="76">
        <f xml:space="preserve"> Factors!D30</f>
        <v>0.18499149500000001</v>
      </c>
      <c r="AO30" s="76">
        <f xml:space="preserve"> Factors!E30</f>
        <v>6.2957763E-2</v>
      </c>
      <c r="AP30" s="76">
        <f xml:space="preserve"> Factors!F30</f>
        <v>-0.56351118899999997</v>
      </c>
    </row>
    <row r="31" spans="1:42" s="48" customFormat="1">
      <c r="A31" s="48">
        <f t="shared" si="0"/>
        <v>1961.4166666666645</v>
      </c>
      <c r="B31" s="48">
        <f xml:space="preserve"> Coibion_update!O37</f>
        <v>3.1853314507763213</v>
      </c>
      <c r="C31" s="48">
        <f xml:space="preserve"> Coibion_update!P37</f>
        <v>6.9</v>
      </c>
      <c r="D31" s="48">
        <f xml:space="preserve"> Coibion_update!Q37</f>
        <v>3.3958497753355603</v>
      </c>
      <c r="E31" s="48">
        <f xml:space="preserve"> Coibion_update!W37</f>
        <v>1.73</v>
      </c>
      <c r="F31" s="48">
        <f xml:space="preserve"> Coibion_update!X37</f>
        <v>4.5910712616085894</v>
      </c>
      <c r="G31" s="48">
        <f xml:space="preserve"> Coibion_update!Y37</f>
        <v>2.0587285000822946</v>
      </c>
      <c r="H31" s="48">
        <f xml:space="preserve"> Coibion_update!Z37</f>
        <v>3.4222084288516195</v>
      </c>
      <c r="I31" s="48">
        <f xml:space="preserve"> Coibion_update!AA37</f>
        <v>2.9496883350525844</v>
      </c>
      <c r="L31" s="71"/>
      <c r="T31" s="32">
        <f xml:space="preserve"> misc!N114</f>
        <v>3.06</v>
      </c>
      <c r="AG31" s="57">
        <v>0.5</v>
      </c>
      <c r="AH31" s="69">
        <f xml:space="preserve"> LN(misc!B50)</f>
        <v>4.9621450849358215</v>
      </c>
      <c r="AI31" s="69">
        <f xml:space="preserve"> LN(misc!D50)</f>
        <v>5.7816690133132722</v>
      </c>
      <c r="AJ31" s="69">
        <f xml:space="preserve"> LN(misc!G155)</f>
        <v>2.8064465229584035</v>
      </c>
      <c r="AK31" s="70">
        <f xml:space="preserve"> LN(misc!J61 + misc!L61)</f>
        <v>2.4000747142713026</v>
      </c>
      <c r="AL31" s="76">
        <f xml:space="preserve"> Factors!B31</f>
        <v>-0.30883735800000001</v>
      </c>
      <c r="AM31" s="76">
        <f xml:space="preserve"> Factors!C31</f>
        <v>-0.32657122100000002</v>
      </c>
      <c r="AN31" s="76">
        <f xml:space="preserve"> Factors!D31</f>
        <v>-4.0252126499999999E-2</v>
      </c>
      <c r="AO31" s="76">
        <f xml:space="preserve"> Factors!E31</f>
        <v>4.3905395999999999E-2</v>
      </c>
      <c r="AP31" s="76">
        <f xml:space="preserve"> Factors!F31</f>
        <v>-0.266193293</v>
      </c>
    </row>
    <row r="32" spans="1:42" s="48" customFormat="1">
      <c r="A32" s="48">
        <f t="shared" si="0"/>
        <v>1961.4999999999977</v>
      </c>
      <c r="B32" s="48">
        <f xml:space="preserve"> Coibion_update!O38</f>
        <v>3.1967733549602535</v>
      </c>
      <c r="C32" s="48">
        <f xml:space="preserve"> Coibion_update!P38</f>
        <v>7</v>
      </c>
      <c r="D32" s="48">
        <f xml:space="preserve"> Coibion_update!Q38</f>
        <v>3.3985271531062766</v>
      </c>
      <c r="E32" s="48">
        <f xml:space="preserve"> Coibion_update!W38</f>
        <v>1.17</v>
      </c>
      <c r="F32" s="48">
        <f xml:space="preserve"> Coibion_update!X38</f>
        <v>4.5984476402272643</v>
      </c>
      <c r="G32" s="48">
        <f xml:space="preserve"> Coibion_update!Y38</f>
        <v>2.0664829405154439</v>
      </c>
      <c r="H32" s="48">
        <f xml:space="preserve"> Coibion_update!Z38</f>
        <v>3.4142123187396503</v>
      </c>
      <c r="I32" s="48">
        <f xml:space="preserve"> Coibion_update!AA38</f>
        <v>2.9479066440713861</v>
      </c>
      <c r="L32" s="71"/>
      <c r="T32" s="32">
        <f xml:space="preserve"> misc!N115</f>
        <v>2.92</v>
      </c>
      <c r="AG32" s="57">
        <v>2.5</v>
      </c>
      <c r="AH32" s="69">
        <f xml:space="preserve"> LN(misc!B51)</f>
        <v>4.9621450849358215</v>
      </c>
      <c r="AI32" s="69">
        <f xml:space="preserve"> LN(misc!D51)</f>
        <v>5.7856696341283849</v>
      </c>
      <c r="AJ32" s="69">
        <f xml:space="preserve"> LN(misc!G156)</f>
        <v>2.8068089731254737</v>
      </c>
      <c r="AK32" s="70">
        <f xml:space="preserve"> LN(misc!J62 + misc!L62)</f>
        <v>2.4042387467205457</v>
      </c>
      <c r="AL32" s="76">
        <f xml:space="preserve"> Factors!B32</f>
        <v>-0.39959702699999999</v>
      </c>
      <c r="AM32" s="76">
        <f xml:space="preserve"> Factors!C32</f>
        <v>-0.31612472400000002</v>
      </c>
      <c r="AN32" s="76">
        <f xml:space="preserve"> Factors!D32</f>
        <v>3.58280791E-2</v>
      </c>
      <c r="AO32" s="76">
        <f xml:space="preserve"> Factors!E32</f>
        <v>-4.9091890700000002E-2</v>
      </c>
      <c r="AP32" s="76">
        <f xml:space="preserve"> Factors!F32</f>
        <v>-0.24141728000000001</v>
      </c>
    </row>
    <row r="33" spans="1:42" s="48" customFormat="1">
      <c r="A33" s="48">
        <f t="shared" si="0"/>
        <v>1961.583333333331</v>
      </c>
      <c r="B33" s="48">
        <f xml:space="preserve"> Coibion_update!O39</f>
        <v>3.2058351638598488</v>
      </c>
      <c r="C33" s="48">
        <f xml:space="preserve"> Coibion_update!P39</f>
        <v>6.6</v>
      </c>
      <c r="D33" s="48">
        <f xml:space="preserve"> Coibion_update!Q39</f>
        <v>3.3991953789914824</v>
      </c>
      <c r="E33" s="48">
        <f xml:space="preserve"> Coibion_update!W39</f>
        <v>2</v>
      </c>
      <c r="F33" s="48">
        <f xml:space="preserve"> Coibion_update!X39</f>
        <v>4.604169685654508</v>
      </c>
      <c r="G33" s="48">
        <f xml:space="preserve"> Coibion_update!Y39</f>
        <v>2.0750569433620116</v>
      </c>
      <c r="H33" s="48">
        <f xml:space="preserve"> Coibion_update!Z39</f>
        <v>3.4189718097613198</v>
      </c>
      <c r="I33" s="48">
        <f xml:space="preserve"> Coibion_update!AA39</f>
        <v>2.9491646377376561</v>
      </c>
      <c r="L33" s="71"/>
      <c r="T33" s="32">
        <f xml:space="preserve"> misc!N116</f>
        <v>3.06</v>
      </c>
      <c r="AG33" s="57">
        <v>1.75</v>
      </c>
      <c r="AH33" s="69">
        <f xml:space="preserve"> LN(misc!B52)</f>
        <v>4.966335035199676</v>
      </c>
      <c r="AI33" s="69">
        <f xml:space="preserve"> LN(misc!D52)</f>
        <v>5.7917933519789147</v>
      </c>
      <c r="AJ33" s="69">
        <f xml:space="preserve"> LN(misc!G157)</f>
        <v>2.8148097376737438</v>
      </c>
      <c r="AK33" s="70">
        <f xml:space="preserve"> LN(misc!J63 + misc!L63)</f>
        <v>2.4131420835586894</v>
      </c>
      <c r="AL33" s="76">
        <f xml:space="preserve"> Factors!B33</f>
        <v>-0.19016815000000001</v>
      </c>
      <c r="AM33" s="76">
        <f xml:space="preserve"> Factors!C33</f>
        <v>-0.233935685</v>
      </c>
      <c r="AN33" s="76">
        <f xml:space="preserve"> Factors!D33</f>
        <v>0.14397384199999999</v>
      </c>
      <c r="AO33" s="76">
        <f xml:space="preserve"> Factors!E33</f>
        <v>2.7489018399999999E-3</v>
      </c>
      <c r="AP33" s="76">
        <f xml:space="preserve"> Factors!F33</f>
        <v>-0.12225094</v>
      </c>
    </row>
    <row r="34" spans="1:42" s="48" customFormat="1">
      <c r="A34" s="48">
        <f t="shared" si="0"/>
        <v>1961.6666666666642</v>
      </c>
      <c r="B34" s="48">
        <f xml:space="preserve"> Coibion_update!O40</f>
        <v>3.2047079325932271</v>
      </c>
      <c r="C34" s="48">
        <f xml:space="preserve"> Coibion_update!P40</f>
        <v>6.7</v>
      </c>
      <c r="D34" s="48">
        <f xml:space="preserve"> Coibion_update!Q40</f>
        <v>3.4005304926744517</v>
      </c>
      <c r="E34" s="48">
        <f xml:space="preserve"> Coibion_update!W40</f>
        <v>1.88</v>
      </c>
      <c r="F34" s="48">
        <f xml:space="preserve"> Coibion_update!X40</f>
        <v>4.6001576441645469</v>
      </c>
      <c r="G34" s="48">
        <f xml:space="preserve"> Coibion_update!Y40</f>
        <v>2.0811900122139528</v>
      </c>
      <c r="H34" s="48">
        <f xml:space="preserve"> Coibion_update!Z40</f>
        <v>3.424783691468297</v>
      </c>
      <c r="I34" s="48">
        <f xml:space="preserve"> Coibion_update!AA40</f>
        <v>2.9543371981876052</v>
      </c>
      <c r="L34" s="71"/>
      <c r="T34" s="32">
        <f xml:space="preserve"> misc!N117</f>
        <v>3.06</v>
      </c>
      <c r="AG34" s="57">
        <v>1.5</v>
      </c>
      <c r="AH34" s="69">
        <f xml:space="preserve"> LN(misc!B53)</f>
        <v>4.9684234452869465</v>
      </c>
      <c r="AI34" s="69">
        <f xml:space="preserve"> LN(misc!D53)</f>
        <v>5.7975763539425618</v>
      </c>
      <c r="AJ34" s="69">
        <f xml:space="preserve"> LN(misc!G158)</f>
        <v>2.8216169533071356</v>
      </c>
      <c r="AK34" s="70">
        <f xml:space="preserve"> LN(misc!J64 + misc!L64)</f>
        <v>2.4204570135889347</v>
      </c>
      <c r="AL34" s="76">
        <f xml:space="preserve"> Factors!B34</f>
        <v>-0.405302459</v>
      </c>
      <c r="AM34" s="76">
        <f xml:space="preserve"> Factors!C34</f>
        <v>-0.25439478799999998</v>
      </c>
      <c r="AN34" s="76">
        <f xml:space="preserve"> Factors!D34</f>
        <v>-2.81038768E-3</v>
      </c>
      <c r="AO34" s="76">
        <f xml:space="preserve"> Factors!E34</f>
        <v>-8.2897945399999992E-3</v>
      </c>
      <c r="AP34" s="76">
        <f xml:space="preserve"> Factors!F34</f>
        <v>-3.25964979E-2</v>
      </c>
    </row>
    <row r="35" spans="1:42" s="48" customFormat="1">
      <c r="A35" s="48">
        <f t="shared" si="0"/>
        <v>1961.7499999999975</v>
      </c>
      <c r="B35" s="48">
        <f xml:space="preserve"> Coibion_update!O41</f>
        <v>3.2237121111596512</v>
      </c>
      <c r="C35" s="48">
        <f xml:space="preserve"> Coibion_update!P41</f>
        <v>6.5</v>
      </c>
      <c r="D35" s="48">
        <f xml:space="preserve"> Coibion_update!Q41</f>
        <v>3.4005304926744517</v>
      </c>
      <c r="E35" s="48">
        <f xml:space="preserve"> Coibion_update!W41</f>
        <v>2.2599999999999998</v>
      </c>
      <c r="F35" s="48">
        <f xml:space="preserve"> Coibion_update!X41</f>
        <v>4.5900565481780431</v>
      </c>
      <c r="G35" s="48">
        <f xml:space="preserve"> Coibion_update!Y41</f>
        <v>2.095929859184638</v>
      </c>
      <c r="H35" s="48">
        <f xml:space="preserve"> Coibion_update!Z41</f>
        <v>3.426182634356064</v>
      </c>
      <c r="I35" s="48">
        <f xml:space="preserve"> Coibion_update!AA41</f>
        <v>2.9621754900251482</v>
      </c>
      <c r="L35" s="71"/>
      <c r="T35" s="32">
        <f xml:space="preserve"> misc!N118</f>
        <v>3.05</v>
      </c>
      <c r="AG35" s="57">
        <v>2</v>
      </c>
      <c r="AH35" s="69">
        <f xml:space="preserve"> LN(misc!B54)</f>
        <v>4.9705075030054759</v>
      </c>
      <c r="AI35" s="69">
        <f xml:space="preserve"> LN(misc!D54)</f>
        <v>5.8024204445532011</v>
      </c>
      <c r="AJ35" s="69">
        <f xml:space="preserve"> LN(misc!G159)</f>
        <v>2.8386690229741309</v>
      </c>
      <c r="AK35" s="70">
        <f xml:space="preserve"> LN(misc!J65 + misc!L65)</f>
        <v>2.4285126495918363</v>
      </c>
      <c r="AL35" s="76">
        <f xml:space="preserve"> Factors!B35</f>
        <v>6.3359369700000001E-2</v>
      </c>
      <c r="AM35" s="76">
        <f xml:space="preserve"> Factors!C35</f>
        <v>-0.115431508</v>
      </c>
      <c r="AN35" s="76">
        <f xml:space="preserve"> Factors!D35</f>
        <v>-3.5220883500000001E-2</v>
      </c>
      <c r="AO35" s="76">
        <f xml:space="preserve"> Factors!E35</f>
        <v>-0.17171710300000001</v>
      </c>
      <c r="AP35" s="76">
        <f xml:space="preserve"> Factors!F35</f>
        <v>0.30053709299999998</v>
      </c>
    </row>
    <row r="36" spans="1:42" s="48" customFormat="1">
      <c r="A36" s="48">
        <f t="shared" si="0"/>
        <v>1961.8333333333308</v>
      </c>
      <c r="B36" s="48">
        <f xml:space="preserve"> Coibion_update!O42</f>
        <v>3.2390979719967659</v>
      </c>
      <c r="C36" s="48">
        <f xml:space="preserve"> Coibion_update!P42</f>
        <v>6.1</v>
      </c>
      <c r="D36" s="48">
        <f xml:space="preserve"> Coibion_update!Q42</f>
        <v>3.4005304926744517</v>
      </c>
      <c r="E36" s="48">
        <f xml:space="preserve"> Coibion_update!W42</f>
        <v>2.61</v>
      </c>
      <c r="F36" s="48">
        <f xml:space="preserve"> Coibion_update!X42</f>
        <v>4.5793394259535702</v>
      </c>
      <c r="G36" s="48">
        <f xml:space="preserve"> Coibion_update!Y42</f>
        <v>2.1239367815663872</v>
      </c>
      <c r="H36" s="48">
        <f xml:space="preserve"> Coibion_update!Z42</f>
        <v>3.4335677616926059</v>
      </c>
      <c r="I36" s="48">
        <f xml:space="preserve"> Coibion_update!AA42</f>
        <v>2.9685666054812212</v>
      </c>
      <c r="L36" s="71"/>
      <c r="T36" s="32">
        <f xml:space="preserve"> misc!N119</f>
        <v>3.07</v>
      </c>
      <c r="AG36" s="57">
        <v>1.75</v>
      </c>
      <c r="AH36" s="69">
        <f xml:space="preserve"> LN(misc!B55)</f>
        <v>4.9753534799516164</v>
      </c>
      <c r="AI36" s="69">
        <f xml:space="preserve"> LN(misc!D55)</f>
        <v>5.8093429703166937</v>
      </c>
      <c r="AJ36" s="69">
        <f xml:space="preserve"> LN(misc!G160)</f>
        <v>2.8432801503623142</v>
      </c>
      <c r="AK36" s="70">
        <f xml:space="preserve"> LN(misc!J66 + misc!L66)</f>
        <v>2.4322088607875512</v>
      </c>
      <c r="AL36" s="76">
        <f xml:space="preserve"> Factors!B36</f>
        <v>-0.51254359599999999</v>
      </c>
      <c r="AM36" s="76">
        <f xml:space="preserve"> Factors!C36</f>
        <v>-0.39786554200000002</v>
      </c>
      <c r="AN36" s="76">
        <f xml:space="preserve"> Factors!D36</f>
        <v>-7.6676223099999996E-2</v>
      </c>
      <c r="AO36" s="76">
        <f xml:space="preserve"> Factors!E36</f>
        <v>7.0063366099999996E-2</v>
      </c>
      <c r="AP36" s="76">
        <f xml:space="preserve"> Factors!F36</f>
        <v>-0.34055722900000002</v>
      </c>
    </row>
    <row r="37" spans="1:42" s="48" customFormat="1">
      <c r="A37" s="48">
        <f t="shared" si="0"/>
        <v>1961.916666666664</v>
      </c>
      <c r="B37" s="48">
        <f xml:space="preserve"> Coibion_update!O43</f>
        <v>3.2477819870020475</v>
      </c>
      <c r="C37" s="48">
        <f xml:space="preserve"> Coibion_update!P43</f>
        <v>6</v>
      </c>
      <c r="D37" s="48">
        <f xml:space="preserve"> Coibion_update!Q43</f>
        <v>3.4015306594522756</v>
      </c>
      <c r="E37" s="48">
        <f xml:space="preserve"> Coibion_update!W43</f>
        <v>2.33</v>
      </c>
      <c r="F37" s="48">
        <f xml:space="preserve"> Coibion_update!X43</f>
        <v>4.6011621645905523</v>
      </c>
      <c r="G37" s="48">
        <f xml:space="preserve"> Coibion_update!Y43</f>
        <v>2.144292513999452</v>
      </c>
      <c r="H37" s="48">
        <f xml:space="preserve"> Coibion_update!Z43</f>
        <v>3.4387179324093351</v>
      </c>
      <c r="I37" s="48">
        <f xml:space="preserve"> Coibion_update!AA43</f>
        <v>2.9730775829891849</v>
      </c>
      <c r="L37" s="71"/>
      <c r="T37" s="32">
        <f xml:space="preserve"> misc!N120</f>
        <v>3.18</v>
      </c>
      <c r="AG37" s="57">
        <v>2.5</v>
      </c>
      <c r="AH37" s="69">
        <f xml:space="preserve"> LN(misc!B56)</f>
        <v>4.9781121023906953</v>
      </c>
      <c r="AI37" s="69">
        <f xml:space="preserve"> LN(misc!D56)</f>
        <v>5.8156219564117366</v>
      </c>
      <c r="AJ37" s="69">
        <f xml:space="preserve"> LN(misc!G161)</f>
        <v>2.8487971654302933</v>
      </c>
      <c r="AK37" s="70">
        <f xml:space="preserve"> LN(misc!J67 + misc!L67)</f>
        <v>2.4306264428749298</v>
      </c>
      <c r="AL37" s="76">
        <f xml:space="preserve"> Factors!B37</f>
        <v>-0.52001134400000004</v>
      </c>
      <c r="AM37" s="76">
        <f xml:space="preserve"> Factors!C37</f>
        <v>-0.40558091899999998</v>
      </c>
      <c r="AN37" s="76">
        <f xml:space="preserve"> Factors!D37</f>
        <v>-0.142718805</v>
      </c>
      <c r="AO37" s="76">
        <f xml:space="preserve"> Factors!E37</f>
        <v>4.06419815E-2</v>
      </c>
      <c r="AP37" s="76">
        <f xml:space="preserve"> Factors!F37</f>
        <v>-0.11085495200000001</v>
      </c>
    </row>
    <row r="38" spans="1:42" s="48" customFormat="1">
      <c r="A38" s="48">
        <f t="shared" si="0"/>
        <v>1961.9999999999973</v>
      </c>
      <c r="B38" s="48">
        <f xml:space="preserve"> Coibion_update!O44</f>
        <v>3.2390940520652864</v>
      </c>
      <c r="C38" s="48">
        <f xml:space="preserve"> Coibion_update!P44</f>
        <v>5.8</v>
      </c>
      <c r="D38" s="48">
        <f xml:space="preserve"> Coibion_update!Q44</f>
        <v>3.4025298268959339</v>
      </c>
      <c r="E38" s="48">
        <f xml:space="preserve"> Coibion_update!W44</f>
        <v>2.15</v>
      </c>
      <c r="F38" s="48">
        <f xml:space="preserve"> Coibion_update!X44</f>
        <v>4.6089629842267872</v>
      </c>
      <c r="G38" s="48">
        <f xml:space="preserve"> Coibion_update!Y44</f>
        <v>2.1410068973379905</v>
      </c>
      <c r="H38" s="48">
        <f xml:space="preserve"> Coibion_update!Z44</f>
        <v>3.439263582468612</v>
      </c>
      <c r="I38" s="48">
        <f xml:space="preserve"> Coibion_update!AA44</f>
        <v>2.9742532418768666</v>
      </c>
      <c r="L38" s="71"/>
      <c r="T38" s="32">
        <f xml:space="preserve"> misc!N121</f>
        <v>3.28</v>
      </c>
      <c r="AG38" s="57">
        <v>1.5</v>
      </c>
      <c r="AH38" s="69">
        <f xml:space="preserve"> LN(misc!B57)</f>
        <v>4.9781121023906953</v>
      </c>
      <c r="AI38" s="69">
        <f xml:space="preserve"> LN(misc!D57)</f>
        <v>5.8215655103125847</v>
      </c>
      <c r="AJ38" s="69">
        <f xml:space="preserve"> LN(misc!G162)</f>
        <v>2.8444441593402092</v>
      </c>
      <c r="AK38" s="70">
        <f xml:space="preserve"> LN(misc!J68 + misc!L68)</f>
        <v>2.4338764786752214</v>
      </c>
      <c r="AL38" s="76">
        <f xml:space="preserve"> Factors!B38</f>
        <v>-0.31469571400000002</v>
      </c>
      <c r="AM38" s="76">
        <f xml:space="preserve"> Factors!C38</f>
        <v>-0.271921725</v>
      </c>
      <c r="AN38" s="76">
        <f xml:space="preserve"> Factors!D38</f>
        <v>1.6555272900000001E-2</v>
      </c>
      <c r="AO38" s="76">
        <f xml:space="preserve"> Factors!E38</f>
        <v>-9.2840793099999999E-2</v>
      </c>
      <c r="AP38" s="76">
        <f xml:space="preserve"> Factors!F38</f>
        <v>-1.6136878699999999E-2</v>
      </c>
    </row>
    <row r="39" spans="1:42" s="48" customFormat="1">
      <c r="A39" s="48">
        <f t="shared" si="0"/>
        <v>1962.0833333333305</v>
      </c>
      <c r="B39" s="48">
        <f xml:space="preserve"> Coibion_update!O45</f>
        <v>3.2553196089974983</v>
      </c>
      <c r="C39" s="48">
        <f xml:space="preserve"> Coibion_update!P45</f>
        <v>5.5</v>
      </c>
      <c r="D39" s="48">
        <f xml:space="preserve"> Coibion_update!Q45</f>
        <v>3.4048573424936426</v>
      </c>
      <c r="E39" s="48">
        <f xml:space="preserve"> Coibion_update!W45</f>
        <v>2.37</v>
      </c>
      <c r="F39" s="48">
        <f xml:space="preserve"> Coibion_update!X45</f>
        <v>4.5875152507493704</v>
      </c>
      <c r="G39" s="48">
        <f xml:space="preserve"> Coibion_update!Y45</f>
        <v>2.136412437939462</v>
      </c>
      <c r="H39" s="48">
        <f xml:space="preserve"> Coibion_update!Z45</f>
        <v>3.4365645254994468</v>
      </c>
      <c r="I39" s="48">
        <f xml:space="preserve"> Coibion_update!AA45</f>
        <v>2.976804263668472</v>
      </c>
      <c r="L39" s="71"/>
      <c r="T39" s="32">
        <f xml:space="preserve"> misc!N122</f>
        <v>3.28</v>
      </c>
      <c r="AG39" s="57">
        <v>2.75</v>
      </c>
      <c r="AH39" s="69">
        <f xml:space="preserve"> LN(misc!B58)</f>
        <v>4.9815497132011588</v>
      </c>
      <c r="AI39" s="69">
        <f xml:space="preserve"> LN(misc!D58)</f>
        <v>5.8292396920131502</v>
      </c>
      <c r="AJ39" s="69">
        <f xml:space="preserve"> LN(misc!G163)</f>
        <v>2.8283190334931549</v>
      </c>
      <c r="AK39" s="70">
        <f xml:space="preserve"> LN(misc!J69 + misc!L69)</f>
        <v>2.4188558746594322</v>
      </c>
      <c r="AL39" s="76">
        <f xml:space="preserve"> Factors!B39</f>
        <v>0.10035741300000001</v>
      </c>
      <c r="AM39" s="76">
        <f xml:space="preserve"> Factors!C39</f>
        <v>-7.6134829099999995E-2</v>
      </c>
      <c r="AN39" s="76">
        <f xml:space="preserve"> Factors!D39</f>
        <v>-2.3309460600000002E-2</v>
      </c>
      <c r="AO39" s="76">
        <f xml:space="preserve"> Factors!E39</f>
        <v>-0.26336114300000002</v>
      </c>
      <c r="AP39" s="76">
        <f xml:space="preserve"> Factors!F39</f>
        <v>0.42667422399999999</v>
      </c>
    </row>
    <row r="40" spans="1:42" s="48" customFormat="1">
      <c r="A40" s="48">
        <f t="shared" si="0"/>
        <v>1962.1666666666638</v>
      </c>
      <c r="B40" s="48">
        <f xml:space="preserve"> Coibion_update!O46</f>
        <v>3.2606739827858986</v>
      </c>
      <c r="C40" s="48">
        <f xml:space="preserve"> Coibion_update!P46</f>
        <v>5.6</v>
      </c>
      <c r="D40" s="48">
        <f xml:space="preserve"> Coibion_update!Q46</f>
        <v>3.4068480531709699</v>
      </c>
      <c r="E40" s="48">
        <f xml:space="preserve"> Coibion_update!W46</f>
        <v>2.85</v>
      </c>
      <c r="F40" s="48">
        <f xml:space="preserve"> Coibion_update!X46</f>
        <v>4.5918822916611557</v>
      </c>
      <c r="G40" s="48">
        <f xml:space="preserve"> Coibion_update!Y46</f>
        <v>2.1516459174287594</v>
      </c>
      <c r="H40" s="48">
        <f xml:space="preserve"> Coibion_update!Z46</f>
        <v>3.4474128054591184</v>
      </c>
      <c r="I40" s="48">
        <f xml:space="preserve"> Coibion_update!AA46</f>
        <v>2.9810753842103574</v>
      </c>
      <c r="L40" s="71"/>
      <c r="T40" s="32">
        <f xml:space="preserve"> misc!N123</f>
        <v>3.06</v>
      </c>
      <c r="AG40" s="57">
        <v>2.75</v>
      </c>
      <c r="AH40" s="69">
        <f xml:space="preserve"> LN(misc!B59)</f>
        <v>4.9836066217083363</v>
      </c>
      <c r="AI40" s="69">
        <f xml:space="preserve"> LN(misc!D59)</f>
        <v>5.8380219498644044</v>
      </c>
      <c r="AJ40" s="69">
        <f xml:space="preserve"> LN(misc!G164)</f>
        <v>2.8303268291363493</v>
      </c>
      <c r="AK40" s="70">
        <f xml:space="preserve"> LN(misc!J70 + misc!L70)</f>
        <v>2.4132316130811091</v>
      </c>
      <c r="AL40" s="76">
        <f xml:space="preserve"> Factors!B40</f>
        <v>-0.55694423299999996</v>
      </c>
      <c r="AM40" s="76">
        <f xml:space="preserve"> Factors!C40</f>
        <v>-0.18414488100000001</v>
      </c>
      <c r="AN40" s="76">
        <f xml:space="preserve"> Factors!D40</f>
        <v>-8.3829525500000002E-2</v>
      </c>
      <c r="AO40" s="76">
        <f xml:space="preserve"> Factors!E40</f>
        <v>8.2014951599999997E-2</v>
      </c>
      <c r="AP40" s="76">
        <f xml:space="preserve"> Factors!F40</f>
        <v>-4.5449070500000001E-2</v>
      </c>
    </row>
    <row r="41" spans="1:42" s="48" customFormat="1">
      <c r="A41" s="48">
        <f t="shared" si="0"/>
        <v>1962.249999999997</v>
      </c>
      <c r="B41" s="48">
        <f xml:space="preserve"> Coibion_update!O47</f>
        <v>3.2628046681318663</v>
      </c>
      <c r="C41" s="48">
        <f xml:space="preserve"> Coibion_update!P47</f>
        <v>5.6</v>
      </c>
      <c r="D41" s="48">
        <f xml:space="preserve"> Coibion_update!Q47</f>
        <v>3.4081729953985804</v>
      </c>
      <c r="E41" s="48">
        <f xml:space="preserve"> Coibion_update!W47</f>
        <v>2.78</v>
      </c>
      <c r="F41" s="48">
        <f xml:space="preserve"> Coibion_update!X47</f>
        <v>4.5788262106484892</v>
      </c>
      <c r="G41" s="48">
        <f xml:space="preserve"> Coibion_update!Y47</f>
        <v>2.158021641802693</v>
      </c>
      <c r="H41" s="48">
        <f xml:space="preserve"> Coibion_update!Z47</f>
        <v>3.4452461644968362</v>
      </c>
      <c r="I41" s="48">
        <f xml:space="preserve"> Coibion_update!AA47</f>
        <v>2.9882040071331994</v>
      </c>
      <c r="L41" s="71"/>
      <c r="T41" s="32">
        <f xml:space="preserve"> misc!N124</f>
        <v>2.99</v>
      </c>
      <c r="AG41" s="57">
        <v>2.5</v>
      </c>
      <c r="AH41" s="69">
        <f xml:space="preserve"> LN(misc!B60)</f>
        <v>4.9863426015272116</v>
      </c>
      <c r="AI41" s="69">
        <f xml:space="preserve"> LN(misc!D60)</f>
        <v>5.8449926432077248</v>
      </c>
      <c r="AJ41" s="69">
        <f xml:space="preserve"> LN(misc!G165)</f>
        <v>2.8365606766587357</v>
      </c>
      <c r="AK41" s="70">
        <f xml:space="preserve"> LN(misc!J71 + misc!L71)</f>
        <v>2.4210789870418346</v>
      </c>
      <c r="AL41" s="76">
        <f xml:space="preserve"> Factors!B41</f>
        <v>-0.19985382900000001</v>
      </c>
      <c r="AM41" s="76">
        <f xml:space="preserve"> Factors!C41</f>
        <v>-0.14230088099999999</v>
      </c>
      <c r="AN41" s="76">
        <f xml:space="preserve"> Factors!D41</f>
        <v>-0.18683535900000001</v>
      </c>
      <c r="AO41" s="76">
        <f xml:space="preserve"> Factors!E41</f>
        <v>-6.3100246600000007E-2</v>
      </c>
      <c r="AP41" s="76">
        <f xml:space="preserve"> Factors!F41</f>
        <v>1.39046021E-2</v>
      </c>
    </row>
    <row r="42" spans="1:42" s="48" customFormat="1">
      <c r="A42" s="48">
        <f t="shared" si="0"/>
        <v>1962.3333333333303</v>
      </c>
      <c r="B42" s="48">
        <f xml:space="preserve"> Coibion_update!O48</f>
        <v>3.2617398929362804</v>
      </c>
      <c r="C42" s="48">
        <f xml:space="preserve"> Coibion_update!P48</f>
        <v>5.5</v>
      </c>
      <c r="D42" s="48">
        <f xml:space="preserve"> Coibion_update!Q48</f>
        <v>3.4091655513113324</v>
      </c>
      <c r="E42" s="48">
        <f xml:space="preserve"> Coibion_update!W48</f>
        <v>2.36</v>
      </c>
      <c r="F42" s="48">
        <f xml:space="preserve"> Coibion_update!X48</f>
        <v>4.5682987112121864</v>
      </c>
      <c r="G42" s="48">
        <f xml:space="preserve"> Coibion_update!Y48</f>
        <v>2.180982271234797</v>
      </c>
      <c r="H42" s="48">
        <f xml:space="preserve"> Coibion_update!Z48</f>
        <v>3.450019291359439</v>
      </c>
      <c r="I42" s="48">
        <f xml:space="preserve"> Coibion_update!AA48</f>
        <v>2.9937302708833178</v>
      </c>
      <c r="L42" s="71"/>
      <c r="T42" s="32">
        <f xml:space="preserve"> misc!N125</f>
        <v>3.03</v>
      </c>
      <c r="AG42" s="57">
        <v>2.75</v>
      </c>
      <c r="AH42" s="69">
        <f xml:space="preserve"> LN(misc!B61)</f>
        <v>4.9890711161804155</v>
      </c>
      <c r="AI42" s="69">
        <f xml:space="preserve"> LN(misc!D61)</f>
        <v>5.8507646650048466</v>
      </c>
      <c r="AJ42" s="69">
        <f xml:space="preserve"> LN(misc!G166)</f>
        <v>2.84193986287401</v>
      </c>
      <c r="AK42" s="70">
        <f xml:space="preserve"> LN(misc!J72 + misc!L72)</f>
        <v>2.4268360553319024</v>
      </c>
      <c r="AL42" s="76">
        <f xml:space="preserve"> Factors!B42</f>
        <v>-0.28598397399999997</v>
      </c>
      <c r="AM42" s="76">
        <f xml:space="preserve"> Factors!C42</f>
        <v>-0.16662783</v>
      </c>
      <c r="AN42" s="76">
        <f xml:space="preserve"> Factors!D42</f>
        <v>-0.20257752300000001</v>
      </c>
      <c r="AO42" s="76">
        <f xml:space="preserve"> Factors!E42</f>
        <v>-7.3301083700000005E-2</v>
      </c>
      <c r="AP42" s="76">
        <f xml:space="preserve"> Factors!F42</f>
        <v>4.6631010899999999E-2</v>
      </c>
    </row>
    <row r="43" spans="1:42" s="48" customFormat="1">
      <c r="A43" s="48">
        <f t="shared" si="0"/>
        <v>1962.4166666666636</v>
      </c>
      <c r="B43" s="48">
        <f xml:space="preserve"> Coibion_update!O49</f>
        <v>3.2596030949022334</v>
      </c>
      <c r="C43" s="48">
        <f xml:space="preserve"> Coibion_update!P49</f>
        <v>5.5</v>
      </c>
      <c r="D43" s="48">
        <f xml:space="preserve"> Coibion_update!Q49</f>
        <v>3.4081729953985804</v>
      </c>
      <c r="E43" s="48">
        <f xml:space="preserve"> Coibion_update!W49</f>
        <v>2.68</v>
      </c>
      <c r="F43" s="48">
        <f xml:space="preserve"> Coibion_update!X49</f>
        <v>4.5533504372582954</v>
      </c>
      <c r="G43" s="48">
        <f xml:space="preserve"> Coibion_update!Y49</f>
        <v>2.1692822456796255</v>
      </c>
      <c r="H43" s="48">
        <f xml:space="preserve"> Coibion_update!Z49</f>
        <v>3.4399692761626937</v>
      </c>
      <c r="I43" s="48">
        <f xml:space="preserve"> Coibion_update!AA49</f>
        <v>2.9946316681099581</v>
      </c>
      <c r="L43" s="71"/>
      <c r="T43" s="32">
        <f xml:space="preserve"> misc!N126</f>
        <v>3.03</v>
      </c>
      <c r="AG43" s="57">
        <v>2.75</v>
      </c>
      <c r="AH43" s="69">
        <f xml:space="preserve"> LN(misc!B62)</f>
        <v>4.9877077894525508</v>
      </c>
      <c r="AI43" s="69">
        <f xml:space="preserve"> LN(misc!D62)</f>
        <v>5.8559311518127863</v>
      </c>
      <c r="AJ43" s="69">
        <f xml:space="preserve"> LN(misc!G167)</f>
        <v>2.84514191492149</v>
      </c>
      <c r="AK43" s="70">
        <f xml:space="preserve"> LN(misc!J73 + misc!L73)</f>
        <v>2.4182325165200078</v>
      </c>
      <c r="AL43" s="76">
        <f xml:space="preserve"> Factors!B43</f>
        <v>0.12564383500000001</v>
      </c>
      <c r="AM43" s="76">
        <f xml:space="preserve"> Factors!C43</f>
        <v>-9.9855799100000003E-2</v>
      </c>
      <c r="AN43" s="76">
        <f xml:space="preserve"> Factors!D43</f>
        <v>-9.2857874699999995E-2</v>
      </c>
      <c r="AO43" s="76">
        <f xml:space="preserve"> Factors!E43</f>
        <v>-0.24201476</v>
      </c>
      <c r="AP43" s="76">
        <f xml:space="preserve"> Factors!F43</f>
        <v>-7.2426560299999998E-2</v>
      </c>
    </row>
    <row r="44" spans="1:42" s="48" customFormat="1">
      <c r="A44" s="48">
        <f t="shared" si="0"/>
        <v>1962.4999999999968</v>
      </c>
      <c r="B44" s="48">
        <f xml:space="preserve"> Coibion_update!O50</f>
        <v>3.2691734237154297</v>
      </c>
      <c r="C44" s="48">
        <f xml:space="preserve"> Coibion_update!P50</f>
        <v>5.4</v>
      </c>
      <c r="D44" s="48">
        <f xml:space="preserve"> Coibion_update!Q50</f>
        <v>3.4085039568445934</v>
      </c>
      <c r="E44" s="48">
        <f xml:space="preserve"> Coibion_update!W50</f>
        <v>2.71</v>
      </c>
      <c r="F44" s="48">
        <f xml:space="preserve"> Coibion_update!X50</f>
        <v>4.5466932562291156</v>
      </c>
      <c r="G44" s="48">
        <f xml:space="preserve"> Coibion_update!Y50</f>
        <v>2.1689394081241273</v>
      </c>
      <c r="H44" s="48">
        <f xml:space="preserve"> Coibion_update!Z50</f>
        <v>3.4457563848593193</v>
      </c>
      <c r="I44" s="48">
        <f xml:space="preserve"> Coibion_update!AA50</f>
        <v>2.996931554129473</v>
      </c>
      <c r="L44" s="71"/>
      <c r="T44" s="32">
        <f xml:space="preserve"> misc!N127</f>
        <v>3.29</v>
      </c>
      <c r="AG44" s="57">
        <v>2.75</v>
      </c>
      <c r="AH44" s="69">
        <f xml:space="preserve"> LN(misc!B63)</f>
        <v>4.9870254284571223</v>
      </c>
      <c r="AI44" s="69">
        <f xml:space="preserve"> LN(misc!D63)</f>
        <v>5.8602162604980279</v>
      </c>
      <c r="AJ44" s="69">
        <f xml:space="preserve"> LN(misc!G168)</f>
        <v>2.8482178582654418</v>
      </c>
      <c r="AK44" s="70">
        <f xml:space="preserve"> LN(misc!J74 + misc!L74)</f>
        <v>2.4249797012076515</v>
      </c>
      <c r="AL44" s="76">
        <f xml:space="preserve"> Factors!B44</f>
        <v>0.16723147899999999</v>
      </c>
      <c r="AM44" s="76">
        <f xml:space="preserve"> Factors!C44</f>
        <v>-0.120120955</v>
      </c>
      <c r="AN44" s="76">
        <f xml:space="preserve"> Factors!D44</f>
        <v>-7.7980258499999996E-2</v>
      </c>
      <c r="AO44" s="76">
        <f xml:space="preserve"> Factors!E44</f>
        <v>-0.34824217000000002</v>
      </c>
      <c r="AP44" s="76">
        <f xml:space="preserve"> Factors!F44</f>
        <v>0.106892023</v>
      </c>
    </row>
    <row r="45" spans="1:42" s="48" customFormat="1">
      <c r="A45" s="48">
        <f t="shared" si="0"/>
        <v>1962.5833333333301</v>
      </c>
      <c r="B45" s="48">
        <f xml:space="preserve"> Coibion_update!O51</f>
        <v>3.2702303173831075</v>
      </c>
      <c r="C45" s="48">
        <f xml:space="preserve"> Coibion_update!P51</f>
        <v>5.7</v>
      </c>
      <c r="D45" s="48">
        <f xml:space="preserve"> Coibion_update!Q51</f>
        <v>3.4104874285692479</v>
      </c>
      <c r="E45" s="48">
        <f xml:space="preserve"> Coibion_update!W51</f>
        <v>2.93</v>
      </c>
      <c r="F45" s="48">
        <f xml:space="preserve"> Coibion_update!X51</f>
        <v>4.5485998344996972</v>
      </c>
      <c r="G45" s="48">
        <f xml:space="preserve"> Coibion_update!Y51</f>
        <v>2.165504552445678</v>
      </c>
      <c r="H45" s="48">
        <f xml:space="preserve"> Coibion_update!Z51</f>
        <v>3.4505588111998797</v>
      </c>
      <c r="I45" s="48">
        <f xml:space="preserve"> Coibion_update!AA51</f>
        <v>2.9999234781724589</v>
      </c>
      <c r="L45" s="71"/>
      <c r="T45" s="32">
        <f xml:space="preserve"> misc!N128</f>
        <v>3.2</v>
      </c>
      <c r="AG45" s="57">
        <v>3</v>
      </c>
      <c r="AH45" s="69">
        <f xml:space="preserve"> LN(misc!B64)</f>
        <v>4.9877077894525508</v>
      </c>
      <c r="AI45" s="69">
        <f xml:space="preserve"> LN(misc!D64)</f>
        <v>5.8659013241326363</v>
      </c>
      <c r="AJ45" s="69">
        <f xml:space="preserve"> LN(misc!G169)</f>
        <v>2.841298220246927</v>
      </c>
      <c r="AK45" s="70">
        <f xml:space="preserve"> LN(misc!J75 + misc!L75)</f>
        <v>2.4186778119808992</v>
      </c>
      <c r="AL45" s="76">
        <f xml:space="preserve"> Factors!B45</f>
        <v>-0.111753428</v>
      </c>
      <c r="AM45" s="76">
        <f xml:space="preserve"> Factors!C45</f>
        <v>-0.27787433</v>
      </c>
      <c r="AN45" s="76">
        <f xml:space="preserve"> Factors!D45</f>
        <v>-4.58330084E-2</v>
      </c>
      <c r="AO45" s="76">
        <f xml:space="preserve"> Factors!E45</f>
        <v>-0.112973634</v>
      </c>
      <c r="AP45" s="76">
        <f xml:space="preserve"> Factors!F45</f>
        <v>-0.25029072099999999</v>
      </c>
    </row>
    <row r="46" spans="1:42" s="48" customFormat="1">
      <c r="A46" s="48">
        <f t="shared" si="0"/>
        <v>1962.6666666666633</v>
      </c>
      <c r="B46" s="48">
        <f xml:space="preserve"> Coibion_update!O52</f>
        <v>3.2765521045924619</v>
      </c>
      <c r="C46" s="48">
        <f xml:space="preserve"> Coibion_update!P52</f>
        <v>5.6</v>
      </c>
      <c r="D46" s="48">
        <f xml:space="preserve"> Coibion_update!Q52</f>
        <v>3.4151002868311466</v>
      </c>
      <c r="E46" s="48">
        <f xml:space="preserve"> Coibion_update!W52</f>
        <v>2.9</v>
      </c>
      <c r="F46" s="48">
        <f xml:space="preserve"> Coibion_update!X52</f>
        <v>4.5473291862982412</v>
      </c>
      <c r="G46" s="48">
        <f xml:space="preserve"> Coibion_update!Y52</f>
        <v>2.1955565202355225</v>
      </c>
      <c r="H46" s="48">
        <f xml:space="preserve"> Coibion_update!Z52</f>
        <v>3.4621043165656769</v>
      </c>
      <c r="I46" s="48">
        <f xml:space="preserve"> Coibion_update!AA52</f>
        <v>3.0054350490153761</v>
      </c>
      <c r="L46" s="71"/>
      <c r="T46" s="32">
        <f xml:space="preserve"> misc!N129</f>
        <v>3.06</v>
      </c>
      <c r="AG46" s="57">
        <v>2.75</v>
      </c>
      <c r="AH46" s="69">
        <f xml:space="preserve"> LN(misc!B65)</f>
        <v>4.9856593080260785</v>
      </c>
      <c r="AI46" s="69">
        <f xml:space="preserve"> LN(misc!D65)</f>
        <v>5.871836059652451</v>
      </c>
      <c r="AJ46" s="69">
        <f xml:space="preserve"> LN(misc!G170)</f>
        <v>2.8470002197535917</v>
      </c>
      <c r="AK46" s="70">
        <f xml:space="preserve"> LN(misc!J76 + misc!L76)</f>
        <v>2.425068177208594</v>
      </c>
      <c r="AL46" s="76">
        <f xml:space="preserve"> Factors!B46</f>
        <v>9.4135017099999996E-2</v>
      </c>
      <c r="AM46" s="76">
        <f xml:space="preserve"> Factors!C46</f>
        <v>-2.7165650499999999E-2</v>
      </c>
      <c r="AN46" s="76">
        <f xml:space="preserve"> Factors!D46</f>
        <v>-0.13851783200000001</v>
      </c>
      <c r="AO46" s="76">
        <f xml:space="preserve"> Factors!E46</f>
        <v>-5.7621518300000001E-2</v>
      </c>
      <c r="AP46" s="76">
        <f xml:space="preserve"> Factors!F46</f>
        <v>7.9266698799999993E-2</v>
      </c>
    </row>
    <row r="47" spans="1:42" s="48" customFormat="1">
      <c r="A47" s="48">
        <f t="shared" si="0"/>
        <v>1962.7499999999966</v>
      </c>
      <c r="B47" s="48">
        <f xml:space="preserve"> Coibion_update!O53</f>
        <v>3.2776050044095251</v>
      </c>
      <c r="C47" s="48">
        <f xml:space="preserve"> Coibion_update!P53</f>
        <v>5.4</v>
      </c>
      <c r="D47" s="48">
        <f xml:space="preserve"> Coibion_update!Q53</f>
        <v>3.4137844971676268</v>
      </c>
      <c r="E47" s="48">
        <f xml:space="preserve"> Coibion_update!W53</f>
        <v>2.9</v>
      </c>
      <c r="F47" s="48">
        <f xml:space="preserve"> Coibion_update!X53</f>
        <v>4.5513473792905845</v>
      </c>
      <c r="G47" s="48">
        <f xml:space="preserve"> Coibion_update!Y53</f>
        <v>2.1698533805400873</v>
      </c>
      <c r="H47" s="48">
        <f xml:space="preserve"> Coibion_update!Z53</f>
        <v>3.4540428042086808</v>
      </c>
      <c r="I47" s="48">
        <f xml:space="preserve"> Coibion_update!AA53</f>
        <v>3.0088952600802719</v>
      </c>
      <c r="L47" s="71"/>
      <c r="T47" s="32">
        <f xml:space="preserve"> misc!N130</f>
        <v>2.98</v>
      </c>
      <c r="AG47" s="57">
        <v>3</v>
      </c>
      <c r="AH47" s="69">
        <f xml:space="preserve"> LN(misc!B66)</f>
        <v>4.9883896851489355</v>
      </c>
      <c r="AI47" s="69">
        <f xml:space="preserve"> LN(misc!D66)</f>
        <v>5.8782958490023436</v>
      </c>
      <c r="AJ47" s="69">
        <f xml:space="preserve"> LN(misc!G171)</f>
        <v>2.8548597146725756</v>
      </c>
      <c r="AK47" s="70">
        <f xml:space="preserve"> LN(misc!J77 + misc!L77)</f>
        <v>2.432472353828468</v>
      </c>
      <c r="AL47" s="76">
        <f xml:space="preserve"> Factors!B47</f>
        <v>-0.14772802600000001</v>
      </c>
      <c r="AM47" s="76">
        <f xml:space="preserve"> Factors!C47</f>
        <v>7.3820953699999997E-2</v>
      </c>
      <c r="AN47" s="76">
        <f xml:space="preserve"> Factors!D47</f>
        <v>2.77935063E-2</v>
      </c>
      <c r="AO47" s="76">
        <f xml:space="preserve"> Factors!E47</f>
        <v>8.0415911199999995E-2</v>
      </c>
      <c r="AP47" s="76">
        <f xml:space="preserve"> Factors!F47</f>
        <v>-7.5747696000000003E-2</v>
      </c>
    </row>
    <row r="48" spans="1:42" s="48" customFormat="1">
      <c r="A48" s="48">
        <f t="shared" si="0"/>
        <v>1962.8333333333298</v>
      </c>
      <c r="B48" s="48">
        <f xml:space="preserve"> Coibion_update!O54</f>
        <v>3.2817905283271651</v>
      </c>
      <c r="C48" s="48">
        <f xml:space="preserve"> Coibion_update!P54</f>
        <v>5.7</v>
      </c>
      <c r="D48" s="48">
        <f xml:space="preserve"> Coibion_update!Q54</f>
        <v>3.4137844971676268</v>
      </c>
      <c r="E48" s="48">
        <f xml:space="preserve"> Coibion_update!W54</f>
        <v>2.94</v>
      </c>
      <c r="F48" s="48">
        <f xml:space="preserve"> Coibion_update!X54</f>
        <v>4.5544030689344384</v>
      </c>
      <c r="G48" s="48">
        <f xml:space="preserve"> Coibion_update!Y54</f>
        <v>2.2300144001592104</v>
      </c>
      <c r="H48" s="48">
        <f xml:space="preserve"> Coibion_update!Z54</f>
        <v>3.4591203179951071</v>
      </c>
      <c r="I48" s="48">
        <f xml:space="preserve"> Coibion_update!AA54</f>
        <v>3.0149955397348371</v>
      </c>
      <c r="L48" s="71"/>
      <c r="T48" s="32">
        <f xml:space="preserve"> misc!N131</f>
        <v>3</v>
      </c>
      <c r="AG48" s="57">
        <v>2.88</v>
      </c>
      <c r="AH48" s="69">
        <f xml:space="preserve"> LN(misc!B67)</f>
        <v>4.9924713234685845</v>
      </c>
      <c r="AI48" s="69">
        <f xml:space="preserve"> LN(misc!D67)</f>
        <v>5.885548321516433</v>
      </c>
      <c r="AJ48" s="69">
        <f xml:space="preserve"> LN(misc!G172)</f>
        <v>2.8155284727310379</v>
      </c>
      <c r="AK48" s="70">
        <f xml:space="preserve"> LN(misc!J78 + misc!L78)</f>
        <v>2.4311541937887533</v>
      </c>
      <c r="AL48" s="76">
        <f xml:space="preserve"> Factors!B48</f>
        <v>0.139915604</v>
      </c>
      <c r="AM48" s="76">
        <f xml:space="preserve"> Factors!C48</f>
        <v>-0.22938256800000001</v>
      </c>
      <c r="AN48" s="76">
        <f xml:space="preserve"> Factors!D48</f>
        <v>-0.22216042799999999</v>
      </c>
      <c r="AO48" s="76">
        <f xml:space="preserve"> Factors!E48</f>
        <v>-0.20597568899999999</v>
      </c>
      <c r="AP48" s="76">
        <f xml:space="preserve"> Factors!F48</f>
        <v>1.6947661700000002E-2</v>
      </c>
    </row>
    <row r="49" spans="1:42" s="48" customFormat="1">
      <c r="A49" s="48">
        <f t="shared" si="0"/>
        <v>1962.9166666666631</v>
      </c>
      <c r="B49" s="48">
        <f xml:space="preserve"> Coibion_update!O55</f>
        <v>3.2817905283271651</v>
      </c>
      <c r="C49" s="48">
        <f xml:space="preserve"> Coibion_update!P55</f>
        <v>5.5</v>
      </c>
      <c r="D49" s="48">
        <f xml:space="preserve"> Coibion_update!Q55</f>
        <v>3.4137844971676268</v>
      </c>
      <c r="E49" s="48">
        <f xml:space="preserve"> Coibion_update!W55</f>
        <v>2.93</v>
      </c>
      <c r="F49" s="48">
        <f xml:space="preserve"> Coibion_update!X55</f>
        <v>4.5494460372157297</v>
      </c>
      <c r="G49" s="48">
        <f xml:space="preserve"> Coibion_update!Y55</f>
        <v>2.25758772706331</v>
      </c>
      <c r="H49" s="48">
        <f xml:space="preserve"> Coibion_update!Z55</f>
        <v>3.4621043165656769</v>
      </c>
      <c r="I49" s="48">
        <f xml:space="preserve"> Coibion_update!AA55</f>
        <v>3.0159759800310333</v>
      </c>
      <c r="L49" s="71"/>
      <c r="T49" s="32">
        <f xml:space="preserve"> misc!N132</f>
        <v>3.01</v>
      </c>
      <c r="AG49" s="57">
        <v>3</v>
      </c>
      <c r="AH49" s="69">
        <f xml:space="preserve"> LN(misc!B68)</f>
        <v>4.9958600085141018</v>
      </c>
      <c r="AI49" s="69">
        <f xml:space="preserve"> LN(misc!D68)</f>
        <v>5.8935760462888567</v>
      </c>
      <c r="AJ49" s="69">
        <f xml:space="preserve"> LN(misc!G173)</f>
        <v>2.8283190334931549</v>
      </c>
      <c r="AK49" s="70">
        <f xml:space="preserve"> LN(misc!J79 + misc!L79)</f>
        <v>2.4286889697897718</v>
      </c>
      <c r="AL49" s="76">
        <f xml:space="preserve"> Factors!B49</f>
        <v>8.1992870500000002E-3</v>
      </c>
      <c r="AM49" s="76">
        <f xml:space="preserve"> Factors!C49</f>
        <v>-0.16843914400000001</v>
      </c>
      <c r="AN49" s="76">
        <f xml:space="preserve"> Factors!D49</f>
        <v>-0.15309678299999999</v>
      </c>
      <c r="AO49" s="76">
        <f xml:space="preserve"> Factors!E49</f>
        <v>-7.8158220599999995E-2</v>
      </c>
      <c r="AP49" s="76">
        <f xml:space="preserve"> Factors!F49</f>
        <v>-6.6626554000000004E-2</v>
      </c>
    </row>
    <row r="50" spans="1:42" s="48" customFormat="1">
      <c r="A50" s="48">
        <f t="shared" si="0"/>
        <v>1962.9999999999964</v>
      </c>
      <c r="B50" s="48">
        <f xml:space="preserve"> Coibion_update!O56</f>
        <v>3.289080761507321</v>
      </c>
      <c r="C50" s="48">
        <f xml:space="preserve"> Coibion_update!P56</f>
        <v>5.7</v>
      </c>
      <c r="D50" s="48">
        <f xml:space="preserve"> Coibion_update!Q56</f>
        <v>3.4157575329934851</v>
      </c>
      <c r="E50" s="48">
        <f xml:space="preserve"> Coibion_update!W56</f>
        <v>2.92</v>
      </c>
      <c r="F50" s="48">
        <f xml:space="preserve"> Coibion_update!X56</f>
        <v>4.5557698356929643</v>
      </c>
      <c r="G50" s="48">
        <f xml:space="preserve"> Coibion_update!Y56</f>
        <v>2.2504493385735174</v>
      </c>
      <c r="H50" s="48">
        <f xml:space="preserve"> Coibion_update!Z56</f>
        <v>3.465454613241528</v>
      </c>
      <c r="I50" s="48">
        <f xml:space="preserve"> Coibion_update!AA56</f>
        <v>3.0144558875520935</v>
      </c>
      <c r="L50" s="71"/>
      <c r="T50" s="32">
        <f xml:space="preserve"> misc!N133</f>
        <v>3.04</v>
      </c>
      <c r="AG50" s="57">
        <v>3</v>
      </c>
      <c r="AH50" s="69">
        <f xml:space="preserve"> LN(misc!B69)</f>
        <v>4.9992372491438868</v>
      </c>
      <c r="AI50" s="69">
        <f xml:space="preserve"> LN(misc!D69)</f>
        <v>5.9004451487208129</v>
      </c>
      <c r="AJ50" s="69">
        <f xml:space="preserve"> LN(misc!G174)</f>
        <v>2.8295005779089841</v>
      </c>
      <c r="AK50" s="70">
        <f xml:space="preserve"> LN(misc!J80 + misc!L80)</f>
        <v>2.4354537660684699</v>
      </c>
      <c r="AL50" s="76">
        <f xml:space="preserve"> Factors!B50</f>
        <v>9.1635926300000003E-2</v>
      </c>
      <c r="AM50" s="76">
        <f xml:space="preserve"> Factors!C50</f>
        <v>-0.195613326</v>
      </c>
      <c r="AN50" s="76">
        <f xml:space="preserve"> Factors!D50</f>
        <v>-0.163217314</v>
      </c>
      <c r="AO50" s="76">
        <f xml:space="preserve"> Factors!E50</f>
        <v>-0.17880436399999999</v>
      </c>
      <c r="AP50" s="76">
        <f xml:space="preserve"> Factors!F50</f>
        <v>6.5733254099999998E-3</v>
      </c>
    </row>
    <row r="51" spans="1:42" s="48" customFormat="1">
      <c r="A51" s="48">
        <f t="shared" si="0"/>
        <v>1963.0833333333296</v>
      </c>
      <c r="B51" s="48">
        <f xml:space="preserve"> Coibion_update!O57</f>
        <v>3.3004263183381362</v>
      </c>
      <c r="C51" s="48">
        <f xml:space="preserve"> Coibion_update!P57</f>
        <v>5.9</v>
      </c>
      <c r="D51" s="48">
        <f xml:space="preserve"> Coibion_update!Q57</f>
        <v>3.4170707308184456</v>
      </c>
      <c r="E51" s="48">
        <f xml:space="preserve"> Coibion_update!W57</f>
        <v>3</v>
      </c>
      <c r="F51" s="48">
        <f xml:space="preserve"> Coibion_update!X57</f>
        <v>4.5559799417973199</v>
      </c>
      <c r="G51" s="48">
        <f xml:space="preserve"> Coibion_update!Y57</f>
        <v>2.2358040593036943</v>
      </c>
      <c r="H51" s="48">
        <f xml:space="preserve"> Coibion_update!Z57</f>
        <v>3.4583650547184965</v>
      </c>
      <c r="I51" s="48">
        <f xml:space="preserve"> Coibion_update!AA57</f>
        <v>3.016563783133924</v>
      </c>
      <c r="L51" s="71"/>
      <c r="T51" s="32">
        <f xml:space="preserve"> misc!N134</f>
        <v>3.01</v>
      </c>
      <c r="AG51" s="57">
        <v>3</v>
      </c>
      <c r="AH51" s="69">
        <f xml:space="preserve"> LN(misc!B70)</f>
        <v>5.0032749396899634</v>
      </c>
      <c r="AI51" s="69">
        <f xml:space="preserve"> LN(misc!D70)</f>
        <v>5.907811162110729</v>
      </c>
      <c r="AJ51" s="69">
        <f xml:space="preserve"> LN(misc!G175)</f>
        <v>2.8161270242542646</v>
      </c>
      <c r="AK51" s="70">
        <f xml:space="preserve"> LN(misc!J81 + misc!L81)</f>
        <v>2.4239173781615704</v>
      </c>
      <c r="AL51" s="76">
        <f xml:space="preserve"> Factors!B51</f>
        <v>-8.5442993999999994E-2</v>
      </c>
      <c r="AM51" s="76">
        <f xml:space="preserve"> Factors!C51</f>
        <v>-0.115257269</v>
      </c>
      <c r="AN51" s="76">
        <f xml:space="preserve"> Factors!D51</f>
        <v>-0.100566667</v>
      </c>
      <c r="AO51" s="76">
        <f xml:space="preserve"> Factors!E51</f>
        <v>-8.2514899899999994E-2</v>
      </c>
      <c r="AP51" s="76">
        <f xml:space="preserve"> Factors!F51</f>
        <v>-0.157938576</v>
      </c>
    </row>
    <row r="52" spans="1:42" s="48" customFormat="1">
      <c r="A52" s="48">
        <f t="shared" si="0"/>
        <v>1963.1666666666629</v>
      </c>
      <c r="B52" s="48">
        <f xml:space="preserve"> Coibion_update!O58</f>
        <v>3.306560641712966</v>
      </c>
      <c r="C52" s="48">
        <f xml:space="preserve"> Coibion_update!P58</f>
        <v>5.7</v>
      </c>
      <c r="D52" s="48">
        <f xml:space="preserve"> Coibion_update!Q58</f>
        <v>3.4180544987285781</v>
      </c>
      <c r="E52" s="48">
        <f xml:space="preserve"> Coibion_update!W58</f>
        <v>2.98</v>
      </c>
      <c r="F52" s="48">
        <f xml:space="preserve"> Coibion_update!X58</f>
        <v>4.5443580465913342</v>
      </c>
      <c r="G52" s="48">
        <f xml:space="preserve"> Coibion_update!Y58</f>
        <v>2.2323771979505489</v>
      </c>
      <c r="H52" s="48">
        <f xml:space="preserve"> Coibion_update!Z58</f>
        <v>3.4677962787666456</v>
      </c>
      <c r="I52" s="48">
        <f xml:space="preserve"> Coibion_update!AA58</f>
        <v>3.0207662912736328</v>
      </c>
      <c r="L52" s="71"/>
      <c r="T52" s="32">
        <f xml:space="preserve"> misc!N135</f>
        <v>3.03</v>
      </c>
      <c r="AG52" s="57">
        <v>3</v>
      </c>
      <c r="AH52" s="69">
        <f xml:space="preserve"> LN(misc!B71)</f>
        <v>5.0052876877696608</v>
      </c>
      <c r="AI52" s="69">
        <f xml:space="preserve"> LN(misc!D71)</f>
        <v>5.9153931101566863</v>
      </c>
      <c r="AJ52" s="69">
        <f xml:space="preserve"> LN(misc!G176)</f>
        <v>2.8154685978694802</v>
      </c>
      <c r="AK52" s="70">
        <f xml:space="preserve"> LN(misc!J82 + misc!L82)</f>
        <v>2.4208124743586956</v>
      </c>
      <c r="AL52" s="76">
        <f xml:space="preserve"> Factors!B52</f>
        <v>-0.168140555</v>
      </c>
      <c r="AM52" s="76">
        <f xml:space="preserve"> Factors!C52</f>
        <v>-0.16743956700000001</v>
      </c>
      <c r="AN52" s="76">
        <f xml:space="preserve"> Factors!D52</f>
        <v>-0.103055352</v>
      </c>
      <c r="AO52" s="76">
        <f xml:space="preserve"> Factors!E52</f>
        <v>-8.2020458399999996E-2</v>
      </c>
      <c r="AP52" s="76">
        <f xml:space="preserve"> Factors!F52</f>
        <v>-0.13187016500000001</v>
      </c>
    </row>
    <row r="53" spans="1:42" s="48" customFormat="1">
      <c r="A53" s="48">
        <f t="shared" si="0"/>
        <v>1963.2499999999961</v>
      </c>
      <c r="B53" s="48">
        <f xml:space="preserve"> Coibion_update!O59</f>
        <v>3.3156939580482141</v>
      </c>
      <c r="C53" s="48">
        <f xml:space="preserve"> Coibion_update!P59</f>
        <v>5.7</v>
      </c>
      <c r="D53" s="48">
        <f xml:space="preserve"> Coibion_update!Q59</f>
        <v>3.4170707308184456</v>
      </c>
      <c r="E53" s="48">
        <f xml:space="preserve"> Coibion_update!W59</f>
        <v>2.9</v>
      </c>
      <c r="F53" s="48">
        <f xml:space="preserve"> Coibion_update!X59</f>
        <v>4.554297855614335</v>
      </c>
      <c r="G53" s="48">
        <f xml:space="preserve"> Coibion_update!Y59</f>
        <v>2.249606168203159</v>
      </c>
      <c r="H53" s="48">
        <f xml:space="preserve"> Coibion_update!Z59</f>
        <v>3.4647979630717503</v>
      </c>
      <c r="I53" s="48">
        <f xml:space="preserve"> Coibion_update!AA59</f>
        <v>3.0257278735893713</v>
      </c>
      <c r="L53" s="71"/>
      <c r="T53" s="32">
        <f xml:space="preserve"> misc!N136</f>
        <v>3.11</v>
      </c>
      <c r="AG53" s="57">
        <v>3</v>
      </c>
      <c r="AH53" s="69">
        <f xml:space="preserve"> LN(misc!B72)</f>
        <v>5.0086332914255829</v>
      </c>
      <c r="AI53" s="69">
        <f xml:space="preserve"> LN(misc!D72)</f>
        <v>5.922382385920538</v>
      </c>
      <c r="AJ53" s="69">
        <f xml:space="preserve"> LN(misc!G177)</f>
        <v>2.8151691697748995</v>
      </c>
      <c r="AK53" s="70">
        <f xml:space="preserve"> LN(misc!J83 + misc!L83)</f>
        <v>2.4264827296502833</v>
      </c>
      <c r="AL53" s="76">
        <f xml:space="preserve"> Factors!B53</f>
        <v>-0.151292755</v>
      </c>
      <c r="AM53" s="76">
        <f xml:space="preserve"> Factors!C53</f>
        <v>-0.207252714</v>
      </c>
      <c r="AN53" s="76">
        <f xml:space="preserve"> Factors!D53</f>
        <v>-0.170332182</v>
      </c>
      <c r="AO53" s="76">
        <f xml:space="preserve"> Factors!E53</f>
        <v>-0.15038190000000001</v>
      </c>
      <c r="AP53" s="76">
        <f xml:space="preserve"> Factors!F53</f>
        <v>-1.4176063799999999E-2</v>
      </c>
    </row>
    <row r="54" spans="1:42" s="48" customFormat="1">
      <c r="A54" s="48">
        <f t="shared" si="0"/>
        <v>1963.3333333333294</v>
      </c>
      <c r="B54" s="48">
        <f xml:space="preserve"> Coibion_update!O60</f>
        <v>3.327740992054208</v>
      </c>
      <c r="C54" s="48">
        <f xml:space="preserve"> Coibion_update!P60</f>
        <v>5.9</v>
      </c>
      <c r="D54" s="48">
        <f xml:space="preserve"> Coibion_update!Q60</f>
        <v>3.4180544987285781</v>
      </c>
      <c r="E54" s="48">
        <f xml:space="preserve"> Coibion_update!W60</f>
        <v>3</v>
      </c>
      <c r="F54" s="48">
        <f xml:space="preserve"> Coibion_update!X60</f>
        <v>4.576256175823449</v>
      </c>
      <c r="G54" s="48">
        <f xml:space="preserve"> Coibion_update!Y60</f>
        <v>2.253394848803274</v>
      </c>
      <c r="H54" s="48">
        <f xml:space="preserve"> Coibion_update!Z60</f>
        <v>3.4652045116364478</v>
      </c>
      <c r="I54" s="48">
        <f xml:space="preserve"> Coibion_update!AA60</f>
        <v>3.0257763949023677</v>
      </c>
      <c r="L54" s="71"/>
      <c r="T54" s="32">
        <f xml:space="preserve"> misc!N137</f>
        <v>3.12</v>
      </c>
      <c r="AG54" s="57">
        <v>3</v>
      </c>
      <c r="AH54" s="69">
        <f xml:space="preserve"> LN(misc!B73)</f>
        <v>5.0132984115157395</v>
      </c>
      <c r="AI54" s="69">
        <f xml:space="preserve"> LN(misc!D73)</f>
        <v>5.9298550654762909</v>
      </c>
      <c r="AJ54" s="69">
        <f xml:space="preserve"> LN(misc!G178)</f>
        <v>2.8189950950539369</v>
      </c>
      <c r="AK54" s="70">
        <f xml:space="preserve"> LN(misc!J84 + misc!L84)</f>
        <v>2.4173413302922344</v>
      </c>
      <c r="AL54" s="76">
        <f xml:space="preserve"> Factors!B54</f>
        <v>-0.372408564</v>
      </c>
      <c r="AM54" s="76">
        <f xml:space="preserve"> Factors!C54</f>
        <v>-0.20922264900000001</v>
      </c>
      <c r="AN54" s="76">
        <f xml:space="preserve"> Factors!D54</f>
        <v>-0.24463067499999999</v>
      </c>
      <c r="AO54" s="76">
        <f xml:space="preserve"> Factors!E54</f>
        <v>-8.3988538200000004E-2</v>
      </c>
      <c r="AP54" s="76">
        <f xml:space="preserve"> Factors!F54</f>
        <v>3.4452121600000003E-2</v>
      </c>
    </row>
    <row r="55" spans="1:42" s="48" customFormat="1">
      <c r="A55" s="48">
        <f t="shared" si="0"/>
        <v>1963.4166666666626</v>
      </c>
      <c r="B55" s="48">
        <f xml:space="preserve"> Coibion_update!O61</f>
        <v>3.3307319979896506</v>
      </c>
      <c r="C55" s="48">
        <f xml:space="preserve"> Coibion_update!P61</f>
        <v>5.6</v>
      </c>
      <c r="D55" s="48">
        <f xml:space="preserve"> Coibion_update!Q61</f>
        <v>3.421326752957321</v>
      </c>
      <c r="E55" s="48">
        <f xml:space="preserve"> Coibion_update!W61</f>
        <v>2.99</v>
      </c>
      <c r="F55" s="48">
        <f xml:space="preserve"> Coibion_update!X61</f>
        <v>4.5586025501717566</v>
      </c>
      <c r="G55" s="48">
        <f xml:space="preserve"> Coibion_update!Y61</f>
        <v>2.2792141066708056</v>
      </c>
      <c r="H55" s="48">
        <f xml:space="preserve"> Coibion_update!Z61</f>
        <v>3.4718422212314874</v>
      </c>
      <c r="I55" s="48">
        <f xml:space="preserve"> Coibion_update!AA61</f>
        <v>3.0329798875806575</v>
      </c>
      <c r="L55" s="71"/>
      <c r="T55" s="32">
        <f xml:space="preserve"> misc!N138</f>
        <v>3.2</v>
      </c>
      <c r="AG55" s="57">
        <v>3</v>
      </c>
      <c r="AH55" s="69">
        <f xml:space="preserve"> LN(misc!B74)</f>
        <v>5.0132984115157395</v>
      </c>
      <c r="AI55" s="69">
        <f xml:space="preserve"> LN(misc!D74)</f>
        <v>5.9359518371777229</v>
      </c>
      <c r="AJ55" s="69">
        <f xml:space="preserve"> LN(misc!G179)</f>
        <v>2.8228658755307916</v>
      </c>
      <c r="AK55" s="70">
        <f xml:space="preserve"> LN(misc!J85 + misc!L85)</f>
        <v>2.4104524638630527</v>
      </c>
      <c r="AL55" s="76">
        <f xml:space="preserve"> Factors!B55</f>
        <v>-0.13440827</v>
      </c>
      <c r="AM55" s="76">
        <f xml:space="preserve"> Factors!C55</f>
        <v>-0.124120388</v>
      </c>
      <c r="AN55" s="76">
        <f xml:space="preserve"> Factors!D55</f>
        <v>-5.7997910899999998E-2</v>
      </c>
      <c r="AO55" s="76">
        <f xml:space="preserve"> Factors!E55</f>
        <v>-6.6093838700000004E-2</v>
      </c>
      <c r="AP55" s="76">
        <f xml:space="preserve"> Factors!F55</f>
        <v>-5.9397428500000002E-2</v>
      </c>
    </row>
    <row r="56" spans="1:42" s="48" customFormat="1">
      <c r="A56" s="48">
        <f t="shared" si="0"/>
        <v>1963.4999999999959</v>
      </c>
      <c r="B56" s="48">
        <f xml:space="preserve"> Coibion_update!O62</f>
        <v>3.3267431957372078</v>
      </c>
      <c r="C56" s="48">
        <f xml:space="preserve"> Coibion_update!P62</f>
        <v>5.6</v>
      </c>
      <c r="D56" s="48">
        <f xml:space="preserve"> Coibion_update!Q62</f>
        <v>3.4239368686316447</v>
      </c>
      <c r="E56" s="48">
        <f xml:space="preserve"> Coibion_update!W62</f>
        <v>3.02</v>
      </c>
      <c r="F56" s="48">
        <f xml:space="preserve"> Coibion_update!X62</f>
        <v>4.561009290202322</v>
      </c>
      <c r="G56" s="48">
        <f xml:space="preserve"> Coibion_update!Y62</f>
        <v>2.2886889878019345</v>
      </c>
      <c r="H56" s="48">
        <f xml:space="preserve"> Coibion_update!Z62</f>
        <v>3.4733009654185296</v>
      </c>
      <c r="I56" s="48">
        <f xml:space="preserve"> Coibion_update!AA62</f>
        <v>3.039749158970765</v>
      </c>
      <c r="L56" s="71"/>
      <c r="T56" s="32">
        <f xml:space="preserve"> misc!N139</f>
        <v>3.48</v>
      </c>
      <c r="AG56" s="57">
        <v>3.5</v>
      </c>
      <c r="AH56" s="69">
        <f xml:space="preserve"> LN(misc!B75)</f>
        <v>5.0192646207943099</v>
      </c>
      <c r="AI56" s="69">
        <f xml:space="preserve"> LN(misc!D75)</f>
        <v>5.9430618078798148</v>
      </c>
      <c r="AJ56" s="69">
        <f xml:space="preserve"> LN(misc!G180)</f>
        <v>2.830385820965998</v>
      </c>
      <c r="AK56" s="70">
        <f xml:space="preserve"> LN(misc!J86 + misc!L86)</f>
        <v>2.4187668472834551</v>
      </c>
      <c r="AL56" s="76">
        <f xml:space="preserve"> Factors!B56</f>
        <v>-0.12919407099999999</v>
      </c>
      <c r="AM56" s="76">
        <f xml:space="preserve"> Factors!C56</f>
        <v>7.6317945099999996E-3</v>
      </c>
      <c r="AN56" s="76">
        <f xml:space="preserve"> Factors!D56</f>
        <v>-2.5181087599999999E-2</v>
      </c>
      <c r="AO56" s="76">
        <f xml:space="preserve"> Factors!E56</f>
        <v>-0.108035044</v>
      </c>
      <c r="AP56" s="76">
        <f xml:space="preserve"> Factors!F56</f>
        <v>3.7488424899999997E-2</v>
      </c>
    </row>
    <row r="57" spans="1:42" s="48" customFormat="1">
      <c r="A57" s="48">
        <f t="shared" si="0"/>
        <v>1963.5833333333292</v>
      </c>
      <c r="B57" s="48">
        <f xml:space="preserve"> Coibion_update!O63</f>
        <v>3.3287377937660487</v>
      </c>
      <c r="C57" s="48">
        <f xml:space="preserve"> Coibion_update!P63</f>
        <v>5.4</v>
      </c>
      <c r="D57" s="48">
        <f xml:space="preserve"> Coibion_update!Q63</f>
        <v>3.4258899942525267</v>
      </c>
      <c r="E57" s="48">
        <f xml:space="preserve"> Coibion_update!W63</f>
        <v>3.49</v>
      </c>
      <c r="F57" s="48">
        <f xml:space="preserve"> Coibion_update!X63</f>
        <v>4.5480705939475188</v>
      </c>
      <c r="G57" s="48">
        <f xml:space="preserve"> Coibion_update!Y63</f>
        <v>2.2636363428554711</v>
      </c>
      <c r="H57" s="48">
        <f xml:space="preserve"> Coibion_update!Z63</f>
        <v>3.48317667448207</v>
      </c>
      <c r="I57" s="48">
        <f xml:space="preserve"> Coibion_update!AA63</f>
        <v>3.0467580321570349</v>
      </c>
      <c r="L57" s="71"/>
      <c r="T57" s="32">
        <f xml:space="preserve"> misc!N140</f>
        <v>3.53</v>
      </c>
      <c r="AG57" s="57">
        <v>3.5</v>
      </c>
      <c r="AH57" s="69">
        <f xml:space="preserve"> LN(misc!B76)</f>
        <v>5.0225638649615298</v>
      </c>
      <c r="AI57" s="69">
        <f xml:space="preserve"> LN(misc!D76)</f>
        <v>5.9496003430092834</v>
      </c>
      <c r="AJ57" s="69">
        <f xml:space="preserve"> LN(misc!G181)</f>
        <v>2.8172035149987327</v>
      </c>
      <c r="AK57" s="70">
        <f xml:space="preserve"> LN(misc!J87 + misc!L87)</f>
        <v>2.4118878278844957</v>
      </c>
      <c r="AL57" s="76">
        <f xml:space="preserve"> Factors!B57</f>
        <v>-5.0746164400000002E-2</v>
      </c>
      <c r="AM57" s="76">
        <f xml:space="preserve"> Factors!C57</f>
        <v>-3.5613034799999999E-2</v>
      </c>
      <c r="AN57" s="76">
        <f xml:space="preserve"> Factors!D57</f>
        <v>-8.3910594899999996E-2</v>
      </c>
      <c r="AO57" s="76">
        <f xml:space="preserve"> Factors!E57</f>
        <v>-0.17462098100000001</v>
      </c>
      <c r="AP57" s="76">
        <f xml:space="preserve"> Factors!F57</f>
        <v>0.15782080800000001</v>
      </c>
    </row>
    <row r="58" spans="1:42" s="48" customFormat="1">
      <c r="A58" s="48">
        <f t="shared" si="0"/>
        <v>1963.6666666666624</v>
      </c>
      <c r="B58" s="48">
        <f xml:space="preserve"> Coibion_update!O64</f>
        <v>3.3386586374150027</v>
      </c>
      <c r="C58" s="48">
        <f xml:space="preserve"> Coibion_update!P64</f>
        <v>5.5</v>
      </c>
      <c r="D58" s="48">
        <f xml:space="preserve"> Coibion_update!Q64</f>
        <v>3.4249139082794713</v>
      </c>
      <c r="E58" s="48">
        <f xml:space="preserve"> Coibion_update!W64</f>
        <v>3.48</v>
      </c>
      <c r="F58" s="48">
        <f xml:space="preserve"> Coibion_update!X64</f>
        <v>4.5517694092609764</v>
      </c>
      <c r="G58" s="48">
        <f xml:space="preserve"> Coibion_update!Y64</f>
        <v>2.2668542830382465</v>
      </c>
      <c r="H58" s="48">
        <f xml:space="preserve"> Coibion_update!Z64</f>
        <v>3.4726494490687947</v>
      </c>
      <c r="I58" s="48">
        <f xml:space="preserve"> Coibion_update!AA64</f>
        <v>3.0501731092322375</v>
      </c>
      <c r="L58" s="71"/>
      <c r="T58" s="32">
        <f xml:space="preserve"> misc!N141</f>
        <v>3.57</v>
      </c>
      <c r="AG58" s="57">
        <v>3.5</v>
      </c>
      <c r="AH58" s="69">
        <f xml:space="preserve"> LN(misc!B77)</f>
        <v>5.0238805208462765</v>
      </c>
      <c r="AI58" s="69">
        <f xml:space="preserve"> LN(misc!D77)</f>
        <v>5.955837369464831</v>
      </c>
      <c r="AJ58" s="69">
        <f xml:space="preserve"> LN(misc!G182)</f>
        <v>2.8265440951499992</v>
      </c>
      <c r="AK58" s="70">
        <f xml:space="preserve"> LN(misc!J88 + misc!L88)</f>
        <v>2.4144841854914545</v>
      </c>
      <c r="AL58" s="76">
        <f xml:space="preserve"> Factors!B58</f>
        <v>-0.12450952899999999</v>
      </c>
      <c r="AM58" s="76">
        <f xml:space="preserve"> Factors!C58</f>
        <v>-7.1031196599999999E-2</v>
      </c>
      <c r="AN58" s="76">
        <f xml:space="preserve"> Factors!D58</f>
        <v>-0.151808358</v>
      </c>
      <c r="AO58" s="76">
        <f xml:space="preserve"> Factors!E58</f>
        <v>-0.15343306800000001</v>
      </c>
      <c r="AP58" s="76">
        <f xml:space="preserve"> Factors!F58</f>
        <v>-4.0134833100000003E-2</v>
      </c>
    </row>
    <row r="59" spans="1:42" s="48" customFormat="1">
      <c r="A59" s="48">
        <f t="shared" si="0"/>
        <v>1963.7499999999957</v>
      </c>
      <c r="B59" s="48">
        <f xml:space="preserve"> Coibion_update!O65</f>
        <v>3.3455472415699883</v>
      </c>
      <c r="C59" s="48">
        <f xml:space="preserve"> Coibion_update!P65</f>
        <v>5.5</v>
      </c>
      <c r="D59" s="48">
        <f xml:space="preserve"> Coibion_update!Q65</f>
        <v>3.4258899942525267</v>
      </c>
      <c r="E59" s="48">
        <f xml:space="preserve"> Coibion_update!W65</f>
        <v>3.5</v>
      </c>
      <c r="F59" s="48">
        <f xml:space="preserve"> Coibion_update!X65</f>
        <v>4.5827200571504996</v>
      </c>
      <c r="G59" s="48">
        <f xml:space="preserve"> Coibion_update!Y65</f>
        <v>2.2592599682556722</v>
      </c>
      <c r="H59" s="48">
        <f xml:space="preserve"> Coibion_update!Z65</f>
        <v>3.4683574635046783</v>
      </c>
      <c r="I59" s="48">
        <f xml:space="preserve"> Coibion_update!AA65</f>
        <v>3.0545199150370794</v>
      </c>
      <c r="L59" s="71"/>
      <c r="T59" s="32">
        <f xml:space="preserve"> misc!N142</f>
        <v>3.64</v>
      </c>
      <c r="AG59" s="57">
        <v>3.5</v>
      </c>
      <c r="AH59" s="69">
        <f xml:space="preserve"> LN(misc!B78)</f>
        <v>5.0278201188503564</v>
      </c>
      <c r="AI59" s="69">
        <f xml:space="preserve"> LN(misc!D78)</f>
        <v>5.9617782367376213</v>
      </c>
      <c r="AJ59" s="69">
        <f xml:space="preserve"> LN(misc!G183)</f>
        <v>2.8290871961450441</v>
      </c>
      <c r="AK59" s="70">
        <f xml:space="preserve"> LN(misc!J89 + misc!L89)</f>
        <v>2.4102728984109634</v>
      </c>
      <c r="AL59" s="76">
        <f xml:space="preserve"> Factors!B59</f>
        <v>-0.25410075700000001</v>
      </c>
      <c r="AM59" s="76">
        <f xml:space="preserve"> Factors!C59</f>
        <v>-0.23242047800000001</v>
      </c>
      <c r="AN59" s="76">
        <f xml:space="preserve"> Factors!D59</f>
        <v>-0.180866482</v>
      </c>
      <c r="AO59" s="76">
        <f xml:space="preserve"> Factors!E59</f>
        <v>-0.14785606400000001</v>
      </c>
      <c r="AP59" s="76">
        <f xml:space="preserve"> Factors!F59</f>
        <v>-6.1914282799999998E-2</v>
      </c>
    </row>
    <row r="60" spans="1:42" s="48" customFormat="1">
      <c r="A60" s="48">
        <f t="shared" si="0"/>
        <v>1963.8333333333289</v>
      </c>
      <c r="B60" s="48">
        <f xml:space="preserve"> Coibion_update!O66</f>
        <v>3.3504372784362637</v>
      </c>
      <c r="C60" s="48">
        <f xml:space="preserve"> Coibion_update!P66</f>
        <v>5.7</v>
      </c>
      <c r="D60" s="48">
        <f xml:space="preserve"> Coibion_update!Q66</f>
        <v>3.426865128410733</v>
      </c>
      <c r="E60" s="48">
        <f xml:space="preserve"> Coibion_update!W66</f>
        <v>3.48</v>
      </c>
      <c r="F60" s="48">
        <f xml:space="preserve"> Coibion_update!X66</f>
        <v>4.5834356938420848</v>
      </c>
      <c r="G60" s="48">
        <f xml:space="preserve"> Coibion_update!Y66</f>
        <v>2.2870652813360088</v>
      </c>
      <c r="H60" s="48">
        <f xml:space="preserve"> Coibion_update!Z66</f>
        <v>3.4731148611996305</v>
      </c>
      <c r="I60" s="48">
        <f xml:space="preserve"> Coibion_update!AA66</f>
        <v>3.0580495796188525</v>
      </c>
      <c r="L60" s="71"/>
      <c r="T60" s="32">
        <f xml:space="preserve"> misc!N143</f>
        <v>3.74</v>
      </c>
      <c r="AG60" s="57">
        <v>3.5</v>
      </c>
      <c r="AH60" s="69">
        <f xml:space="preserve"> LN(misc!B79)</f>
        <v>5.0343518207135718</v>
      </c>
      <c r="AI60" s="69">
        <f xml:space="preserve"> LN(misc!D79)</f>
        <v>5.9699855154308574</v>
      </c>
      <c r="AJ60" s="69">
        <f xml:space="preserve"> LN(misc!G184)</f>
        <v>2.835387449563405</v>
      </c>
      <c r="AK60" s="70">
        <f xml:space="preserve"> LN(misc!J90 + misc!L90)</f>
        <v>2.4157351909267017</v>
      </c>
      <c r="AL60" s="76">
        <f xml:space="preserve"> Factors!B60</f>
        <v>-0.35216022299999999</v>
      </c>
      <c r="AM60" s="76">
        <f xml:space="preserve"> Factors!C60</f>
        <v>-6.4173758999999997E-2</v>
      </c>
      <c r="AN60" s="76">
        <f xml:space="preserve"> Factors!D60</f>
        <v>-0.17040883300000001</v>
      </c>
      <c r="AO60" s="76">
        <f xml:space="preserve"> Factors!E60</f>
        <v>-8.3106418500000001E-2</v>
      </c>
      <c r="AP60" s="76">
        <f xml:space="preserve"> Factors!F60</f>
        <v>1.50622254E-2</v>
      </c>
    </row>
    <row r="61" spans="1:42" s="48" customFormat="1">
      <c r="A61" s="48">
        <f t="shared" si="0"/>
        <v>1963.9166666666622</v>
      </c>
      <c r="B61" s="48">
        <f xml:space="preserve"> Coibion_update!O67</f>
        <v>3.3484820239901607</v>
      </c>
      <c r="C61" s="48">
        <f xml:space="preserve"> Coibion_update!P67</f>
        <v>5.5</v>
      </c>
      <c r="D61" s="48">
        <f xml:space="preserve"> Coibion_update!Q67</f>
        <v>3.4301087251565754</v>
      </c>
      <c r="E61" s="48">
        <f xml:space="preserve"> Coibion_update!W67</f>
        <v>3.38</v>
      </c>
      <c r="F61" s="48">
        <f xml:space="preserve"> Coibion_update!X67</f>
        <v>4.5738858959483251</v>
      </c>
      <c r="G61" s="48">
        <f xml:space="preserve"> Coibion_update!Y67</f>
        <v>2.3191471812930238</v>
      </c>
      <c r="H61" s="48">
        <f xml:space="preserve"> Coibion_update!Z67</f>
        <v>3.4838520597843439</v>
      </c>
      <c r="I61" s="48">
        <f xml:space="preserve"> Coibion_update!AA67</f>
        <v>3.0647451448409448</v>
      </c>
      <c r="L61" s="71"/>
      <c r="T61" s="32">
        <f xml:space="preserve"> misc!N144</f>
        <v>3.81</v>
      </c>
      <c r="AG61" s="57">
        <v>3.25</v>
      </c>
      <c r="AH61" s="69">
        <f xml:space="preserve"> LN(misc!B80)</f>
        <v>5.0323967858777685</v>
      </c>
      <c r="AI61" s="69">
        <f xml:space="preserve"> LN(misc!D80)</f>
        <v>5.9743183882730113</v>
      </c>
      <c r="AJ61" s="69">
        <f xml:space="preserve"> LN(misc!G185)</f>
        <v>2.8478701128116071</v>
      </c>
      <c r="AK61" s="70">
        <f xml:space="preserve"> LN(misc!J91 + misc!L91)</f>
        <v>2.4333501628735981</v>
      </c>
      <c r="AL61" s="76">
        <f xml:space="preserve"> Factors!B61</f>
        <v>-1.9972943199999999E-2</v>
      </c>
      <c r="AM61" s="76">
        <f xml:space="preserve"> Factors!C61</f>
        <v>-8.8121608599999998E-2</v>
      </c>
      <c r="AN61" s="76">
        <f xml:space="preserve"> Factors!D61</f>
        <v>-9.5836289300000002E-2</v>
      </c>
      <c r="AO61" s="76">
        <f xml:space="preserve"> Factors!E61</f>
        <v>-0.15160616900000001</v>
      </c>
      <c r="AP61" s="76">
        <f xml:space="preserve"> Factors!F61</f>
        <v>2.7289482300000001E-3</v>
      </c>
    </row>
    <row r="62" spans="1:42" s="48" customFormat="1">
      <c r="A62" s="48">
        <f t="shared" si="0"/>
        <v>1963.9999999999955</v>
      </c>
      <c r="B62" s="48">
        <f xml:space="preserve"> Coibion_update!O68</f>
        <v>3.357242011019975</v>
      </c>
      <c r="C62" s="48">
        <f xml:space="preserve"> Coibion_update!P68</f>
        <v>5.6</v>
      </c>
      <c r="D62" s="48">
        <f xml:space="preserve"> Coibion_update!Q68</f>
        <v>3.43204984514492</v>
      </c>
      <c r="E62" s="48">
        <f xml:space="preserve"> Coibion_update!W68</f>
        <v>3.48</v>
      </c>
      <c r="F62" s="48">
        <f xml:space="preserve"> Coibion_update!X68</f>
        <v>4.580877493419047</v>
      </c>
      <c r="G62" s="48">
        <f xml:space="preserve"> Coibion_update!Y68</f>
        <v>2.3268873855170105</v>
      </c>
      <c r="H62" s="48">
        <f xml:space="preserve"> Coibion_update!Z68</f>
        <v>3.4823779033182478</v>
      </c>
      <c r="I62" s="48">
        <f xml:space="preserve"> Coibion_update!AA68</f>
        <v>3.070375816549757</v>
      </c>
      <c r="L62" s="71"/>
      <c r="T62" s="32">
        <f xml:space="preserve"> misc!N145</f>
        <v>3.79</v>
      </c>
      <c r="AG62" s="57">
        <v>3.5</v>
      </c>
      <c r="AH62" s="69">
        <f xml:space="preserve"> LN(misc!B81)</f>
        <v>5.0350026505445502</v>
      </c>
      <c r="AI62" s="69">
        <f xml:space="preserve"> LN(misc!D81)</f>
        <v>5.9793919658737131</v>
      </c>
      <c r="AJ62" s="69">
        <f xml:space="preserve"> LN(misc!G186)</f>
        <v>2.8498390733735879</v>
      </c>
      <c r="AK62" s="70">
        <f xml:space="preserve"> LN(misc!J92 + misc!L92)</f>
        <v>2.4308903531469697</v>
      </c>
      <c r="AL62" s="76">
        <f xml:space="preserve"> Factors!B62</f>
        <v>-5.9274667900000001E-2</v>
      </c>
      <c r="AM62" s="76">
        <f xml:space="preserve"> Factors!C62</f>
        <v>-5.3904592799999998E-2</v>
      </c>
      <c r="AN62" s="76">
        <f xml:space="preserve"> Factors!D62</f>
        <v>-7.3220011400000007E-2</v>
      </c>
      <c r="AO62" s="76">
        <f xml:space="preserve"> Factors!E62</f>
        <v>-0.13029742599999999</v>
      </c>
      <c r="AP62" s="76">
        <f xml:space="preserve"> Factors!F62</f>
        <v>4.56506572E-2</v>
      </c>
    </row>
    <row r="63" spans="1:42" s="48" customFormat="1">
      <c r="A63" s="48">
        <f t="shared" si="0"/>
        <v>1964.0833333333287</v>
      </c>
      <c r="B63" s="48">
        <f xml:space="preserve"> Coibion_update!O69</f>
        <v>3.3640042116533864</v>
      </c>
      <c r="C63" s="48">
        <f xml:space="preserve"> Coibion_update!P69</f>
        <v>5.4</v>
      </c>
      <c r="D63" s="48">
        <f xml:space="preserve"> Coibion_update!Q69</f>
        <v>3.4310797561440252</v>
      </c>
      <c r="E63" s="48">
        <f xml:space="preserve"> Coibion_update!W69</f>
        <v>3.48</v>
      </c>
      <c r="F63" s="48">
        <f xml:space="preserve"> Coibion_update!X69</f>
        <v>4.5682987112121864</v>
      </c>
      <c r="G63" s="48">
        <f xml:space="preserve"> Coibion_update!Y69</f>
        <v>2.3335021956287672</v>
      </c>
      <c r="H63" s="48">
        <f xml:space="preserve"> Coibion_update!Z69</f>
        <v>3.4938980991731912</v>
      </c>
      <c r="I63" s="48">
        <f xml:space="preserve"> Coibion_update!AA69</f>
        <v>3.0741274709813644</v>
      </c>
      <c r="L63" s="71"/>
      <c r="T63" s="32">
        <f xml:space="preserve"> misc!N146</f>
        <v>3.78</v>
      </c>
      <c r="AG63" s="57">
        <v>3.5</v>
      </c>
      <c r="AH63" s="69">
        <f xml:space="preserve"> LN(misc!B82)</f>
        <v>5.0388987593691148</v>
      </c>
      <c r="AI63" s="69">
        <f xml:space="preserve"> LN(misc!D82)</f>
        <v>5.9854464747824192</v>
      </c>
      <c r="AJ63" s="69">
        <f xml:space="preserve"> LN(misc!G187)</f>
        <v>2.8337426157319547</v>
      </c>
      <c r="AK63" s="70">
        <f xml:space="preserve"> LN(misc!J93 + misc!L93)</f>
        <v>2.4213454287148886</v>
      </c>
      <c r="AL63" s="76">
        <f xml:space="preserve"> Factors!B63</f>
        <v>-0.28329028699999997</v>
      </c>
      <c r="AM63" s="76">
        <f xml:space="preserve"> Factors!C63</f>
        <v>-9.6449880399999993E-2</v>
      </c>
      <c r="AN63" s="76">
        <f xml:space="preserve"> Factors!D63</f>
        <v>-0.14782447100000001</v>
      </c>
      <c r="AO63" s="76">
        <f xml:space="preserve"> Factors!E63</f>
        <v>-3.6566721500000003E-2</v>
      </c>
      <c r="AP63" s="76">
        <f xml:space="preserve"> Factors!F63</f>
        <v>-0.101423889</v>
      </c>
    </row>
    <row r="64" spans="1:42" s="48" customFormat="1">
      <c r="A64" s="48">
        <f t="shared" si="0"/>
        <v>1964.166666666662</v>
      </c>
      <c r="B64" s="48">
        <f xml:space="preserve"> Coibion_update!O70</f>
        <v>3.3640042116533864</v>
      </c>
      <c r="C64" s="48">
        <f xml:space="preserve"> Coibion_update!P70</f>
        <v>5.4</v>
      </c>
      <c r="D64" s="48">
        <f xml:space="preserve"> Coibion_update!Q70</f>
        <v>3.43204984514492</v>
      </c>
      <c r="E64" s="48">
        <f xml:space="preserve"> Coibion_update!W70</f>
        <v>3.43</v>
      </c>
      <c r="F64" s="48">
        <f xml:space="preserve"> Coibion_update!X70</f>
        <v>4.5674683188040799</v>
      </c>
      <c r="G64" s="48">
        <f xml:space="preserve"> Coibion_update!Y70</f>
        <v>2.3205232381250585</v>
      </c>
      <c r="H64" s="48">
        <f xml:space="preserve"> Coibion_update!Z70</f>
        <v>3.4999561536854191</v>
      </c>
      <c r="I64" s="48">
        <f xml:space="preserve"> Coibion_update!AA70</f>
        <v>3.0805788089641095</v>
      </c>
      <c r="L64" s="71"/>
      <c r="T64" s="32">
        <f xml:space="preserve"> misc!N147</f>
        <v>3.91</v>
      </c>
      <c r="AG64" s="57">
        <v>3.5</v>
      </c>
      <c r="AH64" s="69">
        <f xml:space="preserve"> LN(misc!B83)</f>
        <v>5.0401940963378005</v>
      </c>
      <c r="AI64" s="69">
        <f xml:space="preserve"> LN(misc!D83)</f>
        <v>5.9909644220663001</v>
      </c>
      <c r="AJ64" s="69">
        <f xml:space="preserve"> LN(misc!G188)</f>
        <v>2.8420564809499438</v>
      </c>
      <c r="AK64" s="70">
        <f xml:space="preserve"> LN(misc!J94 + misc!L94)</f>
        <v>2.4234744102694989</v>
      </c>
      <c r="AL64" s="76">
        <f xml:space="preserve"> Factors!B64</f>
        <v>-0.29918623900000002</v>
      </c>
      <c r="AM64" s="76">
        <f xml:space="preserve"> Factors!C64</f>
        <v>-0.24631581999999999</v>
      </c>
      <c r="AN64" s="76">
        <f xml:space="preserve"> Factors!D64</f>
        <v>-0.28100008100000001</v>
      </c>
      <c r="AO64" s="76">
        <f xml:space="preserve"> Factors!E64</f>
        <v>-0.13395283999999999</v>
      </c>
      <c r="AP64" s="76">
        <f xml:space="preserve"> Factors!F64</f>
        <v>7.8643152800000005E-2</v>
      </c>
    </row>
    <row r="65" spans="1:42" s="48" customFormat="1">
      <c r="A65" s="48">
        <f t="shared" si="0"/>
        <v>1964.2499999999952</v>
      </c>
      <c r="B65" s="48">
        <f xml:space="preserve"> Coibion_update!O71</f>
        <v>3.3802324791857856</v>
      </c>
      <c r="C65" s="48">
        <f xml:space="preserve"> Coibion_update!P71</f>
        <v>5.3</v>
      </c>
      <c r="D65" s="48">
        <f xml:space="preserve"> Coibion_update!Q71</f>
        <v>3.4323729991306049</v>
      </c>
      <c r="E65" s="48">
        <f xml:space="preserve"> Coibion_update!W71</f>
        <v>3.47</v>
      </c>
      <c r="F65" s="48">
        <f xml:space="preserve"> Coibion_update!X71</f>
        <v>4.5885325448350684</v>
      </c>
      <c r="G65" s="48">
        <f xml:space="preserve"> Coibion_update!Y71</f>
        <v>2.3294217469476055</v>
      </c>
      <c r="H65" s="48">
        <f xml:space="preserve"> Coibion_update!Z71</f>
        <v>3.4970528673056767</v>
      </c>
      <c r="I65" s="48">
        <f xml:space="preserve"> Coibion_update!AA71</f>
        <v>3.0836515715918744</v>
      </c>
      <c r="L65" s="71"/>
      <c r="T65" s="32">
        <f xml:space="preserve"> misc!N148</f>
        <v>3.91</v>
      </c>
      <c r="AG65" s="57">
        <v>3.5</v>
      </c>
      <c r="AH65" s="69">
        <f xml:space="preserve"> LN(misc!B84)</f>
        <v>5.0421339611556268</v>
      </c>
      <c r="AI65" s="69">
        <f xml:space="preserve"> LN(misc!D84)</f>
        <v>5.9957055413652363</v>
      </c>
      <c r="AJ65" s="69">
        <f xml:space="preserve"> LN(misc!G189)</f>
        <v>2.8386105177817784</v>
      </c>
      <c r="AK65" s="70">
        <f xml:space="preserve"> LN(misc!J95 + misc!L95)</f>
        <v>2.4271009676916133</v>
      </c>
      <c r="AL65" s="76">
        <f xml:space="preserve"> Factors!B65</f>
        <v>-0.147301455</v>
      </c>
      <c r="AM65" s="76">
        <f xml:space="preserve"> Factors!C65</f>
        <v>-0.119182342</v>
      </c>
      <c r="AN65" s="76">
        <f xml:space="preserve"> Factors!D65</f>
        <v>-0.13752479300000001</v>
      </c>
      <c r="AO65" s="76">
        <f xml:space="preserve"> Factors!E65</f>
        <v>-0.19529104799999999</v>
      </c>
      <c r="AP65" s="76">
        <f xml:space="preserve"> Factors!F65</f>
        <v>0.23991980700000001</v>
      </c>
    </row>
    <row r="66" spans="1:42" s="48" customFormat="1">
      <c r="A66" s="48">
        <f t="shared" si="0"/>
        <v>1964.3333333333285</v>
      </c>
      <c r="B66" s="48">
        <f xml:space="preserve"> Coibion_update!O72</f>
        <v>3.3858976013171547</v>
      </c>
      <c r="C66" s="48">
        <f xml:space="preserve"> Coibion_update!P72</f>
        <v>5.0999999999999996</v>
      </c>
      <c r="D66" s="48">
        <f xml:space="preserve"> Coibion_update!Q72</f>
        <v>3.4333418349887226</v>
      </c>
      <c r="E66" s="48">
        <f xml:space="preserve"> Coibion_update!W72</f>
        <v>3.5</v>
      </c>
      <c r="F66" s="48">
        <f xml:space="preserve"> Coibion_update!X72</f>
        <v>4.577284982498556</v>
      </c>
      <c r="G66" s="48">
        <f xml:space="preserve"> Coibion_update!Y72</f>
        <v>2.356220642159955</v>
      </c>
      <c r="H66" s="48">
        <f xml:space="preserve"> Coibion_update!Z72</f>
        <v>3.5176758630538285</v>
      </c>
      <c r="I66" s="48">
        <f xml:space="preserve"> Coibion_update!AA72</f>
        <v>3.0880835346181774</v>
      </c>
      <c r="L66" s="71"/>
      <c r="T66" s="32">
        <f xml:space="preserve"> misc!N149</f>
        <v>3.84</v>
      </c>
      <c r="AG66" s="57">
        <v>3.5</v>
      </c>
      <c r="AH66" s="69">
        <f xml:space="preserve"> LN(misc!B85)</f>
        <v>5.0453587301546419</v>
      </c>
      <c r="AI66" s="69">
        <f xml:space="preserve"> LN(misc!D85)</f>
        <v>6.0019098049695208</v>
      </c>
      <c r="AJ66" s="69">
        <f xml:space="preserve"> LN(misc!G190)</f>
        <v>2.8388445180168467</v>
      </c>
      <c r="AK66" s="70">
        <f xml:space="preserve"> LN(misc!J96 + misc!L96)</f>
        <v>2.4215230170655593</v>
      </c>
      <c r="AL66" s="76">
        <f xml:space="preserve"> Factors!B66</f>
        <v>-0.381443421</v>
      </c>
      <c r="AM66" s="76">
        <f xml:space="preserve"> Factors!C66</f>
        <v>-0.27014950399999998</v>
      </c>
      <c r="AN66" s="76">
        <f xml:space="preserve"> Factors!D66</f>
        <v>-8.42357366E-2</v>
      </c>
      <c r="AO66" s="76">
        <f xml:space="preserve"> Factors!E66</f>
        <v>-1.94276433E-3</v>
      </c>
      <c r="AP66" s="76">
        <f xml:space="preserve"> Factors!F66</f>
        <v>-0.292724384</v>
      </c>
    </row>
    <row r="67" spans="1:42" s="48" customFormat="1">
      <c r="A67" s="48">
        <f t="shared" si="0"/>
        <v>1964.4166666666617</v>
      </c>
      <c r="B67" s="48">
        <f xml:space="preserve"> Coibion_update!O73</f>
        <v>3.3887198601510429</v>
      </c>
      <c r="C67" s="48">
        <f xml:space="preserve"> Coibion_update!P73</f>
        <v>5.2</v>
      </c>
      <c r="D67" s="48">
        <f xml:space="preserve"> Coibion_update!Q73</f>
        <v>3.4343097331123578</v>
      </c>
      <c r="E67" s="48">
        <f xml:space="preserve"> Coibion_update!W73</f>
        <v>3.5</v>
      </c>
      <c r="F67" s="48">
        <f xml:space="preserve"> Coibion_update!X73</f>
        <v>4.5759473273111881</v>
      </c>
      <c r="G67" s="48">
        <f xml:space="preserve"> Coibion_update!Y73</f>
        <v>2.372111155642656</v>
      </c>
      <c r="H67" s="48">
        <f xml:space="preserve"> Coibion_update!Z73</f>
        <v>3.5181207886844343</v>
      </c>
      <c r="I67" s="48">
        <f xml:space="preserve"> Coibion_update!AA73</f>
        <v>3.0947627970169451</v>
      </c>
      <c r="L67" s="71"/>
      <c r="T67" s="32">
        <f xml:space="preserve"> misc!N150</f>
        <v>3.83</v>
      </c>
      <c r="AG67" s="57">
        <v>3.5</v>
      </c>
      <c r="AH67" s="69">
        <f xml:space="preserve"> LN(misc!B86)</f>
        <v>5.0472886117442908</v>
      </c>
      <c r="AI67" s="69">
        <f xml:space="preserve"> LN(misc!D86)</f>
        <v>6.0090588555089335</v>
      </c>
      <c r="AJ67" s="69">
        <f xml:space="preserve"> LN(misc!G191)</f>
        <v>2.8527852642340576</v>
      </c>
      <c r="AK67" s="70">
        <f xml:space="preserve"> LN(misc!J97 + misc!L97)</f>
        <v>2.4271009676916133</v>
      </c>
      <c r="AL67" s="76">
        <f xml:space="preserve"> Factors!B67</f>
        <v>-0.26603988099999998</v>
      </c>
      <c r="AM67" s="76">
        <f xml:space="preserve"> Factors!C67</f>
        <v>-0.22643000299999999</v>
      </c>
      <c r="AN67" s="76">
        <f xml:space="preserve"> Factors!D67</f>
        <v>-0.222864168</v>
      </c>
      <c r="AO67" s="76">
        <f xml:space="preserve"> Factors!E67</f>
        <v>-0.11041630199999999</v>
      </c>
      <c r="AP67" s="76">
        <f xml:space="preserve"> Factors!F67</f>
        <v>6.1864429899999997E-2</v>
      </c>
    </row>
    <row r="68" spans="1:42" s="48" customFormat="1">
      <c r="A68" s="48">
        <f t="shared" ref="A68:A73" si="1" xml:space="preserve"> A67 + 1/12</f>
        <v>1964.499999999995</v>
      </c>
      <c r="B68" s="48">
        <f xml:space="preserve"> Coibion_update!O74</f>
        <v>3.3952698484973562</v>
      </c>
      <c r="C68" s="48">
        <f xml:space="preserve"> Coibion_update!P74</f>
        <v>4.9000000000000004</v>
      </c>
      <c r="D68" s="48">
        <f xml:space="preserve"> Coibion_update!Q74</f>
        <v>3.4346321577483927</v>
      </c>
      <c r="E68" s="48">
        <f xml:space="preserve"> Coibion_update!W74</f>
        <v>3.42</v>
      </c>
      <c r="F68" s="48">
        <f xml:space="preserve"> Coibion_update!X74</f>
        <v>4.5829245770407718</v>
      </c>
      <c r="G68" s="48">
        <f xml:space="preserve"> Coibion_update!Y74</f>
        <v>2.3883957494071568</v>
      </c>
      <c r="H68" s="48">
        <f xml:space="preserve"> Coibion_update!Z74</f>
        <v>3.5272424885128144</v>
      </c>
      <c r="I68" s="48">
        <f xml:space="preserve"> Coibion_update!AA74</f>
        <v>3.0979277858686607</v>
      </c>
      <c r="L68" s="71"/>
      <c r="T68" s="32">
        <f xml:space="preserve"> misc!N151</f>
        <v>3.72</v>
      </c>
      <c r="AG68" s="57">
        <v>3.5</v>
      </c>
      <c r="AH68" s="69">
        <f xml:space="preserve"> LN(misc!B87)</f>
        <v>5.0549711079163071</v>
      </c>
      <c r="AI68" s="69">
        <f xml:space="preserve"> LN(misc!D87)</f>
        <v>6.0164010323980133</v>
      </c>
      <c r="AJ68" s="69">
        <f xml:space="preserve"> LN(misc!G192)</f>
        <v>2.8574467407496478</v>
      </c>
      <c r="AK68" s="70">
        <f xml:space="preserve"> LN(misc!J98 + misc!L98)</f>
        <v>2.432472353828468</v>
      </c>
      <c r="AL68" s="76">
        <f xml:space="preserve"> Factors!B68</f>
        <v>-0.12508450700000001</v>
      </c>
      <c r="AM68" s="76">
        <f xml:space="preserve"> Factors!C68</f>
        <v>-8.42955705E-2</v>
      </c>
      <c r="AN68" s="76">
        <f xml:space="preserve"> Factors!D68</f>
        <v>-0.118976227</v>
      </c>
      <c r="AO68" s="76">
        <f xml:space="preserve"> Factors!E68</f>
        <v>-0.14324310200000001</v>
      </c>
      <c r="AP68" s="76">
        <f xml:space="preserve"> Factors!F68</f>
        <v>0.103463611</v>
      </c>
    </row>
    <row r="69" spans="1:42" s="48" customFormat="1">
      <c r="A69" s="48">
        <f t="shared" si="1"/>
        <v>1964.5833333333283</v>
      </c>
      <c r="B69" s="48">
        <f xml:space="preserve"> Coibion_update!O75</f>
        <v>3.4017772135271644</v>
      </c>
      <c r="C69" s="48">
        <f xml:space="preserve"> Coibion_update!P75</f>
        <v>5</v>
      </c>
      <c r="D69" s="48">
        <f xml:space="preserve"> Coibion_update!Q75</f>
        <v>3.4355988083794879</v>
      </c>
      <c r="E69" s="48">
        <f xml:space="preserve"> Coibion_update!W75</f>
        <v>3.5</v>
      </c>
      <c r="F69" s="48">
        <f xml:space="preserve"> Coibion_update!X75</f>
        <v>4.6029677624328915</v>
      </c>
      <c r="G69" s="48">
        <f xml:space="preserve"> Coibion_update!Y75</f>
        <v>2.3978952727983707</v>
      </c>
      <c r="H69" s="48">
        <f xml:space="preserve"> Coibion_update!Z75</f>
        <v>3.5358448179448745</v>
      </c>
      <c r="I69" s="48">
        <f xml:space="preserve"> Coibion_update!AA75</f>
        <v>3.1007677363878718</v>
      </c>
      <c r="L69" s="71"/>
      <c r="T69" s="32">
        <f xml:space="preserve"> misc!N152</f>
        <v>3.74</v>
      </c>
      <c r="AG69" s="57">
        <v>3.5</v>
      </c>
      <c r="AH69" s="69">
        <f xml:space="preserve"> LN(misc!B88)</f>
        <v>5.0613284084117742</v>
      </c>
      <c r="AI69" s="69">
        <f xml:space="preserve"> LN(misc!D88)</f>
        <v>6.0244156472476682</v>
      </c>
      <c r="AJ69" s="69">
        <f xml:space="preserve"> LN(misc!G193)</f>
        <v>2.8518619031342891</v>
      </c>
      <c r="AK69" s="70">
        <f xml:space="preserve"> LN(misc!J99 + misc!L99)</f>
        <v>2.4406063908914204</v>
      </c>
      <c r="AL69" s="76">
        <f xml:space="preserve"> Factors!B69</f>
        <v>-0.42280940900000002</v>
      </c>
      <c r="AM69" s="76">
        <f xml:space="preserve"> Factors!C69</f>
        <v>-0.20450015699999999</v>
      </c>
      <c r="AN69" s="76">
        <f xml:space="preserve"> Factors!D69</f>
        <v>-0.17416914</v>
      </c>
      <c r="AO69" s="76">
        <f xml:space="preserve"> Factors!E69</f>
        <v>-3.7098866799999998E-2</v>
      </c>
      <c r="AP69" s="76">
        <f xml:space="preserve"> Factors!F69</f>
        <v>7.6179438599999996E-2</v>
      </c>
    </row>
    <row r="70" spans="1:42" s="48" customFormat="1">
      <c r="A70" s="48">
        <f t="shared" si="1"/>
        <v>1964.6666666666615</v>
      </c>
      <c r="B70" s="48">
        <f xml:space="preserve"> Coibion_update!O76</f>
        <v>3.4054782058456303</v>
      </c>
      <c r="C70" s="48">
        <f xml:space="preserve"> Coibion_update!P76</f>
        <v>5.0999999999999996</v>
      </c>
      <c r="D70" s="48">
        <f xml:space="preserve"> Coibion_update!Q76</f>
        <v>3.4365645254994468</v>
      </c>
      <c r="E70" s="48">
        <f xml:space="preserve"> Coibion_update!W76</f>
        <v>3.45</v>
      </c>
      <c r="F70" s="48">
        <f xml:space="preserve"> Coibion_update!X76</f>
        <v>4.6243844049118961</v>
      </c>
      <c r="G70" s="48">
        <f xml:space="preserve"> Coibion_update!Y76</f>
        <v>2.3693087250369538</v>
      </c>
      <c r="H70" s="48">
        <f xml:space="preserve"> Coibion_update!Z76</f>
        <v>3.5279474999984521</v>
      </c>
      <c r="I70" s="48">
        <f xml:space="preserve"> Coibion_update!AA76</f>
        <v>3.1068263210595779</v>
      </c>
      <c r="L70" s="71"/>
      <c r="T70" s="32">
        <f xml:space="preserve"> misc!N153</f>
        <v>3.84</v>
      </c>
      <c r="AG70" s="57">
        <v>2.75</v>
      </c>
      <c r="AH70" s="69">
        <f xml:space="preserve"> LN(misc!B89)</f>
        <v>5.0670156275323635</v>
      </c>
      <c r="AI70" s="69">
        <f xml:space="preserve"> LN(misc!D89)</f>
        <v>6.0328463848867511</v>
      </c>
      <c r="AJ70" s="69">
        <f xml:space="preserve"> LN(misc!G194)</f>
        <v>2.8675010956569089</v>
      </c>
      <c r="AK70" s="70">
        <f xml:space="preserve"> LN(misc!J100 + misc!L100)</f>
        <v>2.4439110290844805</v>
      </c>
      <c r="AL70" s="76">
        <f xml:space="preserve"> Factors!B70</f>
        <v>-0.33817787799999999</v>
      </c>
      <c r="AM70" s="76">
        <f xml:space="preserve"> Factors!C70</f>
        <v>-0.19505172500000001</v>
      </c>
      <c r="AN70" s="76">
        <f xml:space="preserve"> Factors!D70</f>
        <v>-0.19607372200000001</v>
      </c>
      <c r="AO70" s="76">
        <f xml:space="preserve"> Factors!E70</f>
        <v>-0.13880782899999999</v>
      </c>
      <c r="AP70" s="76">
        <f xml:space="preserve"> Factors!F70</f>
        <v>0.164373766</v>
      </c>
    </row>
    <row r="71" spans="1:42" s="48" customFormat="1">
      <c r="A71" s="48">
        <f t="shared" si="1"/>
        <v>1964.7499999999948</v>
      </c>
      <c r="B71" s="48">
        <f xml:space="preserve"> Coibion_update!O77</f>
        <v>3.391530810545385</v>
      </c>
      <c r="C71" s="48">
        <f xml:space="preserve"> Coibion_update!P77</f>
        <v>5.0999999999999996</v>
      </c>
      <c r="D71" s="48">
        <f xml:space="preserve"> Coibion_update!Q77</f>
        <v>3.4378506993101907</v>
      </c>
      <c r="E71" s="48">
        <f xml:space="preserve"> Coibion_update!W77</f>
        <v>3.36</v>
      </c>
      <c r="F71" s="48">
        <f xml:space="preserve"> Coibion_update!X77</f>
        <v>4.6482296754485386</v>
      </c>
      <c r="G71" s="48">
        <f xml:space="preserve"> Coibion_update!Y77</f>
        <v>2.386466576974748</v>
      </c>
      <c r="H71" s="48">
        <f xml:space="preserve"> Coibion_update!Z77</f>
        <v>3.5341536089107808</v>
      </c>
      <c r="I71" s="48">
        <f xml:space="preserve"> Coibion_update!AA77</f>
        <v>3.1103547643906886</v>
      </c>
      <c r="L71" s="71"/>
      <c r="T71" s="32">
        <f xml:space="preserve"> misc!N154</f>
        <v>3.86</v>
      </c>
      <c r="AG71" s="57">
        <v>3.5</v>
      </c>
      <c r="AH71" s="69">
        <f xml:space="preserve"> LN(misc!B90)</f>
        <v>5.0701612734102826</v>
      </c>
      <c r="AI71" s="69">
        <f xml:space="preserve"> LN(misc!D90)</f>
        <v>6.038109554931026</v>
      </c>
      <c r="AJ71" s="69">
        <f xml:space="preserve"> LN(misc!G195)</f>
        <v>2.8749760724181912</v>
      </c>
      <c r="AK71" s="70">
        <f xml:space="preserve"> LN(misc!J101 + misc!L101)</f>
        <v>2.4481562163132646</v>
      </c>
      <c r="AL71" s="76">
        <f xml:space="preserve"> Factors!B71</f>
        <v>-0.35145701400000001</v>
      </c>
      <c r="AM71" s="76">
        <f xml:space="preserve"> Factors!C71</f>
        <v>-0.13625050799999999</v>
      </c>
      <c r="AN71" s="76">
        <f xml:space="preserve"> Factors!D71</f>
        <v>-0.169449238</v>
      </c>
      <c r="AO71" s="76">
        <f xml:space="preserve"> Factors!E71</f>
        <v>-0.14172776000000001</v>
      </c>
      <c r="AP71" s="76">
        <f xml:space="preserve"> Factors!F71</f>
        <v>0.32946006999999999</v>
      </c>
    </row>
    <row r="72" spans="1:42" s="48" customFormat="1">
      <c r="A72" s="48">
        <f t="shared" si="1"/>
        <v>1964.833333333328</v>
      </c>
      <c r="B72" s="48">
        <f xml:space="preserve"> Coibion_update!O78</f>
        <v>3.421963596845957</v>
      </c>
      <c r="C72" s="48">
        <f xml:space="preserve"> Coibion_update!P78</f>
        <v>4.8</v>
      </c>
      <c r="D72" s="48">
        <f xml:space="preserve"> Coibion_update!Q78</f>
        <v>3.440738556282688</v>
      </c>
      <c r="E72" s="48">
        <f xml:space="preserve"> Coibion_update!W78</f>
        <v>3.52</v>
      </c>
      <c r="F72" s="48">
        <f xml:space="preserve"> Coibion_update!X78</f>
        <v>4.6501435516308227</v>
      </c>
      <c r="G72" s="48">
        <f xml:space="preserve"> Coibion_update!Y78</f>
        <v>2.3458361349883607</v>
      </c>
      <c r="H72" s="48">
        <f xml:space="preserve"> Coibion_update!Z78</f>
        <v>3.5181207886844343</v>
      </c>
      <c r="I72" s="48">
        <f xml:space="preserve"> Coibion_update!AA78</f>
        <v>3.1157350659486873</v>
      </c>
      <c r="L72" s="71"/>
      <c r="T72" s="32">
        <f xml:space="preserve"> misc!N155</f>
        <v>3.91</v>
      </c>
      <c r="AG72" s="57">
        <v>4</v>
      </c>
      <c r="AH72" s="69">
        <f xml:space="preserve"> LN(misc!B91)</f>
        <v>5.0751738152338266</v>
      </c>
      <c r="AI72" s="69">
        <f xml:space="preserve"> LN(misc!D91)</f>
        <v>6.045005314036012</v>
      </c>
      <c r="AJ72" s="69">
        <f xml:space="preserve"> LN(misc!G196)</f>
        <v>2.8792546354952959</v>
      </c>
      <c r="AK72" s="70">
        <f xml:space="preserve"> LN(misc!J102 + misc!L102)</f>
        <v>2.450832669454249</v>
      </c>
      <c r="AL72" s="76">
        <f xml:space="preserve"> Factors!B72</f>
        <v>0.35702036799999998</v>
      </c>
      <c r="AM72" s="76">
        <f xml:space="preserve"> Factors!C72</f>
        <v>7.4199453999999998E-2</v>
      </c>
      <c r="AN72" s="76">
        <f xml:space="preserve"> Factors!D72</f>
        <v>-0.181928222</v>
      </c>
      <c r="AO72" s="76">
        <f xml:space="preserve"> Factors!E72</f>
        <v>-0.43809748700000001</v>
      </c>
      <c r="AP72" s="76">
        <f xml:space="preserve"> Factors!F72</f>
        <v>0.65834450600000005</v>
      </c>
    </row>
    <row r="73" spans="1:42" s="48" customFormat="1">
      <c r="A73" s="48">
        <f t="shared" si="1"/>
        <v>1964.9166666666613</v>
      </c>
      <c r="B73" s="48">
        <f xml:space="preserve"> Coibion_update!O79</f>
        <v>3.433700066490784</v>
      </c>
      <c r="C73" s="48">
        <f xml:space="preserve"> Coibion_update!P79</f>
        <v>5</v>
      </c>
      <c r="D73" s="48">
        <f xml:space="preserve"> Coibion_update!Q79</f>
        <v>3.4420193761824107</v>
      </c>
      <c r="E73" s="48">
        <f xml:space="preserve"> Coibion_update!W79</f>
        <v>3.85</v>
      </c>
      <c r="F73" s="48">
        <f xml:space="preserve"> Coibion_update!X79</f>
        <v>4.6566234675770071</v>
      </c>
      <c r="G73" s="48">
        <f xml:space="preserve"> Coibion_update!Y79</f>
        <v>2.329032263008894</v>
      </c>
      <c r="H73" s="48">
        <f xml:space="preserve"> Coibion_update!Z79</f>
        <v>3.5443448908806401</v>
      </c>
      <c r="I73" s="48">
        <f xml:space="preserve"> Coibion_update!AA79</f>
        <v>3.1203364367785218</v>
      </c>
      <c r="L73" s="71"/>
      <c r="T73" s="32">
        <f xml:space="preserve"> misc!N156</f>
        <v>4.0199999999999996</v>
      </c>
      <c r="AG73" s="57">
        <v>4</v>
      </c>
      <c r="AH73" s="69">
        <f xml:space="preserve"> LN(misc!B92)</f>
        <v>5.0770470596155075</v>
      </c>
      <c r="AI73" s="69">
        <f xml:space="preserve"> LN(misc!D92)</f>
        <v>6.0513830373192254</v>
      </c>
      <c r="AJ73" s="69">
        <f xml:space="preserve"> LN(misc!G197)</f>
        <v>2.8892044101441576</v>
      </c>
      <c r="AK73" s="70">
        <f xml:space="preserve"> LN(misc!J103 + misc!L103)</f>
        <v>2.4635978888417491</v>
      </c>
      <c r="AL73" s="76">
        <f xml:space="preserve"> Factors!B73</f>
        <v>-0.96394417399999999</v>
      </c>
      <c r="AM73" s="76">
        <f xml:space="preserve"> Factors!C73</f>
        <v>-0.313730603</v>
      </c>
      <c r="AN73" s="76">
        <f xml:space="preserve"> Factors!D73</f>
        <v>-0.12109663</v>
      </c>
      <c r="AO73" s="76">
        <f xml:space="preserve"> Factors!E73</f>
        <v>0.17594624</v>
      </c>
      <c r="AP73" s="76">
        <f xml:space="preserve"> Factors!F73</f>
        <v>-0.43025390899999999</v>
      </c>
    </row>
    <row r="74" spans="1:42">
      <c r="A74">
        <v>1965</v>
      </c>
      <c r="B74">
        <f xml:space="preserve"> Coibion_update!O80</f>
        <v>3.4444165007821321</v>
      </c>
      <c r="C74">
        <f xml:space="preserve"> Coibion_update!P80</f>
        <v>4.9000000000000004</v>
      </c>
      <c r="D74">
        <f xml:space="preserve"> Coibion_update!Q80</f>
        <v>3.4429789156771102</v>
      </c>
      <c r="E74">
        <f xml:space="preserve"> Coibion_update!W80</f>
        <v>3.9</v>
      </c>
      <c r="F74">
        <f xml:space="preserve"> Coibion_update!X80</f>
        <v>4.6487084880025744</v>
      </c>
      <c r="G74">
        <f xml:space="preserve"> Coibion_update!Y80</f>
        <v>2.3805641343106343</v>
      </c>
      <c r="H74">
        <f xml:space="preserve"> Coibion_update!Z80</f>
        <v>3.5391896431333314</v>
      </c>
      <c r="I74">
        <f xml:space="preserve"> Coibion_update!AA80</f>
        <v>3.1238616012645188</v>
      </c>
      <c r="J74" s="47"/>
      <c r="K74" s="47"/>
      <c r="N74" s="41"/>
      <c r="O74" s="41"/>
      <c r="P74" s="41"/>
      <c r="Q74" s="41"/>
      <c r="R74" s="41"/>
      <c r="S74" s="41"/>
      <c r="T74" s="32">
        <f xml:space="preserve"> misc!N157</f>
        <v>3.94</v>
      </c>
      <c r="V74">
        <f xml:space="preserve"> Sims_Zha!B77</f>
        <v>-0.42952000000000001</v>
      </c>
      <c r="AD74" s="41"/>
      <c r="AE74" s="41"/>
      <c r="AF74" s="41"/>
      <c r="AG74" s="57">
        <v>4</v>
      </c>
      <c r="AH74" s="69">
        <f xml:space="preserve"> LN(misc!B93)</f>
        <v>5.0795392727434665</v>
      </c>
      <c r="AI74" s="69">
        <f xml:space="preserve"> LN(misc!D93)</f>
        <v>6.0579542883768145</v>
      </c>
      <c r="AJ74" s="69">
        <f xml:space="preserve"> LN(misc!G198)</f>
        <v>2.8907605711873683</v>
      </c>
      <c r="AK74" s="70">
        <f xml:space="preserve"> LN(misc!J104 + misc!L104)</f>
        <v>2.4555636575911262</v>
      </c>
      <c r="AL74" s="76">
        <f xml:space="preserve"> Factors!B74</f>
        <v>-0.62820960800000003</v>
      </c>
      <c r="AM74" s="76">
        <f xml:space="preserve"> Factors!C74</f>
        <v>-0.22863786799999999</v>
      </c>
      <c r="AN74" s="76">
        <f xml:space="preserve"> Factors!D74</f>
        <v>-0.107603537</v>
      </c>
      <c r="AO74" s="76">
        <f xml:space="preserve"> Factors!E74</f>
        <v>-3.0309030399999999E-2</v>
      </c>
      <c r="AP74" s="76">
        <f xml:space="preserve"> Factors!F74</f>
        <v>-8.5771646199999996E-2</v>
      </c>
    </row>
    <row r="75" spans="1:42">
      <c r="A75">
        <f xml:space="preserve"> A74 + 1/12</f>
        <v>1965.0833333333333</v>
      </c>
      <c r="B75">
        <f xml:space="preserve"> Coibion_update!O81</f>
        <v>3.4506127471778867</v>
      </c>
      <c r="C75">
        <f xml:space="preserve"> Coibion_update!P81</f>
        <v>5.0999999999999996</v>
      </c>
      <c r="D75">
        <f xml:space="preserve"> Coibion_update!Q81</f>
        <v>3.4429789156771102</v>
      </c>
      <c r="E75">
        <f xml:space="preserve"> Coibion_update!W81</f>
        <v>3.98</v>
      </c>
      <c r="F75">
        <f xml:space="preserve"> Coibion_update!X81</f>
        <v>4.6485169904914576</v>
      </c>
      <c r="G75">
        <f xml:space="preserve"> Coibion_update!Y81</f>
        <v>2.4501426573516603</v>
      </c>
      <c r="H75">
        <f xml:space="preserve"> Coibion_update!Z81</f>
        <v>3.5503068042499963</v>
      </c>
      <c r="I75">
        <f xml:space="preserve"> Coibion_update!AA81</f>
        <v>3.1268921062520132</v>
      </c>
      <c r="J75" s="47"/>
      <c r="K75" s="47"/>
      <c r="M75" s="41"/>
      <c r="N75" s="41"/>
      <c r="O75" s="41"/>
      <c r="P75" s="41"/>
      <c r="Q75" s="41"/>
      <c r="R75" s="41"/>
      <c r="S75" s="41"/>
      <c r="T75" s="32">
        <f xml:space="preserve"> misc!N158</f>
        <v>4.03</v>
      </c>
      <c r="U75" s="41"/>
      <c r="V75" s="33">
        <f xml:space="preserve"> Sims_Zha!B78</f>
        <v>-0.20263999999999999</v>
      </c>
      <c r="W75" s="41"/>
      <c r="AD75" s="41"/>
      <c r="AE75" s="41"/>
      <c r="AF75" s="41"/>
      <c r="AG75" s="57">
        <v>4</v>
      </c>
      <c r="AH75" s="69">
        <f xml:space="preserve"> LN(misc!B94)</f>
        <v>5.0807830539983376</v>
      </c>
      <c r="AI75" s="69">
        <f xml:space="preserve"> LN(misc!D94)</f>
        <v>6.0647150088475748</v>
      </c>
      <c r="AJ75" s="69">
        <f xml:space="preserve"> LN(misc!G199)</f>
        <v>2.878805121524699</v>
      </c>
      <c r="AK75" s="70">
        <f xml:space="preserve"> LN(misc!J105 + misc!L105)</f>
        <v>2.4405192790833596</v>
      </c>
      <c r="AL75" s="76">
        <f xml:space="preserve"> Factors!B75</f>
        <v>-0.45569259000000001</v>
      </c>
      <c r="AM75" s="76">
        <f xml:space="preserve"> Factors!C75</f>
        <v>-0.15830588800000001</v>
      </c>
      <c r="AN75" s="76">
        <f xml:space="preserve"> Factors!D75</f>
        <v>-0.16751568</v>
      </c>
      <c r="AO75" s="76">
        <f xml:space="preserve"> Factors!E75</f>
        <v>-3.9121560999999999E-2</v>
      </c>
      <c r="AP75" s="76">
        <f xml:space="preserve"> Factors!F75</f>
        <v>3.8218009300000001E-2</v>
      </c>
    </row>
    <row r="76" spans="1:42">
      <c r="A76">
        <f t="shared" ref="A76:A139" si="2" xml:space="preserve"> A75 + 1/12</f>
        <v>1965.1666666666665</v>
      </c>
      <c r="B76">
        <f xml:space="preserve"> Coibion_update!O82</f>
        <v>3.4637652122640739</v>
      </c>
      <c r="C76">
        <f xml:space="preserve"> Coibion_update!P82</f>
        <v>4.7</v>
      </c>
      <c r="D76">
        <f xml:space="preserve"> Coibion_update!Q82</f>
        <v>3.4439375353383141</v>
      </c>
      <c r="E76">
        <f xml:space="preserve"> Coibion_update!W82</f>
        <v>4.04</v>
      </c>
      <c r="F76">
        <f xml:space="preserve"> Coibion_update!X82</f>
        <v>4.655673168161198</v>
      </c>
      <c r="G76">
        <f xml:space="preserve"> Coibion_update!Y82</f>
        <v>2.4950219835290932</v>
      </c>
      <c r="H76">
        <f xml:space="preserve"> Coibion_update!Z82</f>
        <v>3.5358156833869163</v>
      </c>
      <c r="I76">
        <f xml:space="preserve"> Coibion_update!AA82</f>
        <v>3.1299571756452225</v>
      </c>
      <c r="J76" s="47"/>
      <c r="K76" s="47"/>
      <c r="M76" s="41"/>
      <c r="N76" s="41"/>
      <c r="O76" s="41"/>
      <c r="P76" s="41"/>
      <c r="Q76" s="41"/>
      <c r="R76" s="41"/>
      <c r="S76" s="41"/>
      <c r="T76" s="32">
        <f xml:space="preserve"> misc!N159</f>
        <v>4.0599999999999996</v>
      </c>
      <c r="U76" s="41"/>
      <c r="V76" s="33">
        <f xml:space="preserve"> Sims_Zha!B79</f>
        <v>-0.34037000000000001</v>
      </c>
      <c r="W76" s="41"/>
      <c r="AD76" s="41"/>
      <c r="AE76" s="41"/>
      <c r="AF76" s="41"/>
      <c r="AG76" s="57">
        <v>4</v>
      </c>
      <c r="AH76" s="69">
        <f xml:space="preserve"> LN(misc!B95)</f>
        <v>5.084505142662711</v>
      </c>
      <c r="AI76" s="69">
        <f xml:space="preserve"> LN(misc!D95)</f>
        <v>6.0711995151268354</v>
      </c>
      <c r="AJ76" s="69">
        <f xml:space="preserve"> LN(misc!G200)</f>
        <v>2.8818914571302314</v>
      </c>
      <c r="AK76" s="70">
        <f xml:space="preserve"> LN(misc!J106 + misc!L106)</f>
        <v>2.4399092838572645</v>
      </c>
      <c r="AL76" s="76">
        <f xml:space="preserve"> Factors!B76</f>
        <v>-0.26760564599999997</v>
      </c>
      <c r="AM76" s="76">
        <f xml:space="preserve"> Factors!C76</f>
        <v>-0.152018704</v>
      </c>
      <c r="AN76" s="76">
        <f xml:space="preserve"> Factors!D76</f>
        <v>-0.21975393300000001</v>
      </c>
      <c r="AO76" s="76">
        <f xml:space="preserve"> Factors!E76</f>
        <v>-0.19924233299999999</v>
      </c>
      <c r="AP76" s="76">
        <f xml:space="preserve"> Factors!F76</f>
        <v>0.12000646299999999</v>
      </c>
    </row>
    <row r="77" spans="1:42">
      <c r="A77">
        <f t="shared" si="2"/>
        <v>1965.2499999999998</v>
      </c>
      <c r="B77">
        <f xml:space="preserve"> Coibion_update!O83</f>
        <v>3.4681112045356328</v>
      </c>
      <c r="C77">
        <f xml:space="preserve"> Coibion_update!P83</f>
        <v>4.8</v>
      </c>
      <c r="D77">
        <f xml:space="preserve"> Coibion_update!Q83</f>
        <v>3.4461707473048864</v>
      </c>
      <c r="E77">
        <f xml:space="preserve"> Coibion_update!W83</f>
        <v>4.09</v>
      </c>
      <c r="F77">
        <f xml:space="preserve"> Coibion_update!X83</f>
        <v>4.6777698784024349</v>
      </c>
      <c r="G77">
        <f xml:space="preserve"> Coibion_update!Y83</f>
        <v>2.480814956884744</v>
      </c>
      <c r="H77">
        <f xml:space="preserve"> Coibion_update!Z83</f>
        <v>3.5519135990407791</v>
      </c>
      <c r="I77">
        <f xml:space="preserve"> Coibion_update!AA83</f>
        <v>3.137188432107985</v>
      </c>
      <c r="J77" s="47"/>
      <c r="K77" s="47"/>
      <c r="M77" s="41"/>
      <c r="N77" s="41"/>
      <c r="O77" s="41"/>
      <c r="P77" s="41"/>
      <c r="Q77" s="41"/>
      <c r="R77" s="41"/>
      <c r="S77" s="41"/>
      <c r="T77" s="32">
        <f xml:space="preserve"> misc!N160</f>
        <v>4.04</v>
      </c>
      <c r="U77" s="41"/>
      <c r="V77" s="33">
        <f xml:space="preserve"> Sims_Zha!B80</f>
        <v>-0.5655</v>
      </c>
      <c r="W77" s="41"/>
      <c r="AD77" s="41"/>
      <c r="AE77" s="41"/>
      <c r="AF77" s="41"/>
      <c r="AG77" s="57">
        <v>4.13</v>
      </c>
      <c r="AH77" s="69">
        <f xml:space="preserve"> LN(misc!B96)</f>
        <v>5.0875963352323836</v>
      </c>
      <c r="AI77" s="69">
        <f xml:space="preserve"> LN(misc!D96)</f>
        <v>6.0762651488004469</v>
      </c>
      <c r="AJ77" s="69">
        <f xml:space="preserve"> LN(misc!G201)</f>
        <v>2.89408706979179</v>
      </c>
      <c r="AK77" s="70">
        <f xml:space="preserve"> LN(misc!J107 + misc!L107)</f>
        <v>2.4485019678942006</v>
      </c>
      <c r="AL77" s="76">
        <f xml:space="preserve"> Factors!B77</f>
        <v>-0.54202249800000002</v>
      </c>
      <c r="AM77" s="76">
        <f xml:space="preserve"> Factors!C77</f>
        <v>-0.21628710700000001</v>
      </c>
      <c r="AN77" s="76">
        <f xml:space="preserve"> Factors!D77</f>
        <v>-0.183458437</v>
      </c>
      <c r="AO77" s="76">
        <f xml:space="preserve"> Factors!E77</f>
        <v>-8.0805370099999996E-2</v>
      </c>
      <c r="AP77" s="76">
        <f xml:space="preserve"> Factors!F77</f>
        <v>0.120310583</v>
      </c>
    </row>
    <row r="78" spans="1:42">
      <c r="A78">
        <f t="shared" si="2"/>
        <v>1965.333333333333</v>
      </c>
      <c r="B78">
        <f xml:space="preserve"> Coibion_update!O84</f>
        <v>3.4758873272935995</v>
      </c>
      <c r="C78">
        <f xml:space="preserve"> Coibion_update!P84</f>
        <v>4.5999999999999996</v>
      </c>
      <c r="D78">
        <f xml:space="preserve"> Coibion_update!Q84</f>
        <v>3.4493524235492026</v>
      </c>
      <c r="E78">
        <f xml:space="preserve"> Coibion_update!W84</f>
        <v>4.0999999999999996</v>
      </c>
      <c r="F78">
        <f xml:space="preserve"> Coibion_update!X84</f>
        <v>4.6760945243247898</v>
      </c>
      <c r="G78">
        <f xml:space="preserve"> Coibion_update!Y84</f>
        <v>2.4468585821504703</v>
      </c>
      <c r="H78">
        <f xml:space="preserve"> Coibion_update!Z84</f>
        <v>3.5569467828531107</v>
      </c>
      <c r="I78">
        <f xml:space="preserve"> Coibion_update!AA84</f>
        <v>3.1421243617690613</v>
      </c>
      <c r="J78" s="47"/>
      <c r="K78" s="47"/>
      <c r="M78" s="41"/>
      <c r="N78" s="41"/>
      <c r="O78" s="41"/>
      <c r="P78" s="41"/>
      <c r="Q78" s="41"/>
      <c r="R78" s="41"/>
      <c r="S78" s="41"/>
      <c r="T78" s="32">
        <f xml:space="preserve"> misc!N161</f>
        <v>4.03</v>
      </c>
      <c r="U78" s="41"/>
      <c r="V78" s="33">
        <f xml:space="preserve"> Sims_Zha!B81</f>
        <v>-0.42538999999999999</v>
      </c>
      <c r="W78" s="41"/>
      <c r="AD78" s="41"/>
      <c r="AE78" s="41"/>
      <c r="AF78" s="41"/>
      <c r="AG78" s="57">
        <v>4.13</v>
      </c>
      <c r="AH78" s="69">
        <f xml:space="preserve"> LN(misc!B97)</f>
        <v>5.0857427665830608</v>
      </c>
      <c r="AI78" s="69">
        <f xml:space="preserve"> LN(misc!D97)</f>
        <v>6.0801620018692688</v>
      </c>
      <c r="AJ78" s="69">
        <f xml:space="preserve"> LN(misc!G202)</f>
        <v>2.8927577979261612</v>
      </c>
      <c r="AK78" s="70">
        <f xml:space="preserve"> LN(misc!J108 + misc!L108)</f>
        <v>2.4351034726941903</v>
      </c>
      <c r="AL78" s="76">
        <f xml:space="preserve"> Factors!B78</f>
        <v>-0.38122423999999999</v>
      </c>
      <c r="AM78" s="76">
        <f xml:space="preserve"> Factors!C78</f>
        <v>1.4364120899999999E-2</v>
      </c>
      <c r="AN78" s="76">
        <f xml:space="preserve"> Factors!D78</f>
        <v>-0.21145991</v>
      </c>
      <c r="AO78" s="76">
        <f xml:space="preserve"> Factors!E78</f>
        <v>-0.11674282800000001</v>
      </c>
      <c r="AP78" s="76">
        <f xml:space="preserve"> Factors!F78</f>
        <v>0.281188981</v>
      </c>
    </row>
    <row r="79" spans="1:42">
      <c r="A79">
        <f t="shared" si="2"/>
        <v>1965.4166666666663</v>
      </c>
      <c r="B79">
        <f xml:space="preserve"> Coibion_update!O85</f>
        <v>3.4836034482477949</v>
      </c>
      <c r="C79">
        <f xml:space="preserve"> Coibion_update!P85</f>
        <v>4.5999999999999996</v>
      </c>
      <c r="D79">
        <f xml:space="preserve"> Coibion_update!Q85</f>
        <v>3.4534735262275262</v>
      </c>
      <c r="E79">
        <f xml:space="preserve"> Coibion_update!W85</f>
        <v>4.04</v>
      </c>
      <c r="F79">
        <f xml:space="preserve"> Coibion_update!X85</f>
        <v>4.6662652853479019</v>
      </c>
      <c r="G79">
        <f xml:space="preserve"> Coibion_update!Y85</f>
        <v>2.4047806053087153</v>
      </c>
      <c r="H79">
        <f xml:space="preserve"> Coibion_update!Z85</f>
        <v>3.544980214917258</v>
      </c>
      <c r="I79">
        <f xml:space="preserve"> Coibion_update!AA85</f>
        <v>3.1466491588708516</v>
      </c>
      <c r="J79" s="47"/>
      <c r="K79" s="47"/>
      <c r="M79" s="41"/>
      <c r="N79" s="41"/>
      <c r="O79" s="41"/>
      <c r="P79" s="41"/>
      <c r="Q79" s="41"/>
      <c r="R79" s="41"/>
      <c r="S79" s="41"/>
      <c r="T79" s="32">
        <f xml:space="preserve"> misc!N162</f>
        <v>3.99</v>
      </c>
      <c r="U79" s="41"/>
      <c r="V79" s="33">
        <f xml:space="preserve"> Sims_Zha!B82</f>
        <v>-1.6228</v>
      </c>
      <c r="W79" s="41"/>
      <c r="AD79" s="41"/>
      <c r="AE79" s="41"/>
      <c r="AF79" s="41"/>
      <c r="AG79" s="57">
        <v>4.13</v>
      </c>
      <c r="AH79" s="69">
        <f xml:space="preserve"> LN(misc!B98)</f>
        <v>5.0888301416813126</v>
      </c>
      <c r="AI79" s="69">
        <f xml:space="preserve"> LN(misc!D98)</f>
        <v>6.0870019738170456</v>
      </c>
      <c r="AJ79" s="69">
        <f xml:space="preserve"> LN(misc!G203)</f>
        <v>2.9012567453311058</v>
      </c>
      <c r="AK79" s="70">
        <f xml:space="preserve"> LN(misc!J109 + misc!L109)</f>
        <v>2.4394733450561672</v>
      </c>
      <c r="AL79" s="76">
        <f xml:space="preserve"> Factors!B79</f>
        <v>-0.46264633799999999</v>
      </c>
      <c r="AM79" s="76">
        <f xml:space="preserve"> Factors!C79</f>
        <v>-8.0269953699999994E-2</v>
      </c>
      <c r="AN79" s="76">
        <f xml:space="preserve"> Factors!D79</f>
        <v>-0.176209266</v>
      </c>
      <c r="AO79" s="76">
        <f xml:space="preserve"> Factors!E79</f>
        <v>-5.6702622100000002E-2</v>
      </c>
      <c r="AP79" s="76">
        <f xml:space="preserve"> Factors!F79</f>
        <v>0.124536902</v>
      </c>
    </row>
    <row r="80" spans="1:42">
      <c r="A80">
        <f t="shared" si="2"/>
        <v>1965.4999999999995</v>
      </c>
      <c r="B80">
        <f xml:space="preserve"> Coibion_update!O86</f>
        <v>3.4929527658120127</v>
      </c>
      <c r="C80">
        <f xml:space="preserve"> Coibion_update!P86</f>
        <v>4.4000000000000004</v>
      </c>
      <c r="D80">
        <f xml:space="preserve"> Coibion_update!Q86</f>
        <v>3.452524008827496</v>
      </c>
      <c r="E80">
        <f xml:space="preserve"> Coibion_update!W86</f>
        <v>4.09</v>
      </c>
      <c r="F80">
        <f xml:space="preserve"> Coibion_update!X86</f>
        <v>4.6572881402501976</v>
      </c>
      <c r="G80">
        <f xml:space="preserve"> Coibion_update!Y86</f>
        <v>2.4296581755575217</v>
      </c>
      <c r="H80">
        <f xml:space="preserve"> Coibion_update!Z86</f>
        <v>3.5623804192535453</v>
      </c>
      <c r="I80">
        <f xml:space="preserve"> Coibion_update!AA86</f>
        <v>3.1516242935109653</v>
      </c>
      <c r="J80" s="47"/>
      <c r="K80" s="47"/>
      <c r="M80" s="41"/>
      <c r="N80" s="41"/>
      <c r="O80" s="41"/>
      <c r="P80" s="41"/>
      <c r="Q80" s="41"/>
      <c r="R80" s="41"/>
      <c r="S80" s="41"/>
      <c r="T80" s="32">
        <f xml:space="preserve"> misc!N163</f>
        <v>3.98</v>
      </c>
      <c r="U80" s="41"/>
      <c r="V80" s="33">
        <f xml:space="preserve"> Sims_Zha!B83</f>
        <v>0.10836</v>
      </c>
      <c r="W80" s="41"/>
      <c r="AD80" s="41"/>
      <c r="AE80" s="41"/>
      <c r="AF80" s="41"/>
      <c r="AG80" s="57">
        <v>4.13</v>
      </c>
      <c r="AH80" s="69">
        <f xml:space="preserve"> LN(misc!B99)</f>
        <v>5.0937502008067623</v>
      </c>
      <c r="AI80" s="69">
        <f xml:space="preserve"> LN(misc!D99)</f>
        <v>6.0933440109291528</v>
      </c>
      <c r="AJ80" s="69">
        <f xml:space="preserve"> LN(misc!G204)</f>
        <v>2.908484504989711</v>
      </c>
      <c r="AK80" s="70">
        <f xml:space="preserve"> LN(misc!J110 + misc!L110)</f>
        <v>2.4461658214715696</v>
      </c>
      <c r="AL80" s="76">
        <f xml:space="preserve"> Factors!B80</f>
        <v>-0.292372144</v>
      </c>
      <c r="AM80" s="76">
        <f xml:space="preserve"> Factors!C80</f>
        <v>1.52740272E-2</v>
      </c>
      <c r="AN80" s="76">
        <f xml:space="preserve"> Factors!D80</f>
        <v>-0.10862021600000001</v>
      </c>
      <c r="AO80" s="76">
        <f xml:space="preserve"> Factors!E80</f>
        <v>-8.7785197499999995E-2</v>
      </c>
      <c r="AP80" s="76">
        <f xml:space="preserve"> Factors!F80</f>
        <v>0.20157612599999999</v>
      </c>
    </row>
    <row r="81" spans="1:42">
      <c r="A81">
        <f t="shared" si="2"/>
        <v>1965.5833333333328</v>
      </c>
      <c r="B81">
        <f xml:space="preserve"> Coibion_update!O87</f>
        <v>3.4971740060096406</v>
      </c>
      <c r="C81">
        <f xml:space="preserve"> Coibion_update!P87</f>
        <v>4.4000000000000004</v>
      </c>
      <c r="D81">
        <f xml:space="preserve"> Coibion_update!Q87</f>
        <v>3.4515735889872223</v>
      </c>
      <c r="E81">
        <f xml:space="preserve"> Coibion_update!W87</f>
        <v>4.12</v>
      </c>
      <c r="F81">
        <f xml:space="preserve"> Coibion_update!X87</f>
        <v>4.6702085821673132</v>
      </c>
      <c r="G81">
        <f xml:space="preserve"> Coibion_update!Y87</f>
        <v>2.4673365285945361</v>
      </c>
      <c r="H81">
        <f xml:space="preserve"> Coibion_update!Z87</f>
        <v>3.5624087900599872</v>
      </c>
      <c r="I81">
        <f xml:space="preserve"> Coibion_update!AA87</f>
        <v>3.1553820910835286</v>
      </c>
      <c r="J81" s="47"/>
      <c r="K81" s="47"/>
      <c r="M81" s="41"/>
      <c r="N81" s="41"/>
      <c r="O81" s="41"/>
      <c r="P81" s="41"/>
      <c r="Q81" s="41"/>
      <c r="R81" s="41"/>
      <c r="S81" s="41"/>
      <c r="T81" s="32">
        <f xml:space="preserve"> misc!N164</f>
        <v>4.07</v>
      </c>
      <c r="U81" s="41"/>
      <c r="V81" s="33">
        <f xml:space="preserve"> Sims_Zha!B84</f>
        <v>-0.37853999999999999</v>
      </c>
      <c r="W81" s="41"/>
      <c r="AD81" s="41"/>
      <c r="AE81" s="41"/>
      <c r="AF81" s="41"/>
      <c r="AG81" s="57">
        <v>4</v>
      </c>
      <c r="AH81" s="69">
        <f xml:space="preserve"> LN(misc!B100)</f>
        <v>5.098035484377089</v>
      </c>
      <c r="AI81" s="69">
        <f xml:space="preserve"> LN(misc!D100)</f>
        <v>6.0998704209517687</v>
      </c>
      <c r="AJ81" s="69">
        <f xml:space="preserve"> LN(misc!G205)</f>
        <v>2.8912047442000568</v>
      </c>
      <c r="AK81" s="70">
        <f xml:space="preserve"> LN(misc!J111 + misc!L111)</f>
        <v>2.4450390607889791</v>
      </c>
      <c r="AL81" s="76">
        <f xml:space="preserve"> Factors!B81</f>
        <v>-0.47335638499999999</v>
      </c>
      <c r="AM81" s="76">
        <f xml:space="preserve"> Factors!C81</f>
        <v>-0.21302674699999999</v>
      </c>
      <c r="AN81" s="76">
        <f xml:space="preserve"> Factors!D81</f>
        <v>-0.328397459</v>
      </c>
      <c r="AO81" s="76">
        <f xml:space="preserve"> Factors!E81</f>
        <v>-0.14013887</v>
      </c>
      <c r="AP81" s="76">
        <f xml:space="preserve"> Factors!F81</f>
        <v>5.2736934200000002E-2</v>
      </c>
    </row>
    <row r="82" spans="1:42">
      <c r="A82">
        <f t="shared" si="2"/>
        <v>1965.6666666666661</v>
      </c>
      <c r="B82">
        <f xml:space="preserve"> Coibion_update!O88</f>
        <v>3.4996964110707669</v>
      </c>
      <c r="C82">
        <f xml:space="preserve"> Coibion_update!P88</f>
        <v>4.3</v>
      </c>
      <c r="D82">
        <f xml:space="preserve"> Coibion_update!Q88</f>
        <v>3.453789831781326</v>
      </c>
      <c r="E82">
        <f xml:space="preserve"> Coibion_update!W88</f>
        <v>4.01</v>
      </c>
      <c r="F82">
        <f xml:space="preserve"> Coibion_update!X88</f>
        <v>4.678420647727684</v>
      </c>
      <c r="G82">
        <f xml:space="preserve"> Coibion_update!Y88</f>
        <v>2.5348073082414597</v>
      </c>
      <c r="H82">
        <f xml:space="preserve"> Coibion_update!Z88</f>
        <v>3.5736369386016595</v>
      </c>
      <c r="I82">
        <f xml:space="preserve"> Coibion_update!AA88</f>
        <v>3.1599322892342507</v>
      </c>
      <c r="J82" s="47"/>
      <c r="K82" s="47"/>
      <c r="M82" s="41"/>
      <c r="N82" s="41"/>
      <c r="O82" s="41"/>
      <c r="P82" s="41"/>
      <c r="Q82" s="41"/>
      <c r="R82" s="41"/>
      <c r="S82" s="41"/>
      <c r="T82" s="32">
        <f xml:space="preserve"> misc!N165</f>
        <v>4.2</v>
      </c>
      <c r="U82" s="41"/>
      <c r="V82" s="33">
        <f xml:space="preserve"> Sims_Zha!B85</f>
        <v>-1.4395</v>
      </c>
      <c r="W82" s="41"/>
      <c r="AD82" s="41"/>
      <c r="AE82" s="41"/>
      <c r="AF82" s="41"/>
      <c r="AG82" s="57">
        <v>4.13</v>
      </c>
      <c r="AH82" s="69">
        <f xml:space="preserve"> LN(misc!B101)</f>
        <v>5.1047326174753715</v>
      </c>
      <c r="AI82" s="69">
        <f xml:space="preserve"> LN(misc!D101)</f>
        <v>6.1081358539116746</v>
      </c>
      <c r="AJ82" s="69">
        <f xml:space="preserve"> LN(misc!G206)</f>
        <v>2.8992213731731473</v>
      </c>
      <c r="AK82" s="70">
        <f xml:space="preserve"> LN(misc!J112 + misc!L112)</f>
        <v>2.4438242046867704</v>
      </c>
      <c r="AL82" s="76">
        <f xml:space="preserve"> Factors!B82</f>
        <v>-0.161928032</v>
      </c>
      <c r="AM82" s="76">
        <f xml:space="preserve"> Factors!C82</f>
        <v>-0.175382128</v>
      </c>
      <c r="AN82" s="76">
        <f xml:space="preserve"> Factors!D82</f>
        <v>-0.238981268</v>
      </c>
      <c r="AO82" s="76">
        <f xml:space="preserve"> Factors!E82</f>
        <v>-0.22483609700000001</v>
      </c>
      <c r="AP82" s="76">
        <f xml:space="preserve"> Factors!F82</f>
        <v>0.18534532100000001</v>
      </c>
    </row>
    <row r="83" spans="1:42">
      <c r="A83">
        <f t="shared" si="2"/>
        <v>1965.7499999999993</v>
      </c>
      <c r="B83">
        <f xml:space="preserve"> Coibion_update!O89</f>
        <v>3.5097318549830483</v>
      </c>
      <c r="C83">
        <f xml:space="preserve"> Coibion_update!P89</f>
        <v>4.2</v>
      </c>
      <c r="D83">
        <f xml:space="preserve"> Coibion_update!Q89</f>
        <v>3.4547381485901854</v>
      </c>
      <c r="E83">
        <f xml:space="preserve"> Coibion_update!W89</f>
        <v>4.08</v>
      </c>
      <c r="F83">
        <f xml:space="preserve"> Coibion_update!X89</f>
        <v>4.6805559128939809</v>
      </c>
      <c r="G83">
        <f xml:space="preserve"> Coibion_update!Y89</f>
        <v>2.5269279248837377</v>
      </c>
      <c r="H83">
        <f xml:space="preserve"> Coibion_update!Z89</f>
        <v>3.6054434958719019</v>
      </c>
      <c r="I83">
        <f xml:space="preserve"> Coibion_update!AA89</f>
        <v>3.1670350121988147</v>
      </c>
      <c r="J83" s="47"/>
      <c r="K83" s="47"/>
      <c r="M83" s="41"/>
      <c r="N83" s="41"/>
      <c r="O83" s="41"/>
      <c r="P83" s="41"/>
      <c r="Q83" s="41"/>
      <c r="R83" s="41"/>
      <c r="S83" s="41"/>
      <c r="T83" s="32">
        <f xml:space="preserve"> misc!N166</f>
        <v>4.3</v>
      </c>
      <c r="U83" s="41"/>
      <c r="V83" s="33">
        <f xml:space="preserve"> Sims_Zha!B86</f>
        <v>-3.8635999999999997E-2</v>
      </c>
      <c r="W83" s="41"/>
      <c r="AD83" s="41"/>
      <c r="AE83" s="41"/>
      <c r="AF83" s="41"/>
      <c r="AG83" s="57">
        <v>4.13</v>
      </c>
      <c r="AH83" s="69">
        <f xml:space="preserve"> LN(misc!B102)</f>
        <v>5.1119877883565437</v>
      </c>
      <c r="AI83" s="69">
        <f xml:space="preserve"> LN(misc!D102)</f>
        <v>6.1150087331994367</v>
      </c>
      <c r="AJ83" s="69">
        <f xml:space="preserve"> LN(misc!G207)</f>
        <v>2.9086481666468775</v>
      </c>
      <c r="AK83" s="70">
        <f xml:space="preserve"> LN(misc!J113 + misc!L113)</f>
        <v>2.4535879665305731</v>
      </c>
      <c r="AL83" s="76">
        <f xml:space="preserve"> Factors!B83</f>
        <v>-0.40674244100000001</v>
      </c>
      <c r="AM83" s="76">
        <f xml:space="preserve"> Factors!C83</f>
        <v>-0.154763287</v>
      </c>
      <c r="AN83" s="76">
        <f xml:space="preserve"> Factors!D83</f>
        <v>-0.23657488900000001</v>
      </c>
      <c r="AO83" s="76">
        <f xml:space="preserve"> Factors!E83</f>
        <v>-0.12451878299999999</v>
      </c>
      <c r="AP83" s="76">
        <f xml:space="preserve"> Factors!F83</f>
        <v>4.9585670499999998E-2</v>
      </c>
    </row>
    <row r="84" spans="1:42">
      <c r="A84">
        <f t="shared" si="2"/>
        <v>1965.8333333333326</v>
      </c>
      <c r="B84">
        <f xml:space="preserve"> Coibion_update!O90</f>
        <v>3.513883003105049</v>
      </c>
      <c r="C84">
        <f xml:space="preserve"> Coibion_update!P90</f>
        <v>4.0999999999999996</v>
      </c>
      <c r="D84">
        <f xml:space="preserve"> Coibion_update!Q90</f>
        <v>3.4578927253387008</v>
      </c>
      <c r="E84">
        <f xml:space="preserve"> Coibion_update!W90</f>
        <v>4.0999999999999996</v>
      </c>
      <c r="F84">
        <f xml:space="preserve"> Coibion_update!X90</f>
        <v>4.6854590172168944</v>
      </c>
      <c r="G84">
        <f xml:space="preserve"> Coibion_update!Y90</f>
        <v>2.5209974699323539</v>
      </c>
      <c r="H84">
        <f xml:space="preserve"> Coibion_update!Z90</f>
        <v>3.5990914987229146</v>
      </c>
      <c r="I84">
        <f xml:space="preserve"> Coibion_update!AA90</f>
        <v>3.1730412885244013</v>
      </c>
      <c r="J84" s="47"/>
      <c r="K84" s="47"/>
      <c r="M84" s="41"/>
      <c r="N84" s="41"/>
      <c r="O84" s="41"/>
      <c r="P84" s="41"/>
      <c r="Q84" s="41"/>
      <c r="R84" s="41"/>
      <c r="S84" s="41"/>
      <c r="T84" s="32">
        <f xml:space="preserve"> misc!N167</f>
        <v>4.37</v>
      </c>
      <c r="U84" s="41"/>
      <c r="V84" s="33">
        <f xml:space="preserve"> Sims_Zha!B87</f>
        <v>-0.55488999999999999</v>
      </c>
      <c r="W84" s="41"/>
      <c r="AD84" s="41"/>
      <c r="AE84" s="41"/>
      <c r="AF84" s="41"/>
      <c r="AG84" s="57">
        <v>4.13</v>
      </c>
      <c r="AH84" s="69">
        <f xml:space="preserve"> LN(misc!B103)</f>
        <v>5.1161957897567483</v>
      </c>
      <c r="AI84" s="69">
        <f xml:space="preserve"> LN(misc!D103)</f>
        <v>6.1218346982698364</v>
      </c>
      <c r="AJ84" s="69">
        <f xml:space="preserve"> LN(misc!G208)</f>
        <v>2.9014765376282705</v>
      </c>
      <c r="AK84" s="70">
        <f xml:space="preserve"> LN(misc!J114 + misc!L114)</f>
        <v>2.4557352724877206</v>
      </c>
      <c r="AL84" s="76">
        <f xml:space="preserve"> Factors!B84</f>
        <v>-0.46500048100000002</v>
      </c>
      <c r="AM84" s="76">
        <f xml:space="preserve"> Factors!C84</f>
        <v>-0.12526949100000001</v>
      </c>
      <c r="AN84" s="76">
        <f xml:space="preserve"> Factors!D84</f>
        <v>-0.15596394099999999</v>
      </c>
      <c r="AO84" s="76">
        <f xml:space="preserve"> Factors!E84</f>
        <v>-5.8581642900000001E-2</v>
      </c>
      <c r="AP84" s="76">
        <f xml:space="preserve"> Factors!F84</f>
        <v>4.7426850200000002E-2</v>
      </c>
    </row>
    <row r="85" spans="1:42">
      <c r="A85">
        <f t="shared" si="2"/>
        <v>1965.9166666666658</v>
      </c>
      <c r="B85">
        <f xml:space="preserve"> Coibion_update!O91</f>
        <v>3.5262340460298467</v>
      </c>
      <c r="C85">
        <f xml:space="preserve"> Coibion_update!P91</f>
        <v>4</v>
      </c>
      <c r="D85">
        <f xml:space="preserve"> Coibion_update!Q91</f>
        <v>3.4610373820181723</v>
      </c>
      <c r="E85">
        <f xml:space="preserve"> Coibion_update!W91</f>
        <v>4.32</v>
      </c>
      <c r="F85">
        <f xml:space="preserve"> Coibion_update!X91</f>
        <v>4.7122292582814991</v>
      </c>
      <c r="G85">
        <f xml:space="preserve"> Coibion_update!Y91</f>
        <v>2.5105743965365779</v>
      </c>
      <c r="H85">
        <f xml:space="preserve"> Coibion_update!Z91</f>
        <v>3.6031853909035738</v>
      </c>
      <c r="I85">
        <f xml:space="preserve"> Coibion_update!AA91</f>
        <v>3.177386941360242</v>
      </c>
      <c r="J85" s="47"/>
      <c r="K85" s="47"/>
      <c r="M85" s="41"/>
      <c r="N85" s="41"/>
      <c r="O85" s="41"/>
      <c r="P85" s="41"/>
      <c r="Q85" s="41"/>
      <c r="R85" s="41"/>
      <c r="S85" s="41"/>
      <c r="T85" s="32">
        <f xml:space="preserve"> misc!N168</f>
        <v>4.72</v>
      </c>
      <c r="U85" s="41"/>
      <c r="V85" s="33">
        <f xml:space="preserve"> Sims_Zha!B88</f>
        <v>0.38046000000000002</v>
      </c>
      <c r="W85" s="41"/>
      <c r="AD85" s="41"/>
      <c r="AE85" s="41"/>
      <c r="AF85" s="41"/>
      <c r="AG85" s="57">
        <v>4.63</v>
      </c>
      <c r="AH85" s="69">
        <f xml:space="preserve"> LN(misc!B104)</f>
        <v>5.1227727940331063</v>
      </c>
      <c r="AI85" s="69">
        <f xml:space="preserve"> LN(misc!D104)</f>
        <v>6.1294858450053562</v>
      </c>
      <c r="AJ85" s="69">
        <f xml:space="preserve"> LN(misc!G209)</f>
        <v>2.9315670160782044</v>
      </c>
      <c r="AK85" s="70">
        <f xml:space="preserve"> LN(misc!J115 + misc!L115)</f>
        <v>2.4741826864250247</v>
      </c>
      <c r="AL85" s="76">
        <f xml:space="preserve"> Factors!B85</f>
        <v>-0.37576367900000002</v>
      </c>
      <c r="AM85" s="76">
        <f xml:space="preserve"> Factors!C85</f>
        <v>-5.4106632000000002E-2</v>
      </c>
      <c r="AN85" s="76">
        <f xml:space="preserve"> Factors!D85</f>
        <v>-0.16985734599999999</v>
      </c>
      <c r="AO85" s="76">
        <f xml:space="preserve"> Factors!E85</f>
        <v>-0.11566705100000001</v>
      </c>
      <c r="AP85" s="76">
        <f xml:space="preserve"> Factors!F85</f>
        <v>0.128128505</v>
      </c>
    </row>
    <row r="86" spans="1:42">
      <c r="A86">
        <f t="shared" si="2"/>
        <v>1965.9999999999991</v>
      </c>
      <c r="B86">
        <f xml:space="preserve"> Coibion_update!O92</f>
        <v>3.5360050428427097</v>
      </c>
      <c r="C86">
        <f xml:space="preserve"> Coibion_update!P92</f>
        <v>4</v>
      </c>
      <c r="D86">
        <f xml:space="preserve"> Coibion_update!Q92</f>
        <v>3.4619788539220142</v>
      </c>
      <c r="E86">
        <f xml:space="preserve"> Coibion_update!W92</f>
        <v>4.42</v>
      </c>
      <c r="F86">
        <f xml:space="preserve"> Coibion_update!X92</f>
        <v>4.7377761505361136</v>
      </c>
      <c r="G86">
        <f xml:space="preserve"> Coibion_update!Y92</f>
        <v>2.5388422834536386</v>
      </c>
      <c r="H86">
        <f xml:space="preserve"> Coibion_update!Z92</f>
        <v>3.6069912946412521</v>
      </c>
      <c r="I86">
        <f xml:space="preserve"> Coibion_update!AA92</f>
        <v>3.1788451838118474</v>
      </c>
      <c r="J86" s="47"/>
      <c r="K86" s="47"/>
      <c r="M86" s="41"/>
      <c r="N86" s="41"/>
      <c r="O86" s="41"/>
      <c r="P86" s="41"/>
      <c r="Q86" s="41"/>
      <c r="R86" s="41"/>
      <c r="S86" s="41"/>
      <c r="T86" s="32">
        <f xml:space="preserve"> misc!N169</f>
        <v>4.88</v>
      </c>
      <c r="U86" s="41"/>
      <c r="V86" s="33">
        <f xml:space="preserve"> Sims_Zha!B89</f>
        <v>-0.70904</v>
      </c>
      <c r="W86" s="41"/>
      <c r="AD86" s="41"/>
      <c r="AE86" s="41"/>
      <c r="AF86" s="41"/>
      <c r="AG86" s="57">
        <v>4.5</v>
      </c>
      <c r="AH86" s="69">
        <f xml:space="preserve"> LN(misc!B105)</f>
        <v>5.1304902559045349</v>
      </c>
      <c r="AI86" s="69">
        <f xml:space="preserve"> LN(misc!D105)</f>
        <v>6.1355648910817386</v>
      </c>
      <c r="AJ86" s="69">
        <f xml:space="preserve"> LN(misc!G210)</f>
        <v>2.9345481202289934</v>
      </c>
      <c r="AK86" s="70">
        <f xml:space="preserve"> LN(misc!J116 + misc!L116)</f>
        <v>2.474435349920705</v>
      </c>
      <c r="AL86" s="76">
        <f xml:space="preserve"> Factors!B86</f>
        <v>-0.64762088699999998</v>
      </c>
      <c r="AM86" s="76">
        <f xml:space="preserve"> Factors!C86</f>
        <v>-6.0389158300000002E-2</v>
      </c>
      <c r="AN86" s="76">
        <f xml:space="preserve"> Factors!D86</f>
        <v>-6.7913393000000002E-2</v>
      </c>
      <c r="AO86" s="76">
        <f xml:space="preserve"> Factors!E86</f>
        <v>-0.11828217100000001</v>
      </c>
      <c r="AP86" s="76">
        <f xml:space="preserve"> Factors!F86</f>
        <v>3.9907796799999999E-2</v>
      </c>
    </row>
    <row r="87" spans="1:42">
      <c r="A87">
        <f t="shared" si="2"/>
        <v>1966.0833333333323</v>
      </c>
      <c r="B87">
        <f xml:space="preserve"> Coibion_update!O93</f>
        <v>3.5424683298426816</v>
      </c>
      <c r="C87">
        <f xml:space="preserve"> Coibion_update!P93</f>
        <v>3.8</v>
      </c>
      <c r="D87">
        <f xml:space="preserve"> Coibion_update!Q93</f>
        <v>3.4682327829983137</v>
      </c>
      <c r="E87">
        <f xml:space="preserve"> Coibion_update!W93</f>
        <v>4.5999999999999996</v>
      </c>
      <c r="F87">
        <f xml:space="preserve"> Coibion_update!X93</f>
        <v>4.7529865606823103</v>
      </c>
      <c r="G87">
        <f xml:space="preserve"> Coibion_update!Y93</f>
        <v>2.5644107509005996</v>
      </c>
      <c r="H87">
        <f xml:space="preserve"> Coibion_update!Z93</f>
        <v>3.6105124250398308</v>
      </c>
      <c r="I87">
        <f xml:space="preserve"> Coibion_update!AA93</f>
        <v>3.181921341874435</v>
      </c>
      <c r="J87" s="47"/>
      <c r="K87" s="47"/>
      <c r="M87" s="41"/>
      <c r="N87" s="41"/>
      <c r="O87" s="41"/>
      <c r="P87" s="41"/>
      <c r="Q87" s="41"/>
      <c r="R87" s="41"/>
      <c r="S87" s="41"/>
      <c r="T87" s="32">
        <f xml:space="preserve"> misc!N170</f>
        <v>4.9400000000000004</v>
      </c>
      <c r="U87" s="41"/>
      <c r="V87" s="33">
        <f xml:space="preserve"> Sims_Zha!B90</f>
        <v>-0.40379999999999999</v>
      </c>
      <c r="W87" s="41"/>
      <c r="AD87" s="41"/>
      <c r="AE87" s="41"/>
      <c r="AF87" s="41"/>
      <c r="AG87" s="57">
        <v>4.63</v>
      </c>
      <c r="AH87" s="69">
        <f xml:space="preserve"> LN(misc!B106)</f>
        <v>5.1334427233578026</v>
      </c>
      <c r="AI87" s="69">
        <f xml:space="preserve"> LN(misc!D106)</f>
        <v>6.1411768203363089</v>
      </c>
      <c r="AJ87" s="69">
        <f xml:space="preserve"> LN(misc!G211)</f>
        <v>2.9152811491563639</v>
      </c>
      <c r="AK87" s="70">
        <f xml:space="preserve"> LN(misc!J117 + misc!L117)</f>
        <v>2.4605285710600002</v>
      </c>
      <c r="AL87" s="76">
        <f xml:space="preserve"> Factors!B87</f>
        <v>-0.50121780000000005</v>
      </c>
      <c r="AM87" s="76">
        <f xml:space="preserve"> Factors!C87</f>
        <v>-0.200365869</v>
      </c>
      <c r="AN87" s="76">
        <f xml:space="preserve"> Factors!D87</f>
        <v>-0.11196560799999999</v>
      </c>
      <c r="AO87" s="76">
        <f xml:space="preserve"> Factors!E87</f>
        <v>-0.12997901100000001</v>
      </c>
      <c r="AP87" s="76">
        <f xml:space="preserve"> Factors!F87</f>
        <v>0.195090562</v>
      </c>
    </row>
    <row r="88" spans="1:42">
      <c r="A88">
        <f t="shared" si="2"/>
        <v>1966.1666666666656</v>
      </c>
      <c r="B88">
        <f xml:space="preserve"> Coibion_update!O94</f>
        <v>3.5560620922230708</v>
      </c>
      <c r="C88">
        <f xml:space="preserve"> Coibion_update!P94</f>
        <v>3.8</v>
      </c>
      <c r="D88">
        <f xml:space="preserve"> Coibion_update!Q94</f>
        <v>3.4713451415642371</v>
      </c>
      <c r="E88">
        <f xml:space="preserve"> Coibion_update!W94</f>
        <v>4.6500000000000004</v>
      </c>
      <c r="F88">
        <f xml:space="preserve"> Coibion_update!X94</f>
        <v>4.7544518887038461</v>
      </c>
      <c r="G88">
        <f xml:space="preserve"> Coibion_update!Y94</f>
        <v>2.5939852448142373</v>
      </c>
      <c r="H88">
        <f xml:space="preserve"> Coibion_update!Z94</f>
        <v>3.6119714115733577</v>
      </c>
      <c r="I88">
        <f xml:space="preserve"> Coibion_update!AA94</f>
        <v>3.1874264365946106</v>
      </c>
      <c r="J88" s="47"/>
      <c r="K88" s="47"/>
      <c r="M88" s="41"/>
      <c r="N88" s="41"/>
      <c r="O88" s="41"/>
      <c r="P88" s="41"/>
      <c r="Q88" s="41"/>
      <c r="R88" s="41"/>
      <c r="S88" s="41"/>
      <c r="T88" s="32">
        <f xml:space="preserve"> misc!N171</f>
        <v>4.97</v>
      </c>
      <c r="U88" s="41"/>
      <c r="V88" s="33">
        <f xml:space="preserve"> Sims_Zha!B91</f>
        <v>-1.8258000000000001</v>
      </c>
      <c r="W88" s="41"/>
      <c r="AD88" s="41"/>
      <c r="AE88" s="41"/>
      <c r="AF88" s="41"/>
      <c r="AG88" s="57">
        <v>4.75</v>
      </c>
      <c r="AH88" s="69">
        <f xml:space="preserve"> LN(misc!B107)</f>
        <v>5.1387352967235715</v>
      </c>
      <c r="AI88" s="69">
        <f xml:space="preserve"> LN(misc!D107)</f>
        <v>6.1467574315140174</v>
      </c>
      <c r="AJ88" s="69">
        <f xml:space="preserve"> LN(misc!G212)</f>
        <v>2.9160395046447425</v>
      </c>
      <c r="AK88" s="70">
        <f xml:space="preserve"> LN(misc!J118 + misc!L118)</f>
        <v>2.4513498662591573</v>
      </c>
      <c r="AL88" s="76">
        <f xml:space="preserve"> Factors!B88</f>
        <v>-0.48700579700000002</v>
      </c>
      <c r="AM88" s="76">
        <f xml:space="preserve"> Factors!C88</f>
        <v>3.8251541E-2</v>
      </c>
      <c r="AN88" s="76">
        <f xml:space="preserve"> Factors!D88</f>
        <v>3.1492732300000001E-3</v>
      </c>
      <c r="AO88" s="76">
        <f xml:space="preserve"> Factors!E88</f>
        <v>-9.3710939699999996E-2</v>
      </c>
      <c r="AP88" s="76">
        <f xml:space="preserve"> Factors!F88</f>
        <v>0.28562955299999998</v>
      </c>
    </row>
    <row r="89" spans="1:42">
      <c r="A89">
        <f t="shared" si="2"/>
        <v>1966.2499999999989</v>
      </c>
      <c r="B89">
        <f xml:space="preserve"> Coibion_update!O95</f>
        <v>3.5576482711205424</v>
      </c>
      <c r="C89">
        <f xml:space="preserve"> Coibion_update!P95</f>
        <v>3.8</v>
      </c>
      <c r="D89">
        <f xml:space="preserve"> Coibion_update!Q95</f>
        <v>3.4744478434017481</v>
      </c>
      <c r="E89">
        <f xml:space="preserve"> Coibion_update!W95</f>
        <v>4.67</v>
      </c>
      <c r="F89">
        <f xml:space="preserve"> Coibion_update!X95</f>
        <v>4.7438881052999138</v>
      </c>
      <c r="G89">
        <f xml:space="preserve"> Coibion_update!Y95</f>
        <v>2.5643337834193223</v>
      </c>
      <c r="H89">
        <f xml:space="preserve"> Coibion_update!Z95</f>
        <v>3.6215637468290693</v>
      </c>
      <c r="I89">
        <f xml:space="preserve"> Coibion_update!AA95</f>
        <v>3.1906820904974187</v>
      </c>
      <c r="J89" s="47"/>
      <c r="K89" s="47"/>
      <c r="M89" s="41"/>
      <c r="N89" s="41"/>
      <c r="O89" s="41"/>
      <c r="P89" s="41"/>
      <c r="Q89" s="41"/>
      <c r="R89" s="41"/>
      <c r="S89" s="41"/>
      <c r="T89" s="32">
        <f xml:space="preserve"> misc!N172</f>
        <v>4.9000000000000004</v>
      </c>
      <c r="U89" s="41"/>
      <c r="V89" s="33">
        <f xml:space="preserve"> Sims_Zha!B92</f>
        <v>-1.5076000000000001</v>
      </c>
      <c r="W89" s="41"/>
      <c r="AD89" s="41"/>
      <c r="AE89" s="41"/>
      <c r="AF89" s="41"/>
      <c r="AG89" s="57">
        <v>4.63</v>
      </c>
      <c r="AH89" s="69">
        <f xml:space="preserve"> LN(misc!B108)</f>
        <v>5.1463310095501553</v>
      </c>
      <c r="AI89" s="69">
        <f xml:space="preserve"> LN(misc!D108)</f>
        <v>6.1512422228003718</v>
      </c>
      <c r="AJ89" s="69">
        <f xml:space="preserve"> LN(misc!G213)</f>
        <v>2.9319934325869843</v>
      </c>
      <c r="AK89" s="70">
        <f xml:space="preserve"> LN(misc!J119 + misc!L119)</f>
        <v>2.4528138062407367</v>
      </c>
      <c r="AL89" s="76">
        <f xml:space="preserve"> Factors!B89</f>
        <v>-0.70168284199999997</v>
      </c>
      <c r="AM89" s="76">
        <f xml:space="preserve"> Factors!C89</f>
        <v>-7.9886041699999993E-2</v>
      </c>
      <c r="AN89" s="76">
        <f xml:space="preserve"> Factors!D89</f>
        <v>-0.18326198099999999</v>
      </c>
      <c r="AO89" s="76">
        <f xml:space="preserve"> Factors!E89</f>
        <v>-0.11449711899999999</v>
      </c>
      <c r="AP89" s="76">
        <f xml:space="preserve"> Factors!F89</f>
        <v>8.5446346899999998E-2</v>
      </c>
    </row>
    <row r="90" spans="1:42">
      <c r="A90">
        <f t="shared" si="2"/>
        <v>1966.3333333333321</v>
      </c>
      <c r="B90">
        <f xml:space="preserve"> Coibion_update!O96</f>
        <v>3.5671213407944715</v>
      </c>
      <c r="C90">
        <f xml:space="preserve"> Coibion_update!P96</f>
        <v>3.9</v>
      </c>
      <c r="D90">
        <f xml:space="preserve"> Coibion_update!Q96</f>
        <v>3.4766140209469096</v>
      </c>
      <c r="E90">
        <f xml:space="preserve"> Coibion_update!W96</f>
        <v>4.9000000000000004</v>
      </c>
      <c r="F90">
        <f xml:space="preserve"> Coibion_update!X96</f>
        <v>4.7272108118971161</v>
      </c>
      <c r="G90">
        <f xml:space="preserve"> Coibion_update!Y96</f>
        <v>2.5105743965365779</v>
      </c>
      <c r="H90">
        <f xml:space="preserve"> Coibion_update!Z96</f>
        <v>3.6138864750725062</v>
      </c>
      <c r="I90">
        <f xml:space="preserve"> Coibion_update!AA96</f>
        <v>3.1937631240531252</v>
      </c>
      <c r="J90" s="47"/>
      <c r="K90" s="47"/>
      <c r="M90" s="41"/>
      <c r="N90" s="41"/>
      <c r="O90" s="41"/>
      <c r="P90" s="41"/>
      <c r="Q90" s="41"/>
      <c r="R90" s="41"/>
      <c r="S90" s="41"/>
      <c r="T90" s="32">
        <f xml:space="preserve"> misc!N173</f>
        <v>4.93</v>
      </c>
      <c r="U90" s="41"/>
      <c r="V90" s="33">
        <f xml:space="preserve"> Sims_Zha!B93</f>
        <v>1.2148000000000001</v>
      </c>
      <c r="W90" s="41"/>
      <c r="AD90" s="41"/>
      <c r="AE90" s="41"/>
      <c r="AF90" s="41"/>
      <c r="AG90" s="57">
        <v>4.75</v>
      </c>
      <c r="AH90" s="69">
        <f xml:space="preserve"> LN(misc!B109)</f>
        <v>5.1434164053300746</v>
      </c>
      <c r="AI90" s="69">
        <f xml:space="preserve"> LN(misc!D109)</f>
        <v>6.152945438030085</v>
      </c>
      <c r="AJ90" s="69">
        <f xml:space="preserve"> LN(misc!G214)</f>
        <v>2.9289512398636397</v>
      </c>
      <c r="AK90" s="70">
        <f xml:space="preserve"> LN(misc!J120 + misc!L120)</f>
        <v>2.4488475999722978</v>
      </c>
      <c r="AL90" s="76">
        <f xml:space="preserve"> Factors!B90</f>
        <v>-0.42886544599999998</v>
      </c>
      <c r="AM90" s="76">
        <f xml:space="preserve"> Factors!C90</f>
        <v>7.2029978199999997E-2</v>
      </c>
      <c r="AN90" s="76">
        <f xml:space="preserve"> Factors!D90</f>
        <v>-0.1188859</v>
      </c>
      <c r="AO90" s="76">
        <f xml:space="preserve"> Factors!E90</f>
        <v>-7.1956660199999994E-2</v>
      </c>
      <c r="AP90" s="76">
        <f xml:space="preserve"> Factors!F90</f>
        <v>0.19536161099999999</v>
      </c>
    </row>
    <row r="91" spans="1:42">
      <c r="A91">
        <f t="shared" si="2"/>
        <v>1966.4166666666654</v>
      </c>
      <c r="B91">
        <f xml:space="preserve"> Coibion_update!O97</f>
        <v>3.5718230294118647</v>
      </c>
      <c r="C91">
        <f xml:space="preserve"> Coibion_update!P97</f>
        <v>3.8</v>
      </c>
      <c r="D91">
        <f xml:space="preserve"> Coibion_update!Q97</f>
        <v>3.477540948249489</v>
      </c>
      <c r="E91">
        <f xml:space="preserve"> Coibion_update!W97</f>
        <v>5.17</v>
      </c>
      <c r="F91">
        <f xml:space="preserve"> Coibion_update!X97</f>
        <v>4.7325074344492863</v>
      </c>
      <c r="G91">
        <f xml:space="preserve"> Coibion_update!Y97</f>
        <v>2.4996310451863826</v>
      </c>
      <c r="H91">
        <f xml:space="preserve"> Coibion_update!Z97</f>
        <v>3.622312209841823</v>
      </c>
      <c r="I91">
        <f xml:space="preserve"> Coibion_update!AA97</f>
        <v>3.1959756049818679</v>
      </c>
      <c r="J91" s="47"/>
      <c r="K91" s="47"/>
      <c r="M91" s="41"/>
      <c r="N91" s="41"/>
      <c r="O91" s="41"/>
      <c r="P91" s="41"/>
      <c r="Q91" s="41"/>
      <c r="R91" s="41"/>
      <c r="S91" s="41"/>
      <c r="T91" s="32">
        <f xml:space="preserve"> misc!N174</f>
        <v>4.97</v>
      </c>
      <c r="U91" s="41"/>
      <c r="V91" s="33">
        <f xml:space="preserve"> Sims_Zha!B94</f>
        <v>1.1049</v>
      </c>
      <c r="W91" s="41"/>
      <c r="AD91" s="41"/>
      <c r="AE91" s="41"/>
      <c r="AF91" s="41"/>
      <c r="AG91" s="57">
        <v>5.5</v>
      </c>
      <c r="AH91" s="69">
        <f xml:space="preserve"> LN(misc!B110)</f>
        <v>5.1451661870538619</v>
      </c>
      <c r="AI91" s="69">
        <f xml:space="preserve"> LN(misc!D110)</f>
        <v>6.1552826323373768</v>
      </c>
      <c r="AJ91" s="69">
        <f xml:space="preserve"> LN(misc!G215)</f>
        <v>2.9309270501878752</v>
      </c>
      <c r="AK91" s="70">
        <f xml:space="preserve"> LN(misc!J121 + misc!L121)</f>
        <v>2.4465988531329503</v>
      </c>
      <c r="AL91" s="76">
        <f xml:space="preserve"> Factors!B91</f>
        <v>-0.294192974</v>
      </c>
      <c r="AM91" s="76">
        <f xml:space="preserve"> Factors!C91</f>
        <v>-1.44836992E-2</v>
      </c>
      <c r="AN91" s="76">
        <f xml:space="preserve"> Factors!D91</f>
        <v>-0.19069749499999999</v>
      </c>
      <c r="AO91" s="76">
        <f xml:space="preserve"> Factors!E91</f>
        <v>-0.260670344</v>
      </c>
      <c r="AP91" s="76">
        <f xml:space="preserve"> Factors!F91</f>
        <v>0.15913648599999999</v>
      </c>
    </row>
    <row r="92" spans="1:42">
      <c r="A92">
        <f t="shared" si="2"/>
        <v>1966.4999999999986</v>
      </c>
      <c r="B92">
        <f xml:space="preserve"> Coibion_update!O98</f>
        <v>3.5772800726986738</v>
      </c>
      <c r="C92">
        <f xml:space="preserve"> Coibion_update!P98</f>
        <v>3.8</v>
      </c>
      <c r="D92">
        <f xml:space="preserve"> Coibion_update!Q98</f>
        <v>3.4797004431500991</v>
      </c>
      <c r="E92">
        <f xml:space="preserve"> Coibion_update!W98</f>
        <v>5.3</v>
      </c>
      <c r="F92">
        <f xml:space="preserve"> Coibion_update!X98</f>
        <v>4.7486642856268206</v>
      </c>
      <c r="G92">
        <f xml:space="preserve"> Coibion_update!Y98</f>
        <v>2.5193885885620566</v>
      </c>
      <c r="H92">
        <f xml:space="preserve"> Coibion_update!Z98</f>
        <v>3.6318857325938159</v>
      </c>
      <c r="I92">
        <f xml:space="preserve"> Coibion_update!AA98</f>
        <v>3.2004674251848457</v>
      </c>
      <c r="J92" s="47"/>
      <c r="K92" s="47"/>
      <c r="M92" s="41"/>
      <c r="N92" s="41"/>
      <c r="O92" s="41"/>
      <c r="P92" s="41"/>
      <c r="Q92" s="41"/>
      <c r="R92" s="41"/>
      <c r="S92" s="41"/>
      <c r="T92" s="32">
        <f xml:space="preserve"> misc!N175</f>
        <v>5.17</v>
      </c>
      <c r="U92" s="41"/>
      <c r="V92" s="33">
        <f xml:space="preserve"> Sims_Zha!B95</f>
        <v>1.5273000000000001</v>
      </c>
      <c r="W92" s="41"/>
      <c r="AD92" s="41"/>
      <c r="AE92" s="41"/>
      <c r="AF92" s="41"/>
      <c r="AG92" s="57">
        <v>5.75</v>
      </c>
      <c r="AH92" s="69">
        <f xml:space="preserve"> LN(misc!B111)</f>
        <v>5.1375615876686425</v>
      </c>
      <c r="AI92" s="69">
        <f xml:space="preserve"> LN(misc!D111)</f>
        <v>6.1546457572495088</v>
      </c>
      <c r="AJ92" s="69">
        <f xml:space="preserve"> LN(misc!G216)</f>
        <v>2.9533465570575532</v>
      </c>
      <c r="AK92" s="70">
        <f xml:space="preserve"> LN(misc!J122 + misc!L122)</f>
        <v>2.4535019783109062</v>
      </c>
      <c r="AL92" s="76">
        <f xml:space="preserve"> Factors!B92</f>
        <v>-0.48605058200000001</v>
      </c>
      <c r="AM92" s="76">
        <f xml:space="preserve"> Factors!C92</f>
        <v>-5.4446922000000002E-2</v>
      </c>
      <c r="AN92" s="76">
        <f xml:space="preserve"> Factors!D92</f>
        <v>-0.30199944699999998</v>
      </c>
      <c r="AO92" s="76">
        <f xml:space="preserve"> Factors!E92</f>
        <v>-0.15505071500000001</v>
      </c>
      <c r="AP92" s="76">
        <f xml:space="preserve"> Factors!F92</f>
        <v>0.17366667499999999</v>
      </c>
    </row>
    <row r="93" spans="1:42">
      <c r="A93">
        <f t="shared" si="2"/>
        <v>1966.5833333333319</v>
      </c>
      <c r="B93">
        <f xml:space="preserve"> Coibion_update!O99</f>
        <v>3.5780568260207679</v>
      </c>
      <c r="C93">
        <f xml:space="preserve"> Coibion_update!P99</f>
        <v>3.8</v>
      </c>
      <c r="D93">
        <f xml:space="preserve"> Coibion_update!Q99</f>
        <v>3.4858448557224402</v>
      </c>
      <c r="E93">
        <f xml:space="preserve"> Coibion_update!W99</f>
        <v>5.53</v>
      </c>
      <c r="F93">
        <f xml:space="preserve"> Coibion_update!X99</f>
        <v>4.7252616662459115</v>
      </c>
      <c r="G93">
        <f xml:space="preserve"> Coibion_update!Y99</f>
        <v>2.5566845284287005</v>
      </c>
      <c r="H93">
        <f xml:space="preserve"> Coibion_update!Z99</f>
        <v>3.6214567777965021</v>
      </c>
      <c r="I93">
        <f xml:space="preserve"> Coibion_update!AA99</f>
        <v>3.2003451882487659</v>
      </c>
      <c r="J93" s="47"/>
      <c r="K93" s="47"/>
      <c r="M93" s="41"/>
      <c r="N93" s="41"/>
      <c r="O93" s="41"/>
      <c r="P93" s="41"/>
      <c r="Q93" s="41"/>
      <c r="R93" s="41"/>
      <c r="S93" s="41"/>
      <c r="T93" s="32">
        <f xml:space="preserve"> misc!N176</f>
        <v>5.54</v>
      </c>
      <c r="U93" s="41"/>
      <c r="V93" s="33">
        <f xml:space="preserve"> Sims_Zha!B96</f>
        <v>0.78415000000000001</v>
      </c>
      <c r="W93" s="41"/>
      <c r="AD93" s="41"/>
      <c r="AE93" s="41"/>
      <c r="AF93" s="41"/>
      <c r="AG93" s="57">
        <v>4.5</v>
      </c>
      <c r="AH93" s="69">
        <f xml:space="preserve"> LN(misc!B112)</f>
        <v>5.1404932813544697</v>
      </c>
      <c r="AI93" s="69">
        <f xml:space="preserve"> LN(misc!D112)</f>
        <v>6.1582493647528072</v>
      </c>
      <c r="AJ93" s="69">
        <f xml:space="preserve"> LN(misc!G217)</f>
        <v>2.9327392242260695</v>
      </c>
      <c r="AK93" s="70">
        <f xml:space="preserve"> LN(misc!J123 + misc!L123)</f>
        <v>2.4362414778067194</v>
      </c>
      <c r="AL93" s="76">
        <f xml:space="preserve"> Factors!B93</f>
        <v>-0.33826088599999998</v>
      </c>
      <c r="AM93" s="76">
        <f xml:space="preserve"> Factors!C93</f>
        <v>0.17276972099999999</v>
      </c>
      <c r="AN93" s="76">
        <f xml:space="preserve"> Factors!D93</f>
        <v>-8.8138979100000001E-2</v>
      </c>
      <c r="AO93" s="76">
        <f xml:space="preserve"> Factors!E93</f>
        <v>-0.209353966</v>
      </c>
      <c r="AP93" s="76">
        <f xml:space="preserve"> Factors!F93</f>
        <v>0.171859926</v>
      </c>
    </row>
    <row r="94" spans="1:42">
      <c r="A94">
        <f t="shared" si="2"/>
        <v>1966.6666666666652</v>
      </c>
      <c r="B94">
        <f xml:space="preserve"> Coibion_update!O100</f>
        <v>3.5873394089337411</v>
      </c>
      <c r="C94">
        <f xml:space="preserve"> Coibion_update!P100</f>
        <v>3.7</v>
      </c>
      <c r="D94">
        <f xml:space="preserve"> Coibion_update!Q100</f>
        <v>3.4889029620812608</v>
      </c>
      <c r="E94">
        <f xml:space="preserve"> Coibion_update!W100</f>
        <v>5.4</v>
      </c>
      <c r="F94">
        <f xml:space="preserve"> Coibion_update!X100</f>
        <v>4.6963810660414751</v>
      </c>
      <c r="G94">
        <f xml:space="preserve"> Coibion_update!Y100</f>
        <v>2.5950308012948486</v>
      </c>
      <c r="H94">
        <f xml:space="preserve"> Coibion_update!Z100</f>
        <v>3.6259130299174775</v>
      </c>
      <c r="I94">
        <f xml:space="preserve"> Coibion_update!AA100</f>
        <v>3.2039246104149885</v>
      </c>
      <c r="J94" s="47"/>
      <c r="K94" s="47"/>
      <c r="M94" s="41"/>
      <c r="N94" s="41"/>
      <c r="O94" s="41"/>
      <c r="P94" s="41"/>
      <c r="Q94" s="41"/>
      <c r="R94" s="41"/>
      <c r="S94" s="41"/>
      <c r="T94" s="32">
        <f xml:space="preserve"> misc!N177</f>
        <v>5.82</v>
      </c>
      <c r="U94" s="41"/>
      <c r="V94" s="33">
        <f xml:space="preserve"> Sims_Zha!B97</f>
        <v>-0.40264</v>
      </c>
      <c r="W94" s="41"/>
      <c r="AD94" s="41"/>
      <c r="AE94" s="41"/>
      <c r="AF94" s="41"/>
      <c r="AG94" s="57">
        <v>5.75</v>
      </c>
      <c r="AH94" s="69">
        <f xml:space="preserve"> LN(misc!B113)</f>
        <v>5.1474944768134527</v>
      </c>
      <c r="AI94" s="69">
        <f xml:space="preserve"> LN(misc!D113)</f>
        <v>6.1641565549260937</v>
      </c>
      <c r="AJ94" s="69">
        <f xml:space="preserve"> LN(misc!G218)</f>
        <v>2.9593794440881926</v>
      </c>
      <c r="AK94" s="70">
        <f xml:space="preserve"> LN(misc!J124 + misc!L124)</f>
        <v>2.4388627112865935</v>
      </c>
      <c r="AL94" s="76">
        <f xml:space="preserve"> Factors!B94</f>
        <v>-0.23229698200000001</v>
      </c>
      <c r="AM94" s="76">
        <f xml:space="preserve"> Factors!C94</f>
        <v>0.14304531500000001</v>
      </c>
      <c r="AN94" s="76">
        <f xml:space="preserve"> Factors!D94</f>
        <v>4.6389110900000002E-2</v>
      </c>
      <c r="AO94" s="76">
        <f xml:space="preserve"> Factors!E94</f>
        <v>-0.21238700799999999</v>
      </c>
      <c r="AP94" s="76">
        <f xml:space="preserve"> Factors!F94</f>
        <v>0.21903676699999999</v>
      </c>
    </row>
    <row r="95" spans="1:42">
      <c r="A95">
        <f t="shared" si="2"/>
        <v>1966.7499999999984</v>
      </c>
      <c r="B95">
        <f xml:space="preserve"> Coibion_update!O101</f>
        <v>3.5942417981147727</v>
      </c>
      <c r="C95">
        <f xml:space="preserve"> Coibion_update!P101</f>
        <v>3.7</v>
      </c>
      <c r="D95">
        <f xml:space="preserve"> Coibion_update!Q101</f>
        <v>3.4919517449306197</v>
      </c>
      <c r="E95">
        <f xml:space="preserve"> Coibion_update!W101</f>
        <v>5.53</v>
      </c>
      <c r="F95">
        <f xml:space="preserve"> Coibion_update!X101</f>
        <v>4.6667355416462462</v>
      </c>
      <c r="G95">
        <f xml:space="preserve"> Coibion_update!Y101</f>
        <v>2.5697072514804655</v>
      </c>
      <c r="H95">
        <f xml:space="preserve"> Coibion_update!Z101</f>
        <v>3.6216974420309476</v>
      </c>
      <c r="I95">
        <f xml:space="preserve"> Coibion_update!AA101</f>
        <v>3.2059121584763419</v>
      </c>
      <c r="J95" s="47"/>
      <c r="K95" s="47"/>
      <c r="M95" s="41"/>
      <c r="N95" s="41"/>
      <c r="O95" s="41"/>
      <c r="P95" s="41"/>
      <c r="Q95" s="41"/>
      <c r="R95" s="41"/>
      <c r="S95" s="41"/>
      <c r="T95" s="32">
        <f xml:space="preserve"> misc!N178</f>
        <v>5.58</v>
      </c>
      <c r="U95" s="41"/>
      <c r="V95" s="33">
        <f xml:space="preserve"> Sims_Zha!B98</f>
        <v>2.3191999999999999</v>
      </c>
      <c r="W95" s="41"/>
      <c r="AD95" s="41"/>
      <c r="AE95" s="41"/>
      <c r="AF95" s="41"/>
      <c r="AG95" s="57">
        <v>5.75</v>
      </c>
      <c r="AH95" s="69">
        <f xml:space="preserve"> LN(misc!B114)</f>
        <v>5.1428324637076415</v>
      </c>
      <c r="AI95" s="69">
        <f xml:space="preserve"> LN(misc!D114)</f>
        <v>6.1647874034382362</v>
      </c>
      <c r="AJ95" s="69">
        <f xml:space="preserve"> LN(misc!G219)</f>
        <v>2.9657368760185898</v>
      </c>
      <c r="AK95" s="70">
        <f xml:space="preserve"> LN(misc!J125 + misc!L125)</f>
        <v>2.4392989163098679</v>
      </c>
      <c r="AL95" s="76">
        <f xml:space="preserve"> Factors!B95</f>
        <v>-0.220106674</v>
      </c>
      <c r="AM95" s="76">
        <f xml:space="preserve"> Factors!C95</f>
        <v>3.2851015400000003E-2</v>
      </c>
      <c r="AN95" s="76">
        <f xml:space="preserve"> Factors!D95</f>
        <v>2.46003204E-2</v>
      </c>
      <c r="AO95" s="76">
        <f xml:space="preserve"> Factors!E95</f>
        <v>-0.17929752400000001</v>
      </c>
      <c r="AP95" s="76">
        <f xml:space="preserve"> Factors!F95</f>
        <v>-2.85152446E-2</v>
      </c>
    </row>
    <row r="96" spans="1:42">
      <c r="A96">
        <f t="shared" si="2"/>
        <v>1966.8333333333317</v>
      </c>
      <c r="B96">
        <f xml:space="preserve"> Coibion_update!O102</f>
        <v>3.5873394089337411</v>
      </c>
      <c r="C96">
        <f xml:space="preserve"> Coibion_update!P102</f>
        <v>3.6</v>
      </c>
      <c r="D96">
        <f xml:space="preserve"> Coibion_update!Q102</f>
        <v>3.492864570187979</v>
      </c>
      <c r="E96">
        <f xml:space="preserve"> Coibion_update!W102</f>
        <v>5.76</v>
      </c>
      <c r="F96">
        <f xml:space="preserve"> Coibion_update!X102</f>
        <v>4.6505258877088886</v>
      </c>
      <c r="G96">
        <f xml:space="preserve"> Coibion_update!Y102</f>
        <v>2.5534216293250043</v>
      </c>
      <c r="H96">
        <f xml:space="preserve"> Coibion_update!Z102</f>
        <v>3.6254070311583626</v>
      </c>
      <c r="I96">
        <f xml:space="preserve"> Coibion_update!AA102</f>
        <v>3.2124552570652778</v>
      </c>
      <c r="J96" s="47"/>
      <c r="K96" s="47"/>
      <c r="M96" s="41"/>
      <c r="N96" s="41"/>
      <c r="O96" s="41"/>
      <c r="P96" s="41"/>
      <c r="Q96" s="41"/>
      <c r="R96" s="41"/>
      <c r="S96" s="41"/>
      <c r="T96" s="32">
        <f xml:space="preserve"> misc!N179</f>
        <v>5.54</v>
      </c>
      <c r="U96" s="41"/>
      <c r="V96" s="33">
        <f xml:space="preserve"> Sims_Zha!B99</f>
        <v>1.4463999999999999</v>
      </c>
      <c r="W96" s="41"/>
      <c r="AD96" s="41"/>
      <c r="AE96" s="41"/>
      <c r="AF96" s="41"/>
      <c r="AG96" s="57">
        <v>5.75</v>
      </c>
      <c r="AH96" s="69">
        <f xml:space="preserve"> LN(misc!B115)</f>
        <v>5.1440000061636795</v>
      </c>
      <c r="AI96" s="69">
        <f xml:space="preserve"> LN(misc!D115)</f>
        <v>6.1681452240118508</v>
      </c>
      <c r="AJ96" s="69">
        <f xml:space="preserve"> LN(misc!G220)</f>
        <v>2.955274795922715</v>
      </c>
      <c r="AK96" s="70">
        <f xml:space="preserve"> LN(misc!J126 + misc!L126)</f>
        <v>2.450832669454249</v>
      </c>
      <c r="AL96" s="76">
        <f xml:space="preserve"> Factors!B96</f>
        <v>-0.21987472199999999</v>
      </c>
      <c r="AM96" s="76">
        <f xml:space="preserve"> Factors!C96</f>
        <v>-2.2403951700000001E-2</v>
      </c>
      <c r="AN96" s="76">
        <f xml:space="preserve"> Factors!D96</f>
        <v>-6.6055026399999994E-2</v>
      </c>
      <c r="AO96" s="76">
        <f xml:space="preserve"> Factors!E96</f>
        <v>-4.4272089799999997E-2</v>
      </c>
      <c r="AP96" s="76">
        <f xml:space="preserve"> Factors!F96</f>
        <v>-8.6253164899999998E-2</v>
      </c>
    </row>
    <row r="97" spans="1:42">
      <c r="A97">
        <f t="shared" si="2"/>
        <v>1966.9166666666649</v>
      </c>
      <c r="B97">
        <f xml:space="preserve"> Coibion_update!O103</f>
        <v>3.5896445827733765</v>
      </c>
      <c r="C97">
        <f xml:space="preserve"> Coibion_update!P103</f>
        <v>3.8</v>
      </c>
      <c r="D97">
        <f xml:space="preserve"> Coibion_update!Q103</f>
        <v>3.4940803758088692</v>
      </c>
      <c r="E97">
        <f xml:space="preserve"> Coibion_update!W103</f>
        <v>5.4</v>
      </c>
      <c r="F97">
        <f xml:space="preserve"> Coibion_update!X103</f>
        <v>4.6539603501575231</v>
      </c>
      <c r="G97">
        <f xml:space="preserve"> Coibion_update!Y103</f>
        <v>2.5481161631858846</v>
      </c>
      <c r="H97">
        <f xml:space="preserve"> Coibion_update!Z103</f>
        <v>3.6238074573702215</v>
      </c>
      <c r="I97">
        <f xml:space="preserve"> Coibion_update!AA103</f>
        <v>3.2186357960635918</v>
      </c>
      <c r="J97" s="47"/>
      <c r="K97" s="47"/>
      <c r="M97" s="41"/>
      <c r="N97" s="41"/>
      <c r="O97" s="41"/>
      <c r="P97" s="41"/>
      <c r="Q97" s="41"/>
      <c r="R97" s="41"/>
      <c r="S97" s="41"/>
      <c r="T97" s="32">
        <f xml:space="preserve"> misc!N180</f>
        <v>5.2</v>
      </c>
      <c r="U97" s="41"/>
      <c r="V97" s="33">
        <f xml:space="preserve"> Sims_Zha!B100</f>
        <v>-2.4786999999999999</v>
      </c>
      <c r="W97" s="41"/>
      <c r="AD97" s="41"/>
      <c r="AE97" s="41"/>
      <c r="AF97" s="41"/>
      <c r="AG97" s="57">
        <v>5</v>
      </c>
      <c r="AH97" s="69">
        <f xml:space="preserve"> LN(misc!B116)</f>
        <v>5.1474944768134527</v>
      </c>
      <c r="AI97" s="69">
        <f xml:space="preserve"> LN(misc!D116)</f>
        <v>6.1742026837871524</v>
      </c>
      <c r="AJ97" s="69">
        <f xml:space="preserve"> LN(misc!G221)</f>
        <v>2.972975286431375</v>
      </c>
      <c r="AK97" s="70">
        <f xml:space="preserve"> LN(misc!J127 + misc!L127)</f>
        <v>2.4587337754839771</v>
      </c>
      <c r="AL97" s="76">
        <f xml:space="preserve"> Factors!B97</f>
        <v>0.10301723</v>
      </c>
      <c r="AM97" s="76">
        <f xml:space="preserve"> Factors!C97</f>
        <v>7.0557766300000005E-2</v>
      </c>
      <c r="AN97" s="76">
        <f xml:space="preserve"> Factors!D97</f>
        <v>-0.23589458299999999</v>
      </c>
      <c r="AO97" s="76">
        <f xml:space="preserve"> Factors!E97</f>
        <v>-0.21661507599999999</v>
      </c>
      <c r="AP97" s="76">
        <f xml:space="preserve"> Factors!F97</f>
        <v>0.29514624</v>
      </c>
    </row>
    <row r="98" spans="1:42">
      <c r="A98">
        <f t="shared" si="2"/>
        <v>1966.9999999999982</v>
      </c>
      <c r="B98">
        <f xml:space="preserve"> Coibion_update!O104</f>
        <v>3.5943517181205995</v>
      </c>
      <c r="C98">
        <f xml:space="preserve"> Coibion_update!P104</f>
        <v>3.9</v>
      </c>
      <c r="D98">
        <f xml:space="preserve"> Coibion_update!Q104</f>
        <v>3.493472657771326</v>
      </c>
      <c r="E98">
        <f xml:space="preserve"> Coibion_update!W104</f>
        <v>4.9400000000000004</v>
      </c>
      <c r="F98">
        <f xml:space="preserve"> Coibion_update!X104</f>
        <v>4.6526261271443863</v>
      </c>
      <c r="G98">
        <f xml:space="preserve"> Coibion_update!Y104</f>
        <v>2.5560638441043282</v>
      </c>
      <c r="H98">
        <f xml:space="preserve"> Coibion_update!Z104</f>
        <v>3.6300048626008037</v>
      </c>
      <c r="I98">
        <f xml:space="preserve"> Coibion_update!AA104</f>
        <v>3.221272949467922</v>
      </c>
      <c r="J98" s="47"/>
      <c r="K98" s="47"/>
      <c r="M98" s="41"/>
      <c r="N98" s="41"/>
      <c r="O98" s="41"/>
      <c r="P98" s="41"/>
      <c r="Q98" s="41"/>
      <c r="R98" s="41"/>
      <c r="S98" s="41"/>
      <c r="T98" s="32">
        <f xml:space="preserve"> misc!N181</f>
        <v>4.75</v>
      </c>
      <c r="U98" s="41"/>
      <c r="V98" s="33">
        <f xml:space="preserve"> Sims_Zha!B101</f>
        <v>-2.0192999999999999</v>
      </c>
      <c r="W98" s="41"/>
      <c r="AD98" s="41"/>
      <c r="AE98" s="41"/>
      <c r="AF98" s="41"/>
      <c r="AG98" s="57">
        <v>4</v>
      </c>
      <c r="AH98" s="69">
        <f xml:space="preserve"> LN(misc!B117)</f>
        <v>5.146912912388804</v>
      </c>
      <c r="AI98" s="69">
        <f xml:space="preserve"> LN(misc!D117)</f>
        <v>6.1771138939946111</v>
      </c>
      <c r="AJ98" s="69">
        <f xml:space="preserve"> LN(misc!G222)</f>
        <v>2.9837609017727709</v>
      </c>
      <c r="AK98" s="70">
        <f xml:space="preserve"> LN(misc!J128 + misc!L128)</f>
        <v>2.4785531758158248</v>
      </c>
      <c r="AL98" s="76">
        <f xml:space="preserve"> Factors!B98</f>
        <v>7.0848035399999995E-2</v>
      </c>
      <c r="AM98" s="76">
        <f xml:space="preserve"> Factors!C98</f>
        <v>-8.5330858800000006E-2</v>
      </c>
      <c r="AN98" s="76">
        <f xml:space="preserve"> Factors!D98</f>
        <v>-0.27630672499999998</v>
      </c>
      <c r="AO98" s="76">
        <f xml:space="preserve"> Factors!E98</f>
        <v>-0.102717367</v>
      </c>
      <c r="AP98" s="76">
        <f xml:space="preserve"> Factors!F98</f>
        <v>8.9911863800000005E-2</v>
      </c>
    </row>
    <row r="99" spans="1:42">
      <c r="A99">
        <f t="shared" si="2"/>
        <v>1967.0833333333314</v>
      </c>
      <c r="B99">
        <f xml:space="preserve"> Coibion_update!O105</f>
        <v>3.5829465524522695</v>
      </c>
      <c r="C99">
        <f xml:space="preserve"> Coibion_update!P105</f>
        <v>3.8</v>
      </c>
      <c r="D99">
        <f xml:space="preserve"> Coibion_update!Q105</f>
        <v>3.4965075614664802</v>
      </c>
      <c r="E99">
        <f xml:space="preserve"> Coibion_update!W105</f>
        <v>5</v>
      </c>
      <c r="F99">
        <f xml:space="preserve"> Coibion_update!X105</f>
        <v>4.6439100143040219</v>
      </c>
      <c r="G99">
        <f xml:space="preserve"> Coibion_update!Y105</f>
        <v>2.5209974699323539</v>
      </c>
      <c r="H99">
        <f xml:space="preserve"> Coibion_update!Z105</f>
        <v>3.6361904493335144</v>
      </c>
      <c r="I99">
        <f xml:space="preserve"> Coibion_update!AA105</f>
        <v>3.2194356681267147</v>
      </c>
      <c r="J99" s="47"/>
      <c r="K99" s="47"/>
      <c r="M99" s="41"/>
      <c r="N99" s="41"/>
      <c r="O99" s="41"/>
      <c r="P99" s="41"/>
      <c r="Q99" s="41"/>
      <c r="R99" s="41"/>
      <c r="S99" s="41"/>
      <c r="T99" s="32">
        <f xml:space="preserve"> misc!N182</f>
        <v>4.71</v>
      </c>
      <c r="U99" s="41"/>
      <c r="V99" s="33">
        <f xml:space="preserve"> Sims_Zha!B102</f>
        <v>0.56449000000000005</v>
      </c>
      <c r="W99" s="41"/>
      <c r="AD99" s="41"/>
      <c r="AE99" s="41"/>
      <c r="AF99" s="41"/>
      <c r="AG99" s="57">
        <v>4.75</v>
      </c>
      <c r="AH99" s="69">
        <f xml:space="preserve"> LN(misc!B118)</f>
        <v>5.1532915944977793</v>
      </c>
      <c r="AI99" s="69">
        <f xml:space="preserve"> LN(misc!D118)</f>
        <v>6.1843550552511708</v>
      </c>
      <c r="AJ99" s="69">
        <f xml:space="preserve"> LN(misc!G223)</f>
        <v>2.9799077232070195</v>
      </c>
      <c r="AK99" s="70">
        <f xml:space="preserve"> LN(misc!J129 + misc!L129)</f>
        <v>2.477882034851036</v>
      </c>
      <c r="AL99" s="76">
        <f xml:space="preserve"> Factors!B99</f>
        <v>5.3701187999999997E-2</v>
      </c>
      <c r="AM99" s="76">
        <f xml:space="preserve"> Factors!C99</f>
        <v>-0.18014840300000001</v>
      </c>
      <c r="AN99" s="76">
        <f xml:space="preserve"> Factors!D99</f>
        <v>-0.27599547800000002</v>
      </c>
      <c r="AO99" s="76">
        <f xml:space="preserve"> Factors!E99</f>
        <v>-4.00612713E-2</v>
      </c>
      <c r="AP99" s="76">
        <f xml:space="preserve"> Factors!F99</f>
        <v>-1.6712444399999998E-2</v>
      </c>
    </row>
    <row r="100" spans="1:42">
      <c r="A100">
        <f t="shared" si="2"/>
        <v>1967.1666666666647</v>
      </c>
      <c r="B100">
        <f xml:space="preserve"> Coibion_update!O106</f>
        <v>3.5772912532847041</v>
      </c>
      <c r="C100">
        <f xml:space="preserve"> Coibion_update!P106</f>
        <v>3.8</v>
      </c>
      <c r="D100">
        <f xml:space="preserve"> Coibion_update!Q106</f>
        <v>3.4965075614664802</v>
      </c>
      <c r="E100">
        <f xml:space="preserve"> Coibion_update!W106</f>
        <v>4.53</v>
      </c>
      <c r="F100">
        <f xml:space="preserve"> Coibion_update!X106</f>
        <v>4.6242863031803214</v>
      </c>
      <c r="G100">
        <f xml:space="preserve"> Coibion_update!Y106</f>
        <v>2.5367872716649891</v>
      </c>
      <c r="H100">
        <f xml:space="preserve"> Coibion_update!Z106</f>
        <v>3.6382438381453563</v>
      </c>
      <c r="I100">
        <f xml:space="preserve"> Coibion_update!AA106</f>
        <v>3.223942965201219</v>
      </c>
      <c r="J100" s="47"/>
      <c r="K100" s="47"/>
      <c r="M100" s="41"/>
      <c r="N100" s="41"/>
      <c r="O100" s="41"/>
      <c r="P100" s="41"/>
      <c r="Q100" s="41"/>
      <c r="R100" s="41"/>
      <c r="S100" s="41"/>
      <c r="T100" s="32">
        <f xml:space="preserve"> misc!N183</f>
        <v>4.3499999999999996</v>
      </c>
      <c r="U100" s="41"/>
      <c r="V100" s="33">
        <f xml:space="preserve"> Sims_Zha!B103</f>
        <v>-2.5449000000000002</v>
      </c>
      <c r="W100" s="41"/>
      <c r="AD100" s="41"/>
      <c r="AE100" s="41"/>
      <c r="AF100" s="41"/>
      <c r="AG100" s="57">
        <v>4.5</v>
      </c>
      <c r="AH100" s="69">
        <f xml:space="preserve"> LN(misc!B119)</f>
        <v>5.1636424632214348</v>
      </c>
      <c r="AI100" s="69">
        <f xml:space="preserve"> LN(misc!D119)</f>
        <v>6.1937929587082721</v>
      </c>
      <c r="AJ100" s="69">
        <f xml:space="preserve"> LN(misc!G224)</f>
        <v>2.9662519682314827</v>
      </c>
      <c r="AK100" s="70">
        <f xml:space="preserve"> LN(misc!J130 + misc!L130)</f>
        <v>2.5044641490035313</v>
      </c>
      <c r="AL100" s="76">
        <f xml:space="preserve"> Factors!B100</f>
        <v>0.45875886799999999</v>
      </c>
      <c r="AM100" s="76">
        <f xml:space="preserve"> Factors!C100</f>
        <v>8.7891242999999994E-2</v>
      </c>
      <c r="AN100" s="76">
        <f xml:space="preserve"> Factors!D100</f>
        <v>-0.22176325899999999</v>
      </c>
      <c r="AO100" s="76">
        <f xml:space="preserve"> Factors!E100</f>
        <v>-0.18187789700000001</v>
      </c>
      <c r="AP100" s="76">
        <f xml:space="preserve"> Factors!F100</f>
        <v>0.21901748700000001</v>
      </c>
    </row>
    <row r="101" spans="1:42">
      <c r="A101">
        <f t="shared" si="2"/>
        <v>1967.249999999998</v>
      </c>
      <c r="B101">
        <f xml:space="preserve"> Coibion_update!O107</f>
        <v>3.5866778327806066</v>
      </c>
      <c r="C101">
        <f xml:space="preserve"> Coibion_update!P107</f>
        <v>3.8</v>
      </c>
      <c r="D101">
        <f xml:space="preserve"> Coibion_update!Q107</f>
        <v>3.4995332823830174</v>
      </c>
      <c r="E101">
        <f xml:space="preserve"> Coibion_update!W107</f>
        <v>4.05</v>
      </c>
      <c r="F101">
        <f xml:space="preserve"> Coibion_update!X107</f>
        <v>4.6056700610297421</v>
      </c>
      <c r="G101">
        <f xml:space="preserve"> Coibion_update!Y107</f>
        <v>2.5798379699552876</v>
      </c>
      <c r="H101">
        <f xml:space="preserve"> Coibion_update!Z107</f>
        <v>3.6422070459155056</v>
      </c>
      <c r="I101">
        <f xml:space="preserve"> Coibion_update!AA107</f>
        <v>3.2273993958090776</v>
      </c>
      <c r="J101" s="47"/>
      <c r="K101" s="47"/>
      <c r="M101" s="41"/>
      <c r="N101" s="41"/>
      <c r="O101" s="41"/>
      <c r="P101" s="41"/>
      <c r="Q101" s="41"/>
      <c r="R101" s="41"/>
      <c r="S101" s="41"/>
      <c r="T101" s="32">
        <f xml:space="preserve"> misc!N184</f>
        <v>4.1100000000000003</v>
      </c>
      <c r="U101" s="41"/>
      <c r="V101" s="33">
        <f xml:space="preserve"> Sims_Zha!B104</f>
        <v>-1.3508</v>
      </c>
      <c r="W101" s="41"/>
      <c r="AD101" s="41"/>
      <c r="AE101" s="41"/>
      <c r="AF101" s="41"/>
      <c r="AG101" s="57">
        <v>4</v>
      </c>
      <c r="AH101" s="69">
        <f xml:space="preserve"> LN(misc!B120)</f>
        <v>5.1602040644184024</v>
      </c>
      <c r="AI101" s="69">
        <f xml:space="preserve"> LN(misc!D120)</f>
        <v>6.1986819478719326</v>
      </c>
      <c r="AJ101" s="69">
        <f xml:space="preserve"> LN(misc!G225)</f>
        <v>2.9644479835142246</v>
      </c>
      <c r="AK101" s="70">
        <f xml:space="preserve"> LN(misc!J131 + misc!L131)</f>
        <v>2.5130080798988752</v>
      </c>
      <c r="AL101" s="76">
        <f xml:space="preserve"> Factors!B101</f>
        <v>0.28018349399999998</v>
      </c>
      <c r="AM101" s="76">
        <f xml:space="preserve"> Factors!C101</f>
        <v>-7.0303375900000006E-2</v>
      </c>
      <c r="AN101" s="76">
        <f xml:space="preserve"> Factors!D101</f>
        <v>-0.26685281700000002</v>
      </c>
      <c r="AO101" s="76">
        <f xml:space="preserve"> Factors!E101</f>
        <v>-0.140551228</v>
      </c>
      <c r="AP101" s="76">
        <f xml:space="preserve"> Factors!F101</f>
        <v>6.5631130600000004E-2</v>
      </c>
    </row>
    <row r="102" spans="1:42">
      <c r="A102">
        <f t="shared" si="2"/>
        <v>1967.3333333333312</v>
      </c>
      <c r="B102">
        <f xml:space="preserve"> Coibion_update!O108</f>
        <v>3.5779171666776102</v>
      </c>
      <c r="C102">
        <f xml:space="preserve"> Coibion_update!P108</f>
        <v>3.8</v>
      </c>
      <c r="D102">
        <f xml:space="preserve"> Coibion_update!Q108</f>
        <v>3.4995332823830174</v>
      </c>
      <c r="E102">
        <f xml:space="preserve"> Coibion_update!W108</f>
        <v>3.94</v>
      </c>
      <c r="F102">
        <f xml:space="preserve"> Coibion_update!X108</f>
        <v>4.6159122825199939</v>
      </c>
      <c r="G102">
        <f xml:space="preserve"> Coibion_update!Y108</f>
        <v>2.5727648903096845</v>
      </c>
      <c r="H102">
        <f xml:space="preserve"> Coibion_update!Z108</f>
        <v>3.6405029543735754</v>
      </c>
      <c r="I102">
        <f xml:space="preserve"> Coibion_update!AA108</f>
        <v>3.2306462804671163</v>
      </c>
      <c r="J102" s="47"/>
      <c r="K102" s="47"/>
      <c r="M102" s="41"/>
      <c r="N102" s="41"/>
      <c r="O102" s="41"/>
      <c r="P102" s="41"/>
      <c r="Q102" s="41"/>
      <c r="R102" s="41"/>
      <c r="S102" s="41"/>
      <c r="T102" s="32">
        <f xml:space="preserve"> misc!N185</f>
        <v>4.1500000000000004</v>
      </c>
      <c r="U102" s="41"/>
      <c r="V102" s="33">
        <f xml:space="preserve"> Sims_Zha!B105</f>
        <v>-0.30721999999999999</v>
      </c>
      <c r="W102" s="41"/>
      <c r="AD102" s="41"/>
      <c r="AE102" s="41"/>
      <c r="AF102" s="41"/>
      <c r="AG102" s="57">
        <v>4.13</v>
      </c>
      <c r="AH102" s="69">
        <f xml:space="preserve"> LN(misc!B121)</f>
        <v>5.168777995193051</v>
      </c>
      <c r="AI102" s="69">
        <f xml:space="preserve"> LN(misc!D121)</f>
        <v>6.2089923596365564</v>
      </c>
      <c r="AJ102" s="69">
        <f xml:space="preserve"> LN(misc!G226)</f>
        <v>2.9573032469342091</v>
      </c>
      <c r="AK102" s="70">
        <f xml:space="preserve"> LN(misc!J132 + misc!L132)</f>
        <v>2.5119542108864157</v>
      </c>
      <c r="AL102" s="76">
        <f xml:space="preserve"> Factors!B102</f>
        <v>0.17280056899999999</v>
      </c>
      <c r="AM102" s="76">
        <f xml:space="preserve"> Factors!C102</f>
        <v>-1.5031945499999999E-2</v>
      </c>
      <c r="AN102" s="76">
        <f xml:space="preserve"> Factors!D102</f>
        <v>-3.6300148400000003E-2</v>
      </c>
      <c r="AO102" s="76">
        <f xml:space="preserve"> Factors!E102</f>
        <v>3.6903315299999999E-3</v>
      </c>
      <c r="AP102" s="76">
        <f xml:space="preserve"> Factors!F102</f>
        <v>-0.39228285200000002</v>
      </c>
    </row>
    <row r="103" spans="1:42">
      <c r="A103">
        <f t="shared" si="2"/>
        <v>1967.4166666666645</v>
      </c>
      <c r="B103">
        <f xml:space="preserve"> Coibion_update!O109</f>
        <v>3.5777914565900484</v>
      </c>
      <c r="C103">
        <f xml:space="preserve"> Coibion_update!P109</f>
        <v>3.9</v>
      </c>
      <c r="D103">
        <f xml:space="preserve"> Coibion_update!Q109</f>
        <v>3.505557396986398</v>
      </c>
      <c r="E103">
        <f xml:space="preserve"> Coibion_update!W109</f>
        <v>3.98</v>
      </c>
      <c r="F103">
        <f xml:space="preserve"> Coibion_update!X109</f>
        <v>4.6151205168412597</v>
      </c>
      <c r="G103">
        <f xml:space="preserve"> Coibion_update!Y109</f>
        <v>2.587688844431026</v>
      </c>
      <c r="H103">
        <f xml:space="preserve"> Coibion_update!Z109</f>
        <v>3.6439866852231995</v>
      </c>
      <c r="I103">
        <f xml:space="preserve"> Coibion_update!AA109</f>
        <v>3.2354969258844366</v>
      </c>
      <c r="J103" s="47"/>
      <c r="K103" s="47"/>
      <c r="M103" s="41"/>
      <c r="N103" s="41"/>
      <c r="O103" s="41"/>
      <c r="P103" s="41"/>
      <c r="Q103" s="41"/>
      <c r="R103" s="41"/>
      <c r="S103" s="41"/>
      <c r="T103" s="32">
        <f xml:space="preserve"> misc!N186</f>
        <v>4.4800000000000004</v>
      </c>
      <c r="U103" s="41"/>
      <c r="V103" s="33">
        <f xml:space="preserve"> Sims_Zha!B106</f>
        <v>1.2647999999999999</v>
      </c>
      <c r="W103" s="41"/>
      <c r="AD103" s="41"/>
      <c r="AE103" s="41"/>
      <c r="AF103" s="41"/>
      <c r="AG103" s="57">
        <v>3.5</v>
      </c>
      <c r="AH103" s="69">
        <f xml:space="preserve"> LN(misc!B122)</f>
        <v>5.1761497325738288</v>
      </c>
      <c r="AI103" s="69">
        <f xml:space="preserve"> LN(misc!D122)</f>
        <v>6.2186001196917289</v>
      </c>
      <c r="AJ103" s="69">
        <f xml:space="preserve"> LN(misc!G227)</f>
        <v>2.9636222196357571</v>
      </c>
      <c r="AK103" s="70">
        <f xml:space="preserve"> LN(misc!J133 + misc!L133)</f>
        <v>2.5137370314558773</v>
      </c>
      <c r="AL103" s="76">
        <f xml:space="preserve"> Factors!B103</f>
        <v>0.22824570199999999</v>
      </c>
      <c r="AM103" s="76">
        <f xml:space="preserve"> Factors!C103</f>
        <v>6.7353734200000001E-2</v>
      </c>
      <c r="AN103" s="76">
        <f xml:space="preserve"> Factors!D103</f>
        <v>-0.14985960500000001</v>
      </c>
      <c r="AO103" s="76">
        <f xml:space="preserve"> Factors!E103</f>
        <v>-0.18829506500000001</v>
      </c>
      <c r="AP103" s="76">
        <f xml:space="preserve"> Factors!F103</f>
        <v>0.15892452900000001</v>
      </c>
    </row>
    <row r="104" spans="1:42">
      <c r="A104">
        <f t="shared" si="2"/>
        <v>1967.4999999999977</v>
      </c>
      <c r="B104">
        <f xml:space="preserve"> Coibion_update!O110</f>
        <v>3.5755119680541938</v>
      </c>
      <c r="C104">
        <f xml:space="preserve"> Coibion_update!P110</f>
        <v>3.8</v>
      </c>
      <c r="D104">
        <f xml:space="preserve"> Coibion_update!Q110</f>
        <v>3.5085558999826545</v>
      </c>
      <c r="E104">
        <f xml:space="preserve"> Coibion_update!W110</f>
        <v>3.79</v>
      </c>
      <c r="F104">
        <f xml:space="preserve"> Coibion_update!X110</f>
        <v>4.5969363810609876</v>
      </c>
      <c r="G104">
        <f xml:space="preserve"> Coibion_update!Y110</f>
        <v>2.5721541100188996</v>
      </c>
      <c r="H104">
        <f xml:space="preserve"> Coibion_update!Z110</f>
        <v>3.6333138886642278</v>
      </c>
      <c r="I104">
        <f xml:space="preserve"> Coibion_update!AA110</f>
        <v>3.240832992220243</v>
      </c>
      <c r="J104" s="47"/>
      <c r="K104" s="47"/>
      <c r="M104" s="41"/>
      <c r="N104" s="41"/>
      <c r="O104" s="41"/>
      <c r="P104" s="41"/>
      <c r="Q104" s="41"/>
      <c r="R104" s="41"/>
      <c r="S104" s="41"/>
      <c r="T104" s="32">
        <f xml:space="preserve"> misc!N187</f>
        <v>5.01</v>
      </c>
      <c r="U104" s="41"/>
      <c r="V104" s="33">
        <f xml:space="preserve"> Sims_Zha!B107</f>
        <v>-0.80345999999999995</v>
      </c>
      <c r="W104" s="41"/>
      <c r="AD104" s="41"/>
      <c r="AE104" s="41"/>
      <c r="AF104" s="41"/>
      <c r="AG104" s="57">
        <v>3.75</v>
      </c>
      <c r="AH104" s="69">
        <f xml:space="preserve"> LN(misc!B123)</f>
        <v>5.1823451902956164</v>
      </c>
      <c r="AI104" s="69">
        <f xml:space="preserve"> LN(misc!D123)</f>
        <v>6.2271293789758637</v>
      </c>
      <c r="AJ104" s="69">
        <f xml:space="preserve"> LN(misc!G228)</f>
        <v>2.982900294738613</v>
      </c>
      <c r="AK104" s="70">
        <f xml:space="preserve"> LN(misc!J134 + misc!L134)</f>
        <v>2.5342522152491322</v>
      </c>
      <c r="AL104" s="76">
        <f xml:space="preserve"> Factors!B104</f>
        <v>-4.0114455000000004E-3</v>
      </c>
      <c r="AM104" s="76">
        <f xml:space="preserve"> Factors!C104</f>
        <v>0.17747994</v>
      </c>
      <c r="AN104" s="76">
        <f xml:space="preserve"> Factors!D104</f>
        <v>-8.13895972E-3</v>
      </c>
      <c r="AO104" s="76">
        <f xml:space="preserve"> Factors!E104</f>
        <v>-0.139048116</v>
      </c>
      <c r="AP104" s="76">
        <f xml:space="preserve"> Factors!F104</f>
        <v>-0.11251209099999999</v>
      </c>
    </row>
    <row r="105" spans="1:42">
      <c r="A105">
        <f t="shared" si="2"/>
        <v>1967.583333333331</v>
      </c>
      <c r="B105">
        <f xml:space="preserve"> Coibion_update!O111</f>
        <v>3.5944891011391755</v>
      </c>
      <c r="C105">
        <f xml:space="preserve"> Coibion_update!P111</f>
        <v>3.8</v>
      </c>
      <c r="D105">
        <f xml:space="preserve"> Coibion_update!Q111</f>
        <v>3.5115454388310208</v>
      </c>
      <c r="E105">
        <f xml:space="preserve"> Coibion_update!W111</f>
        <v>3.9</v>
      </c>
      <c r="F105">
        <f xml:space="preserve"> Coibion_update!X111</f>
        <v>4.5918822916611557</v>
      </c>
      <c r="G105">
        <f xml:space="preserve"> Coibion_update!Y111</f>
        <v>2.5577697998530509</v>
      </c>
      <c r="H105">
        <f xml:space="preserve"> Coibion_update!Z111</f>
        <v>3.6407915433068814</v>
      </c>
      <c r="I105">
        <f xml:space="preserve"> Coibion_update!AA111</f>
        <v>3.2456735372535785</v>
      </c>
      <c r="J105" s="47"/>
      <c r="K105" s="47"/>
      <c r="M105" s="41"/>
      <c r="N105" s="41"/>
      <c r="O105" s="41"/>
      <c r="P105" s="41"/>
      <c r="Q105" s="41"/>
      <c r="R105" s="41"/>
      <c r="S105" s="41"/>
      <c r="T105" s="32">
        <f xml:space="preserve"> misc!N188</f>
        <v>5.13</v>
      </c>
      <c r="U105" s="41"/>
      <c r="V105" s="33">
        <f xml:space="preserve"> Sims_Zha!B108</f>
        <v>0.65952</v>
      </c>
      <c r="W105" s="41"/>
      <c r="AD105" s="41"/>
      <c r="AE105" s="41"/>
      <c r="AF105" s="41"/>
      <c r="AG105" s="57">
        <v>4</v>
      </c>
      <c r="AH105" s="69">
        <f xml:space="preserve"> LN(misc!B124)</f>
        <v>5.1912887937895134</v>
      </c>
      <c r="AI105" s="69">
        <f xml:space="preserve"> LN(misc!D124)</f>
        <v>6.2359781241583843</v>
      </c>
      <c r="AJ105" s="69">
        <f xml:space="preserve"> LN(misc!G229)</f>
        <v>2.97598864451738</v>
      </c>
      <c r="AK105" s="70">
        <f xml:space="preserve"> LN(misc!J135 + misc!L135)</f>
        <v>2.5335380711997373</v>
      </c>
      <c r="AL105" s="76">
        <f xml:space="preserve"> Factors!B105</f>
        <v>3.9481001399999998E-3</v>
      </c>
      <c r="AM105" s="76">
        <f xml:space="preserve"> Factors!C105</f>
        <v>1.6064541200000001E-2</v>
      </c>
      <c r="AN105" s="76">
        <f xml:space="preserve"> Factors!D105</f>
        <v>0.12106974700000001</v>
      </c>
      <c r="AO105" s="76">
        <f xml:space="preserve"> Factors!E105</f>
        <v>-0.25824469799999999</v>
      </c>
      <c r="AP105" s="76">
        <f xml:space="preserve"> Factors!F105</f>
        <v>7.8738743999999999E-2</v>
      </c>
    </row>
    <row r="106" spans="1:42">
      <c r="A106">
        <f t="shared" si="2"/>
        <v>1967.6666666666642</v>
      </c>
      <c r="B106">
        <f xml:space="preserve"> Coibion_update!O112</f>
        <v>3.5928640256802487</v>
      </c>
      <c r="C106">
        <f xml:space="preserve"> Coibion_update!P112</f>
        <v>3.8</v>
      </c>
      <c r="D106">
        <f xml:space="preserve"> Coibion_update!Q112</f>
        <v>3.5145260669691587</v>
      </c>
      <c r="E106">
        <f xml:space="preserve"> Coibion_update!W112</f>
        <v>3.99</v>
      </c>
      <c r="F106">
        <f xml:space="preserve"> Coibion_update!X112</f>
        <v>4.5847633762104287</v>
      </c>
      <c r="G106">
        <f xml:space="preserve"> Coibion_update!Y112</f>
        <v>2.5861838400081902</v>
      </c>
      <c r="H106">
        <f xml:space="preserve"> Coibion_update!Z112</f>
        <v>3.6497227389127422</v>
      </c>
      <c r="I106">
        <f xml:space="preserve"> Coibion_update!AA112</f>
        <v>3.2475410240819653</v>
      </c>
      <c r="J106" s="47"/>
      <c r="K106" s="47"/>
      <c r="M106" s="41"/>
      <c r="N106" s="41"/>
      <c r="O106" s="41"/>
      <c r="P106" s="41"/>
      <c r="Q106" s="41"/>
      <c r="R106" s="41"/>
      <c r="S106" s="41"/>
      <c r="T106" s="32">
        <f xml:space="preserve"> misc!N189</f>
        <v>5.24</v>
      </c>
      <c r="U106" s="41"/>
      <c r="V106" s="33">
        <f xml:space="preserve"> Sims_Zha!B109</f>
        <v>0.27062999999999998</v>
      </c>
      <c r="W106" s="41"/>
      <c r="AD106" s="41"/>
      <c r="AE106" s="41"/>
      <c r="AF106" s="41"/>
      <c r="AG106" s="57">
        <v>3.75</v>
      </c>
      <c r="AH106" s="69">
        <f xml:space="preserve"> LN(misc!B125)</f>
        <v>5.1968381975981828</v>
      </c>
      <c r="AI106" s="69">
        <f xml:space="preserve"> LN(misc!D125)</f>
        <v>6.2435842066587091</v>
      </c>
      <c r="AJ106" s="69">
        <f xml:space="preserve"> LN(misc!G230)</f>
        <v>2.9935799589858485</v>
      </c>
      <c r="AK106" s="70">
        <f xml:space="preserve"> LN(misc!J136 + misc!L136)</f>
        <v>2.5461585258197634</v>
      </c>
      <c r="AL106" s="76">
        <f xml:space="preserve"> Factors!B106</f>
        <v>-0.44098938199999999</v>
      </c>
      <c r="AM106" s="76">
        <f xml:space="preserve"> Factors!C106</f>
        <v>-0.13001674699999999</v>
      </c>
      <c r="AN106" s="76">
        <f xml:space="preserve"> Factors!D106</f>
        <v>3.6747404999999997E-2</v>
      </c>
      <c r="AO106" s="76">
        <f xml:space="preserve"> Factors!E106</f>
        <v>6.5916072199999995E-2</v>
      </c>
      <c r="AP106" s="76">
        <f xml:space="preserve"> Factors!F106</f>
        <v>-0.31750610800000001</v>
      </c>
    </row>
    <row r="107" spans="1:42">
      <c r="A107">
        <f t="shared" si="2"/>
        <v>1967.7499999999975</v>
      </c>
      <c r="B107">
        <f xml:space="preserve"> Coibion_update!O113</f>
        <v>3.6009767709380252</v>
      </c>
      <c r="C107">
        <f xml:space="preserve"> Coibion_update!P113</f>
        <v>4</v>
      </c>
      <c r="D107">
        <f xml:space="preserve"> Coibion_update!Q113</f>
        <v>3.5174978373583161</v>
      </c>
      <c r="E107">
        <f xml:space="preserve"> Coibion_update!W113</f>
        <v>3.88</v>
      </c>
      <c r="F107">
        <f xml:space="preserve"> Coibion_update!X113</f>
        <v>4.5730601320698581</v>
      </c>
      <c r="G107">
        <f xml:space="preserve"> Coibion_update!Y113</f>
        <v>2.5555204291159916</v>
      </c>
      <c r="H107">
        <f xml:space="preserve"> Coibion_update!Z113</f>
        <v>3.6340007926039468</v>
      </c>
      <c r="I107">
        <f xml:space="preserve"> Coibion_update!AA113</f>
        <v>3.2490946034521975</v>
      </c>
      <c r="J107" s="47"/>
      <c r="K107" s="47"/>
      <c r="M107" s="41"/>
      <c r="N107" s="41"/>
      <c r="O107" s="41"/>
      <c r="P107" s="41"/>
      <c r="Q107" s="41"/>
      <c r="R107" s="41"/>
      <c r="S107" s="41"/>
      <c r="T107" s="32">
        <f xml:space="preserve"> misc!N190</f>
        <v>5.37</v>
      </c>
      <c r="U107" s="41"/>
      <c r="V107" s="33">
        <f xml:space="preserve"> Sims_Zha!B110</f>
        <v>-1.3816999999999999</v>
      </c>
      <c r="W107" s="41"/>
      <c r="AD107" s="41"/>
      <c r="AE107" s="41"/>
      <c r="AF107" s="41"/>
      <c r="AG107" s="57">
        <v>4.13</v>
      </c>
      <c r="AH107" s="69">
        <f xml:space="preserve"> LN(misc!B126)</f>
        <v>5.2018064661671932</v>
      </c>
      <c r="AI107" s="69">
        <f xml:space="preserve"> LN(misc!D126)</f>
        <v>6.2503612681280094</v>
      </c>
      <c r="AJ107" s="69">
        <f xml:space="preserve"> LN(misc!G231)</f>
        <v>3.0169554600055162</v>
      </c>
      <c r="AK107" s="70">
        <f xml:space="preserve"> LN(misc!J137 + misc!L137)</f>
        <v>2.5617905274532773</v>
      </c>
      <c r="AL107" s="76">
        <f xml:space="preserve"> Factors!B107</f>
        <v>3.8870083800000002E-3</v>
      </c>
      <c r="AM107" s="76">
        <f xml:space="preserve"> Factors!C107</f>
        <v>2.1261631E-2</v>
      </c>
      <c r="AN107" s="76">
        <f xml:space="preserve"> Factors!D107</f>
        <v>5.1710717899999998E-4</v>
      </c>
      <c r="AO107" s="76">
        <f xml:space="preserve"> Factors!E107</f>
        <v>-0.135284392</v>
      </c>
      <c r="AP107" s="76">
        <f xml:space="preserve"> Factors!F107</f>
        <v>8.3843838800000001E-2</v>
      </c>
    </row>
    <row r="108" spans="1:42">
      <c r="A108">
        <f t="shared" si="2"/>
        <v>1967.8333333333308</v>
      </c>
      <c r="B108">
        <f xml:space="preserve"> Coibion_update!O114</f>
        <v>3.615176399969851</v>
      </c>
      <c r="C108">
        <f xml:space="preserve"> Coibion_update!P114</f>
        <v>3.9</v>
      </c>
      <c r="D108">
        <f xml:space="preserve"> Coibion_update!Q114</f>
        <v>3.5234150143864045</v>
      </c>
      <c r="E108">
        <f xml:space="preserve"> Coibion_update!W114</f>
        <v>4.13</v>
      </c>
      <c r="F108">
        <f xml:space="preserve"> Coibion_update!X114</f>
        <v>4.5741953816886607</v>
      </c>
      <c r="G108">
        <f xml:space="preserve"> Coibion_update!Y114</f>
        <v>2.5661025384465286</v>
      </c>
      <c r="H108">
        <f xml:space="preserve"> Coibion_update!Z114</f>
        <v>3.6442481299683425</v>
      </c>
      <c r="I108">
        <f xml:space="preserve"> Coibion_update!AA114</f>
        <v>3.2522332285221971</v>
      </c>
      <c r="J108" s="47"/>
      <c r="K108" s="47"/>
      <c r="M108" s="41"/>
      <c r="N108" s="41"/>
      <c r="O108" s="41"/>
      <c r="P108" s="41"/>
      <c r="Q108" s="41"/>
      <c r="R108" s="41"/>
      <c r="S108" s="41"/>
      <c r="T108" s="32">
        <f xml:space="preserve"> misc!N191</f>
        <v>5.61</v>
      </c>
      <c r="U108" s="41"/>
      <c r="V108" s="33">
        <f xml:space="preserve"> Sims_Zha!B111</f>
        <v>1.3353999999999999</v>
      </c>
      <c r="W108" s="41"/>
      <c r="AD108" s="41"/>
      <c r="AE108" s="41"/>
      <c r="AF108" s="41"/>
      <c r="AG108" s="57">
        <v>4.5</v>
      </c>
      <c r="AH108" s="69">
        <f xml:space="preserve"> LN(misc!B127)</f>
        <v>5.2062020776402314</v>
      </c>
      <c r="AI108" s="69">
        <f xml:space="preserve"> LN(misc!D127)</f>
        <v>6.2561338452506901</v>
      </c>
      <c r="AJ108" s="69">
        <f xml:space="preserve"> LN(misc!G232)</f>
        <v>3.0177383538166058</v>
      </c>
      <c r="AK108" s="70">
        <f xml:space="preserve"> LN(misc!J138 + misc!L138)</f>
        <v>2.5648724314258819</v>
      </c>
      <c r="AL108" s="76">
        <f xml:space="preserve"> Factors!B108</f>
        <v>-0.14453211899999999</v>
      </c>
      <c r="AM108" s="76">
        <f xml:space="preserve"> Factors!C108</f>
        <v>-8.78111195E-3</v>
      </c>
      <c r="AN108" s="76">
        <f xml:space="preserve"> Factors!D108</f>
        <v>9.7885678599999998E-2</v>
      </c>
      <c r="AO108" s="76">
        <f xml:space="preserve"> Factors!E108</f>
        <v>-0.13128872599999999</v>
      </c>
      <c r="AP108" s="76">
        <f xml:space="preserve"> Factors!F108</f>
        <v>-0.176940457</v>
      </c>
    </row>
    <row r="109" spans="1:42">
      <c r="A109">
        <f t="shared" si="2"/>
        <v>1967.916666666664</v>
      </c>
      <c r="B109">
        <f xml:space="preserve"> Coibion_update!O115</f>
        <v>3.6258890673310615</v>
      </c>
      <c r="C109">
        <f xml:space="preserve"> Coibion_update!P115</f>
        <v>3.8</v>
      </c>
      <c r="D109">
        <f xml:space="preserve"> Coibion_update!Q115</f>
        <v>3.5263605246161616</v>
      </c>
      <c r="E109">
        <f xml:space="preserve"> Coibion_update!W115</f>
        <v>4.51</v>
      </c>
      <c r="F109">
        <f xml:space="preserve"> Coibion_update!X115</f>
        <v>4.5868025286299066</v>
      </c>
      <c r="G109">
        <f xml:space="preserve"> Coibion_update!Y115</f>
        <v>2.6016521103123904</v>
      </c>
      <c r="H109">
        <f xml:space="preserve"> Coibion_update!Z115</f>
        <v>3.6590643690347506</v>
      </c>
      <c r="I109">
        <f xml:space="preserve"> Coibion_update!AA115</f>
        <v>3.2575579314605445</v>
      </c>
      <c r="J109" s="47"/>
      <c r="K109" s="47"/>
      <c r="M109" s="41"/>
      <c r="N109" s="41"/>
      <c r="O109" s="41"/>
      <c r="P109" s="41"/>
      <c r="Q109" s="41"/>
      <c r="R109" s="41"/>
      <c r="S109" s="41"/>
      <c r="T109" s="32">
        <f xml:space="preserve"> misc!N192</f>
        <v>5.71</v>
      </c>
      <c r="U109" s="41"/>
      <c r="V109" s="33">
        <f xml:space="preserve"> Sims_Zha!B112</f>
        <v>1.5344</v>
      </c>
      <c r="W109" s="41"/>
      <c r="AD109" s="41"/>
      <c r="AE109" s="41"/>
      <c r="AF109" s="41"/>
      <c r="AG109" s="57">
        <v>4.5</v>
      </c>
      <c r="AH109" s="69">
        <f xml:space="preserve"> LN(misc!B128)</f>
        <v>5.2111241548456597</v>
      </c>
      <c r="AI109" s="69">
        <f xml:space="preserve"> LN(misc!D128)</f>
        <v>6.2630172376298789</v>
      </c>
      <c r="AJ109" s="69">
        <f xml:space="preserve"> LN(misc!G233)</f>
        <v>3.0335096378880211</v>
      </c>
      <c r="AK109" s="70">
        <f xml:space="preserve"> LN(misc!J139 + misc!L139)</f>
        <v>2.5612502163753339</v>
      </c>
      <c r="AL109" s="76">
        <f xml:space="preserve"> Factors!B109</f>
        <v>-0.71972044800000001</v>
      </c>
      <c r="AM109" s="76">
        <f xml:space="preserve"> Factors!C109</f>
        <v>-0.16738882999999999</v>
      </c>
      <c r="AN109" s="76">
        <f xml:space="preserve"> Factors!D109</f>
        <v>7.0448172099999998E-2</v>
      </c>
      <c r="AO109" s="76">
        <f xml:space="preserve"> Factors!E109</f>
        <v>-3.4213358300000003E-2</v>
      </c>
      <c r="AP109" s="76">
        <f xml:space="preserve"> Factors!F109</f>
        <v>-0.25005816800000003</v>
      </c>
    </row>
    <row r="110" spans="1:42">
      <c r="A110">
        <f t="shared" si="2"/>
        <v>1967.9999999999973</v>
      </c>
      <c r="B110">
        <f xml:space="preserve"> Coibion_update!O116</f>
        <v>3.624812821619404</v>
      </c>
      <c r="C110">
        <f xml:space="preserve"> Coibion_update!P116</f>
        <v>3.7</v>
      </c>
      <c r="D110">
        <f xml:space="preserve"> Coibion_update!Q116</f>
        <v>3.529297384289471</v>
      </c>
      <c r="E110">
        <f xml:space="preserve"> Coibion_update!W116</f>
        <v>4.5999999999999996</v>
      </c>
      <c r="F110">
        <f xml:space="preserve"> Coibion_update!X116</f>
        <v>4.5876170267405021</v>
      </c>
      <c r="G110">
        <f xml:space="preserve"> Coibion_update!Y116</f>
        <v>2.6230731171710042</v>
      </c>
      <c r="H110">
        <f xml:space="preserve"> Coibion_update!Z116</f>
        <v>3.6570275246647541</v>
      </c>
      <c r="I110">
        <f xml:space="preserve"> Coibion_update!AA116</f>
        <v>3.265301290578845</v>
      </c>
      <c r="J110" s="47"/>
      <c r="K110" s="47"/>
      <c r="M110" s="41"/>
      <c r="N110" s="41"/>
      <c r="O110" s="41"/>
      <c r="P110" s="41"/>
      <c r="Q110" s="41"/>
      <c r="R110" s="41"/>
      <c r="S110" s="41"/>
      <c r="T110" s="32">
        <f xml:space="preserve"> misc!N193</f>
        <v>5.43</v>
      </c>
      <c r="U110" s="41"/>
      <c r="V110" s="33">
        <f xml:space="preserve"> Sims_Zha!B113</f>
        <v>-0.17294000000000001</v>
      </c>
      <c r="W110" s="41"/>
      <c r="AD110" s="41"/>
      <c r="AE110" s="41"/>
      <c r="AF110" s="41"/>
      <c r="AG110" s="57">
        <v>4.75</v>
      </c>
      <c r="AH110" s="69">
        <f xml:space="preserve"> LN(misc!B129)</f>
        <v>5.2165648646757781</v>
      </c>
      <c r="AI110" s="69">
        <f xml:space="preserve"> LN(misc!D129)</f>
        <v>6.2679592739191863</v>
      </c>
      <c r="AJ110" s="69">
        <f xml:space="preserve"> LN(misc!G234)</f>
        <v>3.0529156870814447</v>
      </c>
      <c r="AK110" s="70">
        <f xml:space="preserve"> LN(misc!J140 + misc!L140)</f>
        <v>2.5644107509005996</v>
      </c>
      <c r="AL110" s="76">
        <f xml:space="preserve"> Factors!B110</f>
        <v>-0.43547712999999999</v>
      </c>
      <c r="AM110" s="76">
        <f xml:space="preserve"> Factors!C110</f>
        <v>-0.14516826099999999</v>
      </c>
      <c r="AN110" s="76">
        <f xml:space="preserve"> Factors!D110</f>
        <v>1.7529334899999999E-2</v>
      </c>
      <c r="AO110" s="76">
        <f xml:space="preserve"> Factors!E110</f>
        <v>-6.0259500200000003E-2</v>
      </c>
      <c r="AP110" s="76">
        <f xml:space="preserve"> Factors!F110</f>
        <v>-0.237336984</v>
      </c>
    </row>
    <row r="111" spans="1:42">
      <c r="A111">
        <f t="shared" si="2"/>
        <v>1968.0833333333305</v>
      </c>
      <c r="B111">
        <f xml:space="preserve"> Coibion_update!O117</f>
        <v>3.6283887295828596</v>
      </c>
      <c r="C111">
        <f xml:space="preserve"> Coibion_update!P117</f>
        <v>3.8</v>
      </c>
      <c r="D111">
        <f xml:space="preserve"> Coibion_update!Q117</f>
        <v>3.5322256440685598</v>
      </c>
      <c r="E111">
        <f xml:space="preserve"> Coibion_update!W117</f>
        <v>4.71</v>
      </c>
      <c r="F111">
        <f xml:space="preserve"> Coibion_update!X117</f>
        <v>4.5890408040582074</v>
      </c>
      <c r="G111">
        <f xml:space="preserve"> Coibion_update!Y117</f>
        <v>2.6177607297547492</v>
      </c>
      <c r="H111">
        <f xml:space="preserve"> Coibion_update!Z117</f>
        <v>3.6617137860411666</v>
      </c>
      <c r="I111">
        <f xml:space="preserve"> Coibion_update!AA117</f>
        <v>3.2654540206287792</v>
      </c>
      <c r="J111" s="47"/>
      <c r="K111" s="47"/>
      <c r="M111" s="41"/>
      <c r="N111" s="41"/>
      <c r="O111" s="41"/>
      <c r="P111" s="41"/>
      <c r="Q111" s="41"/>
      <c r="R111" s="41"/>
      <c r="S111" s="41"/>
      <c r="T111" s="32">
        <f xml:space="preserve"> misc!N194</f>
        <v>5.41</v>
      </c>
      <c r="U111" s="41"/>
      <c r="V111" s="33">
        <f xml:space="preserve"> Sims_Zha!B114</f>
        <v>-0.82164999999999999</v>
      </c>
      <c r="W111" s="41"/>
      <c r="AD111" s="41"/>
      <c r="AE111" s="41"/>
      <c r="AF111" s="41"/>
      <c r="AG111" s="57">
        <v>4.75</v>
      </c>
      <c r="AH111" s="69">
        <f xml:space="preserve"> LN(misc!B130)</f>
        <v>5.2187328872051939</v>
      </c>
      <c r="AI111" s="69">
        <f xml:space="preserve"> LN(misc!D130)</f>
        <v>6.2736314388716528</v>
      </c>
      <c r="AJ111" s="69">
        <f xml:space="preserve"> LN(misc!G235)</f>
        <v>3.0579086319806668</v>
      </c>
      <c r="AK111" s="70">
        <f xml:space="preserve"> LN(misc!J141 + misc!L141)</f>
        <v>2.5506163598160345</v>
      </c>
      <c r="AL111" s="76">
        <f xml:space="preserve"> Factors!B111</f>
        <v>0.29056114500000002</v>
      </c>
      <c r="AM111" s="76">
        <f xml:space="preserve"> Factors!C111</f>
        <v>7.2587274500000007E-2</v>
      </c>
      <c r="AN111" s="76">
        <f xml:space="preserve"> Factors!D111</f>
        <v>7.1352444200000004E-2</v>
      </c>
      <c r="AO111" s="76">
        <f xml:space="preserve"> Factors!E111</f>
        <v>-0.107171936</v>
      </c>
      <c r="AP111" s="76">
        <f xml:space="preserve"> Factors!F111</f>
        <v>0.15028314200000001</v>
      </c>
    </row>
    <row r="112" spans="1:42">
      <c r="A112">
        <f t="shared" si="2"/>
        <v>1968.1666666666638</v>
      </c>
      <c r="B112">
        <f xml:space="preserve"> Coibion_update!O118</f>
        <v>3.6315045462526125</v>
      </c>
      <c r="C112">
        <f xml:space="preserve"> Coibion_update!P118</f>
        <v>3.7</v>
      </c>
      <c r="D112">
        <f xml:space="preserve"> Coibion_update!Q118</f>
        <v>3.535145354171894</v>
      </c>
      <c r="E112">
        <f xml:space="preserve"> Coibion_update!W118</f>
        <v>5.05</v>
      </c>
      <c r="F112">
        <f xml:space="preserve"> Coibion_update!X118</f>
        <v>4.594614672048575</v>
      </c>
      <c r="G112">
        <f xml:space="preserve"> Coibion_update!Y118</f>
        <v>2.6632620183120759</v>
      </c>
      <c r="H112">
        <f xml:space="preserve"> Coibion_update!Z118</f>
        <v>3.6770345797460129</v>
      </c>
      <c r="I112">
        <f xml:space="preserve"> Coibion_update!AA118</f>
        <v>3.2740834482642951</v>
      </c>
      <c r="J112" s="47"/>
      <c r="K112" s="47"/>
      <c r="M112" s="41"/>
      <c r="N112" s="41"/>
      <c r="O112" s="41"/>
      <c r="P112" s="41"/>
      <c r="Q112" s="41"/>
      <c r="R112" s="41"/>
      <c r="S112" s="41"/>
      <c r="T112" s="32">
        <f xml:space="preserve"> misc!N195</f>
        <v>5.58</v>
      </c>
      <c r="U112" s="41"/>
      <c r="V112" s="33">
        <f xml:space="preserve"> Sims_Zha!B115</f>
        <v>1.1100000000000001</v>
      </c>
      <c r="W112" s="41"/>
      <c r="AD112" s="41"/>
      <c r="AE112" s="41"/>
      <c r="AF112" s="41"/>
      <c r="AG112" s="57">
        <v>5.25</v>
      </c>
      <c r="AH112" s="69">
        <f xml:space="preserve"> LN(misc!B131)</f>
        <v>5.2230548820474896</v>
      </c>
      <c r="AI112" s="69">
        <f xml:space="preserve"> LN(misc!D131)</f>
        <v>6.278896588304554</v>
      </c>
      <c r="AJ112" s="69">
        <f xml:space="preserve"> LN(misc!G236)</f>
        <v>3.0594110502171739</v>
      </c>
      <c r="AK112" s="70">
        <f xml:space="preserve"> LN(misc!J142 + misc!L142)</f>
        <v>2.5278863148620547</v>
      </c>
      <c r="AL112" s="76">
        <f xml:space="preserve"> Factors!B112</f>
        <v>-0.466154923</v>
      </c>
      <c r="AM112" s="76">
        <f xml:space="preserve"> Factors!C112</f>
        <v>-7.8750029600000004E-3</v>
      </c>
      <c r="AN112" s="76">
        <f xml:space="preserve"> Factors!D112</f>
        <v>-0.23422646499999999</v>
      </c>
      <c r="AO112" s="76">
        <f xml:space="preserve"> Factors!E112</f>
        <v>-3.4444361499999999E-2</v>
      </c>
      <c r="AP112" s="76">
        <f xml:space="preserve"> Factors!F112</f>
        <v>0.142485525</v>
      </c>
    </row>
    <row r="113" spans="1:42">
      <c r="A113">
        <f t="shared" si="2"/>
        <v>1968.249999999997</v>
      </c>
      <c r="B113">
        <f xml:space="preserve"> Coibion_update!O119</f>
        <v>3.6329517532242601</v>
      </c>
      <c r="C113">
        <f xml:space="preserve"> Coibion_update!P119</f>
        <v>3.5</v>
      </c>
      <c r="D113">
        <f xml:space="preserve"> Coibion_update!Q119</f>
        <v>3.5380565643793527</v>
      </c>
      <c r="E113">
        <f xml:space="preserve"> Coibion_update!W119</f>
        <v>5.76</v>
      </c>
      <c r="F113">
        <f xml:space="preserve"> Coibion_update!X119</f>
        <v>4.5849674786705723</v>
      </c>
      <c r="G113">
        <f xml:space="preserve"> Coibion_update!Y119</f>
        <v>2.6379138189131797</v>
      </c>
      <c r="H113">
        <f xml:space="preserve"> Coibion_update!Z119</f>
        <v>3.6708173112955276</v>
      </c>
      <c r="I113">
        <f xml:space="preserve"> Coibion_update!AA119</f>
        <v>3.279029747687948</v>
      </c>
      <c r="J113" s="47"/>
      <c r="K113" s="47"/>
      <c r="M113" s="41"/>
      <c r="N113" s="41"/>
      <c r="O113" s="41"/>
      <c r="P113" s="41"/>
      <c r="Q113" s="41"/>
      <c r="R113" s="41"/>
      <c r="S113" s="41"/>
      <c r="T113" s="32">
        <f xml:space="preserve"> misc!N196</f>
        <v>5.71</v>
      </c>
      <c r="U113" s="41"/>
      <c r="V113" s="33">
        <f xml:space="preserve"> Sims_Zha!B116</f>
        <v>3.1331000000000002</v>
      </c>
      <c r="W113" s="41"/>
      <c r="AD113" s="41"/>
      <c r="AE113" s="41"/>
      <c r="AF113" s="41"/>
      <c r="AG113" s="57">
        <v>6.25</v>
      </c>
      <c r="AH113" s="69">
        <f xml:space="preserve"> LN(misc!B132)</f>
        <v>5.2289672884132434</v>
      </c>
      <c r="AI113" s="69">
        <f xml:space="preserve"> LN(misc!D132)</f>
        <v>6.2835743028869144</v>
      </c>
      <c r="AJ113" s="69">
        <f xml:space="preserve"> LN(misc!G237)</f>
        <v>3.0560274293377465</v>
      </c>
      <c r="AK113" s="70">
        <f xml:space="preserve"> LN(misc!J143 + misc!L143)</f>
        <v>2.5202737936252917</v>
      </c>
      <c r="AL113" s="76">
        <f xml:space="preserve"> Factors!B113</f>
        <v>-0.20780469300000001</v>
      </c>
      <c r="AM113" s="76">
        <f xml:space="preserve"> Factors!C113</f>
        <v>4.4333333699999998E-2</v>
      </c>
      <c r="AN113" s="76">
        <f xml:space="preserve"> Factors!D113</f>
        <v>-1.87496708E-2</v>
      </c>
      <c r="AO113" s="76">
        <f xml:space="preserve"> Factors!E113</f>
        <v>-0.102074993</v>
      </c>
      <c r="AP113" s="76">
        <f xml:space="preserve"> Factors!F113</f>
        <v>-4.3586975899999998E-2</v>
      </c>
    </row>
    <row r="114" spans="1:42">
      <c r="A114">
        <f t="shared" si="2"/>
        <v>1968.3333333333303</v>
      </c>
      <c r="B114">
        <f xml:space="preserve"> Coibion_update!O120</f>
        <v>3.6441069582955112</v>
      </c>
      <c r="C114">
        <f xml:space="preserve"> Coibion_update!P120</f>
        <v>3.5</v>
      </c>
      <c r="D114">
        <f xml:space="preserve"> Coibion_update!Q120</f>
        <v>3.5409593240373143</v>
      </c>
      <c r="E114">
        <f xml:space="preserve"> Coibion_update!W120</f>
        <v>6.11</v>
      </c>
      <c r="F114">
        <f xml:space="preserve"> Coibion_update!X120</f>
        <v>4.5714065558352823</v>
      </c>
      <c r="G114">
        <f xml:space="preserve"> Coibion_update!Y120</f>
        <v>2.6670893080471112</v>
      </c>
      <c r="H114">
        <f xml:space="preserve"> Coibion_update!Z120</f>
        <v>3.6743747679110546</v>
      </c>
      <c r="I114">
        <f xml:space="preserve"> Coibion_update!AA120</f>
        <v>3.2814373931215508</v>
      </c>
      <c r="J114" s="47"/>
      <c r="K114" s="47"/>
      <c r="M114" s="41"/>
      <c r="N114" s="41"/>
      <c r="O114" s="41"/>
      <c r="P114" s="41"/>
      <c r="Q114" s="41"/>
      <c r="R114" s="41"/>
      <c r="S114" s="41"/>
      <c r="T114" s="32">
        <f xml:space="preserve"> misc!N197</f>
        <v>6.14</v>
      </c>
      <c r="U114" s="41"/>
      <c r="V114" s="33">
        <f xml:space="preserve"> Sims_Zha!B117</f>
        <v>0.42370000000000002</v>
      </c>
      <c r="W114" s="41"/>
      <c r="AD114" s="41"/>
      <c r="AE114" s="41"/>
      <c r="AF114" s="41"/>
      <c r="AG114" s="57">
        <v>6.13</v>
      </c>
      <c r="AH114" s="69">
        <f xml:space="preserve"> LN(misc!B133)</f>
        <v>5.2364419628299492</v>
      </c>
      <c r="AI114" s="69">
        <f xml:space="preserve"> LN(misc!D133)</f>
        <v>6.2895300249394506</v>
      </c>
      <c r="AJ114" s="69">
        <f xml:space="preserve"> LN(misc!G238)</f>
        <v>3.0515453383732036</v>
      </c>
      <c r="AK114" s="70">
        <f xml:space="preserve"> LN(misc!J144 + misc!L144)</f>
        <v>2.5168089821336017</v>
      </c>
      <c r="AL114" s="76">
        <f xml:space="preserve"> Factors!B114</f>
        <v>-0.26609233100000002</v>
      </c>
      <c r="AM114" s="76">
        <f xml:space="preserve"> Factors!C114</f>
        <v>5.7577247499999998E-2</v>
      </c>
      <c r="AN114" s="76">
        <f xml:space="preserve"> Factors!D114</f>
        <v>-0.18603176499999999</v>
      </c>
      <c r="AO114" s="76">
        <f xml:space="preserve"> Factors!E114</f>
        <v>-0.125380449</v>
      </c>
      <c r="AP114" s="76">
        <f xml:space="preserve"> Factors!F114</f>
        <v>0.208715031</v>
      </c>
    </row>
    <row r="115" spans="1:42">
      <c r="A115">
        <f t="shared" si="2"/>
        <v>1968.4166666666636</v>
      </c>
      <c r="B115">
        <f xml:space="preserve"> Coibion_update!O121</f>
        <v>3.6477735651327952</v>
      </c>
      <c r="C115">
        <f xml:space="preserve"> Coibion_update!P121</f>
        <v>3.7</v>
      </c>
      <c r="D115">
        <f xml:space="preserve"> Coibion_update!Q121</f>
        <v>3.5467396869528134</v>
      </c>
      <c r="E115">
        <f xml:space="preserve"> Coibion_update!W121</f>
        <v>6.07</v>
      </c>
      <c r="F115">
        <f xml:space="preserve"> Coibion_update!X121</f>
        <v>4.566221435849517</v>
      </c>
      <c r="G115">
        <f xml:space="preserve"> Coibion_update!Y121</f>
        <v>2.6628436082641307</v>
      </c>
      <c r="H115">
        <f xml:space="preserve"> Coibion_update!Z121</f>
        <v>3.687303212497568</v>
      </c>
      <c r="I115">
        <f xml:space="preserve"> Coibion_update!AA121</f>
        <v>3.290749875103919</v>
      </c>
      <c r="J115" s="47"/>
      <c r="K115" s="47"/>
      <c r="M115" s="41"/>
      <c r="N115" s="41"/>
      <c r="O115" s="41"/>
      <c r="P115" s="41"/>
      <c r="Q115" s="41"/>
      <c r="R115" s="41"/>
      <c r="S115" s="41"/>
      <c r="T115" s="32">
        <f xml:space="preserve"> misc!N198</f>
        <v>5.98</v>
      </c>
      <c r="U115" s="41"/>
      <c r="V115" s="33">
        <f xml:space="preserve"> Sims_Zha!B118</f>
        <v>-1.4754</v>
      </c>
      <c r="W115" s="41"/>
      <c r="AD115" s="41"/>
      <c r="AE115" s="41"/>
      <c r="AF115" s="41"/>
      <c r="AG115" s="57">
        <v>5.5</v>
      </c>
      <c r="AH115" s="69">
        <f xml:space="preserve"> LN(misc!B134)</f>
        <v>5.2438611807519777</v>
      </c>
      <c r="AI115" s="69">
        <f xml:space="preserve"> LN(misc!D134)</f>
        <v>6.2963724002248318</v>
      </c>
      <c r="AJ115" s="69">
        <f xml:space="preserve"> LN(misc!G239)</f>
        <v>3.058800965020974</v>
      </c>
      <c r="AK115" s="70">
        <f xml:space="preserve"> LN(misc!J145 + misc!L145)</f>
        <v>2.530278279006827</v>
      </c>
      <c r="AL115" s="76">
        <f xml:space="preserve"> Factors!B115</f>
        <v>-0.35214300700000001</v>
      </c>
      <c r="AM115" s="76">
        <f xml:space="preserve"> Factors!C115</f>
        <v>-8.7794866099999994E-2</v>
      </c>
      <c r="AN115" s="76">
        <f xml:space="preserve"> Factors!D115</f>
        <v>-1.7476428299999999E-2</v>
      </c>
      <c r="AO115" s="76">
        <f xml:space="preserve"> Factors!E115</f>
        <v>-0.137397189</v>
      </c>
      <c r="AP115" s="76">
        <f xml:space="preserve"> Factors!F115</f>
        <v>-0.185956336</v>
      </c>
    </row>
    <row r="116" spans="1:42">
      <c r="A116">
        <f t="shared" si="2"/>
        <v>1968.4999999999968</v>
      </c>
      <c r="B116">
        <f xml:space="preserve"> Coibion_update!O122</f>
        <v>3.6462380972238808</v>
      </c>
      <c r="C116">
        <f xml:space="preserve"> Coibion_update!P122</f>
        <v>3.7</v>
      </c>
      <c r="D116">
        <f xml:space="preserve"> Coibion_update!Q122</f>
        <v>3.5524868292083815</v>
      </c>
      <c r="E116">
        <f xml:space="preserve"> Coibion_update!W122</f>
        <v>6.02</v>
      </c>
      <c r="F116">
        <f xml:space="preserve"> Coibion_update!X122</f>
        <v>4.5587073115777503</v>
      </c>
      <c r="G116">
        <f xml:space="preserve"> Coibion_update!Y122</f>
        <v>2.6965172852884858</v>
      </c>
      <c r="H116">
        <f xml:space="preserve"> Coibion_update!Z122</f>
        <v>3.6958550678503617</v>
      </c>
      <c r="I116">
        <f xml:space="preserve"> Coibion_update!AA122</f>
        <v>3.2929066511891163</v>
      </c>
      <c r="J116" s="47"/>
      <c r="K116" s="47"/>
      <c r="M116" s="41"/>
      <c r="N116" s="41"/>
      <c r="O116" s="41"/>
      <c r="P116" s="41"/>
      <c r="Q116" s="41"/>
      <c r="R116" s="41"/>
      <c r="S116" s="41"/>
      <c r="T116" s="32">
        <f xml:space="preserve"> misc!N199</f>
        <v>5.65</v>
      </c>
      <c r="U116" s="41"/>
      <c r="V116" s="33">
        <f xml:space="preserve"> Sims_Zha!B119</f>
        <v>-0.22449</v>
      </c>
      <c r="W116" s="41"/>
      <c r="AD116" s="41"/>
      <c r="AE116" s="41"/>
      <c r="AF116" s="41"/>
      <c r="AG116" s="57">
        <v>6</v>
      </c>
      <c r="AH116" s="69">
        <f xml:space="preserve"> LN(misc!B135)</f>
        <v>5.2496521945667558</v>
      </c>
      <c r="AI116" s="69">
        <f xml:space="preserve"> LN(misc!D135)</f>
        <v>6.3018861065292526</v>
      </c>
      <c r="AJ116" s="69">
        <f xml:space="preserve"> LN(misc!G240)</f>
        <v>3.0706542000712505</v>
      </c>
      <c r="AK116" s="70">
        <f xml:space="preserve"> LN(misc!J146 + misc!L146)</f>
        <v>2.5593955017787398</v>
      </c>
      <c r="AL116" s="76">
        <f xml:space="preserve"> Factors!B116</f>
        <v>-0.177158489</v>
      </c>
      <c r="AM116" s="76">
        <f xml:space="preserve"> Factors!C116</f>
        <v>0.192821348</v>
      </c>
      <c r="AN116" s="76">
        <f xml:space="preserve"> Factors!D116</f>
        <v>-0.18815409699999999</v>
      </c>
      <c r="AO116" s="76">
        <f xml:space="preserve"> Factors!E116</f>
        <v>1.9863035599999999E-2</v>
      </c>
      <c r="AP116" s="76">
        <f xml:space="preserve"> Factors!F116</f>
        <v>-2.0924306699999999E-2</v>
      </c>
    </row>
    <row r="117" spans="1:42">
      <c r="A117">
        <f t="shared" si="2"/>
        <v>1968.5833333333301</v>
      </c>
      <c r="B117">
        <f xml:space="preserve"> Coibion_update!O123</f>
        <v>3.6490257406582294</v>
      </c>
      <c r="C117">
        <f xml:space="preserve"> Coibion_update!P123</f>
        <v>3.5</v>
      </c>
      <c r="D117">
        <f xml:space="preserve"> Coibion_update!Q123</f>
        <v>3.5553480614894135</v>
      </c>
      <c r="E117">
        <f xml:space="preserve"> Coibion_update!W123</f>
        <v>6.03</v>
      </c>
      <c r="F117">
        <f xml:space="preserve"> Coibion_update!X123</f>
        <v>4.5596496706862819</v>
      </c>
      <c r="G117">
        <f xml:space="preserve"> Coibion_update!Y123</f>
        <v>2.7013612129514133</v>
      </c>
      <c r="H117">
        <f xml:space="preserve"> Coibion_update!Z123</f>
        <v>3.6970460167803298</v>
      </c>
      <c r="I117">
        <f xml:space="preserve"> Coibion_update!AA123</f>
        <v>3.2961331184135467</v>
      </c>
      <c r="J117" s="47"/>
      <c r="K117" s="47"/>
      <c r="M117" s="41"/>
      <c r="N117" s="41"/>
      <c r="O117" s="41"/>
      <c r="P117" s="41"/>
      <c r="Q117" s="41"/>
      <c r="R117" s="41"/>
      <c r="S117" s="41"/>
      <c r="T117" s="32">
        <f xml:space="preserve"> misc!N200</f>
        <v>5.43</v>
      </c>
      <c r="U117" s="41"/>
      <c r="V117" s="33">
        <f xml:space="preserve"> Sims_Zha!B120</f>
        <v>6.9836999999999996E-2</v>
      </c>
      <c r="W117" s="41"/>
      <c r="AD117" s="41"/>
      <c r="AE117" s="41"/>
      <c r="AF117" s="41"/>
      <c r="AG117" s="57">
        <v>5.75</v>
      </c>
      <c r="AH117" s="69">
        <f xml:space="preserve"> LN(misc!B136)</f>
        <v>5.256453162449338</v>
      </c>
      <c r="AI117" s="69">
        <f xml:space="preserve"> LN(misc!D136)</f>
        <v>6.3088267736611732</v>
      </c>
      <c r="AJ117" s="69">
        <f xml:space="preserve"> LN(misc!G241)</f>
        <v>3.0739425340905511</v>
      </c>
      <c r="AK117" s="70">
        <f xml:space="preserve"> LN(misc!J147 + misc!L147)</f>
        <v>2.5552874465497997</v>
      </c>
      <c r="AL117" s="76">
        <f xml:space="preserve"> Factors!B117</f>
        <v>-4.5279658600000001E-2</v>
      </c>
      <c r="AM117" s="76">
        <f xml:space="preserve"> Factors!C117</f>
        <v>0.189159139</v>
      </c>
      <c r="AN117" s="76">
        <f xml:space="preserve"> Factors!D117</f>
        <v>-0.25153407300000002</v>
      </c>
      <c r="AO117" s="76">
        <f xml:space="preserve"> Factors!E117</f>
        <v>-4.2337910300000003E-2</v>
      </c>
      <c r="AP117" s="76">
        <f xml:space="preserve"> Factors!F117</f>
        <v>6.7849510099999996E-2</v>
      </c>
    </row>
    <row r="118" spans="1:42">
      <c r="A118">
        <f t="shared" si="2"/>
        <v>1968.6666666666633</v>
      </c>
      <c r="B118">
        <f xml:space="preserve"> Coibion_update!O124</f>
        <v>3.652806581308528</v>
      </c>
      <c r="C118">
        <f xml:space="preserve"> Coibion_update!P124</f>
        <v>3.4</v>
      </c>
      <c r="D118">
        <f xml:space="preserve"> Coibion_update!Q124</f>
        <v>3.55820113047182</v>
      </c>
      <c r="E118">
        <f xml:space="preserve"> Coibion_update!W124</f>
        <v>5.78</v>
      </c>
      <c r="F118">
        <f xml:space="preserve"> Coibion_update!X124</f>
        <v>4.5682987112121864</v>
      </c>
      <c r="G118">
        <f xml:space="preserve"> Coibion_update!Y124</f>
        <v>2.7022333157806453</v>
      </c>
      <c r="H118">
        <f xml:space="preserve"> Coibion_update!Z124</f>
        <v>3.6870277407504619</v>
      </c>
      <c r="I118">
        <f xml:space="preserve"> Coibion_update!AA124</f>
        <v>3.3003452066657535</v>
      </c>
      <c r="J118" s="47"/>
      <c r="K118" s="47"/>
      <c r="M118" s="41"/>
      <c r="N118" s="41"/>
      <c r="O118" s="41"/>
      <c r="P118" s="41"/>
      <c r="Q118" s="41"/>
      <c r="R118" s="41"/>
      <c r="S118" s="41"/>
      <c r="T118" s="32">
        <f xml:space="preserve"> misc!N201</f>
        <v>5.45</v>
      </c>
      <c r="U118" s="41"/>
      <c r="V118" s="33">
        <f xml:space="preserve"> Sims_Zha!B121</f>
        <v>-1.7028000000000001</v>
      </c>
      <c r="W118" s="41"/>
      <c r="AD118" s="41"/>
      <c r="AE118" s="41"/>
      <c r="AF118" s="41"/>
      <c r="AG118" s="57">
        <v>5.5</v>
      </c>
      <c r="AH118" s="69">
        <f xml:space="preserve"> LN(misc!B137)</f>
        <v>5.2611345754203205</v>
      </c>
      <c r="AI118" s="69">
        <f xml:space="preserve"> LN(misc!D137)</f>
        <v>6.3164424043034595</v>
      </c>
      <c r="AJ118" s="69">
        <f xml:space="preserve"> LN(misc!G242)</f>
        <v>3.0681459540630365</v>
      </c>
      <c r="AK118" s="70">
        <f xml:space="preserve"> LN(misc!J148 + misc!L148)</f>
        <v>2.5596275293137145</v>
      </c>
      <c r="AL118" s="76">
        <f xml:space="preserve"> Factors!B118</f>
        <v>-0.20376633999999999</v>
      </c>
      <c r="AM118" s="76">
        <f xml:space="preserve"> Factors!C118</f>
        <v>0.14341408</v>
      </c>
      <c r="AN118" s="76">
        <f xml:space="preserve"> Factors!D118</f>
        <v>-0.34695517199999998</v>
      </c>
      <c r="AO118" s="76">
        <f xml:space="preserve"> Factors!E118</f>
        <v>1.2968713099999999E-2</v>
      </c>
      <c r="AP118" s="76">
        <f xml:space="preserve"> Factors!F118</f>
        <v>-1.5586458799999999E-2</v>
      </c>
    </row>
    <row r="119" spans="1:42">
      <c r="A119">
        <f t="shared" si="2"/>
        <v>1968.7499999999966</v>
      </c>
      <c r="B119">
        <f xml:space="preserve"> Coibion_update!O125</f>
        <v>3.6547899537425224</v>
      </c>
      <c r="C119">
        <f xml:space="preserve"> Coibion_update!P125</f>
        <v>3.4</v>
      </c>
      <c r="D119">
        <f xml:space="preserve"> Coibion_update!Q125</f>
        <v>3.5638829639392511</v>
      </c>
      <c r="E119">
        <f xml:space="preserve"> Coibion_update!W125</f>
        <v>5.91</v>
      </c>
      <c r="F119">
        <f xml:space="preserve"> Coibion_update!X125</f>
        <v>4.5767707114663931</v>
      </c>
      <c r="G119">
        <f xml:space="preserve"> Coibion_update!Y125</f>
        <v>2.6994130077065464</v>
      </c>
      <c r="H119">
        <f xml:space="preserve"> Coibion_update!Z125</f>
        <v>3.6885293928496408</v>
      </c>
      <c r="I119">
        <f xml:space="preserve"> Coibion_update!AA125</f>
        <v>3.3035478009253993</v>
      </c>
      <c r="J119" s="47"/>
      <c r="K119" s="47"/>
      <c r="M119" s="41"/>
      <c r="N119" s="41"/>
      <c r="O119" s="41"/>
      <c r="P119" s="41"/>
      <c r="Q119" s="41"/>
      <c r="R119" s="41"/>
      <c r="S119" s="41"/>
      <c r="T119" s="32">
        <f xml:space="preserve"> misc!N202</f>
        <v>5.57</v>
      </c>
      <c r="U119" s="41"/>
      <c r="V119" s="33">
        <f xml:space="preserve"> Sims_Zha!B122</f>
        <v>0.90922999999999998</v>
      </c>
      <c r="W119" s="41"/>
      <c r="AD119" s="41"/>
      <c r="AE119" s="41"/>
      <c r="AF119" s="41"/>
      <c r="AG119" s="57">
        <v>6</v>
      </c>
      <c r="AH119" s="69">
        <f xml:space="preserve"> LN(misc!B138)</f>
        <v>5.2678581590633282</v>
      </c>
      <c r="AI119" s="69">
        <f xml:space="preserve"> LN(misc!D138)</f>
        <v>6.3236418594463144</v>
      </c>
      <c r="AJ119" s="69">
        <f xml:space="preserve"> LN(misc!G243)</f>
        <v>3.0967081908939931</v>
      </c>
      <c r="AK119" s="70">
        <f xml:space="preserve"> LN(misc!J149 + misc!L149)</f>
        <v>2.5715429564475469</v>
      </c>
      <c r="AL119" s="76">
        <f xml:space="preserve"> Factors!B119</f>
        <v>-0.19150044199999999</v>
      </c>
      <c r="AM119" s="76">
        <f xml:space="preserve"> Factors!C119</f>
        <v>7.0641818999999995E-2</v>
      </c>
      <c r="AN119" s="76">
        <f xml:space="preserve"> Factors!D119</f>
        <v>-0.15733778800000001</v>
      </c>
      <c r="AO119" s="76">
        <f xml:space="preserve"> Factors!E119</f>
        <v>-4.2351929000000003E-2</v>
      </c>
      <c r="AP119" s="76">
        <f xml:space="preserve"> Factors!F119</f>
        <v>-5.7573617100000002E-2</v>
      </c>
    </row>
    <row r="120" spans="1:42">
      <c r="A120">
        <f t="shared" si="2"/>
        <v>1968.8333333333298</v>
      </c>
      <c r="B120">
        <f xml:space="preserve"> Coibion_update!O126</f>
        <v>3.6676404957880355</v>
      </c>
      <c r="C120">
        <f xml:space="preserve"> Coibion_update!P126</f>
        <v>3.4</v>
      </c>
      <c r="D120">
        <f xml:space="preserve"> Coibion_update!Q126</f>
        <v>3.5667118201397288</v>
      </c>
      <c r="E120">
        <f xml:space="preserve"> Coibion_update!W126</f>
        <v>5.82</v>
      </c>
      <c r="F120">
        <f xml:space="preserve"> Coibion_update!X126</f>
        <v>4.6051701859880918</v>
      </c>
      <c r="G120">
        <f xml:space="preserve"> Coibion_update!Y126</f>
        <v>2.687983538951896</v>
      </c>
      <c r="H120">
        <f xml:space="preserve"> Coibion_update!Z126</f>
        <v>3.7027330484024721</v>
      </c>
      <c r="I120">
        <f xml:space="preserve"> Coibion_update!AA126</f>
        <v>3.3080215890986131</v>
      </c>
      <c r="J120" s="47"/>
      <c r="K120" s="47"/>
      <c r="M120" s="41"/>
      <c r="N120" s="41"/>
      <c r="O120" s="41"/>
      <c r="P120" s="41"/>
      <c r="Q120" s="41"/>
      <c r="R120" s="41"/>
      <c r="S120" s="41"/>
      <c r="T120" s="32">
        <f xml:space="preserve"> misc!N203</f>
        <v>5.75</v>
      </c>
      <c r="U120" s="41"/>
      <c r="V120" s="33">
        <f xml:space="preserve"> Sims_Zha!B123</f>
        <v>-1.2438</v>
      </c>
      <c r="W120" s="41"/>
      <c r="AD120" s="41"/>
      <c r="AE120" s="41"/>
      <c r="AF120" s="41"/>
      <c r="AG120" s="57">
        <v>6</v>
      </c>
      <c r="AH120" s="69">
        <f xml:space="preserve"> LN(misc!B139)</f>
        <v>5.2781146592305168</v>
      </c>
      <c r="AI120" s="69">
        <f xml:space="preserve"> LN(misc!D139)</f>
        <v>6.3322133404964553</v>
      </c>
      <c r="AJ120" s="69">
        <f xml:space="preserve"> LN(misc!G244)</f>
        <v>3.1021622171698375</v>
      </c>
      <c r="AK120" s="70">
        <f xml:space="preserve"> LN(misc!J150 + misc!L150)</f>
        <v>2.5729175271107136</v>
      </c>
      <c r="AL120" s="76">
        <f xml:space="preserve"> Factors!B120</f>
        <v>-0.297189017</v>
      </c>
      <c r="AM120" s="76">
        <f xml:space="preserve"> Factors!C120</f>
        <v>0.202781616</v>
      </c>
      <c r="AN120" s="76">
        <f xml:space="preserve"> Factors!D120</f>
        <v>-0.120148175</v>
      </c>
      <c r="AO120" s="76">
        <f xml:space="preserve"> Factors!E120</f>
        <v>-7.3857471699999996E-2</v>
      </c>
      <c r="AP120" s="76">
        <f xml:space="preserve"> Factors!F120</f>
        <v>-5.7222348800000003E-2</v>
      </c>
    </row>
    <row r="121" spans="1:42">
      <c r="A121">
        <f t="shared" si="2"/>
        <v>1968.9166666666631</v>
      </c>
      <c r="B121">
        <f xml:space="preserve"> Coibion_update!O127</f>
        <v>3.6707944009424653</v>
      </c>
      <c r="C121">
        <f xml:space="preserve"> Coibion_update!P127</f>
        <v>3.4</v>
      </c>
      <c r="D121">
        <f xml:space="preserve"> Coibion_update!Q127</f>
        <v>3.572345637857985</v>
      </c>
      <c r="E121">
        <f xml:space="preserve"> Coibion_update!W127</f>
        <v>6.02</v>
      </c>
      <c r="F121">
        <f xml:space="preserve"> Coibion_update!X127</f>
        <v>4.6125429403175042</v>
      </c>
      <c r="G121">
        <f xml:space="preserve"> Coibion_update!Y127</f>
        <v>2.6948974145239095</v>
      </c>
      <c r="H121">
        <f xml:space="preserve"> Coibion_update!Z127</f>
        <v>3.6893043638270169</v>
      </c>
      <c r="I121">
        <f xml:space="preserve"> Coibion_update!AA127</f>
        <v>3.31072547849808</v>
      </c>
      <c r="J121" s="47"/>
      <c r="K121" s="47"/>
      <c r="M121" s="41"/>
      <c r="N121" s="41"/>
      <c r="O121" s="41"/>
      <c r="P121" s="41"/>
      <c r="Q121" s="41"/>
      <c r="R121" s="41"/>
      <c r="S121" s="41"/>
      <c r="T121" s="32">
        <f xml:space="preserve"> misc!N204</f>
        <v>6.19</v>
      </c>
      <c r="U121" s="41"/>
      <c r="V121" s="33">
        <f xml:space="preserve"> Sims_Zha!B124</f>
        <v>0.66884999999999994</v>
      </c>
      <c r="W121" s="41"/>
      <c r="AD121" s="41"/>
      <c r="AE121" s="41"/>
      <c r="AF121" s="41"/>
      <c r="AG121" s="57">
        <v>4</v>
      </c>
      <c r="AH121" s="69">
        <f xml:space="preserve"> LN(misc!B140)</f>
        <v>5.2852321269993814</v>
      </c>
      <c r="AI121" s="69">
        <f xml:space="preserve"> LN(misc!D140)</f>
        <v>6.3400065078165255</v>
      </c>
      <c r="AJ121" s="69">
        <f xml:space="preserve"> LN(misc!G245)</f>
        <v>3.1115133065397012</v>
      </c>
      <c r="AK121" s="70">
        <f xml:space="preserve"> LN(misc!J151 + misc!L151)</f>
        <v>2.5665634387465914</v>
      </c>
      <c r="AL121" s="76">
        <f xml:space="preserve"> Factors!B121</f>
        <v>-0.48423531600000003</v>
      </c>
      <c r="AM121" s="76">
        <f xml:space="preserve"> Factors!C121</f>
        <v>4.6261248499999998E-2</v>
      </c>
      <c r="AN121" s="76">
        <f xml:space="preserve"> Factors!D121</f>
        <v>-0.11421939</v>
      </c>
      <c r="AO121" s="76">
        <f xml:space="preserve"> Factors!E121</f>
        <v>-2.71886925E-2</v>
      </c>
      <c r="AP121" s="76">
        <f xml:space="preserve"> Factors!F121</f>
        <v>-0.13794841299999999</v>
      </c>
    </row>
    <row r="122" spans="1:42">
      <c r="A122">
        <f t="shared" si="2"/>
        <v>1968.9999999999964</v>
      </c>
      <c r="B122">
        <f xml:space="preserve"> Coibion_update!O128</f>
        <v>3.6768271155897616</v>
      </c>
      <c r="C122">
        <f xml:space="preserve"> Coibion_update!P128</f>
        <v>3.4</v>
      </c>
      <c r="D122">
        <f xml:space="preserve"> Coibion_update!Q128</f>
        <v>3.5751506887855933</v>
      </c>
      <c r="E122">
        <f xml:space="preserve"> Coibion_update!W128</f>
        <v>6.3</v>
      </c>
      <c r="F122">
        <f xml:space="preserve"> Coibion_update!X128</f>
        <v>4.6335632604893089</v>
      </c>
      <c r="G122">
        <f xml:space="preserve"> Coibion_update!Y128</f>
        <v>2.7182645235091818</v>
      </c>
      <c r="H122">
        <f xml:space="preserve"> Coibion_update!Z128</f>
        <v>3.6990277851657516</v>
      </c>
      <c r="I122">
        <f xml:space="preserve"> Coibion_update!AA128</f>
        <v>3.3129124667945837</v>
      </c>
      <c r="J122" s="47"/>
      <c r="K122" s="47"/>
      <c r="M122" s="41"/>
      <c r="N122" s="41"/>
      <c r="O122" s="41"/>
      <c r="P122" s="41"/>
      <c r="Q122" s="41"/>
      <c r="R122" s="41"/>
      <c r="S122" s="41"/>
      <c r="T122" s="32">
        <f xml:space="preserve"> misc!N205</f>
        <v>6.34</v>
      </c>
      <c r="U122" s="41"/>
      <c r="V122" s="33">
        <f xml:space="preserve"> Sims_Zha!B125</f>
        <v>1.2287999999999999</v>
      </c>
      <c r="W122" s="41"/>
      <c r="AD122" s="41"/>
      <c r="AE122" s="41"/>
      <c r="AF122" s="41"/>
      <c r="AG122" s="57">
        <v>6.38</v>
      </c>
      <c r="AH122" s="69">
        <f xml:space="preserve"> LN(misc!B141)</f>
        <v>5.2917961495577712</v>
      </c>
      <c r="AI122" s="69">
        <f xml:space="preserve"> LN(misc!D141)</f>
        <v>6.3444075359570364</v>
      </c>
      <c r="AJ122" s="69">
        <f xml:space="preserve"> LN(misc!G246)</f>
        <v>3.1354942159291497</v>
      </c>
      <c r="AK122" s="70">
        <f xml:space="preserve"> LN(misc!J152 + misc!L152)</f>
        <v>2.5566845284287005</v>
      </c>
      <c r="AL122" s="76">
        <f xml:space="preserve"> Factors!B122</f>
        <v>-0.23060640199999999</v>
      </c>
      <c r="AM122" s="76">
        <f xml:space="preserve"> Factors!C122</f>
        <v>6.2794051099999998E-2</v>
      </c>
      <c r="AN122" s="76">
        <f xml:space="preserve"> Factors!D122</f>
        <v>-1.9620150499999999E-2</v>
      </c>
      <c r="AO122" s="76">
        <f xml:space="preserve"> Factors!E122</f>
        <v>-0.30609928400000003</v>
      </c>
      <c r="AP122" s="76">
        <f xml:space="preserve"> Factors!F122</f>
        <v>9.9231532999999997E-2</v>
      </c>
    </row>
    <row r="123" spans="1:42">
      <c r="A123">
        <f t="shared" si="2"/>
        <v>1969.0833333333296</v>
      </c>
      <c r="B123">
        <f xml:space="preserve"> Coibion_update!O129</f>
        <v>3.6832058898430846</v>
      </c>
      <c r="C123">
        <f xml:space="preserve"> Coibion_update!P129</f>
        <v>3.4</v>
      </c>
      <c r="D123">
        <f xml:space="preserve"> Coibion_update!Q129</f>
        <v>3.5779478934066544</v>
      </c>
      <c r="E123">
        <f xml:space="preserve"> Coibion_update!W129</f>
        <v>6.61</v>
      </c>
      <c r="F123">
        <f xml:space="preserve"> Coibion_update!X129</f>
        <v>4.6553879021487088</v>
      </c>
      <c r="G123">
        <f xml:space="preserve"> Coibion_update!Y129</f>
        <v>2.7214269981438486</v>
      </c>
      <c r="H123">
        <f xml:space="preserve"> Coibion_update!Z129</f>
        <v>3.7079219886912522</v>
      </c>
      <c r="I123">
        <f xml:space="preserve"> Coibion_update!AA129</f>
        <v>3.3184677340631592</v>
      </c>
      <c r="K123" s="47"/>
      <c r="M123" s="41"/>
      <c r="N123" s="41"/>
      <c r="O123" s="41"/>
      <c r="P123" s="41"/>
      <c r="Q123" s="41"/>
      <c r="R123" s="41"/>
      <c r="S123" s="41"/>
      <c r="T123" s="32">
        <f xml:space="preserve"> misc!N206</f>
        <v>6.41</v>
      </c>
      <c r="U123" s="41"/>
      <c r="V123" s="33">
        <f xml:space="preserve"> Sims_Zha!B126</f>
        <v>0.51398999999999995</v>
      </c>
      <c r="W123" s="41"/>
      <c r="AD123" s="41"/>
      <c r="AE123" s="41"/>
      <c r="AF123" s="41"/>
      <c r="AG123" s="57">
        <v>7</v>
      </c>
      <c r="AH123" s="69">
        <f xml:space="preserve"> LN(misc!B142)</f>
        <v>5.2948112272187489</v>
      </c>
      <c r="AI123" s="69">
        <f xml:space="preserve"> LN(misc!D142)</f>
        <v>6.3489641509212706</v>
      </c>
      <c r="AJ123" s="69">
        <f xml:space="preserve"> LN(misc!G247)</f>
        <v>3.1209983523863882</v>
      </c>
      <c r="AK123" s="70">
        <f xml:space="preserve"> LN(misc!J153 + misc!L153)</f>
        <v>2.5555980779105334</v>
      </c>
      <c r="AL123" s="76">
        <f xml:space="preserve"> Factors!B123</f>
        <v>-0.30606521199999998</v>
      </c>
      <c r="AM123" s="76">
        <f xml:space="preserve"> Factors!C123</f>
        <v>0.107530347</v>
      </c>
      <c r="AN123" s="76">
        <f xml:space="preserve"> Factors!D123</f>
        <v>-6.2725683000000004E-2</v>
      </c>
      <c r="AO123" s="76">
        <f xml:space="preserve"> Factors!E123</f>
        <v>-0.175135659</v>
      </c>
      <c r="AP123" s="76">
        <f xml:space="preserve"> Factors!F123</f>
        <v>3.7585873299999998E-3</v>
      </c>
    </row>
    <row r="124" spans="1:42">
      <c r="A124">
        <f t="shared" si="2"/>
        <v>1969.1666666666629</v>
      </c>
      <c r="B124">
        <f xml:space="preserve"> Coibion_update!O130</f>
        <v>3.6910171675754833</v>
      </c>
      <c r="C124">
        <f xml:space="preserve"> Coibion_update!P130</f>
        <v>3.4</v>
      </c>
      <c r="D124">
        <f xml:space="preserve"> Coibion_update!Q130</f>
        <v>3.5862928653388351</v>
      </c>
      <c r="E124">
        <f xml:space="preserve"> Coibion_update!W130</f>
        <v>6.79</v>
      </c>
      <c r="F124">
        <f xml:space="preserve"> Coibion_update!X130</f>
        <v>4.6656065547919221</v>
      </c>
      <c r="G124">
        <f xml:space="preserve"> Coibion_update!Y130</f>
        <v>2.6984711346552159</v>
      </c>
      <c r="H124">
        <f xml:space="preserve"> Coibion_update!Z130</f>
        <v>3.706793043398815</v>
      </c>
      <c r="I124">
        <f xml:space="preserve"> Coibion_update!AA130</f>
        <v>3.3175258756345398</v>
      </c>
      <c r="J124">
        <f xml:space="preserve"> Coibion_update!AB130</f>
        <v>-0.23169790000000001</v>
      </c>
      <c r="K124">
        <f xml:space="preserve"> Coibion_update!AC130</f>
        <v>-0.23169790000000001</v>
      </c>
      <c r="L124" s="71">
        <f xml:space="preserve"> Coibion_update!AD130</f>
        <v>-0.2459423</v>
      </c>
      <c r="M124" s="41"/>
      <c r="N124" s="41"/>
      <c r="O124" s="41"/>
      <c r="P124" s="41"/>
      <c r="Q124" s="41"/>
      <c r="R124" s="41"/>
      <c r="S124" s="41"/>
      <c r="T124" s="32">
        <f xml:space="preserve"> misc!N207</f>
        <v>6.34</v>
      </c>
      <c r="U124" s="41"/>
      <c r="V124" s="33">
        <f xml:space="preserve"> Sims_Zha!B127</f>
        <v>-0.36130000000000001</v>
      </c>
      <c r="W124" s="75"/>
      <c r="AD124" s="41"/>
      <c r="AE124" s="41"/>
      <c r="AF124" s="41"/>
      <c r="AG124" s="57">
        <v>6.25</v>
      </c>
      <c r="AH124" s="69">
        <f xml:space="preserve"> LN(misc!B143)</f>
        <v>5.2983173665480363</v>
      </c>
      <c r="AI124" s="69">
        <f xml:space="preserve"> LN(misc!D143)</f>
        <v>6.3533260177340143</v>
      </c>
      <c r="AJ124" s="69">
        <f xml:space="preserve"> LN(misc!G248)</f>
        <v>3.1021622171698375</v>
      </c>
      <c r="AK124" s="70">
        <f xml:space="preserve"> LN(misc!J154 + misc!L154)</f>
        <v>2.5456096999014046</v>
      </c>
      <c r="AL124" s="76">
        <f xml:space="preserve"> Factors!B124</f>
        <v>-0.35955409700000002</v>
      </c>
      <c r="AM124" s="76">
        <f xml:space="preserve"> Factors!C124</f>
        <v>0.105086819</v>
      </c>
      <c r="AN124" s="76">
        <f xml:space="preserve"> Factors!D124</f>
        <v>-0.184716304</v>
      </c>
      <c r="AO124" s="76">
        <f xml:space="preserve"> Factors!E124</f>
        <v>-0.10481915999999999</v>
      </c>
      <c r="AP124" s="76">
        <f xml:space="preserve"> Factors!F124</f>
        <v>-9.6860992100000001E-2</v>
      </c>
    </row>
    <row r="125" spans="1:42">
      <c r="A125">
        <f t="shared" si="2"/>
        <v>1969.2499999999961</v>
      </c>
      <c r="B125">
        <f xml:space="preserve"> Coibion_update!O131</f>
        <v>3.6873282516211998</v>
      </c>
      <c r="C125">
        <f xml:space="preserve"> Coibion_update!P131</f>
        <v>3.4</v>
      </c>
      <c r="D125">
        <f xml:space="preserve"> Coibion_update!Q131</f>
        <v>3.591817741270805</v>
      </c>
      <c r="E125">
        <f xml:space="preserve"> Coibion_update!W131</f>
        <v>7.41</v>
      </c>
      <c r="F125">
        <f xml:space="preserve"> Coibion_update!X131</f>
        <v>4.680092112505351</v>
      </c>
      <c r="G125">
        <f xml:space="preserve"> Coibion_update!Y131</f>
        <v>2.7107133185216936</v>
      </c>
      <c r="H125">
        <f xml:space="preserve"> Coibion_update!Z131</f>
        <v>3.7052448082002005</v>
      </c>
      <c r="I125">
        <f xml:space="preserve"> Coibion_update!AA131</f>
        <v>3.3230196005981312</v>
      </c>
      <c r="J125">
        <f xml:space="preserve"> Coibion_update!AB131</f>
        <v>0.45687309999999998</v>
      </c>
      <c r="K125" s="48">
        <f xml:space="preserve"> Coibion_update!AC131</f>
        <v>0.22517519999999996</v>
      </c>
      <c r="L125" s="71">
        <f xml:space="preserve"> Coibion_update!AD131</f>
        <v>0.15895670000000001</v>
      </c>
      <c r="M125" s="41"/>
      <c r="N125" s="41"/>
      <c r="O125" s="41"/>
      <c r="P125" s="41"/>
      <c r="Q125" s="41"/>
      <c r="R125" s="41"/>
      <c r="S125" s="41"/>
      <c r="T125" s="32">
        <f xml:space="preserve"> misc!N208</f>
        <v>6.26</v>
      </c>
      <c r="U125" s="41"/>
      <c r="V125" s="33">
        <f xml:space="preserve"> Sims_Zha!B128</f>
        <v>3.0304000000000002</v>
      </c>
      <c r="W125" s="41"/>
      <c r="AD125" s="41"/>
      <c r="AE125" s="41"/>
      <c r="AF125" s="41"/>
      <c r="AG125" s="57">
        <v>8</v>
      </c>
      <c r="AH125" s="69">
        <f xml:space="preserve"> LN(misc!B144)</f>
        <v>5.3018112558022921</v>
      </c>
      <c r="AI125" s="69">
        <f xml:space="preserve"> LN(misc!D144)</f>
        <v>6.355586691681764</v>
      </c>
      <c r="AJ125" s="69">
        <f xml:space="preserve"> LN(misc!G249)</f>
        <v>3.1175515968750851</v>
      </c>
      <c r="AK125" s="70">
        <f xml:space="preserve"> LN(misc!J155 + misc!L155)</f>
        <v>2.5231653619050904</v>
      </c>
      <c r="AL125" s="76">
        <f xml:space="preserve"> Factors!B125</f>
        <v>-0.36820162400000001</v>
      </c>
      <c r="AM125" s="76">
        <f xml:space="preserve"> Factors!C125</f>
        <v>0.37935147000000002</v>
      </c>
      <c r="AN125" s="76">
        <f xml:space="preserve"> Factors!D125</f>
        <v>-2.29670472E-2</v>
      </c>
      <c r="AO125" s="76">
        <f xml:space="preserve"> Factors!E125</f>
        <v>2.2943733000000001E-2</v>
      </c>
      <c r="AP125" s="76">
        <f xml:space="preserve"> Factors!F125</f>
        <v>-8.7839002299999996E-2</v>
      </c>
    </row>
    <row r="126" spans="1:42">
      <c r="A126">
        <f t="shared" si="2"/>
        <v>1969.3333333333294</v>
      </c>
      <c r="B126">
        <f xml:space="preserve"> Coibion_update!O132</f>
        <v>3.6835427391489417</v>
      </c>
      <c r="C126">
        <f xml:space="preserve"> Coibion_update!P132</f>
        <v>3.4</v>
      </c>
      <c r="D126">
        <f xml:space="preserve"> Coibion_update!Q132</f>
        <v>3.5945687746426951</v>
      </c>
      <c r="E126">
        <f xml:space="preserve"> Coibion_update!W132</f>
        <v>8.67</v>
      </c>
      <c r="F126">
        <f xml:space="preserve"> Coibion_update!X132</f>
        <v>4.69866052907543</v>
      </c>
      <c r="G126">
        <f xml:space="preserve"> Coibion_update!Y132</f>
        <v>2.7109127667156865</v>
      </c>
      <c r="H126">
        <f xml:space="preserve"> Coibion_update!Z132</f>
        <v>3.7143035064540948</v>
      </c>
      <c r="I126">
        <f xml:space="preserve"> Coibion_update!AA132</f>
        <v>3.3299161796571917</v>
      </c>
      <c r="J126">
        <f xml:space="preserve"> Coibion_update!AB132</f>
        <v>0.21062710000000001</v>
      </c>
      <c r="K126" s="48">
        <f xml:space="preserve"> Coibion_update!AC132</f>
        <v>0.43580229999999998</v>
      </c>
      <c r="L126" s="71">
        <f xml:space="preserve"> Coibion_update!AD132</f>
        <v>0.36210810000000004</v>
      </c>
      <c r="M126" s="41"/>
      <c r="N126" s="41"/>
      <c r="O126" s="41"/>
      <c r="P126" s="41"/>
      <c r="Q126" s="41"/>
      <c r="R126" s="41"/>
      <c r="S126" s="41"/>
      <c r="T126" s="32">
        <f xml:space="preserve"> misc!N209</f>
        <v>6.42</v>
      </c>
      <c r="U126" s="41"/>
      <c r="V126" s="33">
        <f xml:space="preserve"> Sims_Zha!B129</f>
        <v>7.0494000000000003</v>
      </c>
      <c r="W126" s="41"/>
      <c r="AD126" s="41"/>
      <c r="AE126" s="41"/>
      <c r="AF126" s="41"/>
      <c r="AG126" s="57">
        <v>9.3800000000000008</v>
      </c>
      <c r="AH126" s="69">
        <f xml:space="preserve"> LN(misc!B145)</f>
        <v>5.3023093878175738</v>
      </c>
      <c r="AI126" s="69">
        <f xml:space="preserve"> LN(misc!D145)</f>
        <v>6.3569753397091135</v>
      </c>
      <c r="AJ126" s="69">
        <f xml:space="preserve"> LN(misc!G250)</f>
        <v>3.1495257467334077</v>
      </c>
      <c r="AK126" s="70">
        <f xml:space="preserve"> LN(misc!J156 + misc!L156)</f>
        <v>2.5233257596919452</v>
      </c>
      <c r="AL126" s="76">
        <f xml:space="preserve"> Factors!B126</f>
        <v>-7.04639086E-2</v>
      </c>
      <c r="AM126" s="76">
        <f xml:space="preserve"> Factors!C126</f>
        <v>0.34066760499999998</v>
      </c>
      <c r="AN126" s="76">
        <f xml:space="preserve"> Factors!D126</f>
        <v>-0.20198729100000001</v>
      </c>
      <c r="AO126" s="76">
        <f xml:space="preserve"> Factors!E126</f>
        <v>-0.134001339</v>
      </c>
      <c r="AP126" s="76">
        <f xml:space="preserve"> Factors!F126</f>
        <v>0.15750461499999999</v>
      </c>
    </row>
    <row r="127" spans="1:42">
      <c r="A127">
        <f t="shared" si="2"/>
        <v>1969.4166666666626</v>
      </c>
      <c r="B127">
        <f xml:space="preserve"> Coibion_update!O133</f>
        <v>3.6932648243064627</v>
      </c>
      <c r="C127">
        <f xml:space="preserve"> Coibion_update!P133</f>
        <v>3.5</v>
      </c>
      <c r="D127">
        <f xml:space="preserve"> Coibion_update!Q133</f>
        <v>3.6000482404073204</v>
      </c>
      <c r="E127">
        <f xml:space="preserve"> Coibion_update!W133</f>
        <v>8.9</v>
      </c>
      <c r="F127">
        <f xml:space="preserve"> Coibion_update!X133</f>
        <v>4.71240893665769</v>
      </c>
      <c r="G127">
        <f xml:space="preserve"> Coibion_update!Y133</f>
        <v>2.7085833922638689</v>
      </c>
      <c r="H127">
        <f xml:space="preserve"> Coibion_update!Z133</f>
        <v>3.7007586166440141</v>
      </c>
      <c r="I127">
        <f xml:space="preserve"> Coibion_update!AA133</f>
        <v>3.3325615892720171</v>
      </c>
      <c r="J127">
        <f xml:space="preserve"> Coibion_update!AB133</f>
        <v>1.0019E-3</v>
      </c>
      <c r="K127" s="48">
        <f xml:space="preserve"> Coibion_update!AC133</f>
        <v>0.43680419999999998</v>
      </c>
      <c r="L127" s="71">
        <f xml:space="preserve"> Coibion_update!AD133</f>
        <v>0.34161340000000007</v>
      </c>
      <c r="M127" s="41"/>
      <c r="N127" s="41"/>
      <c r="O127" s="41"/>
      <c r="P127" s="41"/>
      <c r="Q127" s="41"/>
      <c r="R127" s="41"/>
      <c r="S127" s="41"/>
      <c r="T127" s="32">
        <f xml:space="preserve"> misc!N210</f>
        <v>7.04</v>
      </c>
      <c r="U127" s="41"/>
      <c r="V127" s="33">
        <f xml:space="preserve"> Sims_Zha!B130</f>
        <v>-0.5504</v>
      </c>
      <c r="W127" s="41"/>
      <c r="AD127" s="41"/>
      <c r="AE127" s="41"/>
      <c r="AF127" s="41"/>
      <c r="AG127" s="57">
        <v>7.5</v>
      </c>
      <c r="AH127" s="69">
        <f xml:space="preserve"> LN(misc!B146)</f>
        <v>5.3047963326457461</v>
      </c>
      <c r="AI127" s="69">
        <f xml:space="preserve"> LN(misc!D146)</f>
        <v>6.3604385466337314</v>
      </c>
      <c r="AJ127" s="69">
        <f xml:space="preserve"> LN(misc!G251)</f>
        <v>3.1233776273896607</v>
      </c>
      <c r="AK127" s="70">
        <f xml:space="preserve"> LN(misc!J157 + misc!L157)</f>
        <v>2.5185025992165158</v>
      </c>
      <c r="AL127" s="76">
        <f xml:space="preserve"> Factors!B127</f>
        <v>-0.143575591</v>
      </c>
      <c r="AM127" s="76">
        <f xml:space="preserve"> Factors!C127</f>
        <v>0.35279700899999999</v>
      </c>
      <c r="AN127" s="76">
        <f xml:space="preserve"> Factors!D127</f>
        <v>-0.33590910099999999</v>
      </c>
      <c r="AO127" s="76">
        <f xml:space="preserve"> Factors!E127</f>
        <v>-0.202539622</v>
      </c>
      <c r="AP127" s="76">
        <f xml:space="preserve"> Factors!F127</f>
        <v>0.18484583800000001</v>
      </c>
    </row>
    <row r="128" spans="1:42">
      <c r="A128">
        <f t="shared" si="2"/>
        <v>1969.4999999999959</v>
      </c>
      <c r="B128">
        <f xml:space="preserve"> Coibion_update!O134</f>
        <v>3.6985302351560443</v>
      </c>
      <c r="C128">
        <f xml:space="preserve"> Coibion_update!P134</f>
        <v>3.5</v>
      </c>
      <c r="D128">
        <f xml:space="preserve"> Coibion_update!Q134</f>
        <v>3.6054978451748854</v>
      </c>
      <c r="E128">
        <f xml:space="preserve"> Coibion_update!W134</f>
        <v>8.61</v>
      </c>
      <c r="F128">
        <f xml:space="preserve"> Coibion_update!X134</f>
        <v>4.71240893665769</v>
      </c>
      <c r="G128">
        <f xml:space="preserve"> Coibion_update!Y134</f>
        <v>2.686349774122871</v>
      </c>
      <c r="H128">
        <f xml:space="preserve"> Coibion_update!Z134</f>
        <v>3.7071367703847673</v>
      </c>
      <c r="I128">
        <f xml:space="preserve"> Coibion_update!AA134</f>
        <v>3.3319544789199944</v>
      </c>
      <c r="J128">
        <f xml:space="preserve"> Coibion_update!AB134</f>
        <v>0.1707941</v>
      </c>
      <c r="K128" s="48">
        <f xml:space="preserve"> Coibion_update!AC134</f>
        <v>0.60759830000000004</v>
      </c>
      <c r="L128" s="71">
        <f xml:space="preserve"> Coibion_update!AD134</f>
        <v>0.52178270000000004</v>
      </c>
      <c r="M128" s="41"/>
      <c r="N128" s="41"/>
      <c r="O128" s="41"/>
      <c r="P128" s="41"/>
      <c r="Q128" s="41"/>
      <c r="R128" s="41"/>
      <c r="S128" s="41"/>
      <c r="T128" s="32">
        <f xml:space="preserve"> misc!N211</f>
        <v>7.6</v>
      </c>
      <c r="U128" s="41"/>
      <c r="V128" s="33">
        <f xml:space="preserve"> Sims_Zha!B131</f>
        <v>-2.4577</v>
      </c>
      <c r="W128" s="41"/>
      <c r="AD128" s="41"/>
      <c r="AE128" s="41"/>
      <c r="AF128" s="41"/>
      <c r="AG128" s="57">
        <v>8.75</v>
      </c>
      <c r="AH128" s="69">
        <f xml:space="preserve"> LN(misc!B147)</f>
        <v>5.3067814449601665</v>
      </c>
      <c r="AI128" s="69">
        <f xml:space="preserve"> LN(misc!D147)</f>
        <v>6.3621656627798062</v>
      </c>
      <c r="AJ128" s="69">
        <f xml:space="preserve"> LN(misc!G252)</f>
        <v>3.1095072878128356</v>
      </c>
      <c r="AK128" s="70">
        <f xml:space="preserve"> LN(misc!J158 + misc!L158)</f>
        <v>2.5046275744002013</v>
      </c>
      <c r="AL128" s="76">
        <f xml:space="preserve"> Factors!B128</f>
        <v>-0.447413212</v>
      </c>
      <c r="AM128" s="76">
        <f xml:space="preserve"> Factors!C128</f>
        <v>0.38726747</v>
      </c>
      <c r="AN128" s="76">
        <f xml:space="preserve"> Factors!D128</f>
        <v>-0.148819015</v>
      </c>
      <c r="AO128" s="76">
        <f xml:space="preserve"> Factors!E128</f>
        <v>-0.25488112699999999</v>
      </c>
      <c r="AP128" s="76">
        <f xml:space="preserve"> Factors!F128</f>
        <v>-4.2213105299999998E-2</v>
      </c>
    </row>
    <row r="129" spans="1:42">
      <c r="A129">
        <f t="shared" si="2"/>
        <v>1969.5833333333292</v>
      </c>
      <c r="B129">
        <f xml:space="preserve"> Coibion_update!O135</f>
        <v>3.7008253173198153</v>
      </c>
      <c r="C129">
        <f xml:space="preserve"> Coibion_update!P135</f>
        <v>3.5</v>
      </c>
      <c r="D129">
        <f xml:space="preserve"> Coibion_update!Q135</f>
        <v>3.6082115510464816</v>
      </c>
      <c r="E129">
        <f xml:space="preserve"> Coibion_update!W135</f>
        <v>9.19</v>
      </c>
      <c r="F129">
        <f xml:space="preserve"> Coibion_update!X135</f>
        <v>4.7294211483259483</v>
      </c>
      <c r="G129">
        <f xml:space="preserve"> Coibion_update!Y135</f>
        <v>2.7070497007686263</v>
      </c>
      <c r="H129">
        <f xml:space="preserve"> Coibion_update!Z135</f>
        <v>3.7176369645331322</v>
      </c>
      <c r="I129">
        <f xml:space="preserve"> Coibion_update!AA135</f>
        <v>3.336694415448056</v>
      </c>
      <c r="J129">
        <f xml:space="preserve"> Coibion_update!AB135</f>
        <v>0.2883907</v>
      </c>
      <c r="K129" s="48">
        <f xml:space="preserve"> Coibion_update!AC135</f>
        <v>0.89598900000000004</v>
      </c>
      <c r="L129" s="71">
        <f xml:space="preserve"> Coibion_update!AD135</f>
        <v>0.8302737</v>
      </c>
      <c r="M129" s="41"/>
      <c r="N129" s="41"/>
      <c r="O129" s="41"/>
      <c r="P129" s="41"/>
      <c r="Q129" s="41"/>
      <c r="R129" s="41"/>
      <c r="S129" s="41"/>
      <c r="T129" s="32">
        <f xml:space="preserve"> misc!N212</f>
        <v>7.54</v>
      </c>
      <c r="U129" s="41"/>
      <c r="V129" s="33">
        <f xml:space="preserve"> Sims_Zha!B132</f>
        <v>4.1787999999999998</v>
      </c>
      <c r="W129" s="41"/>
      <c r="AD129" s="41"/>
      <c r="AE129" s="41"/>
      <c r="AF129" s="41"/>
      <c r="AG129" s="57">
        <v>9.75</v>
      </c>
      <c r="AH129" s="69">
        <f xml:space="preserve"> LN(misc!B148)</f>
        <v>5.3067814449601665</v>
      </c>
      <c r="AI129" s="69">
        <f xml:space="preserve"> LN(misc!D148)</f>
        <v>6.3632005024720186</v>
      </c>
      <c r="AJ129" s="69">
        <f xml:space="preserve"> LN(misc!G253)</f>
        <v>3.1073183700060087</v>
      </c>
      <c r="AK129" s="70">
        <f xml:space="preserve"> LN(misc!J159 + misc!L159)</f>
        <v>2.5309151709955553</v>
      </c>
      <c r="AL129" s="76">
        <f xml:space="preserve"> Factors!B129</f>
        <v>-0.213002997</v>
      </c>
      <c r="AM129" s="76">
        <f xml:space="preserve"> Factors!C129</f>
        <v>0.21578694500000001</v>
      </c>
      <c r="AN129" s="76">
        <f xml:space="preserve"> Factors!D129</f>
        <v>-2.2200920099999999E-3</v>
      </c>
      <c r="AO129" s="76">
        <f xml:space="preserve"> Factors!E129</f>
        <v>-0.25641850999999999</v>
      </c>
      <c r="AP129" s="76">
        <f xml:space="preserve"> Factors!F129</f>
        <v>-0.27602113700000003</v>
      </c>
    </row>
    <row r="130" spans="1:42">
      <c r="A130">
        <f t="shared" si="2"/>
        <v>1969.6666666666624</v>
      </c>
      <c r="B130">
        <f xml:space="preserve"> Coibion_update!O136</f>
        <v>3.7006004935646328</v>
      </c>
      <c r="C130">
        <f xml:space="preserve"> Coibion_update!P136</f>
        <v>3.7</v>
      </c>
      <c r="D130">
        <f xml:space="preserve"> Coibion_update!Q136</f>
        <v>3.6136169696133895</v>
      </c>
      <c r="E130">
        <f xml:space="preserve"> Coibion_update!W136</f>
        <v>9.15</v>
      </c>
      <c r="F130">
        <f xml:space="preserve"> Coibion_update!X136</f>
        <v>4.7351452624098371</v>
      </c>
      <c r="G130">
        <f xml:space="preserve"> Coibion_update!Y136</f>
        <v>2.7277874667852418</v>
      </c>
      <c r="H130">
        <f xml:space="preserve"> Coibion_update!Z136</f>
        <v>3.7067439298975033</v>
      </c>
      <c r="I130">
        <f xml:space="preserve"> Coibion_update!AA136</f>
        <v>3.3407040012331928</v>
      </c>
      <c r="J130">
        <f xml:space="preserve"> Coibion_update!AB136</f>
        <v>6.3639999999999999E-3</v>
      </c>
      <c r="K130" s="48">
        <f xml:space="preserve"> Coibion_update!AC136</f>
        <v>0.90235300000000007</v>
      </c>
      <c r="L130" s="71">
        <f xml:space="preserve"> Coibion_update!AD136</f>
        <v>0.85838210000000004</v>
      </c>
      <c r="M130" s="41"/>
      <c r="N130" s="41"/>
      <c r="O130" s="41"/>
      <c r="P130" s="41"/>
      <c r="Q130" s="41"/>
      <c r="R130" s="41"/>
      <c r="S130" s="41"/>
      <c r="T130" s="32">
        <f xml:space="preserve"> misc!N213</f>
        <v>7.82</v>
      </c>
      <c r="U130" s="41"/>
      <c r="V130" s="33">
        <f xml:space="preserve"> Sims_Zha!B133</f>
        <v>-0.91652999999999996</v>
      </c>
      <c r="W130" s="41"/>
      <c r="AD130" s="41"/>
      <c r="AE130" s="41"/>
      <c r="AF130" s="41"/>
      <c r="AG130" s="57">
        <v>8.5</v>
      </c>
      <c r="AH130" s="69">
        <f xml:space="preserve"> LN(misc!B149)</f>
        <v>5.3087626244095754</v>
      </c>
      <c r="AI130" s="69">
        <f xml:space="preserve"> LN(misc!D149)</f>
        <v>6.3666422542776901</v>
      </c>
      <c r="AJ130" s="69">
        <f xml:space="preserve"> LN(misc!G254)</f>
        <v>3.1031506703212615</v>
      </c>
      <c r="AK130" s="70">
        <f xml:space="preserve"> LN(misc!J160 + misc!L160)</f>
        <v>2.5449821012301421</v>
      </c>
      <c r="AL130" s="76">
        <f xml:space="preserve"> Factors!B130</f>
        <v>-0.21675161600000001</v>
      </c>
      <c r="AM130" s="76">
        <f xml:space="preserve"> Factors!C130</f>
        <v>0.25420186299999997</v>
      </c>
      <c r="AN130" s="76">
        <f xml:space="preserve"> Factors!D130</f>
        <v>-0.31126936900000002</v>
      </c>
      <c r="AO130" s="76">
        <f xml:space="preserve"> Factors!E130</f>
        <v>-8.5645457300000005E-2</v>
      </c>
      <c r="AP130" s="76">
        <f xml:space="preserve"> Factors!F130</f>
        <v>0.104808685</v>
      </c>
    </row>
    <row r="131" spans="1:42">
      <c r="A131">
        <f t="shared" si="2"/>
        <v>1969.7499999999957</v>
      </c>
      <c r="B131">
        <f xml:space="preserve"> Coibion_update!O137</f>
        <v>3.7008944836921409</v>
      </c>
      <c r="C131">
        <f xml:space="preserve"> Coibion_update!P137</f>
        <v>3.7</v>
      </c>
      <c r="D131">
        <f xml:space="preserve"> Coibion_update!Q137</f>
        <v>3.6189933266497696</v>
      </c>
      <c r="E131">
        <f xml:space="preserve"> Coibion_update!W137</f>
        <v>9</v>
      </c>
      <c r="F131">
        <f xml:space="preserve"> Coibion_update!X137</f>
        <v>4.7328595471289807</v>
      </c>
      <c r="G131">
        <f xml:space="preserve"> Coibion_update!Y137</f>
        <v>2.7109792406080899</v>
      </c>
      <c r="H131">
        <f xml:space="preserve"> Coibion_update!Z137</f>
        <v>3.7204265696120657</v>
      </c>
      <c r="I131">
        <f xml:space="preserve"> Coibion_update!AA137</f>
        <v>3.3464243558148636</v>
      </c>
      <c r="J131">
        <f xml:space="preserve"> Coibion_update!AB137</f>
        <v>9.5922300000000002E-2</v>
      </c>
      <c r="K131" s="48">
        <f xml:space="preserve"> Coibion_update!AC137</f>
        <v>0.99827530000000009</v>
      </c>
      <c r="L131" s="71">
        <f xml:space="preserve"> Coibion_update!AD137</f>
        <v>0.94596049999999998</v>
      </c>
      <c r="M131" s="41"/>
      <c r="N131" s="41"/>
      <c r="O131" s="41"/>
      <c r="P131" s="41"/>
      <c r="Q131" s="41"/>
      <c r="R131" s="41"/>
      <c r="S131" s="41"/>
      <c r="T131" s="32">
        <f xml:space="preserve"> misc!N214</f>
        <v>7.64</v>
      </c>
      <c r="U131" s="41"/>
      <c r="V131" s="33">
        <f xml:space="preserve"> Sims_Zha!B134</f>
        <v>-0.45100000000000001</v>
      </c>
      <c r="W131" s="41"/>
      <c r="AD131" s="41"/>
      <c r="AE131" s="41"/>
      <c r="AF131" s="41"/>
      <c r="AG131" s="57">
        <v>9</v>
      </c>
      <c r="AH131" s="69">
        <f xml:space="preserve"> LN(misc!B150)</f>
        <v>5.3127132468317688</v>
      </c>
      <c r="AI131" s="69">
        <f xml:space="preserve"> LN(misc!D150)</f>
        <v>6.3688730574336212</v>
      </c>
      <c r="AJ131" s="69">
        <f xml:space="preserve"> LN(misc!G255)</f>
        <v>3.1211747892445056</v>
      </c>
      <c r="AK131" s="70">
        <f xml:space="preserve"> LN(misc!J161 + misc!L161)</f>
        <v>2.5458449478930798</v>
      </c>
      <c r="AL131" s="76">
        <f xml:space="preserve"> Factors!B131</f>
        <v>7.9399894200000001E-2</v>
      </c>
      <c r="AM131" s="76">
        <f xml:space="preserve"> Factors!C131</f>
        <v>0.40472298299999998</v>
      </c>
      <c r="AN131" s="76">
        <f xml:space="preserve"> Factors!D131</f>
        <v>-2.38720311E-2</v>
      </c>
      <c r="AO131" s="76">
        <f xml:space="preserve"> Factors!E131</f>
        <v>-0.224503811</v>
      </c>
      <c r="AP131" s="76">
        <f xml:space="preserve"> Factors!F131</f>
        <v>-2.3308065199999999E-2</v>
      </c>
    </row>
    <row r="132" spans="1:42">
      <c r="A132">
        <f t="shared" si="2"/>
        <v>1969.8333333333289</v>
      </c>
      <c r="B132">
        <f xml:space="preserve"> Coibion_update!O138</f>
        <v>3.6914237147361884</v>
      </c>
      <c r="C132">
        <f xml:space="preserve"> Coibion_update!P138</f>
        <v>3.5</v>
      </c>
      <c r="D132">
        <f xml:space="preserve"> Coibion_update!Q138</f>
        <v>3.6243409329763652</v>
      </c>
      <c r="E132">
        <f xml:space="preserve"> Coibion_update!W138</f>
        <v>8.85</v>
      </c>
      <c r="F132">
        <f xml:space="preserve"> Coibion_update!X138</f>
        <v>4.7382139597458561</v>
      </c>
      <c r="G132">
        <f xml:space="preserve"> Coibion_update!Y138</f>
        <v>2.7006898466959175</v>
      </c>
      <c r="H132">
        <f xml:space="preserve"> Coibion_update!Z138</f>
        <v>3.7153753179179012</v>
      </c>
      <c r="I132">
        <f xml:space="preserve"> Coibion_update!AA138</f>
        <v>3.3507458381660573</v>
      </c>
      <c r="J132">
        <f xml:space="preserve"> Coibion_update!AB138</f>
        <v>9.4979999999999999E-4</v>
      </c>
      <c r="K132" s="48">
        <f xml:space="preserve"> Coibion_update!AC138</f>
        <v>0.99922510000000009</v>
      </c>
      <c r="L132" s="71">
        <f xml:space="preserve"> Coibion_update!AD138</f>
        <v>0.94148520000000002</v>
      </c>
      <c r="M132" s="41"/>
      <c r="N132" s="41"/>
      <c r="O132" s="41"/>
      <c r="P132" s="41"/>
      <c r="Q132" s="41"/>
      <c r="R132" s="41"/>
      <c r="S132" s="41"/>
      <c r="T132" s="32">
        <f xml:space="preserve"> misc!N215</f>
        <v>7.89</v>
      </c>
      <c r="U132" s="41"/>
      <c r="V132" s="33">
        <f xml:space="preserve"> Sims_Zha!B135</f>
        <v>-0.57699999999999996</v>
      </c>
      <c r="W132" s="41"/>
      <c r="AD132" s="41"/>
      <c r="AE132" s="41"/>
      <c r="AF132" s="41"/>
      <c r="AG132" s="57">
        <v>9.25</v>
      </c>
      <c r="AH132" s="69">
        <f xml:space="preserve"> LN(misc!B151)</f>
        <v>5.3161572846763674</v>
      </c>
      <c r="AI132" s="69">
        <f xml:space="preserve"> LN(misc!D151)</f>
        <v>6.372295374257785</v>
      </c>
      <c r="AJ132" s="69">
        <f xml:space="preserve"> LN(misc!G256)</f>
        <v>3.1362330733415571</v>
      </c>
      <c r="AK132" s="70">
        <f xml:space="preserve"> LN(misc!J162 + misc!L162)</f>
        <v>2.5625618943536042</v>
      </c>
      <c r="AL132" s="76">
        <f xml:space="preserve"> Factors!B132</f>
        <v>-0.15525561099999999</v>
      </c>
      <c r="AM132" s="76">
        <f xml:space="preserve"> Factors!C132</f>
        <v>0.30167862000000001</v>
      </c>
      <c r="AN132" s="76">
        <f xml:space="preserve"> Factors!D132</f>
        <v>-0.18121285500000001</v>
      </c>
      <c r="AO132" s="76">
        <f xml:space="preserve"> Factors!E132</f>
        <v>-9.7354004399999999E-2</v>
      </c>
      <c r="AP132" s="76">
        <f xml:space="preserve"> Factors!F132</f>
        <v>0.147600025</v>
      </c>
    </row>
    <row r="133" spans="1:42">
      <c r="A133">
        <f t="shared" si="2"/>
        <v>1969.9166666666622</v>
      </c>
      <c r="B133">
        <f xml:space="preserve"> Coibion_update!O139</f>
        <v>3.6887344436004201</v>
      </c>
      <c r="C133">
        <f xml:space="preserve"> Coibion_update!P139</f>
        <v>3.5</v>
      </c>
      <c r="D133">
        <f xml:space="preserve"> Coibion_update!Q139</f>
        <v>3.629660094453965</v>
      </c>
      <c r="E133">
        <f xml:space="preserve"> Coibion_update!W139</f>
        <v>8.9700000000000006</v>
      </c>
      <c r="F133">
        <f xml:space="preserve"> Coibion_update!X139</f>
        <v>4.7412732689804313</v>
      </c>
      <c r="G133">
        <f xml:space="preserve"> Coibion_update!Y139</f>
        <v>2.6983365089145708</v>
      </c>
      <c r="H133">
        <f xml:space="preserve"> Coibion_update!Z139</f>
        <v>3.7157647828953184</v>
      </c>
      <c r="I133">
        <f xml:space="preserve"> Coibion_update!AA139</f>
        <v>3.3493425261198784</v>
      </c>
      <c r="J133">
        <f xml:space="preserve"> Coibion_update!AB139</f>
        <v>6.1897899999999999E-2</v>
      </c>
      <c r="K133" s="48">
        <f xml:space="preserve"> Coibion_update!AC139</f>
        <v>1.061123</v>
      </c>
      <c r="L133" s="71">
        <f xml:space="preserve"> Coibion_update!AD139</f>
        <v>1.0063683999999999</v>
      </c>
      <c r="M133" s="41"/>
      <c r="N133" s="41"/>
      <c r="O133" s="41"/>
      <c r="P133" s="41"/>
      <c r="Q133" s="41"/>
      <c r="R133" s="41"/>
      <c r="S133" s="41"/>
      <c r="T133" s="32">
        <f xml:space="preserve"> misc!N216</f>
        <v>8.17</v>
      </c>
      <c r="U133" s="41"/>
      <c r="V133" s="33">
        <f xml:space="preserve"> Sims_Zha!B136</f>
        <v>1.6813</v>
      </c>
      <c r="W133" s="41"/>
      <c r="AD133" s="41"/>
      <c r="AE133" s="41"/>
      <c r="AF133" s="41"/>
      <c r="AG133" s="57">
        <v>5</v>
      </c>
      <c r="AH133" s="69">
        <f xml:space="preserve"> LN(misc!B152)</f>
        <v>5.3176296775804097</v>
      </c>
      <c r="AI133" s="69">
        <f xml:space="preserve"> LN(misc!D152)</f>
        <v>6.376556865408209</v>
      </c>
      <c r="AJ133" s="69">
        <f xml:space="preserve"> LN(misc!G257)</f>
        <v>3.1395728435296641</v>
      </c>
      <c r="AK133" s="70">
        <f xml:space="preserve"> LN(misc!J163 + misc!L163)</f>
        <v>2.5687115024801099</v>
      </c>
      <c r="AL133" s="76">
        <f xml:space="preserve"> Factors!B133</f>
        <v>0.245888369</v>
      </c>
      <c r="AM133" s="76">
        <f xml:space="preserve"> Factors!C133</f>
        <v>0.44588243500000002</v>
      </c>
      <c r="AN133" s="76">
        <f xml:space="preserve"> Factors!D133</f>
        <v>-3.1448244700000003E-2</v>
      </c>
      <c r="AO133" s="76">
        <f xml:space="preserve"> Factors!E133</f>
        <v>-0.192567925</v>
      </c>
      <c r="AP133" s="76">
        <f xml:space="preserve"> Factors!F133</f>
        <v>0.235099908</v>
      </c>
    </row>
    <row r="134" spans="1:42">
      <c r="A134">
        <f t="shared" si="2"/>
        <v>1969.9999999999955</v>
      </c>
      <c r="B134">
        <f xml:space="preserve"> Coibion_update!O140</f>
        <v>3.6700431597676415</v>
      </c>
      <c r="C134">
        <f xml:space="preserve"> Coibion_update!P140</f>
        <v>3.9</v>
      </c>
      <c r="D134">
        <f xml:space="preserve"> Coibion_update!Q140</f>
        <v>3.6349511120883808</v>
      </c>
      <c r="E134">
        <f xml:space="preserve"> Coibion_update!W140</f>
        <v>8.98</v>
      </c>
      <c r="F134">
        <f xml:space="preserve"> Coibion_update!X140</f>
        <v>4.7542796085759322</v>
      </c>
      <c r="G134">
        <f xml:space="preserve"> Coibion_update!Y140</f>
        <v>2.685940915514109</v>
      </c>
      <c r="H134">
        <f xml:space="preserve"> Coibion_update!Z140</f>
        <v>3.7285327659905878</v>
      </c>
      <c r="I134">
        <f xml:space="preserve"> Coibion_update!AA140</f>
        <v>3.3556419800026527</v>
      </c>
      <c r="J134">
        <f xml:space="preserve"> Coibion_update!AB140</f>
        <v>-0.13148779999999999</v>
      </c>
      <c r="K134" s="48">
        <f xml:space="preserve"> Coibion_update!AC140</f>
        <v>0.92963520000000011</v>
      </c>
      <c r="L134" s="71">
        <f xml:space="preserve"> Coibion_update!AD140</f>
        <v>0.84663999999999995</v>
      </c>
      <c r="M134" s="41"/>
      <c r="N134" s="41"/>
      <c r="O134" s="41"/>
      <c r="P134" s="41"/>
      <c r="Q134" s="41"/>
      <c r="R134" s="41"/>
      <c r="S134" s="41"/>
      <c r="T134" s="32">
        <f xml:space="preserve"> misc!N217</f>
        <v>8.1</v>
      </c>
      <c r="U134" s="41"/>
      <c r="V134" s="33">
        <f xml:space="preserve"> Sims_Zha!B137</f>
        <v>0.55237000000000003</v>
      </c>
      <c r="W134" s="41"/>
      <c r="AD134" s="41"/>
      <c r="AE134" s="41"/>
      <c r="AF134" s="41"/>
      <c r="AG134" s="57">
        <v>9.3800000000000008</v>
      </c>
      <c r="AH134" s="69">
        <f xml:space="preserve"> LN(misc!B153)</f>
        <v>5.3288465715828597</v>
      </c>
      <c r="AI134" s="69">
        <f xml:space="preserve"> LN(misc!D153)</f>
        <v>6.3794443408751267</v>
      </c>
      <c r="AJ134" s="69">
        <f xml:space="preserve"> LN(misc!G258)</f>
        <v>3.1602716605521475</v>
      </c>
      <c r="AK134" s="70">
        <f xml:space="preserve"> LN(misc!J164 + misc!L164)</f>
        <v>2.5747473537877896</v>
      </c>
      <c r="AL134" s="76">
        <f xml:space="preserve"> Factors!B134</f>
        <v>-6.6634293999999997E-2</v>
      </c>
      <c r="AM134" s="76">
        <f xml:space="preserve"> Factors!C134</f>
        <v>0.32098998000000001</v>
      </c>
      <c r="AN134" s="76">
        <f xml:space="preserve"> Factors!D134</f>
        <v>6.3856368699999999E-2</v>
      </c>
      <c r="AO134" s="76">
        <f xml:space="preserve"> Factors!E134</f>
        <v>-0.35410064299999999</v>
      </c>
      <c r="AP134" s="76">
        <f xml:space="preserve"> Factors!F134</f>
        <v>0.110730177</v>
      </c>
    </row>
    <row r="135" spans="1:42">
      <c r="A135">
        <f t="shared" si="2"/>
        <v>1970.0833333333287</v>
      </c>
      <c r="B135">
        <f xml:space="preserve"> Coibion_update!O141</f>
        <v>3.6693856791179744</v>
      </c>
      <c r="C135">
        <f xml:space="preserve"> Coibion_update!P141</f>
        <v>4.2</v>
      </c>
      <c r="D135">
        <f xml:space="preserve"> Coibion_update!Q141</f>
        <v>3.6402142821326553</v>
      </c>
      <c r="E135">
        <f xml:space="preserve"> Coibion_update!W141</f>
        <v>8.98</v>
      </c>
      <c r="F135">
        <f xml:space="preserve"> Coibion_update!X141</f>
        <v>4.7587492739163917</v>
      </c>
      <c r="G135">
        <f xml:space="preserve"> Coibion_update!Y141</f>
        <v>2.7031046587091958</v>
      </c>
      <c r="H135">
        <f xml:space="preserve"> Coibion_update!Z141</f>
        <v>3.7221207878937381</v>
      </c>
      <c r="I135">
        <f xml:space="preserve"> Coibion_update!AA141</f>
        <v>3.3639453959592664</v>
      </c>
      <c r="J135">
        <f xml:space="preserve"> Coibion_update!AB141</f>
        <v>-0.34753339999999999</v>
      </c>
      <c r="K135" s="48">
        <f xml:space="preserve"> Coibion_update!AC141</f>
        <v>0.58210180000000011</v>
      </c>
      <c r="L135" s="71">
        <f xml:space="preserve"> Coibion_update!AD141</f>
        <v>0.48687069999999993</v>
      </c>
      <c r="M135" s="41"/>
      <c r="N135" s="41"/>
      <c r="O135" s="41"/>
      <c r="P135" s="41"/>
      <c r="Q135" s="41"/>
      <c r="R135" s="41"/>
      <c r="S135" s="41"/>
      <c r="T135" s="32">
        <f xml:space="preserve"> misc!N218</f>
        <v>7.59</v>
      </c>
      <c r="U135" s="41"/>
      <c r="V135" s="33">
        <f xml:space="preserve"> Sims_Zha!B138</f>
        <v>2.2294999999999998</v>
      </c>
      <c r="W135" s="41"/>
      <c r="AD135" s="41"/>
      <c r="AE135" s="41"/>
      <c r="AF135" s="41"/>
      <c r="AG135" s="57">
        <v>8.5</v>
      </c>
      <c r="AH135" s="69">
        <f xml:space="preserve"> LN(misc!B154)</f>
        <v>5.3230099791384085</v>
      </c>
      <c r="AI135" s="69">
        <f xml:space="preserve"> LN(misc!D154)</f>
        <v>6.373831603970169</v>
      </c>
      <c r="AJ135" s="69">
        <f xml:space="preserve"> LN(misc!G259)</f>
        <v>3.1375356091283537</v>
      </c>
      <c r="AK135" s="70">
        <f xml:space="preserve"> LN(misc!J165 + misc!L165)</f>
        <v>2.5664098289152601</v>
      </c>
      <c r="AL135" s="76">
        <f xml:space="preserve"> Factors!B135</f>
        <v>0.52867118599999996</v>
      </c>
      <c r="AM135" s="76">
        <f xml:space="preserve"> Factors!C135</f>
        <v>0.47896766400000002</v>
      </c>
      <c r="AN135" s="76">
        <f xml:space="preserve"> Factors!D135</f>
        <v>-3.5354648599999997E-2</v>
      </c>
      <c r="AO135" s="76">
        <f xml:space="preserve"> Factors!E135</f>
        <v>-0.26953798200000001</v>
      </c>
      <c r="AP135" s="76">
        <f xml:space="preserve"> Factors!F135</f>
        <v>0.34638593099999998</v>
      </c>
    </row>
    <row r="136" spans="1:42">
      <c r="A136">
        <f t="shared" si="2"/>
        <v>1970.166666666662</v>
      </c>
      <c r="B136">
        <f xml:space="preserve"> Coibion_update!O142</f>
        <v>3.668084734857231</v>
      </c>
      <c r="C136">
        <f xml:space="preserve"> Coibion_update!P142</f>
        <v>4.4000000000000004</v>
      </c>
      <c r="D136">
        <f xml:space="preserve"> Coibion_update!Q142</f>
        <v>3.6454498961866002</v>
      </c>
      <c r="E136">
        <f xml:space="preserve"> Coibion_update!W142</f>
        <v>7.76</v>
      </c>
      <c r="F136">
        <f xml:space="preserve"> Coibion_update!X142</f>
        <v>4.7616609827475243</v>
      </c>
      <c r="G136">
        <f xml:space="preserve"> Coibion_update!Y142</f>
        <v>2.6743555245781132</v>
      </c>
      <c r="H136">
        <f xml:space="preserve"> Coibion_update!Z142</f>
        <v>3.7265123689207873</v>
      </c>
      <c r="I136">
        <f xml:space="preserve"> Coibion_update!AA142</f>
        <v>3.3588464411216252</v>
      </c>
      <c r="J136">
        <f xml:space="preserve"> Coibion_update!AB142</f>
        <v>-9.1493900000000003E-2</v>
      </c>
      <c r="K136" s="48">
        <f xml:space="preserve"> Coibion_update!AC142</f>
        <v>0.4906079000000001</v>
      </c>
      <c r="L136" s="71">
        <f xml:space="preserve"> Coibion_update!AD142</f>
        <v>0.34879169999999993</v>
      </c>
      <c r="M136" s="41"/>
      <c r="N136" s="41"/>
      <c r="O136" s="41"/>
      <c r="P136" s="41"/>
      <c r="Q136" s="41"/>
      <c r="R136" s="41"/>
      <c r="S136" s="41"/>
      <c r="T136" s="32">
        <f xml:space="preserve"> misc!N219</f>
        <v>6.97</v>
      </c>
      <c r="U136" s="41"/>
      <c r="V136" s="33">
        <f xml:space="preserve"> Sims_Zha!B139</f>
        <v>-8.2845999999999993</v>
      </c>
      <c r="W136" s="41"/>
      <c r="AD136" s="41"/>
      <c r="AE136" s="41"/>
      <c r="AF136" s="41"/>
      <c r="AG136" s="57">
        <v>7.5</v>
      </c>
      <c r="AH136" s="69">
        <f xml:space="preserve"> LN(misc!B155)</f>
        <v>5.3264187966589116</v>
      </c>
      <c r="AI136" s="69">
        <f xml:space="preserve"> LN(misc!D155)</f>
        <v>6.3755357625284734</v>
      </c>
      <c r="AJ136" s="69">
        <f xml:space="preserve"> LN(misc!G260)</f>
        <v>3.126102424715846</v>
      </c>
      <c r="AK136" s="70">
        <f xml:space="preserve"> LN(misc!J166 + misc!L166)</f>
        <v>2.5781692802476899</v>
      </c>
      <c r="AL136" s="76">
        <f xml:space="preserve"> Factors!B136</f>
        <v>0.176835353</v>
      </c>
      <c r="AM136" s="76">
        <f xml:space="preserve"> Factors!C136</f>
        <v>0.29746537899999997</v>
      </c>
      <c r="AN136" s="76">
        <f xml:space="preserve"> Factors!D136</f>
        <v>-0.23133447800000001</v>
      </c>
      <c r="AO136" s="76">
        <f xml:space="preserve"> Factors!E136</f>
        <v>3.3128500300000002E-2</v>
      </c>
      <c r="AP136" s="76">
        <f xml:space="preserve"> Factors!F136</f>
        <v>-0.18486232999999999</v>
      </c>
    </row>
    <row r="137" spans="1:42">
      <c r="A137">
        <f t="shared" si="2"/>
        <v>1970.2499999999952</v>
      </c>
      <c r="B137">
        <f xml:space="preserve"> Coibion_update!O143</f>
        <v>3.6655110269029914</v>
      </c>
      <c r="C137">
        <f xml:space="preserve"> Coibion_update!P143</f>
        <v>4.5999999999999996</v>
      </c>
      <c r="D137">
        <f xml:space="preserve"> Coibion_update!Q143</f>
        <v>3.6506582412937387</v>
      </c>
      <c r="E137">
        <f xml:space="preserve"> Coibion_update!W143</f>
        <v>8.1</v>
      </c>
      <c r="F137">
        <f xml:space="preserve"> Coibion_update!X143</f>
        <v>4.7561730595246186</v>
      </c>
      <c r="G137">
        <f xml:space="preserve"> Coibion_update!Y143</f>
        <v>2.6895467295376503</v>
      </c>
      <c r="H137">
        <f xml:space="preserve"> Coibion_update!Z143</f>
        <v>3.7185110692385392</v>
      </c>
      <c r="I137">
        <f xml:space="preserve"> Coibion_update!AA143</f>
        <v>3.3618326581398787</v>
      </c>
      <c r="J137">
        <f xml:space="preserve"> Coibion_update!AB143</f>
        <v>-9.5471600000000004E-2</v>
      </c>
      <c r="K137" s="48">
        <f xml:space="preserve"> Coibion_update!AC143</f>
        <v>0.39513630000000011</v>
      </c>
      <c r="L137" s="71">
        <f xml:space="preserve"> Coibion_update!AD143</f>
        <v>0.20701929999999993</v>
      </c>
      <c r="M137" s="41"/>
      <c r="N137" s="41"/>
      <c r="O137" s="41"/>
      <c r="P137" s="41"/>
      <c r="Q137" s="41"/>
      <c r="R137" s="41"/>
      <c r="S137" s="41"/>
      <c r="T137" s="32">
        <f xml:space="preserve"> misc!N220</f>
        <v>7.06</v>
      </c>
      <c r="U137" s="41"/>
      <c r="V137" s="33">
        <f xml:space="preserve"> Sims_Zha!B140</f>
        <v>4.7088000000000001</v>
      </c>
      <c r="W137" s="41"/>
      <c r="AD137" s="41"/>
      <c r="AE137" s="41"/>
      <c r="AF137" s="41"/>
      <c r="AG137" s="57">
        <v>8.5</v>
      </c>
      <c r="AH137" s="69">
        <f xml:space="preserve"> LN(misc!B156)</f>
        <v>5.3312684666877228</v>
      </c>
      <c r="AI137" s="69">
        <f xml:space="preserve"> LN(misc!D156)</f>
        <v>6.3774069887272828</v>
      </c>
      <c r="AJ137" s="69">
        <f xml:space="preserve"> LN(misc!G261)</f>
        <v>3.1505969841149062</v>
      </c>
      <c r="AK137" s="70">
        <f xml:space="preserve"> LN(misc!J167 + misc!L167)</f>
        <v>2.5925645244945104</v>
      </c>
      <c r="AL137" s="76">
        <f xml:space="preserve"> Factors!B137</f>
        <v>0.26179738499999999</v>
      </c>
      <c r="AM137" s="76">
        <f xml:space="preserve"> Factors!C137</f>
        <v>0.217888518</v>
      </c>
      <c r="AN137" s="76">
        <f xml:space="preserve"> Factors!D137</f>
        <v>-0.32904027000000002</v>
      </c>
      <c r="AO137" s="76">
        <f xml:space="preserve"> Factors!E137</f>
        <v>8.3088534199999994E-2</v>
      </c>
      <c r="AP137" s="76">
        <f xml:space="preserve"> Factors!F137</f>
        <v>-8.2621578400000006E-2</v>
      </c>
    </row>
    <row r="138" spans="1:42">
      <c r="A138">
        <f t="shared" si="2"/>
        <v>1970.3333333333285</v>
      </c>
      <c r="B138">
        <f xml:space="preserve"> Coibion_update!O144</f>
        <v>3.6643459538645247</v>
      </c>
      <c r="C138">
        <f xml:space="preserve"> Coibion_update!P144</f>
        <v>4.8</v>
      </c>
      <c r="D138">
        <f xml:space="preserve"> Coibion_update!Q144</f>
        <v>3.6532522764707851</v>
      </c>
      <c r="E138">
        <f xml:space="preserve"> Coibion_update!W144</f>
        <v>7.94</v>
      </c>
      <c r="F138">
        <f xml:space="preserve"> Coibion_update!X144</f>
        <v>4.7447582001951449</v>
      </c>
      <c r="G138">
        <f xml:space="preserve"> Coibion_update!Y144</f>
        <v>2.7008913039037306</v>
      </c>
      <c r="H138">
        <f xml:space="preserve"> Coibion_update!Z144</f>
        <v>3.7274509180890365</v>
      </c>
      <c r="I138">
        <f xml:space="preserve"> Coibion_update!AA144</f>
        <v>3.3659846259064108</v>
      </c>
      <c r="J138">
        <f xml:space="preserve"> Coibion_update!AB144</f>
        <v>0.21766289999999999</v>
      </c>
      <c r="K138" s="48">
        <f xml:space="preserve"> Coibion_update!AC144</f>
        <v>0.6127992000000001</v>
      </c>
      <c r="L138" s="71">
        <f xml:space="preserve"> Coibion_update!AD144</f>
        <v>0.50269279999999994</v>
      </c>
      <c r="M138" s="41"/>
      <c r="N138" s="41"/>
      <c r="O138" s="41"/>
      <c r="P138" s="41"/>
      <c r="Q138" s="41"/>
      <c r="R138" s="41"/>
      <c r="S138" s="41"/>
      <c r="T138" s="32">
        <f xml:space="preserve"> misc!N221</f>
        <v>7.75</v>
      </c>
      <c r="U138" s="41"/>
      <c r="V138" s="33">
        <f xml:space="preserve"> Sims_Zha!B141</f>
        <v>-0.22378000000000001</v>
      </c>
      <c r="W138" s="41"/>
      <c r="AD138" s="41"/>
      <c r="AE138" s="41"/>
      <c r="AF138" s="41"/>
      <c r="AG138" s="57">
        <v>7.88</v>
      </c>
      <c r="AH138" s="69">
        <f xml:space="preserve"> LN(misc!B157)</f>
        <v>5.3336845103853276</v>
      </c>
      <c r="AI138" s="69">
        <f xml:space="preserve"> LN(misc!D157)</f>
        <v>6.3826616834184415</v>
      </c>
      <c r="AJ138" s="69">
        <f xml:space="preserve"> LN(misc!G262)</f>
        <v>3.1385764175834714</v>
      </c>
      <c r="AK138" s="70">
        <f xml:space="preserve"> LN(misc!J168 + misc!L168)</f>
        <v>2.5680215564985067</v>
      </c>
      <c r="AL138" s="76">
        <f xml:space="preserve"> Factors!B138</f>
        <v>0.398691395</v>
      </c>
      <c r="AM138" s="76">
        <f xml:space="preserve"> Factors!C138</f>
        <v>0.44982063700000002</v>
      </c>
      <c r="AN138" s="76">
        <f xml:space="preserve"> Factors!D138</f>
        <v>2.9516197599999999E-2</v>
      </c>
      <c r="AO138" s="76">
        <f xml:space="preserve"> Factors!E138</f>
        <v>-0.121580887</v>
      </c>
      <c r="AP138" s="76">
        <f xml:space="preserve"> Factors!F138</f>
        <v>-0.181886989</v>
      </c>
    </row>
    <row r="139" spans="1:42">
      <c r="A139">
        <f t="shared" si="2"/>
        <v>1970.4166666666617</v>
      </c>
      <c r="B139">
        <f xml:space="preserve"> Coibion_update!O145</f>
        <v>3.6611047843610804</v>
      </c>
      <c r="C139">
        <f xml:space="preserve"> Coibion_update!P145</f>
        <v>4.9000000000000004</v>
      </c>
      <c r="D139">
        <f xml:space="preserve"> Coibion_update!Q145</f>
        <v>3.6584202466292277</v>
      </c>
      <c r="E139">
        <f xml:space="preserve"> Coibion_update!W145</f>
        <v>7.6</v>
      </c>
      <c r="F139">
        <f xml:space="preserve"> Coibion_update!X145</f>
        <v>4.7342667593225016</v>
      </c>
      <c r="G139">
        <f xml:space="preserve"> Coibion_update!Y145</f>
        <v>2.7076501210808703</v>
      </c>
      <c r="H139">
        <f xml:space="preserve"> Coibion_update!Z145</f>
        <v>3.7293013686128518</v>
      </c>
      <c r="I139">
        <f xml:space="preserve"> Coibion_update!AA145</f>
        <v>3.3695347011533139</v>
      </c>
      <c r="J139">
        <f xml:space="preserve"> Coibion_update!AB145</f>
        <v>-0.1733587</v>
      </c>
      <c r="K139" s="48">
        <f xml:space="preserve"> Coibion_update!AC145</f>
        <v>0.43944050000000012</v>
      </c>
      <c r="L139" s="71">
        <f xml:space="preserve"> Coibion_update!AD145</f>
        <v>0.32281549999999992</v>
      </c>
      <c r="M139" s="41"/>
      <c r="N139" s="41"/>
      <c r="O139" s="41"/>
      <c r="P139" s="41"/>
      <c r="Q139" s="41"/>
      <c r="R139" s="41"/>
      <c r="S139" s="41"/>
      <c r="T139" s="32">
        <f xml:space="preserve"> misc!N222</f>
        <v>7.55</v>
      </c>
      <c r="U139" s="41"/>
      <c r="V139" s="33">
        <f xml:space="preserve"> Sims_Zha!B142</f>
        <v>-0.85255999999999998</v>
      </c>
      <c r="W139" s="41"/>
      <c r="AD139" s="41"/>
      <c r="AE139" s="41"/>
      <c r="AF139" s="41"/>
      <c r="AG139" s="57">
        <v>5.75</v>
      </c>
      <c r="AH139" s="69">
        <f xml:space="preserve"> LN(misc!B158)</f>
        <v>5.3356131512917333</v>
      </c>
      <c r="AI139" s="69">
        <f xml:space="preserve"> LN(misc!D158)</f>
        <v>6.3888974835188819</v>
      </c>
      <c r="AJ139" s="69">
        <f xml:space="preserve"> LN(misc!G263)</f>
        <v>3.122320870653565</v>
      </c>
      <c r="AK139" s="70">
        <f xml:space="preserve"> LN(misc!J169 + misc!L169)</f>
        <v>2.5799895310346925</v>
      </c>
      <c r="AL139" s="76">
        <f xml:space="preserve"> Factors!B139</f>
        <v>0.327889176</v>
      </c>
      <c r="AM139" s="76">
        <f xml:space="preserve"> Factors!C139</f>
        <v>0.180391474</v>
      </c>
      <c r="AN139" s="76">
        <f xml:space="preserve"> Factors!D139</f>
        <v>0.24432947599999999</v>
      </c>
      <c r="AO139" s="76">
        <f xml:space="preserve"> Factors!E139</f>
        <v>-0.35100030799999998</v>
      </c>
      <c r="AP139" s="76">
        <f xml:space="preserve"> Factors!F139</f>
        <v>-0.25869055499999999</v>
      </c>
    </row>
    <row r="140" spans="1:42">
      <c r="A140">
        <f t="shared" ref="A140:A203" si="3" xml:space="preserve"> A139 + 1/12</f>
        <v>1970.499999999995</v>
      </c>
      <c r="B140">
        <f xml:space="preserve"> Coibion_update!O146</f>
        <v>3.6635565179113692</v>
      </c>
      <c r="C140">
        <f xml:space="preserve"> Coibion_update!P146</f>
        <v>5</v>
      </c>
      <c r="D140">
        <f xml:space="preserve"> Coibion_update!Q146</f>
        <v>3.6609942506244004</v>
      </c>
      <c r="E140">
        <f xml:space="preserve"> Coibion_update!W146</f>
        <v>7.21</v>
      </c>
      <c r="F140">
        <f xml:space="preserve"> Coibion_update!X146</f>
        <v>4.7267681577355791</v>
      </c>
      <c r="G140">
        <f xml:space="preserve"> Coibion_update!Y146</f>
        <v>2.698942182071483</v>
      </c>
      <c r="H140">
        <f xml:space="preserve"> Coibion_update!Z146</f>
        <v>3.7282924564707711</v>
      </c>
      <c r="I140">
        <f xml:space="preserve"> Coibion_update!AA146</f>
        <v>3.3722147467376726</v>
      </c>
      <c r="J140">
        <f xml:space="preserve"> Coibion_update!AB146</f>
        <v>-0.23188049999999999</v>
      </c>
      <c r="K140" s="48">
        <f xml:space="preserve"> Coibion_update!AC146</f>
        <v>0.20756000000000013</v>
      </c>
      <c r="L140" s="71">
        <f xml:space="preserve"> Coibion_update!AD146</f>
        <v>8.0228099999999913E-2</v>
      </c>
      <c r="M140" s="41"/>
      <c r="N140" s="41"/>
      <c r="O140" s="41"/>
      <c r="P140" s="41"/>
      <c r="Q140" s="41"/>
      <c r="R140" s="41"/>
      <c r="S140" s="41"/>
      <c r="T140" s="32">
        <f xml:space="preserve"> misc!N223</f>
        <v>7.1</v>
      </c>
      <c r="U140" s="41"/>
      <c r="V140" s="33">
        <f xml:space="preserve"> Sims_Zha!B143</f>
        <v>-1.1372</v>
      </c>
      <c r="W140" s="41"/>
      <c r="AD140" s="41"/>
      <c r="AE140" s="41"/>
      <c r="AF140" s="41"/>
      <c r="AG140" s="57">
        <v>6.75</v>
      </c>
      <c r="AH140" s="69">
        <f xml:space="preserve"> LN(misc!B159)</f>
        <v>5.3375380797013179</v>
      </c>
      <c r="AI140" s="69">
        <f xml:space="preserve"> LN(misc!D159)</f>
        <v>6.3954285290898794</v>
      </c>
      <c r="AJ140" s="69">
        <f xml:space="preserve"> LN(misc!G264)</f>
        <v>3.1436349034774862</v>
      </c>
      <c r="AK140" s="70">
        <f xml:space="preserve"> LN(misc!J170 + misc!L170)</f>
        <v>2.5493670428736546</v>
      </c>
      <c r="AL140" s="76">
        <f xml:space="preserve"> Factors!B140</f>
        <v>0.29195747700000002</v>
      </c>
      <c r="AM140" s="76">
        <f xml:space="preserve"> Factors!C140</f>
        <v>0.204641409</v>
      </c>
      <c r="AN140" s="76">
        <f xml:space="preserve"> Factors!D140</f>
        <v>7.9827894100000005E-2</v>
      </c>
      <c r="AO140" s="76">
        <f xml:space="preserve"> Factors!E140</f>
        <v>-3.5580057800000002E-2</v>
      </c>
      <c r="AP140" s="76">
        <f xml:space="preserve"> Factors!F140</f>
        <v>-5.4358220700000001E-2</v>
      </c>
    </row>
    <row r="141" spans="1:42">
      <c r="A141">
        <f t="shared" si="3"/>
        <v>1970.5833333333283</v>
      </c>
      <c r="B141">
        <f xml:space="preserve"> Coibion_update!O147</f>
        <v>3.6617728677318966</v>
      </c>
      <c r="C141">
        <f xml:space="preserve"> Coibion_update!P147</f>
        <v>5.0999999999999996</v>
      </c>
      <c r="D141">
        <f xml:space="preserve"> Coibion_update!Q147</f>
        <v>3.6635616461296463</v>
      </c>
      <c r="E141">
        <f xml:space="preserve"> Coibion_update!W147</f>
        <v>6.61</v>
      </c>
      <c r="F141">
        <f xml:space="preserve"> Coibion_update!X147</f>
        <v>4.7265024711556167</v>
      </c>
      <c r="G141">
        <f xml:space="preserve"> Coibion_update!Y147</f>
        <v>2.7067159780890733</v>
      </c>
      <c r="H141">
        <f xml:space="preserve"> Coibion_update!Z147</f>
        <v>3.7310045991645833</v>
      </c>
      <c r="I141">
        <f xml:space="preserve"> Coibion_update!AA147</f>
        <v>3.3764606014297414</v>
      </c>
      <c r="J141">
        <f xml:space="preserve"> Coibion_update!AB147</f>
        <v>-0.44976830000000001</v>
      </c>
      <c r="K141" s="48">
        <f xml:space="preserve"> Coibion_update!AC147</f>
        <v>-0.24220829999999988</v>
      </c>
      <c r="L141" s="71">
        <f xml:space="preserve"> Coibion_update!AD147</f>
        <v>-0.40177930000000006</v>
      </c>
      <c r="M141" s="41"/>
      <c r="N141" s="41"/>
      <c r="O141" s="41"/>
      <c r="P141" s="41"/>
      <c r="Q141" s="41"/>
      <c r="R141" s="41"/>
      <c r="S141" s="41"/>
      <c r="T141" s="32">
        <f xml:space="preserve"> misc!N224</f>
        <v>6.98</v>
      </c>
      <c r="U141" s="41"/>
      <c r="V141" s="33">
        <f xml:space="preserve"> Sims_Zha!B144</f>
        <v>-3.0310999999999999</v>
      </c>
      <c r="W141" s="41"/>
      <c r="AD141" s="41"/>
      <c r="AE141" s="41"/>
      <c r="AF141" s="41"/>
      <c r="AG141" s="57">
        <v>6.5</v>
      </c>
      <c r="AH141" s="69">
        <f xml:space="preserve"> LN(misc!B160)</f>
        <v>5.3466312268265872</v>
      </c>
      <c r="AI141" s="69">
        <f xml:space="preserve"> LN(misc!D160)</f>
        <v>6.4050631551128685</v>
      </c>
      <c r="AJ141" s="69">
        <f xml:space="preserve"> LN(misc!G265)</f>
        <v>3.1517098550083436</v>
      </c>
      <c r="AK141" s="70">
        <f xml:space="preserve"> LN(misc!J171 + misc!L171)</f>
        <v>2.5986072897208281</v>
      </c>
      <c r="AL141" s="76">
        <f xml:space="preserve"> Factors!B141</f>
        <v>4.9840944099999999E-2</v>
      </c>
      <c r="AM141" s="76">
        <f xml:space="preserve"> Factors!C141</f>
        <v>3.5066477899999997E-2</v>
      </c>
      <c r="AN141" s="76">
        <f xml:space="preserve"> Factors!D141</f>
        <v>-0.124373425</v>
      </c>
      <c r="AO141" s="76">
        <f xml:space="preserve"> Factors!E141</f>
        <v>5.5056919599999997E-2</v>
      </c>
      <c r="AP141" s="76">
        <f xml:space="preserve"> Factors!F141</f>
        <v>-0.118632882</v>
      </c>
    </row>
    <row r="142" spans="1:42">
      <c r="A142">
        <f t="shared" si="3"/>
        <v>1970.6666666666615</v>
      </c>
      <c r="B142">
        <f xml:space="preserve"> Coibion_update!O148</f>
        <v>3.6548546189770925</v>
      </c>
      <c r="C142">
        <f xml:space="preserve"> Coibion_update!P148</f>
        <v>5.4</v>
      </c>
      <c r="D142">
        <f xml:space="preserve"> Coibion_update!Q148</f>
        <v>3.6686767467964168</v>
      </c>
      <c r="E142">
        <f xml:space="preserve"> Coibion_update!W148</f>
        <v>6.29</v>
      </c>
      <c r="F142">
        <f xml:space="preserve"> Coibion_update!X148</f>
        <v>4.7192129020287519</v>
      </c>
      <c r="G142">
        <f xml:space="preserve"> Coibion_update!Y148</f>
        <v>2.703372611551099</v>
      </c>
      <c r="H142">
        <f xml:space="preserve"> Coibion_update!Z148</f>
        <v>3.7374791239499987</v>
      </c>
      <c r="I142">
        <f xml:space="preserve"> Coibion_update!AA148</f>
        <v>3.3825920373365861</v>
      </c>
      <c r="J142">
        <f xml:space="preserve"> Coibion_update!AB148</f>
        <v>-0.2516544</v>
      </c>
      <c r="K142" s="48">
        <f xml:space="preserve"> Coibion_update!AC148</f>
        <v>-0.49386269999999988</v>
      </c>
      <c r="L142" s="71">
        <f xml:space="preserve"> Coibion_update!AD148</f>
        <v>-0.67409800000000009</v>
      </c>
      <c r="M142" s="41"/>
      <c r="N142" s="41"/>
      <c r="O142" s="41"/>
      <c r="P142" s="41"/>
      <c r="Q142" s="41"/>
      <c r="R142" s="41"/>
      <c r="S142" s="41"/>
      <c r="T142" s="32">
        <f xml:space="preserve"> misc!N225</f>
        <v>6.73</v>
      </c>
      <c r="U142" s="41"/>
      <c r="V142" s="33">
        <f xml:space="preserve"> Sims_Zha!B145</f>
        <v>-0.83018999999999998</v>
      </c>
      <c r="W142" s="41"/>
      <c r="AD142" s="41"/>
      <c r="AE142" s="41"/>
      <c r="AF142" s="41"/>
      <c r="AG142" s="57">
        <v>5</v>
      </c>
      <c r="AH142" s="69">
        <f xml:space="preserve"> LN(misc!B161)</f>
        <v>5.355642433167306</v>
      </c>
      <c r="AI142" s="69">
        <f xml:space="preserve"> LN(misc!D161)</f>
        <v>6.415424237852311</v>
      </c>
      <c r="AJ142" s="69">
        <f xml:space="preserve"> LN(misc!G266)</f>
        <v>3.1648419363757152</v>
      </c>
      <c r="AK142" s="70">
        <f xml:space="preserve"> LN(misc!J172 + misc!L172)</f>
        <v>2.628068602672577</v>
      </c>
      <c r="AL142" s="76">
        <f xml:space="preserve"> Factors!B142</f>
        <v>0.49592212099999999</v>
      </c>
      <c r="AM142" s="76">
        <f xml:space="preserve"> Factors!C142</f>
        <v>4.6345866499999996E-3</v>
      </c>
      <c r="AN142" s="76">
        <f xml:space="preserve"> Factors!D142</f>
        <v>5.9970930799999999E-3</v>
      </c>
      <c r="AO142" s="76">
        <f xml:space="preserve"> Factors!E142</f>
        <v>-4.2901898000000001E-2</v>
      </c>
      <c r="AP142" s="76">
        <f xml:space="preserve"> Factors!F142</f>
        <v>2.14787057E-3</v>
      </c>
    </row>
    <row r="143" spans="1:42">
      <c r="A143">
        <f t="shared" si="3"/>
        <v>1970.7499999999948</v>
      </c>
      <c r="B143">
        <f xml:space="preserve"> Coibion_update!O149</f>
        <v>3.6346502752847987</v>
      </c>
      <c r="C143">
        <f xml:space="preserve"> Coibion_update!P149</f>
        <v>5.5</v>
      </c>
      <c r="D143">
        <f xml:space="preserve"> Coibion_update!Q149</f>
        <v>3.673765816303888</v>
      </c>
      <c r="E143">
        <f xml:space="preserve"> Coibion_update!W149</f>
        <v>6.2</v>
      </c>
      <c r="F143">
        <f xml:space="preserve"> Coibion_update!X149</f>
        <v>4.7086288943563215</v>
      </c>
      <c r="G143">
        <f xml:space="preserve"> Coibion_update!Y149</f>
        <v>2.6679224100114309</v>
      </c>
      <c r="H143">
        <f xml:space="preserve"> Coibion_update!Z149</f>
        <v>3.7370027292956647</v>
      </c>
      <c r="I143">
        <f xml:space="preserve"> Coibion_update!AA149</f>
        <v>3.3806204546733243</v>
      </c>
      <c r="J143">
        <f xml:space="preserve"> Coibion_update!AB149</f>
        <v>-8.3306000000000005E-3</v>
      </c>
      <c r="K143" s="48">
        <f xml:space="preserve"> Coibion_update!AC149</f>
        <v>-0.50219329999999984</v>
      </c>
      <c r="L143" s="71">
        <f xml:space="preserve"> Coibion_update!AD149</f>
        <v>-0.68478670000000008</v>
      </c>
      <c r="M143" s="41"/>
      <c r="N143" s="41"/>
      <c r="O143" s="41"/>
      <c r="P143" s="41"/>
      <c r="Q143" s="41"/>
      <c r="R143" s="41"/>
      <c r="S143" s="41"/>
      <c r="T143" s="32">
        <f xml:space="preserve"> misc!N226</f>
        <v>6.43</v>
      </c>
      <c r="U143" s="41"/>
      <c r="V143" s="33">
        <f xml:space="preserve"> Sims_Zha!B146</f>
        <v>0.99556999999999995</v>
      </c>
      <c r="W143" s="41"/>
      <c r="AD143" s="41"/>
      <c r="AE143" s="41"/>
      <c r="AF143" s="41"/>
      <c r="AG143" s="57">
        <v>6.13</v>
      </c>
      <c r="AH143" s="69">
        <f xml:space="preserve"> LN(misc!B162)</f>
        <v>5.3608225718994342</v>
      </c>
      <c r="AI143" s="69">
        <f xml:space="preserve"> LN(misc!D162)</f>
        <v>6.4238961034459603</v>
      </c>
      <c r="AJ143" s="69">
        <f xml:space="preserve"> LN(misc!G267)</f>
        <v>3.1587011018321305</v>
      </c>
      <c r="AK143" s="70">
        <f xml:space="preserve"> LN(misc!J173 + misc!L173)</f>
        <v>2.6402708786809206</v>
      </c>
      <c r="AL143" s="76">
        <f xml:space="preserve"> Factors!B143</f>
        <v>0.44545432499999998</v>
      </c>
      <c r="AM143" s="76">
        <f xml:space="preserve"> Factors!C143</f>
        <v>0.25218248700000001</v>
      </c>
      <c r="AN143" s="76">
        <f xml:space="preserve"> Factors!D143</f>
        <v>-2.6080922499999999E-2</v>
      </c>
      <c r="AO143" s="76">
        <f xml:space="preserve"> Factors!E143</f>
        <v>7.6049430900000006E-2</v>
      </c>
      <c r="AP143" s="76">
        <f xml:space="preserve"> Factors!F143</f>
        <v>-2.2519295599999999E-2</v>
      </c>
    </row>
    <row r="144" spans="1:42">
      <c r="A144">
        <f t="shared" si="3"/>
        <v>1970.833333333328</v>
      </c>
      <c r="B144">
        <f xml:space="preserve"> Coibion_update!O150</f>
        <v>3.6285746249083934</v>
      </c>
      <c r="C144">
        <f xml:space="preserve"> Coibion_update!P150</f>
        <v>5.9</v>
      </c>
      <c r="D144">
        <f xml:space="preserve"> Coibion_update!Q150</f>
        <v>3.6788291182604347</v>
      </c>
      <c r="E144">
        <f xml:space="preserve"> Coibion_update!W150</f>
        <v>5.6</v>
      </c>
      <c r="F144">
        <f xml:space="preserve"> Coibion_update!X150</f>
        <v>4.6931810633108046</v>
      </c>
      <c r="G144">
        <f xml:space="preserve"> Coibion_update!Y150</f>
        <v>2.6084508358794554</v>
      </c>
      <c r="H144">
        <f xml:space="preserve"> Coibion_update!Z150</f>
        <v>3.740118997056904</v>
      </c>
      <c r="I144">
        <f xml:space="preserve"> Coibion_update!AA150</f>
        <v>3.3810286873716286</v>
      </c>
      <c r="J144">
        <f xml:space="preserve"> Coibion_update!AB150</f>
        <v>-0.35977350000000002</v>
      </c>
      <c r="K144" s="48">
        <f xml:space="preserve"> Coibion_update!AC150</f>
        <v>-0.86196679999999981</v>
      </c>
      <c r="L144" s="71">
        <f xml:space="preserve"> Coibion_update!AD150</f>
        <v>-1.0324806</v>
      </c>
      <c r="M144" s="41"/>
      <c r="N144" s="41"/>
      <c r="O144" s="41"/>
      <c r="P144" s="41"/>
      <c r="Q144" s="41"/>
      <c r="R144" s="41"/>
      <c r="S144" s="41"/>
      <c r="T144" s="32">
        <f xml:space="preserve"> misc!N227</f>
        <v>5.51</v>
      </c>
      <c r="U144" s="41"/>
      <c r="V144" s="33">
        <f xml:space="preserve"> Sims_Zha!B147</f>
        <v>-2.5794000000000001</v>
      </c>
      <c r="W144" s="41"/>
      <c r="AD144" s="41"/>
      <c r="AE144" s="41"/>
      <c r="AF144" s="41"/>
      <c r="AG144" s="57">
        <v>5.5</v>
      </c>
      <c r="AH144" s="69">
        <f xml:space="preserve"> LN(misc!B163)</f>
        <v>5.3645731623251018</v>
      </c>
      <c r="AI144" s="69">
        <f xml:space="preserve"> LN(misc!D163)</f>
        <v>6.4314920995652569</v>
      </c>
      <c r="AJ144" s="69">
        <f xml:space="preserve"> LN(misc!G268)</f>
        <v>3.1580636854714434</v>
      </c>
      <c r="AK144" s="70">
        <f xml:space="preserve"> LN(misc!J174 + misc!L174)</f>
        <v>2.6429782043584953</v>
      </c>
      <c r="AL144" s="76">
        <f xml:space="preserve"> Factors!B144</f>
        <v>0.98371053600000002</v>
      </c>
      <c r="AM144" s="76">
        <f xml:space="preserve"> Factors!C144</f>
        <v>0.45071248800000002</v>
      </c>
      <c r="AN144" s="76">
        <f xml:space="preserve"> Factors!D144</f>
        <v>-1.17141912E-2</v>
      </c>
      <c r="AO144" s="76">
        <f xml:space="preserve"> Factors!E144</f>
        <v>-0.16719193700000001</v>
      </c>
      <c r="AP144" s="76">
        <f xml:space="preserve"> Factors!F144</f>
        <v>0.20887573600000001</v>
      </c>
    </row>
    <row r="145" spans="1:42">
      <c r="A145">
        <f t="shared" si="3"/>
        <v>1970.9166666666613</v>
      </c>
      <c r="B145">
        <f xml:space="preserve"> Coibion_update!O151</f>
        <v>3.6512788279108026</v>
      </c>
      <c r="C145">
        <f xml:space="preserve"> Coibion_update!P151</f>
        <v>6.1</v>
      </c>
      <c r="D145">
        <f xml:space="preserve"> Coibion_update!Q151</f>
        <v>3.6838669122903918</v>
      </c>
      <c r="E145">
        <f xml:space="preserve"> Coibion_update!W151</f>
        <v>4.9000000000000004</v>
      </c>
      <c r="F145">
        <f xml:space="preserve"> Coibion_update!X151</f>
        <v>4.6752557935547792</v>
      </c>
      <c r="G145">
        <f xml:space="preserve"> Coibion_update!Y151</f>
        <v>2.6256101777178227</v>
      </c>
      <c r="H145">
        <f xml:space="preserve"> Coibion_update!Z151</f>
        <v>3.7544330848533751</v>
      </c>
      <c r="I145">
        <f xml:space="preserve"> Coibion_update!AA151</f>
        <v>3.3848308442418578</v>
      </c>
      <c r="J145">
        <f xml:space="preserve"> Coibion_update!AB151</f>
        <v>-0.25860080000000002</v>
      </c>
      <c r="K145" s="48">
        <f xml:space="preserve"> Coibion_update!AC151</f>
        <v>-1.1205675999999998</v>
      </c>
      <c r="L145" s="71">
        <f xml:space="preserve"> Coibion_update!AD151</f>
        <v>-1.2635087999999999</v>
      </c>
      <c r="M145" s="41"/>
      <c r="N145" s="41"/>
      <c r="O145" s="41"/>
      <c r="P145" s="41"/>
      <c r="Q145" s="41"/>
      <c r="R145" s="41"/>
      <c r="S145" s="41"/>
      <c r="T145" s="32">
        <f xml:space="preserve"> misc!N228</f>
        <v>5</v>
      </c>
      <c r="U145" s="41"/>
      <c r="V145" s="33">
        <f xml:space="preserve"> Sims_Zha!B148</f>
        <v>-2.8380000000000001</v>
      </c>
      <c r="W145" s="41"/>
      <c r="AD145" s="41"/>
      <c r="AE145" s="41"/>
      <c r="AF145" s="41"/>
      <c r="AG145" s="57">
        <v>3</v>
      </c>
      <c r="AH145" s="69">
        <f xml:space="preserve"> LN(misc!B164)</f>
        <v>5.3678434291966468</v>
      </c>
      <c r="AI145" s="69">
        <f xml:space="preserve"> LN(misc!D164)</f>
        <v>6.440148774336123</v>
      </c>
      <c r="AJ145" s="69">
        <f xml:space="preserve"> LN(misc!G269)</f>
        <v>3.1741713030837206</v>
      </c>
      <c r="AK145" s="70">
        <f xml:space="preserve"> LN(misc!J175 + misc!L175)</f>
        <v>2.6550009800123946</v>
      </c>
      <c r="AL145" s="76">
        <f xml:space="preserve"> Factors!B145</f>
        <v>0.64917480599999999</v>
      </c>
      <c r="AM145" s="76">
        <f xml:space="preserve"> Factors!C145</f>
        <v>0.28228823600000003</v>
      </c>
      <c r="AN145" s="76">
        <f xml:space="preserve"> Factors!D145</f>
        <v>-0.118145635</v>
      </c>
      <c r="AO145" s="76">
        <f xml:space="preserve"> Factors!E145</f>
        <v>0.134862606</v>
      </c>
      <c r="AP145" s="76">
        <f xml:space="preserve"> Factors!F145</f>
        <v>-0.206090152</v>
      </c>
    </row>
    <row r="146" spans="1:42">
      <c r="A146">
        <f t="shared" si="3"/>
        <v>1970.9999999999945</v>
      </c>
      <c r="B146">
        <f xml:space="preserve"> Coibion_update!O152</f>
        <v>3.6589433056862739</v>
      </c>
      <c r="C146">
        <f xml:space="preserve"> Coibion_update!P152</f>
        <v>5.9</v>
      </c>
      <c r="D146">
        <f xml:space="preserve"> Coibion_update!Q152</f>
        <v>3.6863763238958178</v>
      </c>
      <c r="E146">
        <f xml:space="preserve"> Coibion_update!W152</f>
        <v>4.1399999999999997</v>
      </c>
      <c r="F146">
        <f xml:space="preserve"> Coibion_update!X152</f>
        <v>4.6740430502744665</v>
      </c>
      <c r="G146">
        <f xml:space="preserve"> Coibion_update!Y152</f>
        <v>2.7324175575505043</v>
      </c>
      <c r="H146">
        <f xml:space="preserve"> Coibion_update!Z152</f>
        <v>3.7514551125964171</v>
      </c>
      <c r="I146">
        <f xml:space="preserve"> Coibion_update!AA152</f>
        <v>3.3848647270412577</v>
      </c>
      <c r="J146">
        <f xml:space="preserve"> Coibion_update!AB152</f>
        <v>-0.68867829999999997</v>
      </c>
      <c r="K146" s="48">
        <f xml:space="preserve"> Coibion_update!AC152</f>
        <v>-1.8092458999999996</v>
      </c>
      <c r="L146" s="71">
        <f xml:space="preserve"> Coibion_update!AD152</f>
        <v>-1.9443079999999999</v>
      </c>
      <c r="M146" s="41"/>
      <c r="N146" s="41"/>
      <c r="O146" s="41"/>
      <c r="P146" s="41"/>
      <c r="Q146" s="41"/>
      <c r="R146" s="41"/>
      <c r="S146" s="41"/>
      <c r="T146" s="32">
        <f xml:space="preserve"> misc!N229</f>
        <v>4.57</v>
      </c>
      <c r="U146" s="41"/>
      <c r="V146" s="33">
        <f xml:space="preserve"> Sims_Zha!B149</f>
        <v>-3.4066000000000001</v>
      </c>
      <c r="W146" s="41"/>
      <c r="AD146" s="41"/>
      <c r="AE146" s="41"/>
      <c r="AF146" s="41"/>
      <c r="AG146" s="57">
        <v>4</v>
      </c>
      <c r="AH146" s="69">
        <f xml:space="preserve"> LN(misc!B165)</f>
        <v>5.3729609095438029</v>
      </c>
      <c r="AI146" s="69">
        <f xml:space="preserve"> LN(misc!D165)</f>
        <v>6.4503124317812599</v>
      </c>
      <c r="AJ146" s="69">
        <f xml:space="preserve"> LN(misc!G270)</f>
        <v>3.2144661163795005</v>
      </c>
      <c r="AK146" s="70">
        <f xml:space="preserve"> LN(misc!J176 + misc!L176)</f>
        <v>2.6560549059838299</v>
      </c>
      <c r="AL146" s="76">
        <f xml:space="preserve"> Factors!B146</f>
        <v>-0.475646703</v>
      </c>
      <c r="AM146" s="76">
        <f xml:space="preserve"> Factors!C146</f>
        <v>-0.15128363</v>
      </c>
      <c r="AN146" s="76">
        <f xml:space="preserve"> Factors!D146</f>
        <v>-0.18956213099999999</v>
      </c>
      <c r="AO146" s="76">
        <f xml:space="preserve"> Factors!E146</f>
        <v>0.58630917699999996</v>
      </c>
      <c r="AP146" s="76">
        <f xml:space="preserve"> Factors!F146</f>
        <v>-0.90415254499999997</v>
      </c>
    </row>
    <row r="147" spans="1:42">
      <c r="A147">
        <f t="shared" si="3"/>
        <v>1971.0833333333278</v>
      </c>
      <c r="B147">
        <f xml:space="preserve"> Coibion_update!O153</f>
        <v>3.6570352673695132</v>
      </c>
      <c r="C147">
        <f xml:space="preserve"> Coibion_update!P153</f>
        <v>5.9</v>
      </c>
      <c r="D147">
        <f xml:space="preserve"> Coibion_update!Q153</f>
        <v>3.6863763238958178</v>
      </c>
      <c r="E147">
        <f xml:space="preserve"> Coibion_update!W153</f>
        <v>3.72</v>
      </c>
      <c r="F147">
        <f xml:space="preserve"> Coibion_update!X153</f>
        <v>4.6992978487127894</v>
      </c>
      <c r="G147">
        <f xml:space="preserve"> Coibion_update!Y153</f>
        <v>2.7265447837383743</v>
      </c>
      <c r="H147">
        <f xml:space="preserve"> Coibion_update!Z153</f>
        <v>3.7515960039694018</v>
      </c>
      <c r="I147">
        <f xml:space="preserve"> Coibion_update!AA153</f>
        <v>3.3902038401872896</v>
      </c>
      <c r="J147">
        <f xml:space="preserve"> Coibion_update!AB153</f>
        <v>-6.9735800000000001E-2</v>
      </c>
      <c r="K147" s="48">
        <f xml:space="preserve"> Coibion_update!AC153</f>
        <v>-1.8789816999999995</v>
      </c>
      <c r="L147" s="71">
        <f xml:space="preserve"> Coibion_update!AD153</f>
        <v>-1.9725747999999999</v>
      </c>
      <c r="M147" s="41"/>
      <c r="N147" s="41"/>
      <c r="O147" s="41"/>
      <c r="P147" s="41"/>
      <c r="Q147" s="41"/>
      <c r="R147" s="41"/>
      <c r="S147" s="41"/>
      <c r="T147" s="32">
        <f xml:space="preserve"> misc!N230</f>
        <v>3.89</v>
      </c>
      <c r="U147" s="41"/>
      <c r="V147" s="33">
        <f xml:space="preserve"> Sims_Zha!B150</f>
        <v>-2.2934000000000001</v>
      </c>
      <c r="W147" s="41"/>
      <c r="AD147" s="41"/>
      <c r="AE147" s="41"/>
      <c r="AF147" s="41"/>
      <c r="AG147" s="57">
        <v>3.38</v>
      </c>
      <c r="AH147" s="69">
        <f xml:space="preserve"> LN(misc!B166)</f>
        <v>5.3817389746871092</v>
      </c>
      <c r="AI147" s="69">
        <f xml:space="preserve"> LN(misc!D166)</f>
        <v>6.4630294569206699</v>
      </c>
      <c r="AJ147" s="69">
        <f xml:space="preserve"> LN(misc!G271)</f>
        <v>3.2080170815333249</v>
      </c>
      <c r="AK147" s="70">
        <f xml:space="preserve"> LN(misc!J177 + misc!L177)</f>
        <v>2.673320720581112</v>
      </c>
      <c r="AL147" s="76">
        <f xml:space="preserve"> Factors!B147</f>
        <v>1.3695068200000001E-4</v>
      </c>
      <c r="AM147" s="76">
        <f xml:space="preserve"> Factors!C147</f>
        <v>-0.14742594000000001</v>
      </c>
      <c r="AN147" s="76">
        <f xml:space="preserve"> Factors!D147</f>
        <v>-0.17470785</v>
      </c>
      <c r="AO147" s="76">
        <f xml:space="preserve"> Factors!E147</f>
        <v>0.24095550700000001</v>
      </c>
      <c r="AP147" s="76">
        <f xml:space="preserve"> Factors!F147</f>
        <v>-0.26699682000000002</v>
      </c>
    </row>
    <row r="148" spans="1:42">
      <c r="A148">
        <f t="shared" si="3"/>
        <v>1971.1666666666611</v>
      </c>
      <c r="B148">
        <f xml:space="preserve"> Coibion_update!O154</f>
        <v>3.6559507049744648</v>
      </c>
      <c r="C148">
        <f xml:space="preserve"> Coibion_update!P154</f>
        <v>6</v>
      </c>
      <c r="D148">
        <f xml:space="preserve"> Coibion_update!Q154</f>
        <v>3.6888794541139363</v>
      </c>
      <c r="E148">
        <f xml:space="preserve"> Coibion_update!W154</f>
        <v>3.71</v>
      </c>
      <c r="F148">
        <f xml:space="preserve"> Coibion_update!X154</f>
        <v>4.6944622934668532</v>
      </c>
      <c r="G148">
        <f xml:space="preserve"> Coibion_update!Y154</f>
        <v>2.7495119909098045</v>
      </c>
      <c r="H148">
        <f xml:space="preserve"> Coibion_update!Z154</f>
        <v>3.7407838117642971</v>
      </c>
      <c r="I148">
        <f xml:space="preserve"> Coibion_update!AA154</f>
        <v>3.3920220837267032</v>
      </c>
      <c r="J148">
        <f xml:space="preserve"> Coibion_update!AB154</f>
        <v>-0.106141</v>
      </c>
      <c r="K148" s="48">
        <f xml:space="preserve"> Coibion_update!AC154</f>
        <v>-1.9851226999999996</v>
      </c>
      <c r="L148" s="71">
        <f xml:space="preserve"> Coibion_update!AD154</f>
        <v>-2.0382259</v>
      </c>
      <c r="M148" s="41"/>
      <c r="N148" s="41"/>
      <c r="O148" s="41"/>
      <c r="P148" s="41"/>
      <c r="Q148" s="41"/>
      <c r="R148" s="41"/>
      <c r="S148" s="41"/>
      <c r="T148" s="32">
        <f xml:space="preserve"> misc!N231</f>
        <v>3.69</v>
      </c>
      <c r="U148" s="41"/>
      <c r="V148" s="33">
        <f xml:space="preserve"> Sims_Zha!B151</f>
        <v>-9.7378000000000006E-2</v>
      </c>
      <c r="W148" s="41"/>
      <c r="AD148" s="41"/>
      <c r="AE148" s="41"/>
      <c r="AF148" s="41"/>
      <c r="AG148" s="57">
        <v>4.5</v>
      </c>
      <c r="AH148" s="69">
        <f xml:space="preserve"> LN(misc!B167)</f>
        <v>5.388158070547826</v>
      </c>
      <c r="AI148" s="69">
        <f xml:space="preserve"> LN(misc!D167)</f>
        <v>6.4768185049003035</v>
      </c>
      <c r="AJ148" s="69">
        <f xml:space="preserve"> LN(misc!G272)</f>
        <v>3.2025431702473033</v>
      </c>
      <c r="AK148" s="70">
        <f xml:space="preserve"> LN(misc!J178 + misc!L178)</f>
        <v>2.6726993237992844</v>
      </c>
      <c r="AL148" s="76">
        <f xml:space="preserve"> Factors!B148</f>
        <v>0.196264045</v>
      </c>
      <c r="AM148" s="76">
        <f xml:space="preserve"> Factors!C148</f>
        <v>-8.2159285200000001E-2</v>
      </c>
      <c r="AN148" s="76">
        <f xml:space="preserve"> Factors!D148</f>
        <v>-0.18143024599999999</v>
      </c>
      <c r="AO148" s="76">
        <f xml:space="preserve"> Factors!E148</f>
        <v>0.24232693999999999</v>
      </c>
      <c r="AP148" s="76">
        <f xml:space="preserve"> Factors!F148</f>
        <v>2.43230974E-2</v>
      </c>
    </row>
    <row r="149" spans="1:42">
      <c r="A149">
        <f t="shared" si="3"/>
        <v>1971.2499999999943</v>
      </c>
      <c r="B149">
        <f xml:space="preserve"> Coibion_update!O155</f>
        <v>3.6615519357061301</v>
      </c>
      <c r="C149">
        <f xml:space="preserve"> Coibion_update!P155</f>
        <v>5.9</v>
      </c>
      <c r="D149">
        <f xml:space="preserve"> Coibion_update!Q155</f>
        <v>3.6913763343125234</v>
      </c>
      <c r="E149">
        <f xml:space="preserve"> Coibion_update!W155</f>
        <v>4.1500000000000004</v>
      </c>
      <c r="F149">
        <f xml:space="preserve"> Coibion_update!X155</f>
        <v>4.6980228030027078</v>
      </c>
      <c r="G149">
        <f xml:space="preserve"> Coibion_update!Y155</f>
        <v>2.7540428049526828</v>
      </c>
      <c r="H149">
        <f xml:space="preserve"> Coibion_update!Z155</f>
        <v>3.7511262888429844</v>
      </c>
      <c r="I149">
        <f xml:space="preserve"> Coibion_update!AA155</f>
        <v>3.3954475496815482</v>
      </c>
      <c r="J149">
        <f xml:space="preserve"> Coibion_update!AB155</f>
        <v>0.41698780000000002</v>
      </c>
      <c r="K149" s="48">
        <f xml:space="preserve"> Coibion_update!AC155</f>
        <v>-1.5681348999999996</v>
      </c>
      <c r="L149" s="71">
        <f xml:space="preserve"> Coibion_update!AD155</f>
        <v>-1.5770033000000001</v>
      </c>
      <c r="M149" s="41"/>
      <c r="N149" s="41"/>
      <c r="O149" s="41"/>
      <c r="P149" s="41"/>
      <c r="Q149" s="41"/>
      <c r="R149" s="41"/>
      <c r="S149" s="41"/>
      <c r="T149" s="32">
        <f xml:space="preserve"> misc!N232</f>
        <v>4.3</v>
      </c>
      <c r="U149" s="41"/>
      <c r="V149" s="33">
        <f xml:space="preserve"> Sims_Zha!B152</f>
        <v>2.6211000000000002</v>
      </c>
      <c r="W149" s="41"/>
      <c r="AD149" s="41"/>
      <c r="AE149" s="41"/>
      <c r="AF149" s="41"/>
      <c r="AG149" s="57">
        <v>4.25</v>
      </c>
      <c r="AH149" s="69">
        <f xml:space="preserve"> LN(misc!B168)</f>
        <v>5.393627546352362</v>
      </c>
      <c r="AI149" s="69">
        <f xml:space="preserve"> LN(misc!D168)</f>
        <v>6.4898126493628601</v>
      </c>
      <c r="AJ149" s="69">
        <f xml:space="preserve"> LN(misc!G273)</f>
        <v>3.2124552570652778</v>
      </c>
      <c r="AK149" s="70">
        <f xml:space="preserve"> LN(misc!J179 + misc!L179)</f>
        <v>2.6814324031979182</v>
      </c>
      <c r="AL149" s="76">
        <f xml:space="preserve"> Factors!B149</f>
        <v>0.19274385899999999</v>
      </c>
      <c r="AM149" s="76">
        <f xml:space="preserve"> Factors!C149</f>
        <v>4.2607457300000004E-3</v>
      </c>
      <c r="AN149" s="76">
        <f xml:space="preserve"> Factors!D149</f>
        <v>-0.16204732899999999</v>
      </c>
      <c r="AO149" s="76">
        <f xml:space="preserve"> Factors!E149</f>
        <v>2.7092382000000002E-2</v>
      </c>
      <c r="AP149" s="76">
        <f xml:space="preserve"> Factors!F149</f>
        <v>-1.03539411E-2</v>
      </c>
    </row>
    <row r="150" spans="1:42">
      <c r="A150">
        <f t="shared" si="3"/>
        <v>1971.3333333333276</v>
      </c>
      <c r="B150">
        <f xml:space="preserve"> Coibion_update!O156</f>
        <v>3.6666133950597639</v>
      </c>
      <c r="C150">
        <f xml:space="preserve"> Coibion_update!P156</f>
        <v>5.9</v>
      </c>
      <c r="D150">
        <f xml:space="preserve"> Coibion_update!Q156</f>
        <v>3.6963514689526371</v>
      </c>
      <c r="E150">
        <f xml:space="preserve"> Coibion_update!W156</f>
        <v>4.63</v>
      </c>
      <c r="F150">
        <f xml:space="preserve"> Coibion_update!X156</f>
        <v>4.6893274939948144</v>
      </c>
      <c r="G150">
        <f xml:space="preserve"> Coibion_update!Y156</f>
        <v>2.7454102098592874</v>
      </c>
      <c r="H150">
        <f xml:space="preserve"> Coibion_update!Z156</f>
        <v>3.7462517339718064</v>
      </c>
      <c r="I150">
        <f xml:space="preserve"> Coibion_update!AA156</f>
        <v>3.3997964007465273</v>
      </c>
      <c r="J150">
        <f xml:space="preserve"> Coibion_update!AB156</f>
        <v>6.5412999999999999E-2</v>
      </c>
      <c r="K150" s="48">
        <f xml:space="preserve"> Coibion_update!AC156</f>
        <v>-1.5027218999999996</v>
      </c>
      <c r="L150" s="71">
        <f xml:space="preserve"> Coibion_update!AD156</f>
        <v>-1.5705694000000001</v>
      </c>
      <c r="M150" s="41"/>
      <c r="N150" s="41"/>
      <c r="O150" s="41"/>
      <c r="P150" s="41"/>
      <c r="Q150" s="41"/>
      <c r="R150" s="41"/>
      <c r="S150" s="41"/>
      <c r="T150" s="32">
        <f xml:space="preserve"> misc!N233</f>
        <v>5.04</v>
      </c>
      <c r="U150" s="41"/>
      <c r="V150" s="33">
        <f xml:space="preserve"> Sims_Zha!B153</f>
        <v>2.3064</v>
      </c>
      <c r="W150" s="41"/>
      <c r="AD150" s="41"/>
      <c r="AE150" s="41"/>
      <c r="AF150" s="41"/>
      <c r="AG150" s="57">
        <v>4.88</v>
      </c>
      <c r="AH150" s="69">
        <f xml:space="preserve"> LN(misc!B169)</f>
        <v>5.4026773818722793</v>
      </c>
      <c r="AI150" s="69">
        <f xml:space="preserve"> LN(misc!D169)</f>
        <v>6.5023401696240146</v>
      </c>
      <c r="AJ150" s="69">
        <f xml:space="preserve"> LN(misc!G274)</f>
        <v>3.2252554318322399</v>
      </c>
      <c r="AK150" s="70">
        <f xml:space="preserve"> LN(misc!J180 + misc!L180)</f>
        <v>2.6877114301066793</v>
      </c>
      <c r="AL150" s="76">
        <f xml:space="preserve"> Factors!B150</f>
        <v>-0.26703479299999999</v>
      </c>
      <c r="AM150" s="76">
        <f xml:space="preserve"> Factors!C150</f>
        <v>2.9008103100000002E-2</v>
      </c>
      <c r="AN150" s="76">
        <f xml:space="preserve"> Factors!D150</f>
        <v>4.0960436900000001E-2</v>
      </c>
      <c r="AO150" s="76">
        <f xml:space="preserve"> Factors!E150</f>
        <v>-0.121742326</v>
      </c>
      <c r="AP150" s="76">
        <f xml:space="preserve"> Factors!F150</f>
        <v>-0.150695099</v>
      </c>
    </row>
    <row r="151" spans="1:42">
      <c r="A151">
        <f t="shared" si="3"/>
        <v>1971.4166666666608</v>
      </c>
      <c r="B151">
        <f xml:space="preserve"> Coibion_update!O157</f>
        <v>3.6707969465631707</v>
      </c>
      <c r="C151">
        <f xml:space="preserve"> Coibion_update!P157</f>
        <v>5.9</v>
      </c>
      <c r="D151">
        <f xml:space="preserve"> Coibion_update!Q157</f>
        <v>3.7013019741124933</v>
      </c>
      <c r="E151">
        <f xml:space="preserve"> Coibion_update!W157</f>
        <v>4.91</v>
      </c>
      <c r="F151">
        <f xml:space="preserve"> Coibion_update!X157</f>
        <v>4.6834266839538587</v>
      </c>
      <c r="G151">
        <f xml:space="preserve"> Coibion_update!Y157</f>
        <v>2.7764562337662704</v>
      </c>
      <c r="H151">
        <f xml:space="preserve"> Coibion_update!Z157</f>
        <v>3.7532851539311465</v>
      </c>
      <c r="I151">
        <f xml:space="preserve"> Coibion_update!AA157</f>
        <v>3.4018971367764288</v>
      </c>
      <c r="J151">
        <f xml:space="preserve"> Coibion_update!AB157</f>
        <v>0.43965110000000002</v>
      </c>
      <c r="K151" s="48">
        <f xml:space="preserve"> Coibion_update!AC157</f>
        <v>-1.0630707999999995</v>
      </c>
      <c r="L151" s="71">
        <f xml:space="preserve"> Coibion_update!AD157</f>
        <v>-1.2225631000000001</v>
      </c>
      <c r="M151" s="41"/>
      <c r="N151" s="41"/>
      <c r="O151" s="41"/>
      <c r="P151" s="41"/>
      <c r="Q151" s="41"/>
      <c r="R151" s="41"/>
      <c r="S151" s="41"/>
      <c r="T151" s="32">
        <f xml:space="preserve"> misc!N234</f>
        <v>5.64</v>
      </c>
      <c r="U151" s="41"/>
      <c r="V151" s="33">
        <f xml:space="preserve"> Sims_Zha!B154</f>
        <v>1.0431999999999999</v>
      </c>
      <c r="W151" s="41"/>
      <c r="AD151" s="41"/>
      <c r="AE151" s="41"/>
      <c r="AF151" s="41"/>
      <c r="AG151" s="57">
        <v>4.75</v>
      </c>
      <c r="AH151" s="69">
        <f xml:space="preserve"> LN(misc!B170)</f>
        <v>5.4094114140536238</v>
      </c>
      <c r="AI151" s="69">
        <f xml:space="preserve"> LN(misc!D170)</f>
        <v>6.5117453296447279</v>
      </c>
      <c r="AJ151" s="69">
        <f xml:space="preserve"> LN(misc!G275)</f>
        <v>3.2134209741852371</v>
      </c>
      <c r="AK151" s="70">
        <f xml:space="preserve"> LN(misc!J181 + misc!L181)</f>
        <v>2.6785527303131871</v>
      </c>
      <c r="AL151" s="76">
        <f xml:space="preserve"> Factors!B151</f>
        <v>-0.28176356499999999</v>
      </c>
      <c r="AM151" s="76">
        <f xml:space="preserve"> Factors!C151</f>
        <v>0.136284248</v>
      </c>
      <c r="AN151" s="76">
        <f xml:space="preserve"> Factors!D151</f>
        <v>0.121927034</v>
      </c>
      <c r="AO151" s="76">
        <f xml:space="preserve"> Factors!E151</f>
        <v>-0.18760442799999999</v>
      </c>
      <c r="AP151" s="76">
        <f xml:space="preserve"> Factors!F151</f>
        <v>-9.1667874100000005E-2</v>
      </c>
    </row>
    <row r="152" spans="1:42">
      <c r="A152">
        <f t="shared" si="3"/>
        <v>1971.4999999999941</v>
      </c>
      <c r="B152">
        <f xml:space="preserve"> Coibion_update!O158</f>
        <v>3.6678907236754514</v>
      </c>
      <c r="C152">
        <f xml:space="preserve"> Coibion_update!P158</f>
        <v>6</v>
      </c>
      <c r="D152">
        <f xml:space="preserve"> Coibion_update!Q158</f>
        <v>3.7037680666076871</v>
      </c>
      <c r="E152">
        <f xml:space="preserve"> Coibion_update!W158</f>
        <v>5.31</v>
      </c>
      <c r="F152">
        <f xml:space="preserve"> Coibion_update!X158</f>
        <v>4.6851821239574765</v>
      </c>
      <c r="G152">
        <f xml:space="preserve"> Coibion_update!Y158</f>
        <v>2.7548701717461008</v>
      </c>
      <c r="H152">
        <f xml:space="preserve"> Coibion_update!Z158</f>
        <v>3.7464877667342495</v>
      </c>
      <c r="I152">
        <f xml:space="preserve"> Coibion_update!AA158</f>
        <v>3.4041928906419536</v>
      </c>
      <c r="J152">
        <f xml:space="preserve"> Coibion_update!AB158</f>
        <v>-0.1096186</v>
      </c>
      <c r="K152" s="48">
        <f xml:space="preserve"> Coibion_update!AC158</f>
        <v>-1.1726893999999994</v>
      </c>
      <c r="L152" s="71">
        <f xml:space="preserve"> Coibion_update!AD158</f>
        <v>-1.3403499000000001</v>
      </c>
      <c r="M152" s="41"/>
      <c r="N152" s="41"/>
      <c r="O152" s="41"/>
      <c r="P152" s="41"/>
      <c r="Q152" s="41"/>
      <c r="R152" s="41"/>
      <c r="S152" s="41"/>
      <c r="T152" s="32">
        <f xml:space="preserve"> misc!N235</f>
        <v>6.04</v>
      </c>
      <c r="U152" s="41"/>
      <c r="V152" s="33">
        <f xml:space="preserve"> Sims_Zha!B155</f>
        <v>1.7810999999999999</v>
      </c>
      <c r="W152" s="41"/>
      <c r="AD152" s="41"/>
      <c r="AE152" s="41"/>
      <c r="AF152" s="41"/>
      <c r="AG152" s="57">
        <v>5.5</v>
      </c>
      <c r="AH152" s="69">
        <f xml:space="preserve"> LN(misc!B171)</f>
        <v>5.4156558589652697</v>
      </c>
      <c r="AI152" s="69">
        <f xml:space="preserve"> LN(misc!D171)</f>
        <v>6.5215043897977774</v>
      </c>
      <c r="AJ152" s="69">
        <f xml:space="preserve"> LN(misc!G276)</f>
        <v>3.2288657588975487</v>
      </c>
      <c r="AK152" s="70">
        <f xml:space="preserve"> LN(misc!J182 + misc!L182)</f>
        <v>2.660399387626204</v>
      </c>
      <c r="AL152" s="76">
        <f xml:space="preserve"> Factors!B152</f>
        <v>-8.3810049799999994E-2</v>
      </c>
      <c r="AM152" s="76">
        <f xml:space="preserve"> Factors!C152</f>
        <v>0.12900250899999999</v>
      </c>
      <c r="AN152" s="76">
        <f xml:space="preserve"> Factors!D152</f>
        <v>0.14998863600000001</v>
      </c>
      <c r="AO152" s="76">
        <f xml:space="preserve"> Factors!E152</f>
        <v>-0.16698584299999999</v>
      </c>
      <c r="AP152" s="76">
        <f xml:space="preserve"> Factors!F152</f>
        <v>-0.22266683500000001</v>
      </c>
    </row>
    <row r="153" spans="1:42">
      <c r="A153">
        <f t="shared" si="3"/>
        <v>1971.5833333333273</v>
      </c>
      <c r="B153">
        <f xml:space="preserve"> Coibion_update!O159</f>
        <v>3.6620707917686079</v>
      </c>
      <c r="C153">
        <f xml:space="preserve"> Coibion_update!P159</f>
        <v>6.1</v>
      </c>
      <c r="D153">
        <f xml:space="preserve"> Coibion_update!Q159</f>
        <v>3.7062280924485496</v>
      </c>
      <c r="E153">
        <f xml:space="preserve"> Coibion_update!W159</f>
        <v>5.56</v>
      </c>
      <c r="F153">
        <f xml:space="preserve"> Coibion_update!X159</f>
        <v>4.6845357413688316</v>
      </c>
      <c r="G153">
        <f xml:space="preserve"> Coibion_update!Y159</f>
        <v>2.7737130899014906</v>
      </c>
      <c r="H153">
        <f xml:space="preserve"> Coibion_update!Z159</f>
        <v>3.7469124853645459</v>
      </c>
      <c r="I153">
        <f xml:space="preserve"> Coibion_update!AA159</f>
        <v>3.4096614600742847</v>
      </c>
      <c r="J153">
        <f xml:space="preserve"> Coibion_update!AB159</f>
        <v>0</v>
      </c>
      <c r="K153" s="48">
        <f xml:space="preserve"> Coibion_update!AC159</f>
        <v>-1.1726893999999994</v>
      </c>
      <c r="L153" s="71">
        <f xml:space="preserve"> Coibion_update!AD159</f>
        <v>-1.3403499000000001</v>
      </c>
      <c r="M153" s="41"/>
      <c r="N153" s="41"/>
      <c r="O153" s="41"/>
      <c r="P153" s="41"/>
      <c r="Q153" s="41"/>
      <c r="R153" s="41"/>
      <c r="S153" s="41"/>
      <c r="T153" s="32">
        <f xml:space="preserve"> misc!N236</f>
        <v>5.8</v>
      </c>
      <c r="U153" s="41"/>
      <c r="V153" s="33">
        <f xml:space="preserve"> Sims_Zha!B156</f>
        <v>1.5822000000000001</v>
      </c>
      <c r="W153" s="41"/>
      <c r="AD153" s="41"/>
      <c r="AE153" s="41"/>
      <c r="AF153" s="41"/>
      <c r="AG153" s="57">
        <v>5.75</v>
      </c>
      <c r="AH153" s="69">
        <f xml:space="preserve"> LN(misc!B172)</f>
        <v>5.4187635196239041</v>
      </c>
      <c r="AI153" s="69">
        <f xml:space="preserve"> LN(misc!D172)</f>
        <v>6.5301484990023688</v>
      </c>
      <c r="AJ153" s="69">
        <f xml:space="preserve"> LN(misc!G277)</f>
        <v>3.2227084708883771</v>
      </c>
      <c r="AK153" s="70">
        <f xml:space="preserve"> LN(misc!J183 + misc!L183)</f>
        <v>2.6658383522929006</v>
      </c>
      <c r="AL153" s="76">
        <f xml:space="preserve"> Factors!B153</f>
        <v>-8.3830698400000001E-2</v>
      </c>
      <c r="AM153" s="76">
        <f xml:space="preserve"> Factors!C153</f>
        <v>-3.25775643E-2</v>
      </c>
      <c r="AN153" s="76">
        <f xml:space="preserve"> Factors!D153</f>
        <v>3.7417490499999997E-2</v>
      </c>
      <c r="AO153" s="76">
        <f xml:space="preserve"> Factors!E153</f>
        <v>-0.23843476799999999</v>
      </c>
      <c r="AP153" s="76">
        <f xml:space="preserve"> Factors!F153</f>
        <v>-8.2802447900000006E-2</v>
      </c>
    </row>
    <row r="154" spans="1:42">
      <c r="A154">
        <f t="shared" si="3"/>
        <v>1971.6666666666606</v>
      </c>
      <c r="B154">
        <f xml:space="preserve"> Coibion_update!O160</f>
        <v>3.6781925520587913</v>
      </c>
      <c r="C154">
        <f xml:space="preserve"> Coibion_update!P160</f>
        <v>6</v>
      </c>
      <c r="D154">
        <f xml:space="preserve"> Coibion_update!Q160</f>
        <v>3.708682081410116</v>
      </c>
      <c r="E154">
        <f xml:space="preserve"> Coibion_update!W160</f>
        <v>5.55</v>
      </c>
      <c r="F154">
        <f xml:space="preserve"> Coibion_update!X160</f>
        <v>4.6770256230885199</v>
      </c>
      <c r="G154">
        <f xml:space="preserve"> Coibion_update!Y160</f>
        <v>2.8250625695004836</v>
      </c>
      <c r="H154">
        <f xml:space="preserve"> Coibion_update!Z160</f>
        <v>3.7511497798400608</v>
      </c>
      <c r="I154">
        <f xml:space="preserve"> Coibion_update!AA160</f>
        <v>3.4114776910697118</v>
      </c>
      <c r="J154">
        <f xml:space="preserve"> Coibion_update!AB160</f>
        <v>0</v>
      </c>
      <c r="K154" s="48">
        <f xml:space="preserve"> Coibion_update!AC160</f>
        <v>-1.1726893999999994</v>
      </c>
      <c r="L154" s="71">
        <f xml:space="preserve"> Coibion_update!AD160</f>
        <v>-1.3403499000000001</v>
      </c>
      <c r="M154" s="41"/>
      <c r="N154" s="41"/>
      <c r="O154" s="41"/>
      <c r="P154" s="41"/>
      <c r="Q154" s="41"/>
      <c r="R154" s="41"/>
      <c r="S154" s="41"/>
      <c r="T154" s="32">
        <f xml:space="preserve"> misc!N237</f>
        <v>5.41</v>
      </c>
      <c r="U154" s="41"/>
      <c r="V154" s="33">
        <f xml:space="preserve"> Sims_Zha!B157</f>
        <v>-6.4972000000000002E-2</v>
      </c>
      <c r="W154" s="41"/>
      <c r="AD154" s="41"/>
      <c r="AE154" s="41"/>
      <c r="AF154" s="41"/>
      <c r="AG154" s="57">
        <v>5.38</v>
      </c>
      <c r="AH154" s="69">
        <f xml:space="preserve"> LN(misc!B173)</f>
        <v>5.4227449449230889</v>
      </c>
      <c r="AI154" s="69">
        <f xml:space="preserve"> LN(misc!D173)</f>
        <v>6.5403082380614936</v>
      </c>
      <c r="AJ154" s="69">
        <f xml:space="preserve"> LN(misc!G278)</f>
        <v>3.2326603798388174</v>
      </c>
      <c r="AK154" s="70">
        <f xml:space="preserve"> LN(misc!J184 + misc!L184)</f>
        <v>2.7032386441049883</v>
      </c>
      <c r="AL154" s="76">
        <f xml:space="preserve"> Factors!B154</f>
        <v>0.10309265200000001</v>
      </c>
      <c r="AM154" s="76">
        <f xml:space="preserve"> Factors!C154</f>
        <v>7.4338567199999997E-2</v>
      </c>
      <c r="AN154" s="76">
        <f xml:space="preserve"> Factors!D154</f>
        <v>-0.22420959600000001</v>
      </c>
      <c r="AO154" s="76">
        <f xml:space="preserve"> Factors!E154</f>
        <v>-1.9989742099999999E-2</v>
      </c>
      <c r="AP154" s="76">
        <f xml:space="preserve"> Factors!F154</f>
        <v>0.25599263799999999</v>
      </c>
    </row>
    <row r="155" spans="1:42">
      <c r="A155">
        <f t="shared" si="3"/>
        <v>1971.7499999999939</v>
      </c>
      <c r="B155">
        <f xml:space="preserve"> Coibion_update!O161</f>
        <v>3.6856492425936511</v>
      </c>
      <c r="C155">
        <f xml:space="preserve"> Coibion_update!P161</f>
        <v>5.8</v>
      </c>
      <c r="D155">
        <f xml:space="preserve"> Coibion_update!Q161</f>
        <v>3.7111300630487558</v>
      </c>
      <c r="E155">
        <f xml:space="preserve"> Coibion_update!W161</f>
        <v>5.2</v>
      </c>
      <c r="F155">
        <f xml:space="preserve"> Coibion_update!X161</f>
        <v>4.6698336993138136</v>
      </c>
      <c r="G155">
        <f xml:space="preserve"> Coibion_update!Y161</f>
        <v>2.8277277373548295</v>
      </c>
      <c r="H155">
        <f xml:space="preserve"> Coibion_update!Z161</f>
        <v>3.7474077625530051</v>
      </c>
      <c r="I155">
        <f xml:space="preserve"> Coibion_update!AA161</f>
        <v>3.41795616547711</v>
      </c>
      <c r="J155">
        <f xml:space="preserve"> Coibion_update!AB161</f>
        <v>-0.29955159999999997</v>
      </c>
      <c r="K155" s="48">
        <f xml:space="preserve"> Coibion_update!AC161</f>
        <v>-1.4722409999999995</v>
      </c>
      <c r="L155" s="71">
        <f xml:space="preserve"> Coibion_update!AD161</f>
        <v>-1.6625306000000002</v>
      </c>
      <c r="M155" s="41"/>
      <c r="N155" s="41"/>
      <c r="O155" s="41"/>
      <c r="P155" s="41"/>
      <c r="Q155" s="41"/>
      <c r="R155" s="41"/>
      <c r="S155" s="41"/>
      <c r="T155" s="32">
        <f xml:space="preserve"> misc!N238</f>
        <v>4.91</v>
      </c>
      <c r="U155" s="41"/>
      <c r="V155" s="33">
        <f xml:space="preserve"> Sims_Zha!B158</f>
        <v>-1.3591</v>
      </c>
      <c r="W155" s="41"/>
      <c r="AD155" s="41"/>
      <c r="AE155" s="41"/>
      <c r="AF155" s="41"/>
      <c r="AG155" s="57">
        <v>5.13</v>
      </c>
      <c r="AH155" s="69">
        <f xml:space="preserve"> LN(misc!B174)</f>
        <v>5.4258306868469965</v>
      </c>
      <c r="AI155" s="69">
        <f xml:space="preserve"> LN(misc!D174)</f>
        <v>6.5487920045253922</v>
      </c>
      <c r="AJ155" s="69">
        <f xml:space="preserve"> LN(misc!G279)</f>
        <v>3.235378896967215</v>
      </c>
      <c r="AK155" s="70">
        <f xml:space="preserve"> LN(misc!J185 + misc!L185)</f>
        <v>2.6982691892471045</v>
      </c>
      <c r="AL155" s="76">
        <f xml:space="preserve"> Factors!B155</f>
        <v>-0.33663382800000002</v>
      </c>
      <c r="AM155" s="76">
        <f xml:space="preserve"> Factors!C155</f>
        <v>-0.248136984</v>
      </c>
      <c r="AN155" s="76">
        <f xml:space="preserve"> Factors!D155</f>
        <v>-0.34327194100000002</v>
      </c>
      <c r="AO155" s="76">
        <f xml:space="preserve"> Factors!E155</f>
        <v>0.221597189</v>
      </c>
      <c r="AP155" s="76">
        <f xml:space="preserve"> Factors!F155</f>
        <v>-0.21547180699999999</v>
      </c>
    </row>
    <row r="156" spans="1:42">
      <c r="A156">
        <f t="shared" si="3"/>
        <v>1971.8333333333271</v>
      </c>
      <c r="B156">
        <f xml:space="preserve"> Coibion_update!O162</f>
        <v>3.6898839494395399</v>
      </c>
      <c r="C156">
        <f xml:space="preserve"> Coibion_update!P162</f>
        <v>6</v>
      </c>
      <c r="D156">
        <f xml:space="preserve"> Coibion_update!Q162</f>
        <v>3.713572066704308</v>
      </c>
      <c r="E156">
        <f xml:space="preserve"> Coibion_update!W162</f>
        <v>4.91</v>
      </c>
      <c r="F156">
        <f xml:space="preserve"> Coibion_update!X162</f>
        <v>4.6619285198067004</v>
      </c>
      <c r="G156">
        <f xml:space="preserve"> Coibion_update!Y162</f>
        <v>2.8275502803137558</v>
      </c>
      <c r="H156">
        <f xml:space="preserve"> Coibion_update!Z162</f>
        <v>3.7577289819943505</v>
      </c>
      <c r="I156">
        <f xml:space="preserve"> Coibion_update!AA162</f>
        <v>3.4210980433684917</v>
      </c>
      <c r="J156">
        <f xml:space="preserve"> Coibion_update!AB162</f>
        <v>-0.3463425</v>
      </c>
      <c r="K156" s="48">
        <f xml:space="preserve"> Coibion_update!AC162</f>
        <v>-1.8185834999999995</v>
      </c>
      <c r="L156" s="71">
        <f xml:space="preserve"> Coibion_update!AD162</f>
        <v>-2.0045754000000002</v>
      </c>
      <c r="M156" s="41"/>
      <c r="N156" s="41"/>
      <c r="O156" s="41"/>
      <c r="P156" s="41"/>
      <c r="Q156" s="41"/>
      <c r="R156" s="41"/>
      <c r="S156" s="41"/>
      <c r="T156" s="32">
        <f xml:space="preserve"> misc!N239</f>
        <v>4.67</v>
      </c>
      <c r="U156" s="41"/>
      <c r="V156" s="33">
        <f xml:space="preserve"> Sims_Zha!B159</f>
        <v>-0.80415000000000003</v>
      </c>
      <c r="W156" s="41"/>
      <c r="AD156" s="41"/>
      <c r="AE156" s="41"/>
      <c r="AF156" s="41"/>
      <c r="AG156" s="57">
        <v>4.25</v>
      </c>
      <c r="AH156" s="69">
        <f xml:space="preserve"> LN(misc!B175)</f>
        <v>5.4284680510130814</v>
      </c>
      <c r="AI156" s="69">
        <f xml:space="preserve"> LN(misc!D175)</f>
        <v>6.5576302659071377</v>
      </c>
      <c r="AJ156" s="69">
        <f xml:space="preserve"> LN(misc!G280)</f>
        <v>3.2376975791087887</v>
      </c>
      <c r="AK156" s="70">
        <f xml:space="preserve"> LN(misc!J186 + misc!L186)</f>
        <v>2.698942182071483</v>
      </c>
      <c r="AL156" s="76">
        <f xml:space="preserve"> Factors!B156</f>
        <v>-0.124474029</v>
      </c>
      <c r="AM156" s="76">
        <f xml:space="preserve"> Factors!C156</f>
        <v>-0.17210568800000001</v>
      </c>
      <c r="AN156" s="76">
        <f xml:space="preserve"> Factors!D156</f>
        <v>-0.144145839</v>
      </c>
      <c r="AO156" s="76">
        <f xml:space="preserve"> Factors!E156</f>
        <v>0.120224815</v>
      </c>
      <c r="AP156" s="76">
        <f xml:space="preserve"> Factors!F156</f>
        <v>-0.236537513</v>
      </c>
    </row>
    <row r="157" spans="1:42">
      <c r="A157">
        <f t="shared" si="3"/>
        <v>1971.9166666666604</v>
      </c>
      <c r="B157">
        <f xml:space="preserve"> Coibion_update!O163</f>
        <v>3.7013612316159921</v>
      </c>
      <c r="C157">
        <f xml:space="preserve"> Coibion_update!P163</f>
        <v>6</v>
      </c>
      <c r="D157">
        <f xml:space="preserve"> Coibion_update!Q163</f>
        <v>3.7160081215021892</v>
      </c>
      <c r="E157">
        <f xml:space="preserve"> Coibion_update!W163</f>
        <v>4.1399999999999997</v>
      </c>
      <c r="F157">
        <f xml:space="preserve"> Coibion_update!X163</f>
        <v>4.6695524449173593</v>
      </c>
      <c r="G157">
        <f xml:space="preserve"> Coibion_update!Y163</f>
        <v>2.8251218726880474</v>
      </c>
      <c r="H157">
        <f xml:space="preserve"> Coibion_update!Z163</f>
        <v>3.7597339250821609</v>
      </c>
      <c r="I157">
        <f xml:space="preserve"> Coibion_update!AA163</f>
        <v>3.4329867041515629</v>
      </c>
      <c r="J157">
        <f xml:space="preserve"> Coibion_update!AB163</f>
        <v>-0.89109919999999998</v>
      </c>
      <c r="K157" s="48">
        <f xml:space="preserve"> Coibion_update!AC163</f>
        <v>-2.7096826999999992</v>
      </c>
      <c r="L157" s="71">
        <f xml:space="preserve"> Coibion_update!AD163</f>
        <v>-2.9254285000000002</v>
      </c>
      <c r="M157" s="41"/>
      <c r="N157" s="41"/>
      <c r="O157" s="41"/>
      <c r="P157" s="41"/>
      <c r="Q157" s="41"/>
      <c r="R157" s="41"/>
      <c r="S157" s="41"/>
      <c r="T157" s="32">
        <f xml:space="preserve"> misc!N240</f>
        <v>4.5999999999999996</v>
      </c>
      <c r="U157" s="41"/>
      <c r="V157" s="33">
        <f xml:space="preserve"> Sims_Zha!B160</f>
        <v>-3.6080999999999999</v>
      </c>
      <c r="W157" s="41"/>
      <c r="AD157" s="41"/>
      <c r="AE157" s="41"/>
      <c r="AF157" s="41"/>
      <c r="AG157" s="57">
        <v>3</v>
      </c>
      <c r="AH157" s="69">
        <f xml:space="preserve"> LN(misc!B176)</f>
        <v>5.4306605535357502</v>
      </c>
      <c r="AI157" s="69">
        <f xml:space="preserve"> LN(misc!D176)</f>
        <v>6.5656874160037644</v>
      </c>
      <c r="AJ157" s="69">
        <f xml:space="preserve"> LN(misc!G281)</f>
        <v>3.2453229948830491</v>
      </c>
      <c r="AK157" s="70">
        <f xml:space="preserve"> LN(misc!J187 + misc!L187)</f>
        <v>2.7149596094031447</v>
      </c>
      <c r="AL157" s="76">
        <f xml:space="preserve"> Factors!B157</f>
        <v>-0.128956924</v>
      </c>
      <c r="AM157" s="76">
        <f xml:space="preserve"> Factors!C157</f>
        <v>-4.3013841800000001E-2</v>
      </c>
      <c r="AN157" s="76">
        <f xml:space="preserve"> Factors!D157</f>
        <v>-0.28884845599999998</v>
      </c>
      <c r="AO157" s="76">
        <f xml:space="preserve"> Factors!E157</f>
        <v>1.8923832200000001E-2</v>
      </c>
      <c r="AP157" s="76">
        <f xml:space="preserve"> Factors!F157</f>
        <v>-8.9074939800000003E-2</v>
      </c>
    </row>
    <row r="158" spans="1:42">
      <c r="A158">
        <f t="shared" si="3"/>
        <v>1971.9999999999936</v>
      </c>
      <c r="B158">
        <f xml:space="preserve"> Coibion_update!O164</f>
        <v>3.7251077135712132</v>
      </c>
      <c r="C158">
        <f xml:space="preserve"> Coibion_update!P164</f>
        <v>5.8</v>
      </c>
      <c r="D158">
        <f xml:space="preserve"> Coibion_update!Q164</f>
        <v>3.7184382563554808</v>
      </c>
      <c r="E158">
        <f xml:space="preserve"> Coibion_update!W164</f>
        <v>3.5</v>
      </c>
      <c r="F158">
        <f xml:space="preserve"> Coibion_update!X164</f>
        <v>4.7034758747722147</v>
      </c>
      <c r="G158">
        <f xml:space="preserve"> Coibion_update!Y164</f>
        <v>2.8486234085157789</v>
      </c>
      <c r="H158">
        <f xml:space="preserve"> Coibion_update!Z164</f>
        <v>3.7466293596548401</v>
      </c>
      <c r="I158">
        <f xml:space="preserve"> Coibion_update!AA164</f>
        <v>3.434890022628625</v>
      </c>
      <c r="J158">
        <f xml:space="preserve"> Coibion_update!AB164</f>
        <v>-0.26992919999999998</v>
      </c>
      <c r="K158" s="48">
        <f xml:space="preserve"> Coibion_update!AC164</f>
        <v>-2.9796118999999992</v>
      </c>
      <c r="L158" s="71">
        <f xml:space="preserve"> Coibion_update!AD164</f>
        <v>-3.1567563000000001</v>
      </c>
      <c r="M158" s="41"/>
      <c r="N158" s="41"/>
      <c r="O158" s="41"/>
      <c r="P158" s="41"/>
      <c r="Q158" s="41"/>
      <c r="R158" s="41"/>
      <c r="S158" s="41"/>
      <c r="T158" s="32">
        <f xml:space="preserve"> misc!N241</f>
        <v>4.28</v>
      </c>
      <c r="U158" s="41"/>
      <c r="V158" s="33">
        <f xml:space="preserve"> Sims_Zha!B161</f>
        <v>-3.5278</v>
      </c>
      <c r="W158" s="41"/>
      <c r="AD158" s="41"/>
      <c r="AE158" s="41"/>
      <c r="AF158" s="41"/>
      <c r="AG158" s="57">
        <v>3.13</v>
      </c>
      <c r="AH158" s="69">
        <f xml:space="preserve"> LN(misc!B177)</f>
        <v>5.4385139970413201</v>
      </c>
      <c r="AI158" s="69">
        <f xml:space="preserve"> LN(misc!D177)</f>
        <v>6.5760516544360259</v>
      </c>
      <c r="AJ158" s="69">
        <f xml:space="preserve"> LN(misc!G282)</f>
        <v>3.2951329145849551</v>
      </c>
      <c r="AK158" s="70">
        <f xml:space="preserve"> LN(misc!J188 + misc!L188)</f>
        <v>2.7309200151929578</v>
      </c>
      <c r="AL158" s="76">
        <f xml:space="preserve"> Factors!B158</f>
        <v>-0.41162772399999997</v>
      </c>
      <c r="AM158" s="76">
        <f xml:space="preserve"> Factors!C158</f>
        <v>-2.4488693999999998E-2</v>
      </c>
      <c r="AN158" s="76">
        <f xml:space="preserve"> Factors!D158</f>
        <v>-0.13723486200000001</v>
      </c>
      <c r="AO158" s="76">
        <f xml:space="preserve"> Factors!E158</f>
        <v>0.18888890799999999</v>
      </c>
      <c r="AP158" s="76">
        <f xml:space="preserve"> Factors!F158</f>
        <v>-7.6630304100000005E-2</v>
      </c>
    </row>
    <row r="159" spans="1:42">
      <c r="A159">
        <f t="shared" si="3"/>
        <v>1972.0833333333269</v>
      </c>
      <c r="B159">
        <f xml:space="preserve"> Coibion_update!O165</f>
        <v>3.7345337542161601</v>
      </c>
      <c r="C159">
        <f xml:space="preserve"> Coibion_update!P165</f>
        <v>5.7</v>
      </c>
      <c r="D159">
        <f xml:space="preserve"> Coibion_update!Q165</f>
        <v>3.7232808808312687</v>
      </c>
      <c r="E159">
        <f xml:space="preserve"> Coibion_update!W165</f>
        <v>3.29</v>
      </c>
      <c r="F159">
        <f xml:space="preserve"> Coibion_update!X165</f>
        <v>4.7215299871042866</v>
      </c>
      <c r="G159">
        <f xml:space="preserve"> Coibion_update!Y165</f>
        <v>2.8367365420635329</v>
      </c>
      <c r="H159">
        <f xml:space="preserve"> Coibion_update!Z165</f>
        <v>3.7543628412250287</v>
      </c>
      <c r="I159">
        <f xml:space="preserve"> Coibion_update!AA165</f>
        <v>3.4380434827828181</v>
      </c>
      <c r="J159">
        <f xml:space="preserve"> Coibion_update!AB165</f>
        <v>-8.2486199999999996E-2</v>
      </c>
      <c r="K159" s="48">
        <f xml:space="preserve"> Coibion_update!AC165</f>
        <v>-3.0620980999999992</v>
      </c>
      <c r="L159" s="71">
        <f xml:space="preserve"> Coibion_update!AD165</f>
        <v>-3.2416377999999999</v>
      </c>
      <c r="M159" s="41"/>
      <c r="N159" s="41"/>
      <c r="O159" s="41"/>
      <c r="P159" s="41"/>
      <c r="Q159" s="41"/>
      <c r="R159" s="41"/>
      <c r="S159" s="41"/>
      <c r="T159" s="32">
        <f xml:space="preserve"> misc!N242</f>
        <v>4.2699999999999996</v>
      </c>
      <c r="U159" s="41"/>
      <c r="V159" s="33">
        <f xml:space="preserve"> Sims_Zha!B162</f>
        <v>-1.79</v>
      </c>
      <c r="W159" s="41"/>
      <c r="AD159" s="41"/>
      <c r="AE159" s="41"/>
      <c r="AF159" s="41"/>
      <c r="AG159" s="57">
        <v>3.25</v>
      </c>
      <c r="AH159" s="69">
        <f xml:space="preserve"> LN(misc!B178)</f>
        <v>5.4480296397763635</v>
      </c>
      <c r="AI159" s="69">
        <f xml:space="preserve"> LN(misc!D178)</f>
        <v>6.5871367062840918</v>
      </c>
      <c r="AJ159" s="69">
        <f xml:space="preserve"> LN(misc!G283)</f>
        <v>3.2732124835211751</v>
      </c>
      <c r="AK159" s="70">
        <f xml:space="preserve"> LN(misc!J189 + misc!L189)</f>
        <v>2.7298769223283172</v>
      </c>
      <c r="AL159" s="76">
        <f xml:space="preserve"> Factors!B159</f>
        <v>-0.71471978800000002</v>
      </c>
      <c r="AM159" s="76">
        <f xml:space="preserve"> Factors!C159</f>
        <v>-0.230897662</v>
      </c>
      <c r="AN159" s="76">
        <f xml:space="preserve"> Factors!D159</f>
        <v>-0.32646393099999998</v>
      </c>
      <c r="AO159" s="76">
        <f xml:space="preserve"> Factors!E159</f>
        <v>0.273847699</v>
      </c>
      <c r="AP159" s="76">
        <f xml:space="preserve"> Factors!F159</f>
        <v>-0.237034936</v>
      </c>
    </row>
    <row r="160" spans="1:42">
      <c r="A160">
        <f t="shared" si="3"/>
        <v>1972.1666666666601</v>
      </c>
      <c r="B160">
        <f xml:space="preserve"> Coibion_update!O166</f>
        <v>3.7418015462898806</v>
      </c>
      <c r="C160">
        <f xml:space="preserve"> Coibion_update!P166</f>
        <v>5.8</v>
      </c>
      <c r="D160">
        <f xml:space="preserve"> Coibion_update!Q166</f>
        <v>3.7232808808312687</v>
      </c>
      <c r="E160">
        <f xml:space="preserve"> Coibion_update!W166</f>
        <v>3.83</v>
      </c>
      <c r="F160">
        <f xml:space="preserve"> Coibion_update!X166</f>
        <v>4.7395262384871701</v>
      </c>
      <c r="G160">
        <f xml:space="preserve"> Coibion_update!Y166</f>
        <v>2.8628292548897636</v>
      </c>
      <c r="H160">
        <f xml:space="preserve"> Coibion_update!Z166</f>
        <v>3.7735881820408905</v>
      </c>
      <c r="I160">
        <f xml:space="preserve"> Coibion_update!AA166</f>
        <v>3.449257120405715</v>
      </c>
      <c r="J160">
        <f xml:space="preserve"> Coibion_update!AB166</f>
        <v>0.23055020000000001</v>
      </c>
      <c r="K160" s="48">
        <f xml:space="preserve"> Coibion_update!AC166</f>
        <v>-2.831547899999999</v>
      </c>
      <c r="L160" s="71">
        <f xml:space="preserve"> Coibion_update!AD166</f>
        <v>-2.9879769</v>
      </c>
      <c r="M160" s="41"/>
      <c r="N160" s="41"/>
      <c r="O160" s="41"/>
      <c r="P160" s="41"/>
      <c r="Q160" s="41"/>
      <c r="R160" s="41"/>
      <c r="S160" s="41"/>
      <c r="T160" s="32">
        <f xml:space="preserve"> misc!N243</f>
        <v>4.67</v>
      </c>
      <c r="U160" s="41"/>
      <c r="V160" s="33">
        <f xml:space="preserve"> Sims_Zha!B163</f>
        <v>2.4319000000000002</v>
      </c>
      <c r="W160" s="41"/>
      <c r="AD160" s="41"/>
      <c r="AE160" s="41"/>
      <c r="AF160" s="41"/>
      <c r="AG160" s="57">
        <v>4</v>
      </c>
      <c r="AH160" s="69">
        <f xml:space="preserve"> LN(misc!B179)</f>
        <v>5.4566023455137502</v>
      </c>
      <c r="AI160" s="69">
        <f xml:space="preserve"> LN(misc!D179)</f>
        <v>6.5978275975830361</v>
      </c>
      <c r="AJ160" s="69">
        <f xml:space="preserve"> LN(misc!G284)</f>
        <v>3.2777106105890934</v>
      </c>
      <c r="AK160" s="70">
        <f xml:space="preserve"> LN(misc!J190 + misc!L190)</f>
        <v>2.7331979946348621</v>
      </c>
      <c r="AL160" s="76">
        <f xml:space="preserve"> Factors!B160</f>
        <v>-0.420120885</v>
      </c>
      <c r="AM160" s="76">
        <f xml:space="preserve"> Factors!C160</f>
        <v>-6.8123679399999998E-2</v>
      </c>
      <c r="AN160" s="76">
        <f xml:space="preserve"> Factors!D160</f>
        <v>-3.1804814299999998E-2</v>
      </c>
      <c r="AO160" s="76">
        <f xml:space="preserve"> Factors!E160</f>
        <v>9.8570606399999997E-2</v>
      </c>
      <c r="AP160" s="76">
        <f xml:space="preserve"> Factors!F160</f>
        <v>-2.9594116E-2</v>
      </c>
    </row>
    <row r="161" spans="1:42">
      <c r="A161">
        <f t="shared" si="3"/>
        <v>1972.2499999999934</v>
      </c>
      <c r="B161">
        <f xml:space="preserve"> Coibion_update!O167</f>
        <v>3.752206303974261</v>
      </c>
      <c r="C161">
        <f xml:space="preserve"> Coibion_update!P167</f>
        <v>5.7</v>
      </c>
      <c r="D161">
        <f xml:space="preserve"> Coibion_update!Q167</f>
        <v>3.7256934272366524</v>
      </c>
      <c r="E161">
        <f xml:space="preserve"> Coibion_update!W167</f>
        <v>4.17</v>
      </c>
      <c r="F161">
        <f xml:space="preserve"> Coibion_update!X167</f>
        <v>4.7501359562382772</v>
      </c>
      <c r="G161">
        <f xml:space="preserve"> Coibion_update!Y167</f>
        <v>2.864712011115587</v>
      </c>
      <c r="H161">
        <f xml:space="preserve"> Coibion_update!Z167</f>
        <v>3.7776455406998273</v>
      </c>
      <c r="I161">
        <f xml:space="preserve"> Coibion_update!AA167</f>
        <v>3.4517637452328431</v>
      </c>
      <c r="J161">
        <f xml:space="preserve"> Coibion_update!AB167</f>
        <v>-0.14241419999999999</v>
      </c>
      <c r="K161" s="48">
        <f xml:space="preserve"> Coibion_update!AC167</f>
        <v>-2.9739620999999992</v>
      </c>
      <c r="L161" s="71">
        <f xml:space="preserve"> Coibion_update!AD167</f>
        <v>-3.0921608000000003</v>
      </c>
      <c r="M161" s="41"/>
      <c r="N161" s="41"/>
      <c r="O161" s="41"/>
      <c r="P161" s="41"/>
      <c r="Q161" s="41"/>
      <c r="R161" s="41"/>
      <c r="S161" s="41"/>
      <c r="T161" s="32">
        <f xml:space="preserve"> misc!N244</f>
        <v>4.96</v>
      </c>
      <c r="U161" s="41"/>
      <c r="V161" s="33">
        <f xml:space="preserve"> Sims_Zha!B164</f>
        <v>0.44497999999999999</v>
      </c>
      <c r="W161" s="41"/>
      <c r="AD161" s="41"/>
      <c r="AE161" s="41"/>
      <c r="AF161" s="41"/>
      <c r="AG161" s="57">
        <v>4.3099999999999996</v>
      </c>
      <c r="AH161" s="69">
        <f xml:space="preserve"> LN(misc!B180)</f>
        <v>5.4621354517774314</v>
      </c>
      <c r="AI161" s="69">
        <f xml:space="preserve"> LN(misc!D180)</f>
        <v>6.604485683188642</v>
      </c>
      <c r="AJ161" s="69">
        <f xml:space="preserve"> LN(misc!G285)</f>
        <v>3.3017084831614127</v>
      </c>
      <c r="AK161" s="70">
        <f xml:space="preserve"> LN(misc!J191 + misc!L191)</f>
        <v>2.7430311699974554</v>
      </c>
      <c r="AL161" s="76">
        <f xml:space="preserve"> Factors!B161</f>
        <v>-0.47681093099999999</v>
      </c>
      <c r="AM161" s="76">
        <f xml:space="preserve"> Factors!C161</f>
        <v>-0.19548660000000001</v>
      </c>
      <c r="AN161" s="76">
        <f xml:space="preserve"> Factors!D161</f>
        <v>-0.144695451</v>
      </c>
      <c r="AO161" s="76">
        <f xml:space="preserve"> Factors!E161</f>
        <v>-0.107605298</v>
      </c>
      <c r="AP161" s="76">
        <f xml:space="preserve"> Factors!F161</f>
        <v>8.0146627499999998E-2</v>
      </c>
    </row>
    <row r="162" spans="1:42">
      <c r="A162">
        <f t="shared" si="3"/>
        <v>1972.3333333333267</v>
      </c>
      <c r="B162">
        <f xml:space="preserve"> Coibion_update!O168</f>
        <v>3.7517462662242758</v>
      </c>
      <c r="C162">
        <f xml:space="preserve"> Coibion_update!P168</f>
        <v>5.7</v>
      </c>
      <c r="D162">
        <f xml:space="preserve"> Coibion_update!Q168</f>
        <v>3.7281001672672178</v>
      </c>
      <c r="E162">
        <f xml:space="preserve"> Coibion_update!W168</f>
        <v>4.2699999999999996</v>
      </c>
      <c r="F162">
        <f xml:space="preserve"> Coibion_update!X168</f>
        <v>4.7828141532309347</v>
      </c>
      <c r="G162">
        <f xml:space="preserve"> Coibion_update!Y168</f>
        <v>2.8779617378194833</v>
      </c>
      <c r="H162">
        <f xml:space="preserve"> Coibion_update!Z168</f>
        <v>3.7886342872509284</v>
      </c>
      <c r="I162">
        <f xml:space="preserve"> Coibion_update!AA168</f>
        <v>3.4504953533834417</v>
      </c>
      <c r="J162">
        <f xml:space="preserve"> Coibion_update!AB168</f>
        <v>-0.13742199999999999</v>
      </c>
      <c r="K162" s="48">
        <f xml:space="preserve"> Coibion_update!AC168</f>
        <v>-3.1113840999999991</v>
      </c>
      <c r="L162" s="71">
        <f xml:space="preserve"> Coibion_update!AD168</f>
        <v>-3.2061368000000003</v>
      </c>
      <c r="M162" s="41"/>
      <c r="N162" s="41"/>
      <c r="O162" s="41"/>
      <c r="P162" s="41"/>
      <c r="Q162" s="41"/>
      <c r="R162" s="41"/>
      <c r="S162" s="41"/>
      <c r="T162" s="32">
        <f xml:space="preserve"> misc!N245</f>
        <v>4.6399999999999997</v>
      </c>
      <c r="U162" s="41"/>
      <c r="V162" s="33">
        <f xml:space="preserve"> Sims_Zha!B165</f>
        <v>-1.8085</v>
      </c>
      <c r="W162" s="41"/>
      <c r="AD162" s="41"/>
      <c r="AE162" s="41"/>
      <c r="AF162" s="41"/>
      <c r="AG162" s="57">
        <v>4.75</v>
      </c>
      <c r="AH162" s="69">
        <f xml:space="preserve"> LN(misc!B181)</f>
        <v>5.4634079864136291</v>
      </c>
      <c r="AI162" s="69">
        <f xml:space="preserve"> LN(misc!D181)</f>
        <v>6.6110997317312474</v>
      </c>
      <c r="AJ162" s="69">
        <f xml:space="preserve"> LN(misc!G286)</f>
        <v>3.3097762961838257</v>
      </c>
      <c r="AK162" s="70">
        <f xml:space="preserve"> LN(misc!J192 + misc!L192)</f>
        <v>2.7490641771928241</v>
      </c>
      <c r="AL162" s="76">
        <f xml:space="preserve"> Factors!B162</f>
        <v>-0.44794803500000002</v>
      </c>
      <c r="AM162" s="76">
        <f xml:space="preserve"> Factors!C162</f>
        <v>-0.16356263400000001</v>
      </c>
      <c r="AN162" s="76">
        <f xml:space="preserve"> Factors!D162</f>
        <v>-1.57908457E-2</v>
      </c>
      <c r="AO162" s="76">
        <f xml:space="preserve"> Factors!E162</f>
        <v>-7.1561964899999997E-2</v>
      </c>
      <c r="AP162" s="76">
        <f xml:space="preserve"> Factors!F162</f>
        <v>-9.9563064300000004E-2</v>
      </c>
    </row>
    <row r="163" spans="1:42">
      <c r="A163">
        <f t="shared" si="3"/>
        <v>1972.4166666666599</v>
      </c>
      <c r="B163">
        <f xml:space="preserve"> Coibion_update!O169</f>
        <v>3.7544962999004503</v>
      </c>
      <c r="C163">
        <f xml:space="preserve"> Coibion_update!P169</f>
        <v>5.7</v>
      </c>
      <c r="D163">
        <f xml:space="preserve"> Coibion_update!Q169</f>
        <v>3.730501128804756</v>
      </c>
      <c r="E163">
        <f xml:space="preserve"> Coibion_update!W169</f>
        <v>4.46</v>
      </c>
      <c r="F163">
        <f xml:space="preserve"> Coibion_update!X169</f>
        <v>4.7803832035447513</v>
      </c>
      <c r="G163">
        <f xml:space="preserve"> Coibion_update!Y169</f>
        <v>2.8800407990577996</v>
      </c>
      <c r="H163">
        <f xml:space="preserve"> Coibion_update!Z169</f>
        <v>3.7885211484408021</v>
      </c>
      <c r="I163">
        <f xml:space="preserve"> Coibion_update!AA169</f>
        <v>3.4563166808832348</v>
      </c>
      <c r="J163">
        <f xml:space="preserve"> Coibion_update!AB169</f>
        <v>-9.3250600000000003E-2</v>
      </c>
      <c r="K163" s="48">
        <f xml:space="preserve"> Coibion_update!AC169</f>
        <v>-3.2046346999999993</v>
      </c>
      <c r="L163" s="71">
        <f xml:space="preserve"> Coibion_update!AD169</f>
        <v>-3.2570259000000004</v>
      </c>
      <c r="M163" s="41"/>
      <c r="N163" s="41"/>
      <c r="O163" s="41"/>
      <c r="P163" s="41"/>
      <c r="Q163" s="41"/>
      <c r="R163" s="41"/>
      <c r="S163" s="41"/>
      <c r="T163" s="32">
        <f xml:space="preserve"> misc!N246</f>
        <v>4.93</v>
      </c>
      <c r="U163" s="41"/>
      <c r="V163" s="33">
        <f xml:space="preserve"> Sims_Zha!B166</f>
        <v>-1.4224000000000001</v>
      </c>
      <c r="W163" s="41"/>
      <c r="AD163" s="41"/>
      <c r="AE163" s="41"/>
      <c r="AF163" s="41"/>
      <c r="AG163" s="57">
        <v>4.5</v>
      </c>
      <c r="AH163" s="69">
        <f xml:space="preserve"> LN(misc!B182)</f>
        <v>5.4663709515442864</v>
      </c>
      <c r="AI163" s="69">
        <f xml:space="preserve"> LN(misc!D182)</f>
        <v>6.6196731265090163</v>
      </c>
      <c r="AJ163" s="69">
        <f xml:space="preserve"> LN(misc!G287)</f>
        <v>3.2960220340448543</v>
      </c>
      <c r="AK163" s="70">
        <f xml:space="preserve"> LN(misc!J193 + misc!L193)</f>
        <v>2.7605793981140505</v>
      </c>
      <c r="AL163" s="76">
        <f xml:space="preserve"> Factors!B163</f>
        <v>-0.266988314</v>
      </c>
      <c r="AM163" s="76">
        <f xml:space="preserve"> Factors!C163</f>
        <v>1.35355545E-2</v>
      </c>
      <c r="AN163" s="76">
        <f xml:space="preserve"> Factors!D163</f>
        <v>-0.217094712</v>
      </c>
      <c r="AO163" s="76">
        <f xml:space="preserve"> Factors!E163</f>
        <v>-2.4722310500000001E-2</v>
      </c>
      <c r="AP163" s="76">
        <f xml:space="preserve"> Factors!F163</f>
        <v>0.22983490500000001</v>
      </c>
    </row>
    <row r="164" spans="1:42">
      <c r="A164">
        <f t="shared" si="3"/>
        <v>1972.4999999999932</v>
      </c>
      <c r="B164">
        <f xml:space="preserve"> Coibion_update!O170</f>
        <v>3.7541567647793053</v>
      </c>
      <c r="C164">
        <f xml:space="preserve"> Coibion_update!P170</f>
        <v>5.6</v>
      </c>
      <c r="D164">
        <f xml:space="preserve"> Coibion_update!Q170</f>
        <v>3.7328963395307104</v>
      </c>
      <c r="E164">
        <f xml:space="preserve"> Coibion_update!W170</f>
        <v>4.55</v>
      </c>
      <c r="F164">
        <f xml:space="preserve"> Coibion_update!X170</f>
        <v>4.7860740716944257</v>
      </c>
      <c r="G164">
        <f xml:space="preserve"> Coibion_update!Y170</f>
        <v>2.8937549174415267</v>
      </c>
      <c r="H164">
        <f xml:space="preserve"> Coibion_update!Z170</f>
        <v>3.7947023628516034</v>
      </c>
      <c r="I164">
        <f xml:space="preserve"> Coibion_update!AA170</f>
        <v>3.4625119614812481</v>
      </c>
      <c r="J164">
        <f xml:space="preserve"> Coibion_update!AB170</f>
        <v>0</v>
      </c>
      <c r="K164" s="48">
        <f xml:space="preserve"> Coibion_update!AC170</f>
        <v>-3.2046346999999993</v>
      </c>
      <c r="L164" s="71">
        <f xml:space="preserve"> Coibion_update!AD170</f>
        <v>-3.2570259000000004</v>
      </c>
      <c r="M164" s="41"/>
      <c r="N164" s="41"/>
      <c r="O164" s="41"/>
      <c r="P164" s="41"/>
      <c r="Q164" s="41"/>
      <c r="R164" s="41"/>
      <c r="S164" s="41"/>
      <c r="T164" s="32">
        <f xml:space="preserve"> misc!N247</f>
        <v>4.96</v>
      </c>
      <c r="U164" s="41"/>
      <c r="V164" s="33">
        <f xml:space="preserve"> Sims_Zha!B167</f>
        <v>-1.6858</v>
      </c>
      <c r="W164" s="41"/>
      <c r="AD164" s="41"/>
      <c r="AE164" s="41"/>
      <c r="AF164" s="41"/>
      <c r="AG164" s="57">
        <v>4.5</v>
      </c>
      <c r="AH164" s="69">
        <f xml:space="preserve"> LN(misc!B183)</f>
        <v>5.4756263815184472</v>
      </c>
      <c r="AI164" s="69">
        <f xml:space="preserve"> LN(misc!D183)</f>
        <v>6.6326603220358278</v>
      </c>
      <c r="AJ164" s="69">
        <f xml:space="preserve"> LN(misc!G288)</f>
        <v>3.31072547849808</v>
      </c>
      <c r="AK164" s="70">
        <f xml:space="preserve"> LN(misc!J194 + misc!L194)</f>
        <v>2.7470785880696882</v>
      </c>
      <c r="AL164" s="76">
        <f xml:space="preserve"> Factors!B164</f>
        <v>-0.29538904500000002</v>
      </c>
      <c r="AM164" s="76">
        <f xml:space="preserve"> Factors!C164</f>
        <v>-3.8481717700000001E-2</v>
      </c>
      <c r="AN164" s="76">
        <f xml:space="preserve"> Factors!D164</f>
        <v>-0.193537924</v>
      </c>
      <c r="AO164" s="76">
        <f xml:space="preserve"> Factors!E164</f>
        <v>-9.4336372099999996E-2</v>
      </c>
      <c r="AP164" s="76">
        <f xml:space="preserve"> Factors!F164</f>
        <v>0.14487735299999999</v>
      </c>
    </row>
    <row r="165" spans="1:42">
      <c r="A165">
        <f t="shared" si="3"/>
        <v>1972.5833333333264</v>
      </c>
      <c r="B165">
        <f xml:space="preserve"> Coibion_update!O171</f>
        <v>3.7672446016237715</v>
      </c>
      <c r="C165">
        <f xml:space="preserve"> Coibion_update!P171</f>
        <v>5.6</v>
      </c>
      <c r="D165">
        <f xml:space="preserve"> Coibion_update!Q171</f>
        <v>3.735285826928092</v>
      </c>
      <c r="E165">
        <f xml:space="preserve"> Coibion_update!W171</f>
        <v>4.8</v>
      </c>
      <c r="F165">
        <f xml:space="preserve"> Coibion_update!X171</f>
        <v>4.7954599124312232</v>
      </c>
      <c r="G165">
        <f xml:space="preserve"> Coibion_update!Y171</f>
        <v>2.9054245605224573</v>
      </c>
      <c r="H165">
        <f xml:space="preserve"> Coibion_update!Z171</f>
        <v>3.7982494211682791</v>
      </c>
      <c r="I165">
        <f xml:space="preserve"> Coibion_update!AA171</f>
        <v>3.4672347789234625</v>
      </c>
      <c r="J165">
        <f xml:space="preserve"> Coibion_update!AB171</f>
        <v>0</v>
      </c>
      <c r="K165" s="48">
        <f xml:space="preserve"> Coibion_update!AC171</f>
        <v>-3.2046346999999993</v>
      </c>
      <c r="L165" s="71">
        <f xml:space="preserve"> Coibion_update!AD171</f>
        <v>-3.2570259000000004</v>
      </c>
      <c r="M165" s="41"/>
      <c r="N165" s="41"/>
      <c r="O165" s="41"/>
      <c r="P165" s="41"/>
      <c r="Q165" s="41"/>
      <c r="R165" s="41"/>
      <c r="S165" s="41"/>
      <c r="T165" s="32">
        <f xml:space="preserve"> misc!N248</f>
        <v>4.9800000000000004</v>
      </c>
      <c r="U165" s="41"/>
      <c r="V165" s="33">
        <f xml:space="preserve"> Sims_Zha!B168</f>
        <v>0.72902999999999996</v>
      </c>
      <c r="W165" s="41"/>
      <c r="AD165" s="41"/>
      <c r="AE165" s="41"/>
      <c r="AF165" s="41"/>
      <c r="AG165" s="57">
        <v>5.13</v>
      </c>
      <c r="AH165" s="69">
        <f xml:space="preserve"> LN(misc!B184)</f>
        <v>5.4843819096208257</v>
      </c>
      <c r="AI165" s="69">
        <f xml:space="preserve"> LN(misc!D184)</f>
        <v>6.6447007763550863</v>
      </c>
      <c r="AJ165" s="69">
        <f xml:space="preserve"> LN(misc!G289)</f>
        <v>3.3099954182356846</v>
      </c>
      <c r="AK165" s="70">
        <f xml:space="preserve"> LN(misc!J195 + misc!L195)</f>
        <v>2.7487441874297662</v>
      </c>
      <c r="AL165" s="76">
        <f xml:space="preserve"> Factors!B165</f>
        <v>-1.82228197E-2</v>
      </c>
      <c r="AM165" s="76">
        <f xml:space="preserve"> Factors!C165</f>
        <v>-5.1507511099999998E-3</v>
      </c>
      <c r="AN165" s="76">
        <f xml:space="preserve"> Factors!D165</f>
        <v>-6.3509722000000005E-2</v>
      </c>
      <c r="AO165" s="76">
        <f xml:space="preserve"> Factors!E165</f>
        <v>-0.124359308</v>
      </c>
      <c r="AP165" s="76">
        <f xml:space="preserve"> Factors!F165</f>
        <v>2.5240198200000001E-2</v>
      </c>
    </row>
    <row r="166" spans="1:42">
      <c r="A166">
        <f t="shared" si="3"/>
        <v>1972.6666666666597</v>
      </c>
      <c r="B166">
        <f xml:space="preserve"> Coibion_update!O172</f>
        <v>3.7746924049443855</v>
      </c>
      <c r="C166">
        <f xml:space="preserve"> Coibion_update!P172</f>
        <v>5.5</v>
      </c>
      <c r="D166">
        <f xml:space="preserve"> Coibion_update!Q172</f>
        <v>3.7400477406883357</v>
      </c>
      <c r="E166">
        <f xml:space="preserve"> Coibion_update!W172</f>
        <v>4.87</v>
      </c>
      <c r="F166">
        <f xml:space="preserve"> Coibion_update!X172</f>
        <v>4.8097423517168654</v>
      </c>
      <c r="G166">
        <f xml:space="preserve"> Coibion_update!Y172</f>
        <v>2.8997718824080798</v>
      </c>
      <c r="H166">
        <f xml:space="preserve"> Coibion_update!Z172</f>
        <v>3.8028998644097509</v>
      </c>
      <c r="I166">
        <f xml:space="preserve"> Coibion_update!AA172</f>
        <v>3.4692297920539823</v>
      </c>
      <c r="J166">
        <f xml:space="preserve"> Coibion_update!AB172</f>
        <v>0</v>
      </c>
      <c r="K166" s="48">
        <f xml:space="preserve"> Coibion_update!AC172</f>
        <v>-3.2046346999999993</v>
      </c>
      <c r="L166" s="71">
        <f xml:space="preserve"> Coibion_update!AD172</f>
        <v>-3.2570259000000004</v>
      </c>
      <c r="M166" s="41"/>
      <c r="N166" s="41"/>
      <c r="O166" s="41"/>
      <c r="P166" s="41"/>
      <c r="Q166" s="41"/>
      <c r="R166" s="41"/>
      <c r="S166" s="41"/>
      <c r="T166" s="32">
        <f xml:space="preserve"> misc!N249</f>
        <v>5.52</v>
      </c>
      <c r="U166" s="41"/>
      <c r="V166" s="33">
        <f xml:space="preserve"> Sims_Zha!B169</f>
        <v>-0.45351000000000002</v>
      </c>
      <c r="W166" s="41"/>
      <c r="AD166" s="41"/>
      <c r="AE166" s="41"/>
      <c r="AF166" s="41"/>
      <c r="AG166" s="57">
        <v>4.88</v>
      </c>
      <c r="AH166" s="69">
        <f xml:space="preserve"> LN(misc!B185)</f>
        <v>5.4938841500920121</v>
      </c>
      <c r="AI166" s="69">
        <f xml:space="preserve"> LN(misc!D185)</f>
        <v>6.6571120539653421</v>
      </c>
      <c r="AJ166" s="69">
        <f xml:space="preserve"> LN(misc!G290)</f>
        <v>3.3058238665188568</v>
      </c>
      <c r="AK166" s="70">
        <f xml:space="preserve"> LN(misc!J196 + misc!L196)</f>
        <v>2.738191358014197</v>
      </c>
      <c r="AL166" s="76">
        <f xml:space="preserve"> Factors!B166</f>
        <v>-0.67429508299999996</v>
      </c>
      <c r="AM166" s="76">
        <f xml:space="preserve"> Factors!C166</f>
        <v>-0.16055725500000001</v>
      </c>
      <c r="AN166" s="76">
        <f xml:space="preserve"> Factors!D166</f>
        <v>-0.22362623000000001</v>
      </c>
      <c r="AO166" s="76">
        <f xml:space="preserve"> Factors!E166</f>
        <v>6.5359843000000001E-2</v>
      </c>
      <c r="AP166" s="76">
        <f xml:space="preserve"> Factors!F166</f>
        <v>-0.10385583399999999</v>
      </c>
    </row>
    <row r="167" spans="1:42">
      <c r="A167">
        <f t="shared" si="3"/>
        <v>1972.749999999993</v>
      </c>
      <c r="B167">
        <f xml:space="preserve"> Coibion_update!O173</f>
        <v>3.788355942787677</v>
      </c>
      <c r="C167">
        <f xml:space="preserve"> Coibion_update!P173</f>
        <v>5.6</v>
      </c>
      <c r="D167">
        <f xml:space="preserve"> Coibion_update!Q173</f>
        <v>3.7424202210419661</v>
      </c>
      <c r="E167">
        <f xml:space="preserve"> Coibion_update!W173</f>
        <v>5.04</v>
      </c>
      <c r="F167">
        <f xml:space="preserve"> Coibion_update!X173</f>
        <v>4.8241450604300811</v>
      </c>
      <c r="G167">
        <f xml:space="preserve"> Coibion_update!Y173</f>
        <v>2.9412232880535982</v>
      </c>
      <c r="H167">
        <f xml:space="preserve"> Coibion_update!Z173</f>
        <v>3.8193812621780943</v>
      </c>
      <c r="I167">
        <f xml:space="preserve"> Coibion_update!AA173</f>
        <v>3.4780966924979464</v>
      </c>
      <c r="J167">
        <f xml:space="preserve"> Coibion_update!AB173</f>
        <v>0</v>
      </c>
      <c r="K167" s="48">
        <f xml:space="preserve"> Coibion_update!AC173</f>
        <v>-3.2046346999999993</v>
      </c>
      <c r="L167" s="71">
        <f xml:space="preserve"> Coibion_update!AD173</f>
        <v>-3.2570259000000004</v>
      </c>
      <c r="M167" s="41"/>
      <c r="N167" s="41"/>
      <c r="O167" s="41"/>
      <c r="P167" s="41"/>
      <c r="Q167" s="41"/>
      <c r="R167" s="41"/>
      <c r="S167" s="41"/>
      <c r="T167" s="32">
        <f xml:space="preserve"> misc!N250</f>
        <v>5.52</v>
      </c>
      <c r="U167" s="41"/>
      <c r="V167" s="33">
        <f xml:space="preserve"> Sims_Zha!B170</f>
        <v>0.86706000000000005</v>
      </c>
      <c r="W167" s="41"/>
      <c r="AD167" s="41"/>
      <c r="AE167" s="41"/>
      <c r="AF167" s="41"/>
      <c r="AG167" s="57">
        <v>4.88</v>
      </c>
      <c r="AH167" s="69">
        <f xml:space="preserve"> LN(misc!B186)</f>
        <v>5.5012582105447274</v>
      </c>
      <c r="AI167" s="69">
        <f xml:space="preserve"> LN(misc!D186)</f>
        <v>6.6681011755409374</v>
      </c>
      <c r="AJ167" s="69">
        <f xml:space="preserve"> LN(misc!G291)</f>
        <v>3.3339886319687055</v>
      </c>
      <c r="AK167" s="70">
        <f xml:space="preserve"> LN(misc!J197 + misc!L197)</f>
        <v>2.7496399008613732</v>
      </c>
      <c r="AL167" s="76">
        <f xml:space="preserve"> Factors!B167</f>
        <v>-0.49432175499999997</v>
      </c>
      <c r="AM167" s="76">
        <f xml:space="preserve"> Factors!C167</f>
        <v>3.6381266799999999E-2</v>
      </c>
      <c r="AN167" s="76">
        <f xml:space="preserve"> Factors!D167</f>
        <v>8.1420713800000002E-2</v>
      </c>
      <c r="AO167" s="76">
        <f xml:space="preserve"> Factors!E167</f>
        <v>-0.108585472</v>
      </c>
      <c r="AP167" s="76">
        <f xml:space="preserve"> Factors!F167</f>
        <v>0.102461935</v>
      </c>
    </row>
    <row r="168" spans="1:42">
      <c r="A168">
        <f t="shared" si="3"/>
        <v>1972.8333333333262</v>
      </c>
      <c r="B168">
        <f xml:space="preserve"> Coibion_update!O174</f>
        <v>3.7997318616886915</v>
      </c>
      <c r="C168">
        <f xml:space="preserve"> Coibion_update!P174</f>
        <v>5.3</v>
      </c>
      <c r="D168">
        <f xml:space="preserve"> Coibion_update!Q174</f>
        <v>3.7471483622379123</v>
      </c>
      <c r="E168">
        <f xml:space="preserve"> Coibion_update!W174</f>
        <v>5.0599999999999996</v>
      </c>
      <c r="F168">
        <f xml:space="preserve"> Coibion_update!X174</f>
        <v>4.8377094589426637</v>
      </c>
      <c r="G168">
        <f xml:space="preserve"> Coibion_update!Y174</f>
        <v>2.951623633927928</v>
      </c>
      <c r="H168">
        <f xml:space="preserve"> Coibion_update!Z174</f>
        <v>3.8166788250458081</v>
      </c>
      <c r="I168">
        <f xml:space="preserve"> Coibion_update!AA174</f>
        <v>3.484404308678541</v>
      </c>
      <c r="J168">
        <f xml:space="preserve"> Coibion_update!AB174</f>
        <v>1.24695E-2</v>
      </c>
      <c r="K168" s="48">
        <f xml:space="preserve"> Coibion_update!AC174</f>
        <v>-3.1921651999999994</v>
      </c>
      <c r="L168" s="71">
        <f xml:space="preserve"> Coibion_update!AD174</f>
        <v>-3.2215014000000002</v>
      </c>
      <c r="M168" s="41"/>
      <c r="N168" s="41"/>
      <c r="O168" s="41"/>
      <c r="P168" s="41"/>
      <c r="Q168" s="41"/>
      <c r="R168" s="41"/>
      <c r="S168" s="41"/>
      <c r="T168" s="32">
        <f xml:space="preserve"> misc!N251</f>
        <v>5.27</v>
      </c>
      <c r="U168" s="41"/>
      <c r="V168" s="33">
        <f xml:space="preserve"> Sims_Zha!B171</f>
        <v>-0.26706999999999997</v>
      </c>
      <c r="W168" s="41"/>
      <c r="AD168" s="41"/>
      <c r="AE168" s="41"/>
      <c r="AF168" s="41"/>
      <c r="AG168" s="57">
        <v>5.19</v>
      </c>
      <c r="AH168" s="69">
        <f xml:space="preserve"> LN(misc!B187)</f>
        <v>5.5069562316593643</v>
      </c>
      <c r="AI168" s="69">
        <f xml:space="preserve"> LN(misc!D187)</f>
        <v>6.6769575087310677</v>
      </c>
      <c r="AJ168" s="69">
        <f xml:space="preserve"> LN(misc!G292)</f>
        <v>3.2580965380214821</v>
      </c>
      <c r="AK168" s="70">
        <f xml:space="preserve"> LN(misc!J198 + misc!L198)</f>
        <v>2.762096369519297</v>
      </c>
      <c r="AL168" s="76">
        <f xml:space="preserve"> Factors!B168</f>
        <v>-0.73481988799999998</v>
      </c>
      <c r="AM168" s="76">
        <f xml:space="preserve"> Factors!C168</f>
        <v>-0.25544602300000002</v>
      </c>
      <c r="AN168" s="76">
        <f xml:space="preserve"> Factors!D168</f>
        <v>-0.28642022700000003</v>
      </c>
      <c r="AO168" s="76">
        <f xml:space="preserve"> Factors!E168</f>
        <v>-3.8188884899999997E-2</v>
      </c>
      <c r="AP168" s="76">
        <f xml:space="preserve"> Factors!F168</f>
        <v>-9.0279237299999995E-2</v>
      </c>
    </row>
    <row r="169" spans="1:42">
      <c r="A169">
        <f t="shared" si="3"/>
        <v>1972.9166666666595</v>
      </c>
      <c r="B169">
        <f xml:space="preserve"> Coibion_update!O175</f>
        <v>3.8110815999926011</v>
      </c>
      <c r="C169">
        <f xml:space="preserve"> Coibion_update!P175</f>
        <v>5.2</v>
      </c>
      <c r="D169">
        <f xml:space="preserve"> Coibion_update!Q175</f>
        <v>3.7495040759303713</v>
      </c>
      <c r="E169">
        <f xml:space="preserve"> Coibion_update!W175</f>
        <v>5.33</v>
      </c>
      <c r="F169">
        <f xml:space="preserve"> Coibion_update!X175</f>
        <v>4.87351652213313</v>
      </c>
      <c r="G169">
        <f xml:space="preserve"> Coibion_update!Y175</f>
        <v>2.9608302215447262</v>
      </c>
      <c r="H169">
        <f xml:space="preserve"> Coibion_update!Z175</f>
        <v>3.8159525366774125</v>
      </c>
      <c r="I169">
        <f xml:space="preserve"> Coibion_update!AA175</f>
        <v>3.4896660296497637</v>
      </c>
      <c r="J169">
        <f xml:space="preserve"> Coibion_update!AB175</f>
        <v>-2.2706199999999999E-2</v>
      </c>
      <c r="K169" s="48">
        <f xml:space="preserve"> Coibion_update!AC175</f>
        <v>-3.2148713999999994</v>
      </c>
      <c r="L169" s="71">
        <f xml:space="preserve"> Coibion_update!AD175</f>
        <v>-3.2496506000000003</v>
      </c>
      <c r="M169" s="41"/>
      <c r="N169" s="41"/>
      <c r="O169" s="41"/>
      <c r="P169" s="41"/>
      <c r="Q169" s="41"/>
      <c r="R169" s="41"/>
      <c r="S169" s="41"/>
      <c r="T169" s="32">
        <f xml:space="preserve"> misc!N252</f>
        <v>5.52</v>
      </c>
      <c r="U169" s="41"/>
      <c r="V169" s="33">
        <f xml:space="preserve"> Sims_Zha!B172</f>
        <v>0.67476000000000003</v>
      </c>
      <c r="W169" s="41"/>
      <c r="AD169" s="41"/>
      <c r="AE169" s="41"/>
      <c r="AF169" s="41"/>
      <c r="AG169" s="57">
        <v>5.5</v>
      </c>
      <c r="AH169" s="69">
        <f xml:space="preserve"> LN(misc!B188)</f>
        <v>5.518255786913298</v>
      </c>
      <c r="AI169" s="69">
        <f xml:space="preserve"> LN(misc!D188)</f>
        <v>6.6874826027596104</v>
      </c>
      <c r="AJ169" s="69">
        <f xml:space="preserve"> LN(misc!G293)</f>
        <v>3.2314761068439393</v>
      </c>
      <c r="AK169" s="70">
        <f xml:space="preserve"> LN(misc!J199 + misc!L199)</f>
        <v>2.7469503500597665</v>
      </c>
      <c r="AL169" s="76">
        <f xml:space="preserve"> Factors!B169</f>
        <v>-0.69516715699999998</v>
      </c>
      <c r="AM169" s="76">
        <f xml:space="preserve"> Factors!C169</f>
        <v>-6.5308096400000001E-2</v>
      </c>
      <c r="AN169" s="76">
        <f xml:space="preserve"> Factors!D169</f>
        <v>-0.189131835</v>
      </c>
      <c r="AO169" s="76">
        <f xml:space="preserve"> Factors!E169</f>
        <v>9.7478094900000006E-2</v>
      </c>
      <c r="AP169" s="76">
        <f xml:space="preserve"> Factors!F169</f>
        <v>0.18737329999999999</v>
      </c>
    </row>
    <row r="170" spans="1:42">
      <c r="A170">
        <f t="shared" si="3"/>
        <v>1972.9999999999927</v>
      </c>
      <c r="B170">
        <f xml:space="preserve"> Coibion_update!O176</f>
        <v>3.8176705668432467</v>
      </c>
      <c r="C170">
        <f xml:space="preserve"> Coibion_update!P176</f>
        <v>4.9000000000000004</v>
      </c>
      <c r="D170">
        <f xml:space="preserve"> Coibion_update!Q176</f>
        <v>3.7541989202345789</v>
      </c>
      <c r="E170">
        <f xml:space="preserve"> Coibion_update!W176</f>
        <v>5.94</v>
      </c>
      <c r="F170">
        <f xml:space="preserve"> Coibion_update!X176</f>
        <v>4.9009692265418199</v>
      </c>
      <c r="G170">
        <f xml:space="preserve"> Coibion_update!Y176</f>
        <v>2.9961321935753178</v>
      </c>
      <c r="H170">
        <f xml:space="preserve"> Coibion_update!Z176</f>
        <v>3.8232792195935916</v>
      </c>
      <c r="I170">
        <f xml:space="preserve"> Coibion_update!AA176</f>
        <v>3.4931686602009657</v>
      </c>
      <c r="J170">
        <f xml:space="preserve"> Coibion_update!AB176</f>
        <v>0.26632749999999999</v>
      </c>
      <c r="K170" s="48">
        <f xml:space="preserve"> Coibion_update!AC176</f>
        <v>-2.9485438999999993</v>
      </c>
      <c r="L170" s="71">
        <f xml:space="preserve"> Coibion_update!AD176</f>
        <v>-2.9700395000000004</v>
      </c>
      <c r="M170" s="41"/>
      <c r="N170" s="41"/>
      <c r="O170" s="41"/>
      <c r="P170" s="41"/>
      <c r="Q170" s="41"/>
      <c r="R170" s="41"/>
      <c r="S170" s="41"/>
      <c r="T170" s="32">
        <f xml:space="preserve"> misc!N253</f>
        <v>5.89</v>
      </c>
      <c r="U170">
        <f xml:space="preserve"> Gilchrist_Zak!C2</f>
        <v>8.3799999999999999E-2</v>
      </c>
      <c r="V170" s="33">
        <f xml:space="preserve"> Sims_Zha!B173</f>
        <v>2.5139999999999998</v>
      </c>
      <c r="W170" s="41"/>
      <c r="AD170" s="41"/>
      <c r="AE170" s="41"/>
      <c r="AF170" s="41"/>
      <c r="AG170" s="57">
        <v>6.5</v>
      </c>
      <c r="AH170" s="69">
        <f xml:space="preserve"> LN(misc!B189)</f>
        <v>5.5274429895397938</v>
      </c>
      <c r="AI170" s="69">
        <f xml:space="preserve"> LN(misc!D189)</f>
        <v>6.6974045494666798</v>
      </c>
      <c r="AJ170" s="69">
        <f xml:space="preserve"> LN(misc!G294)</f>
        <v>3.2732124835211751</v>
      </c>
      <c r="AK170" s="70">
        <f xml:space="preserve"> LN(misc!J200 + misc!L200)</f>
        <v>2.7439320129899767</v>
      </c>
      <c r="AL170" s="76">
        <f xml:space="preserve"> Factors!B170</f>
        <v>-0.73715145000000004</v>
      </c>
      <c r="AM170" s="76">
        <f xml:space="preserve"> Factors!C170</f>
        <v>-3.3869999999999997E-2</v>
      </c>
      <c r="AN170" s="76">
        <f xml:space="preserve"> Factors!D170</f>
        <v>-0.13193888100000001</v>
      </c>
      <c r="AO170" s="76">
        <f xml:space="preserve"> Factors!E170</f>
        <v>2.1418568900000001E-2</v>
      </c>
      <c r="AP170" s="76">
        <f xml:space="preserve"> Factors!F170</f>
        <v>0.154829568</v>
      </c>
    </row>
    <row r="171" spans="1:42">
      <c r="A171">
        <f t="shared" si="3"/>
        <v>1973.083333333326</v>
      </c>
      <c r="B171">
        <f xml:space="preserve"> Coibion_update!O177</f>
        <v>3.8324320290419998</v>
      </c>
      <c r="C171">
        <f xml:space="preserve"> Coibion_update!P177</f>
        <v>5</v>
      </c>
      <c r="D171">
        <f xml:space="preserve"> Coibion_update!Q177</f>
        <v>3.7612001156935624</v>
      </c>
      <c r="E171">
        <f xml:space="preserve"> Coibion_update!W177</f>
        <v>6.58</v>
      </c>
      <c r="F171">
        <f xml:space="preserve"> Coibion_update!X177</f>
        <v>4.962844630259907</v>
      </c>
      <c r="G171">
        <f xml:space="preserve"> Coibion_update!Y177</f>
        <v>3.0128351814536534</v>
      </c>
      <c r="H171">
        <f xml:space="preserve"> Coibion_update!Z177</f>
        <v>3.8277932107943307</v>
      </c>
      <c r="I171">
        <f xml:space="preserve"> Coibion_update!AA177</f>
        <v>3.497022580336643</v>
      </c>
      <c r="J171">
        <f xml:space="preserve"> Coibion_update!AB177</f>
        <v>0.20039209999999999</v>
      </c>
      <c r="K171" s="48">
        <f xml:space="preserve"> Coibion_update!AC177</f>
        <v>-2.7481517999999991</v>
      </c>
      <c r="L171" s="71">
        <f xml:space="preserve"> Coibion_update!AD177</f>
        <v>-2.7445412000000005</v>
      </c>
      <c r="M171" s="41"/>
      <c r="N171" s="41"/>
      <c r="O171" s="41"/>
      <c r="P171" s="41"/>
      <c r="Q171" s="41"/>
      <c r="R171" s="41"/>
      <c r="S171" s="41"/>
      <c r="T171" s="32">
        <f xml:space="preserve"> misc!N254</f>
        <v>6.19</v>
      </c>
      <c r="U171" s="31">
        <f xml:space="preserve"> Gilchrist_Zak!C3</f>
        <v>5.21E-2</v>
      </c>
      <c r="V171" s="33">
        <f xml:space="preserve"> Sims_Zha!B174</f>
        <v>2.5659000000000001</v>
      </c>
      <c r="W171" s="41"/>
      <c r="AD171" s="41"/>
      <c r="AE171" s="41"/>
      <c r="AF171" s="41"/>
      <c r="AG171" s="57">
        <v>7.5</v>
      </c>
      <c r="AH171" s="69">
        <f xml:space="preserve"> LN(misc!B190)</f>
        <v>5.5302224235308195</v>
      </c>
      <c r="AI171" s="69">
        <f xml:space="preserve"> LN(misc!D190)</f>
        <v>6.702083208579932</v>
      </c>
      <c r="AJ171" s="69">
        <f xml:space="preserve"> LN(misc!G295)</f>
        <v>3.2466466218135572</v>
      </c>
      <c r="AK171" s="70">
        <f xml:space="preserve"> LN(misc!J201 + misc!L201)</f>
        <v>2.716018370751387</v>
      </c>
      <c r="AL171" s="76">
        <f xml:space="preserve"> Factors!B171</f>
        <v>-0.67849634400000003</v>
      </c>
      <c r="AM171" s="76">
        <f xml:space="preserve"> Factors!C171</f>
        <v>3.3940680299999998E-2</v>
      </c>
      <c r="AN171" s="76">
        <f xml:space="preserve"> Factors!D171</f>
        <v>-6.5527701899999999E-2</v>
      </c>
      <c r="AO171" s="76">
        <f xml:space="preserve"> Factors!E171</f>
        <v>-8.3760826699999999E-2</v>
      </c>
      <c r="AP171" s="76">
        <f xml:space="preserve"> Factors!F171</f>
        <v>0.34994349000000002</v>
      </c>
    </row>
    <row r="172" spans="1:42">
      <c r="A172">
        <f t="shared" si="3"/>
        <v>1973.1666666666592</v>
      </c>
      <c r="B172">
        <f xml:space="preserve"> Coibion_update!O178</f>
        <v>3.8329516591636588</v>
      </c>
      <c r="C172">
        <f xml:space="preserve"> Coibion_update!P178</f>
        <v>4.9000000000000004</v>
      </c>
      <c r="D172">
        <f xml:space="preserve"> Coibion_update!Q178</f>
        <v>3.7704594411063592</v>
      </c>
      <c r="E172">
        <f xml:space="preserve"> Coibion_update!W178</f>
        <v>7.09</v>
      </c>
      <c r="F172">
        <f xml:space="preserve"> Coibion_update!X178</f>
        <v>5.0097682516569044</v>
      </c>
      <c r="G172">
        <f xml:space="preserve"> Coibion_update!Y178</f>
        <v>3.0296988231172639</v>
      </c>
      <c r="H172">
        <f xml:space="preserve"> Coibion_update!Z178</f>
        <v>3.8189423384121044</v>
      </c>
      <c r="I172">
        <f xml:space="preserve"> Coibion_update!AA178</f>
        <v>3.5001977141672991</v>
      </c>
      <c r="J172">
        <f xml:space="preserve"> Coibion_update!AB178</f>
        <v>3.8923899999999997E-2</v>
      </c>
      <c r="K172" s="48">
        <f xml:space="preserve"> Coibion_update!AC178</f>
        <v>-2.7092278999999992</v>
      </c>
      <c r="L172" s="71">
        <f xml:space="preserve"> Coibion_update!AD178</f>
        <v>-2.6799824000000005</v>
      </c>
      <c r="M172" s="41"/>
      <c r="N172" s="41"/>
      <c r="O172" s="41"/>
      <c r="P172" s="41"/>
      <c r="Q172" s="41"/>
      <c r="R172" s="41"/>
      <c r="S172" s="41"/>
      <c r="T172" s="32">
        <f xml:space="preserve"> misc!N255</f>
        <v>6.85</v>
      </c>
      <c r="U172" s="31">
        <f xml:space="preserve"> Gilchrist_Zak!C4</f>
        <v>-5.2299999999999999E-2</v>
      </c>
      <c r="V172" s="33">
        <f xml:space="preserve"> Sims_Zha!B175</f>
        <v>0.98655000000000004</v>
      </c>
      <c r="W172" s="41"/>
      <c r="AD172" s="41"/>
      <c r="AE172" s="41"/>
      <c r="AF172" s="41"/>
      <c r="AG172" s="57">
        <v>7.38</v>
      </c>
      <c r="AH172" s="69">
        <f xml:space="preserve"> LN(misc!B191)</f>
        <v>5.52823790214127</v>
      </c>
      <c r="AI172" s="69">
        <f xml:space="preserve"> LN(misc!D191)</f>
        <v>6.7035561436688651</v>
      </c>
      <c r="AJ172" s="69">
        <f xml:space="preserve"> LN(misc!G296)</f>
        <v>3.2594801957101409</v>
      </c>
      <c r="AK172" s="70">
        <f xml:space="preserve"> LN(misc!J202 + misc!L202)</f>
        <v>2.7146285164623327</v>
      </c>
      <c r="AL172" s="76">
        <f xml:space="preserve"> Factors!B172</f>
        <v>-1.0017417</v>
      </c>
      <c r="AM172" s="76">
        <f xml:space="preserve"> Factors!C172</f>
        <v>0.24371363200000001</v>
      </c>
      <c r="AN172" s="76">
        <f xml:space="preserve"> Factors!D172</f>
        <v>-0.10973008400000001</v>
      </c>
      <c r="AO172" s="76">
        <f xml:space="preserve"> Factors!E172</f>
        <v>0.110858607</v>
      </c>
      <c r="AP172" s="76">
        <f xml:space="preserve"> Factors!F172</f>
        <v>0.20090836000000001</v>
      </c>
    </row>
    <row r="173" spans="1:42">
      <c r="A173">
        <f t="shared" si="3"/>
        <v>1973.2499999999925</v>
      </c>
      <c r="B173">
        <f xml:space="preserve"> Coibion_update!O179</f>
        <v>3.8313182453129149</v>
      </c>
      <c r="C173">
        <f xml:space="preserve"> Coibion_update!P179</f>
        <v>5</v>
      </c>
      <c r="D173">
        <f xml:space="preserve"> Coibion_update!Q179</f>
        <v>3.7773481021015445</v>
      </c>
      <c r="E173">
        <f xml:space="preserve"> Coibion_update!W179</f>
        <v>7.12</v>
      </c>
      <c r="F173">
        <f xml:space="preserve"> Coibion_update!X179</f>
        <v>5.0295878870129425</v>
      </c>
      <c r="G173">
        <f xml:space="preserve"> Coibion_update!Y179</f>
        <v>3.0120976276402551</v>
      </c>
      <c r="H173">
        <f xml:space="preserve"> Coibion_update!Z179</f>
        <v>3.8147408826215923</v>
      </c>
      <c r="I173">
        <f xml:space="preserve"> Coibion_update!AA179</f>
        <v>3.5008617047751005</v>
      </c>
      <c r="J173">
        <f xml:space="preserve"> Coibion_update!AB179</f>
        <v>-9.2673000000000005E-2</v>
      </c>
      <c r="K173" s="48">
        <f xml:space="preserve"> Coibion_update!AC179</f>
        <v>-2.8019008999999993</v>
      </c>
      <c r="L173" s="71">
        <f xml:space="preserve"> Coibion_update!AD179</f>
        <v>-2.7439434000000005</v>
      </c>
      <c r="M173" s="41"/>
      <c r="N173" s="41"/>
      <c r="O173" s="41"/>
      <c r="P173" s="41"/>
      <c r="Q173" s="41"/>
      <c r="R173" s="41"/>
      <c r="S173" s="41"/>
      <c r="T173" s="32">
        <f xml:space="preserve"> misc!N256</f>
        <v>6.85</v>
      </c>
      <c r="U173" s="31">
        <f xml:space="preserve"> Gilchrist_Zak!C5</f>
        <v>-0.1055</v>
      </c>
      <c r="V173" s="33">
        <f xml:space="preserve"> Sims_Zha!B176</f>
        <v>-3.5939000000000001</v>
      </c>
      <c r="W173" s="41"/>
      <c r="AD173" s="41"/>
      <c r="AE173" s="41"/>
      <c r="AF173" s="41"/>
      <c r="AG173" s="57">
        <v>7.63</v>
      </c>
      <c r="AH173" s="69">
        <f xml:space="preserve"> LN(misc!B192)</f>
        <v>5.5322030143941481</v>
      </c>
      <c r="AI173" s="69">
        <f xml:space="preserve"> LN(misc!D192)</f>
        <v>6.7089384196589847</v>
      </c>
      <c r="AJ173" s="69">
        <f xml:space="preserve"> LN(misc!G297)</f>
        <v>3.2781253840721614</v>
      </c>
      <c r="AK173" s="70">
        <f xml:space="preserve"> LN(misc!J203 + misc!L203)</f>
        <v>2.7093826463359885</v>
      </c>
      <c r="AL173" s="76">
        <f xml:space="preserve"> Factors!B173</f>
        <v>-0.64092913299999998</v>
      </c>
      <c r="AM173" s="76">
        <f xml:space="preserve"> Factors!C173</f>
        <v>0.57316341900000001</v>
      </c>
      <c r="AN173" s="76">
        <f xml:space="preserve"> Factors!D173</f>
        <v>6.6602130600000004E-2</v>
      </c>
      <c r="AO173" s="76">
        <f xml:space="preserve"> Factors!E173</f>
        <v>1.17647063E-2</v>
      </c>
      <c r="AP173" s="76">
        <f xml:space="preserve"> Factors!F173</f>
        <v>0.429202629</v>
      </c>
    </row>
    <row r="174" spans="1:42">
      <c r="A174">
        <f t="shared" si="3"/>
        <v>1973.3333333333258</v>
      </c>
      <c r="B174">
        <f xml:space="preserve"> Coibion_update!O180</f>
        <v>3.8377023952839537</v>
      </c>
      <c r="C174">
        <f xml:space="preserve"> Coibion_update!P180</f>
        <v>4.9000000000000004</v>
      </c>
      <c r="D174">
        <f xml:space="preserve"> Coibion_update!Q180</f>
        <v>3.7819143200811256</v>
      </c>
      <c r="E174">
        <f xml:space="preserve"> Coibion_update!W180</f>
        <v>7.84</v>
      </c>
      <c r="F174">
        <f xml:space="preserve"> Coibion_update!X180</f>
        <v>5.0825217528963655</v>
      </c>
      <c r="G174">
        <f xml:space="preserve"> Coibion_update!Y180</f>
        <v>3.0157799688577689</v>
      </c>
      <c r="H174">
        <f xml:space="preserve"> Coibion_update!Z180</f>
        <v>3.813020015586138</v>
      </c>
      <c r="I174">
        <f xml:space="preserve"> Coibion_update!AA180</f>
        <v>3.5050167103011525</v>
      </c>
      <c r="J174">
        <f xml:space="preserve"> Coibion_update!AB180</f>
        <v>0.28743600000000002</v>
      </c>
      <c r="K174" s="48">
        <f xml:space="preserve"> Coibion_update!AC180</f>
        <v>-2.5144648999999992</v>
      </c>
      <c r="L174" s="71">
        <f xml:space="preserve"> Coibion_update!AD180</f>
        <v>-2.4267627000000003</v>
      </c>
      <c r="M174" s="41"/>
      <c r="N174" s="41"/>
      <c r="O174" s="41"/>
      <c r="P174" s="41"/>
      <c r="Q174" s="41"/>
      <c r="R174" s="41"/>
      <c r="S174" s="41"/>
      <c r="T174" s="32">
        <f xml:space="preserve"> misc!N257</f>
        <v>6.89</v>
      </c>
      <c r="U174" s="31">
        <f xml:space="preserve"> Gilchrist_Zak!C6</f>
        <v>-1.6E-2</v>
      </c>
      <c r="V174" s="33">
        <f xml:space="preserve"> Sims_Zha!B177</f>
        <v>2.2418</v>
      </c>
      <c r="W174" s="41"/>
      <c r="AD174" s="41"/>
      <c r="AE174" s="41"/>
      <c r="AF174" s="41"/>
      <c r="AG174" s="57">
        <v>8.1300000000000008</v>
      </c>
      <c r="AH174" s="69">
        <f xml:space="preserve"> LN(misc!B193)</f>
        <v>5.5408713113820696</v>
      </c>
      <c r="AI174" s="69">
        <f xml:space="preserve"> LN(misc!D193)</f>
        <v>6.7175628278076127</v>
      </c>
      <c r="AJ174" s="69">
        <f xml:space="preserve"> LN(misc!G298)</f>
        <v>3.2735912570570092</v>
      </c>
      <c r="AK174" s="70">
        <f xml:space="preserve"> LN(misc!J204 + misc!L204)</f>
        <v>2.6965847229929318</v>
      </c>
      <c r="AL174" s="76">
        <f xml:space="preserve"> Factors!B174</f>
        <v>-0.339886729</v>
      </c>
      <c r="AM174" s="76">
        <f xml:space="preserve"> Factors!C174</f>
        <v>0.37479595399999999</v>
      </c>
      <c r="AN174" s="76">
        <f xml:space="preserve"> Factors!D174</f>
        <v>-0.135844509</v>
      </c>
      <c r="AO174" s="76">
        <f xml:space="preserve"> Factors!E174</f>
        <v>-9.1881295900000007E-2</v>
      </c>
      <c r="AP174" s="76">
        <f xml:space="preserve"> Factors!F174</f>
        <v>0.41995949199999999</v>
      </c>
    </row>
    <row r="175" spans="1:42">
      <c r="A175">
        <f t="shared" si="3"/>
        <v>1973.416666666659</v>
      </c>
      <c r="B175">
        <f xml:space="preserve"> Coibion_update!O181</f>
        <v>3.8383613951785871</v>
      </c>
      <c r="C175">
        <f xml:space="preserve"> Coibion_update!P181</f>
        <v>4.9000000000000004</v>
      </c>
      <c r="D175">
        <f xml:space="preserve"> Coibion_update!Q181</f>
        <v>3.7887247890836524</v>
      </c>
      <c r="E175">
        <f xml:space="preserve"> Coibion_update!W181</f>
        <v>8.49</v>
      </c>
      <c r="F175">
        <f xml:space="preserve"> Coibion_update!X181</f>
        <v>5.1431244771423348</v>
      </c>
      <c r="G175">
        <f xml:space="preserve"> Coibion_update!Y181</f>
        <v>2.9749171338400711</v>
      </c>
      <c r="H175">
        <f xml:space="preserve"> Coibion_update!Z181</f>
        <v>3.816810820822135</v>
      </c>
      <c r="I175">
        <f xml:space="preserve"> Coibion_update!AA181</f>
        <v>3.5100517865742376</v>
      </c>
      <c r="J175">
        <f xml:space="preserve"> Coibion_update!AB181</f>
        <v>0.35885600000000001</v>
      </c>
      <c r="K175" s="48">
        <f xml:space="preserve"> Coibion_update!AC181</f>
        <v>-2.1556088999999994</v>
      </c>
      <c r="L175" s="71">
        <f xml:space="preserve"> Coibion_update!AD181</f>
        <v>-2.0175988</v>
      </c>
      <c r="M175" s="41"/>
      <c r="N175" s="41"/>
      <c r="O175" s="41"/>
      <c r="P175" s="41"/>
      <c r="Q175" s="41"/>
      <c r="R175" s="41"/>
      <c r="S175" s="41"/>
      <c r="T175" s="32">
        <f xml:space="preserve"> misc!N258</f>
        <v>7.31</v>
      </c>
      <c r="U175" s="31">
        <f xml:space="preserve"> Gilchrist_Zak!C7</f>
        <v>5.7200000000000001E-2</v>
      </c>
      <c r="V175" s="33">
        <f xml:space="preserve"> Sims_Zha!B178</f>
        <v>1.4888999999999999</v>
      </c>
      <c r="W175" s="41"/>
      <c r="AD175" s="41"/>
      <c r="AE175" s="41"/>
      <c r="AF175" s="41"/>
      <c r="AG175" s="57">
        <v>8.8800000000000008</v>
      </c>
      <c r="AH175" s="69">
        <f xml:space="preserve"> LN(misc!B194)</f>
        <v>5.5479080878770946</v>
      </c>
      <c r="AI175" s="69">
        <f xml:space="preserve"> LN(misc!D194)</f>
        <v>6.7253937213881612</v>
      </c>
      <c r="AJ175" s="69">
        <f xml:space="preserve"> LN(misc!G299)</f>
        <v>3.262011939745336</v>
      </c>
      <c r="AK175" s="70">
        <f xml:space="preserve"> LN(misc!J205 + misc!L205)</f>
        <v>2.7010255861652457</v>
      </c>
      <c r="AL175" s="76">
        <f xml:space="preserve"> Factors!B175</f>
        <v>-0.45698911199999998</v>
      </c>
      <c r="AM175" s="76">
        <f xml:space="preserve"> Factors!C175</f>
        <v>0.33870545000000002</v>
      </c>
      <c r="AN175" s="76">
        <f xml:space="preserve"> Factors!D175</f>
        <v>-0.17744539200000001</v>
      </c>
      <c r="AO175" s="76">
        <f xml:space="preserve"> Factors!E175</f>
        <v>-2.62076189E-2</v>
      </c>
      <c r="AP175" s="76">
        <f xml:space="preserve"> Factors!F175</f>
        <v>0.160674555</v>
      </c>
    </row>
    <row r="176" spans="1:42">
      <c r="A176">
        <f t="shared" si="3"/>
        <v>1973.4999999999923</v>
      </c>
      <c r="B176">
        <f xml:space="preserve"> Coibion_update!O182</f>
        <v>3.8427543816393088</v>
      </c>
      <c r="C176">
        <f xml:space="preserve"> Coibion_update!P182</f>
        <v>4.8</v>
      </c>
      <c r="D176">
        <f xml:space="preserve"> Coibion_update!Q182</f>
        <v>3.7887247890836524</v>
      </c>
      <c r="E176">
        <f xml:space="preserve"> Coibion_update!W182</f>
        <v>10.4</v>
      </c>
      <c r="F176">
        <f xml:space="preserve"> Coibion_update!X182</f>
        <v>5.204446150937966</v>
      </c>
      <c r="G176">
        <f xml:space="preserve"> Coibion_update!Y182</f>
        <v>2.9879520862350288</v>
      </c>
      <c r="H176">
        <f xml:space="preserve"> Coibion_update!Z182</f>
        <v>3.8355522440852359</v>
      </c>
      <c r="I176">
        <f xml:space="preserve"> Coibion_update!AA182</f>
        <v>3.50927420481421</v>
      </c>
      <c r="J176">
        <f xml:space="preserve"> Coibion_update!AB182</f>
        <v>8.2284899999999994E-2</v>
      </c>
      <c r="K176" s="48">
        <f xml:space="preserve"> Coibion_update!AC182</f>
        <v>-2.0733239999999995</v>
      </c>
      <c r="L176" s="71">
        <f xml:space="preserve"> Coibion_update!AD182</f>
        <v>-1.9059519</v>
      </c>
      <c r="M176" s="41"/>
      <c r="N176" s="41"/>
      <c r="O176" s="41"/>
      <c r="P176" s="41"/>
      <c r="Q176" s="41"/>
      <c r="R176" s="41"/>
      <c r="S176" s="41"/>
      <c r="T176" s="32">
        <f xml:space="preserve"> misc!N259</f>
        <v>8.39</v>
      </c>
      <c r="U176" s="31">
        <f xml:space="preserve"> Gilchrist_Zak!C8</f>
        <v>-0.3679</v>
      </c>
      <c r="V176" s="33">
        <f xml:space="preserve"> Sims_Zha!B179</f>
        <v>11.521000000000001</v>
      </c>
      <c r="W176" s="41"/>
      <c r="AD176" s="41"/>
      <c r="AE176" s="41"/>
      <c r="AF176" s="41"/>
      <c r="AG176" s="57">
        <v>11.22</v>
      </c>
      <c r="AH176" s="69">
        <f xml:space="preserve"> LN(misc!B195)</f>
        <v>5.551019720103791</v>
      </c>
      <c r="AI176" s="69">
        <f xml:space="preserve"> LN(misc!D195)</f>
        <v>6.7292265204268791</v>
      </c>
      <c r="AJ176" s="69">
        <f xml:space="preserve"> LN(misc!G300)</f>
        <v>3.3035845527951548</v>
      </c>
      <c r="AK176" s="70">
        <f xml:space="preserve"> LN(misc!J206 + misc!L206)</f>
        <v>2.7103808164404923</v>
      </c>
      <c r="AL176" s="76">
        <f xml:space="preserve"> Factors!B176</f>
        <v>-0.480997059</v>
      </c>
      <c r="AM176" s="76">
        <f xml:space="preserve"> Factors!C176</f>
        <v>0.44643511000000002</v>
      </c>
      <c r="AN176" s="76">
        <f xml:space="preserve"> Factors!D176</f>
        <v>-0.10058207</v>
      </c>
      <c r="AO176" s="76">
        <f xml:space="preserve"> Factors!E176</f>
        <v>-0.15559598799999999</v>
      </c>
      <c r="AP176" s="76">
        <f xml:space="preserve"> Factors!F176</f>
        <v>0.379030178</v>
      </c>
    </row>
    <row r="177" spans="1:42">
      <c r="A177">
        <f t="shared" si="3"/>
        <v>1973.5833333333255</v>
      </c>
      <c r="B177">
        <f xml:space="preserve"> Coibion_update!O183</f>
        <v>3.840915757364483</v>
      </c>
      <c r="C177">
        <f xml:space="preserve"> Coibion_update!P183</f>
        <v>4.8</v>
      </c>
      <c r="D177">
        <f xml:space="preserve"> Coibion_update!Q183</f>
        <v>3.8066624897703196</v>
      </c>
      <c r="E177">
        <f xml:space="preserve"> Coibion_update!W183</f>
        <v>10.5</v>
      </c>
      <c r="F177">
        <f xml:space="preserve"> Coibion_update!X183</f>
        <v>5.3365760786651268</v>
      </c>
      <c r="G177">
        <f xml:space="preserve"> Coibion_update!Y183</f>
        <v>2.9751723595886297</v>
      </c>
      <c r="H177">
        <f xml:space="preserve"> Coibion_update!Z183</f>
        <v>3.8033458848002764</v>
      </c>
      <c r="I177">
        <f xml:space="preserve"> Coibion_update!AA183</f>
        <v>3.5099919940542641</v>
      </c>
      <c r="J177">
        <f xml:space="preserve"> Coibion_update!AB183</f>
        <v>0.24591160000000001</v>
      </c>
      <c r="K177" s="48">
        <f xml:space="preserve"> Coibion_update!AC183</f>
        <v>-1.8274123999999996</v>
      </c>
      <c r="L177" s="71">
        <f xml:space="preserve"> Coibion_update!AD183</f>
        <v>-1.5865507999999999</v>
      </c>
      <c r="M177" s="41"/>
      <c r="N177" s="41"/>
      <c r="O177" s="41"/>
      <c r="P177" s="41"/>
      <c r="Q177" s="41"/>
      <c r="R177" s="41"/>
      <c r="S177" s="41"/>
      <c r="T177" s="32">
        <f xml:space="preserve"> misc!N260</f>
        <v>8.82</v>
      </c>
      <c r="U177" s="31">
        <f xml:space="preserve"> Gilchrist_Zak!C9</f>
        <v>-0.2306</v>
      </c>
      <c r="V177" s="33">
        <f xml:space="preserve"> Sims_Zha!B180</f>
        <v>-2.2216</v>
      </c>
      <c r="W177" s="41"/>
      <c r="AD177" s="41"/>
      <c r="AE177" s="41"/>
      <c r="AF177" s="41"/>
      <c r="AG177" s="57">
        <v>11.22</v>
      </c>
      <c r="AH177" s="69">
        <f xml:space="preserve"> LN(misc!B196)</f>
        <v>5.551796117658319</v>
      </c>
      <c r="AI177" s="69">
        <f xml:space="preserve"> LN(misc!D196)</f>
        <v>6.7319722990277651</v>
      </c>
      <c r="AJ177" s="69">
        <f xml:space="preserve"> LN(misc!G301)</f>
        <v>3.3111997320137085</v>
      </c>
      <c r="AK177" s="70">
        <f xml:space="preserve"> LN(misc!J207 + misc!L207)</f>
        <v>2.6831425653960252</v>
      </c>
      <c r="AL177" s="76">
        <f xml:space="preserve"> Factors!B177</f>
        <v>-0.236890564</v>
      </c>
      <c r="AM177" s="76">
        <f xml:space="preserve"> Factors!C177</f>
        <v>0.116251905</v>
      </c>
      <c r="AN177" s="76">
        <f xml:space="preserve"> Factors!D177</f>
        <v>-0.16741004900000001</v>
      </c>
      <c r="AO177" s="76">
        <f xml:space="preserve"> Factors!E177</f>
        <v>-0.52143378900000004</v>
      </c>
      <c r="AP177" s="76">
        <f xml:space="preserve"> Factors!F177</f>
        <v>2.7661735699999999E-2</v>
      </c>
    </row>
    <row r="178" spans="1:42">
      <c r="A178">
        <f t="shared" si="3"/>
        <v>1973.6666666666588</v>
      </c>
      <c r="B178">
        <f xml:space="preserve"> Coibion_update!O184</f>
        <v>3.8497900910022098</v>
      </c>
      <c r="C178">
        <f xml:space="preserve"> Coibion_update!P184</f>
        <v>4.8</v>
      </c>
      <c r="D178">
        <f xml:space="preserve"> Coibion_update!Q184</f>
        <v>3.8110970868381857</v>
      </c>
      <c r="E178">
        <f xml:space="preserve"> Coibion_update!W184</f>
        <v>10.78</v>
      </c>
      <c r="F178">
        <f xml:space="preserve"> Coibion_update!X184</f>
        <v>5.2740246739789924</v>
      </c>
      <c r="G178">
        <f xml:space="preserve"> Coibion_update!Y184</f>
        <v>3.0129826269605187</v>
      </c>
      <c r="H178">
        <f xml:space="preserve"> Coibion_update!Z184</f>
        <v>3.8194251439605797</v>
      </c>
      <c r="I178">
        <f xml:space="preserve"> Coibion_update!AA184</f>
        <v>3.5166369327616458</v>
      </c>
      <c r="J178">
        <f xml:space="preserve"> Coibion_update!AB184</f>
        <v>-0.60312739999999998</v>
      </c>
      <c r="K178" s="48">
        <f xml:space="preserve"> Coibion_update!AC184</f>
        <v>-2.4305397999999996</v>
      </c>
      <c r="L178" s="71">
        <f xml:space="preserve"> Coibion_update!AD184</f>
        <v>-2.1589483</v>
      </c>
      <c r="M178" s="41"/>
      <c r="N178" s="41"/>
      <c r="O178" s="41"/>
      <c r="P178" s="41"/>
      <c r="Q178" s="41"/>
      <c r="R178" s="41"/>
      <c r="S178" s="41"/>
      <c r="T178" s="32">
        <f xml:space="preserve"> misc!N261</f>
        <v>8.31</v>
      </c>
      <c r="U178" s="31">
        <f xml:space="preserve"> Gilchrist_Zak!C10</f>
        <v>-0.32190000000000002</v>
      </c>
      <c r="V178" s="33">
        <f xml:space="preserve"> Sims_Zha!B181</f>
        <v>0.81535000000000002</v>
      </c>
      <c r="W178" s="41"/>
      <c r="AD178" s="41"/>
      <c r="AE178" s="41"/>
      <c r="AF178" s="41"/>
      <c r="AG178" s="57">
        <v>10.82</v>
      </c>
      <c r="AH178" s="69">
        <f xml:space="preserve"> LN(misc!B197)</f>
        <v>5.5525719128872986</v>
      </c>
      <c r="AI178" s="69">
        <f xml:space="preserve"> LN(misc!D197)</f>
        <v>6.7325682110887817</v>
      </c>
      <c r="AJ178" s="69">
        <f xml:space="preserve"> LN(misc!G302)</f>
        <v>3.3179969157360079</v>
      </c>
      <c r="AK178" s="70">
        <f xml:space="preserve"> LN(misc!J208 + misc!L208)</f>
        <v>2.7002196219870216</v>
      </c>
      <c r="AL178" s="76">
        <f xml:space="preserve"> Factors!B178</f>
        <v>-0.46643919099999998</v>
      </c>
      <c r="AM178" s="76">
        <f xml:space="preserve"> Factors!C178</f>
        <v>1.22616188</v>
      </c>
      <c r="AN178" s="76">
        <f xml:space="preserve"> Factors!D178</f>
        <v>0.384112501</v>
      </c>
      <c r="AO178" s="76">
        <f xml:space="preserve"> Factors!E178</f>
        <v>9.9445535199999997E-3</v>
      </c>
      <c r="AP178" s="76">
        <f xml:space="preserve"> Factors!F178</f>
        <v>0.464661502</v>
      </c>
    </row>
    <row r="179" spans="1:42">
      <c r="A179">
        <f t="shared" si="3"/>
        <v>1973.749999999992</v>
      </c>
      <c r="B179">
        <f xml:space="preserve"> Coibion_update!O185</f>
        <v>3.8566138842127295</v>
      </c>
      <c r="C179">
        <f xml:space="preserve"> Coibion_update!P185</f>
        <v>4.5999999999999996</v>
      </c>
      <c r="D179">
        <f xml:space="preserve"> Coibion_update!Q185</f>
        <v>3.8199077165203406</v>
      </c>
      <c r="E179">
        <f xml:space="preserve"> Coibion_update!W185</f>
        <v>10.01</v>
      </c>
      <c r="F179">
        <f xml:space="preserve"> Coibion_update!X185</f>
        <v>5.2578078232098271</v>
      </c>
      <c r="G179">
        <f xml:space="preserve"> Coibion_update!Y185</f>
        <v>2.9794504409797082</v>
      </c>
      <c r="H179">
        <f xml:space="preserve"> Coibion_update!Z185</f>
        <v>3.8144983755380948</v>
      </c>
      <c r="I179">
        <f xml:space="preserve"> Coibion_update!AA185</f>
        <v>3.5164290171152448</v>
      </c>
      <c r="J179">
        <f xml:space="preserve"> Coibion_update!AB185</f>
        <v>-0.87293960000000004</v>
      </c>
      <c r="K179" s="48">
        <f xml:space="preserve"> Coibion_update!AC185</f>
        <v>-3.3034793999999996</v>
      </c>
      <c r="L179" s="71">
        <f xml:space="preserve"> Coibion_update!AD185</f>
        <v>-3.0083080999999998</v>
      </c>
      <c r="M179" s="41"/>
      <c r="N179" s="41"/>
      <c r="O179" s="41"/>
      <c r="P179" s="41"/>
      <c r="Q179" s="41"/>
      <c r="R179" s="41"/>
      <c r="S179" s="41"/>
      <c r="T179" s="32">
        <f xml:space="preserve"> misc!N262</f>
        <v>7.4</v>
      </c>
      <c r="U179" s="31">
        <f xml:space="preserve"> Gilchrist_Zak!C11</f>
        <v>0.1515</v>
      </c>
      <c r="V179" s="33">
        <f xml:space="preserve"> Sims_Zha!B182</f>
        <v>-6.6782000000000004</v>
      </c>
      <c r="W179" s="41"/>
      <c r="AD179" s="41"/>
      <c r="AE179" s="41"/>
      <c r="AF179" s="41"/>
      <c r="AG179" s="57">
        <v>10.61</v>
      </c>
      <c r="AH179" s="69">
        <f xml:space="preserve"> LN(misc!B198)</f>
        <v>5.5568280616995374</v>
      </c>
      <c r="AI179" s="69">
        <f xml:space="preserve"> LN(misc!D198)</f>
        <v>6.7364923495449158</v>
      </c>
      <c r="AJ179" s="69">
        <f xml:space="preserve"> LN(misc!G303)</f>
        <v>3.3523922173802223</v>
      </c>
      <c r="AK179" s="70">
        <f xml:space="preserve"> LN(misc!J209 + misc!L209)</f>
        <v>2.7374795451262135</v>
      </c>
      <c r="AL179" s="76">
        <f xml:space="preserve"> Factors!B179</f>
        <v>-0.31380623000000002</v>
      </c>
      <c r="AM179" s="76">
        <f xml:space="preserve"> Factors!C179</f>
        <v>0.15867055399999999</v>
      </c>
      <c r="AN179" s="76">
        <f xml:space="preserve"> Factors!D179</f>
        <v>-0.47280417400000002</v>
      </c>
      <c r="AO179" s="76">
        <f xml:space="preserve"> Factors!E179</f>
        <v>-7.2594867800000004E-2</v>
      </c>
      <c r="AP179" s="76">
        <f xml:space="preserve"> Factors!F179</f>
        <v>-0.18892425099999999</v>
      </c>
    </row>
    <row r="180" spans="1:42">
      <c r="A180">
        <f t="shared" si="3"/>
        <v>1973.8333333333253</v>
      </c>
      <c r="B180">
        <f xml:space="preserve"> Coibion_update!O186</f>
        <v>3.8617733767583298</v>
      </c>
      <c r="C180">
        <f xml:space="preserve"> Coibion_update!P186</f>
        <v>4.8</v>
      </c>
      <c r="D180">
        <f xml:space="preserve"> Coibion_update!Q186</f>
        <v>3.8264651170664994</v>
      </c>
      <c r="E180">
        <f xml:space="preserve"> Coibion_update!W186</f>
        <v>10.029999999999999</v>
      </c>
      <c r="F180">
        <f xml:space="preserve"> Coibion_update!X186</f>
        <v>5.2577557547919138</v>
      </c>
      <c r="G180">
        <f xml:space="preserve"> Coibion_update!Y186</f>
        <v>2.9747639671177946</v>
      </c>
      <c r="H180">
        <f xml:space="preserve"> Coibion_update!Z186</f>
        <v>3.819841924882434</v>
      </c>
      <c r="I180">
        <f xml:space="preserve"> Coibion_update!AA186</f>
        <v>3.5178241935938748</v>
      </c>
      <c r="J180">
        <f xml:space="preserve"> Coibion_update!AB186</f>
        <v>-0.1196041</v>
      </c>
      <c r="K180" s="48">
        <f xml:space="preserve"> Coibion_update!AC186</f>
        <v>-3.4230834999999997</v>
      </c>
      <c r="L180" s="71">
        <f xml:space="preserve"> Coibion_update!AD186</f>
        <v>-3.1046247</v>
      </c>
      <c r="M180" s="41"/>
      <c r="N180" s="41"/>
      <c r="O180" s="41"/>
      <c r="P180" s="41"/>
      <c r="Q180" s="41"/>
      <c r="R180" s="41"/>
      <c r="S180" s="41"/>
      <c r="T180" s="32">
        <f xml:space="preserve"> misc!N263</f>
        <v>7.57</v>
      </c>
      <c r="U180" s="31">
        <f xml:space="preserve"> Gilchrist_Zak!C12</f>
        <v>4.48E-2</v>
      </c>
      <c r="V180" s="33">
        <f xml:space="preserve"> Sims_Zha!B183</f>
        <v>0.49725999999999998</v>
      </c>
      <c r="W180" s="41"/>
      <c r="AD180" s="41"/>
      <c r="AE180" s="41"/>
      <c r="AF180" s="41"/>
      <c r="AG180" s="57">
        <v>10.34</v>
      </c>
      <c r="AH180" s="69">
        <f xml:space="preserve"> LN(misc!B199)</f>
        <v>5.5645204073226937</v>
      </c>
      <c r="AI180" s="69">
        <f xml:space="preserve"> LN(misc!D199)</f>
        <v>6.7439413937439223</v>
      </c>
      <c r="AJ180" s="69">
        <f xml:space="preserve"> LN(misc!G304)</f>
        <v>3.3458608366226894</v>
      </c>
      <c r="AK180" s="70">
        <f xml:space="preserve"> LN(misc!J210 + misc!L210)</f>
        <v>2.7463089132193006</v>
      </c>
      <c r="AL180" s="76">
        <f xml:space="preserve"> Factors!B180</f>
        <v>-0.41391552799999998</v>
      </c>
      <c r="AM180" s="76">
        <f xml:space="preserve"> Factors!C180</f>
        <v>0.50007564400000004</v>
      </c>
      <c r="AN180" s="76">
        <f xml:space="preserve"> Factors!D180</f>
        <v>-0.60116125899999995</v>
      </c>
      <c r="AO180" s="76">
        <f xml:space="preserve"> Factors!E180</f>
        <v>0.28148126000000001</v>
      </c>
      <c r="AP180" s="76">
        <f xml:space="preserve"> Factors!F180</f>
        <v>5.5445713000000004E-3</v>
      </c>
    </row>
    <row r="181" spans="1:42">
      <c r="A181">
        <f t="shared" si="3"/>
        <v>1973.9166666666586</v>
      </c>
      <c r="B181">
        <f xml:space="preserve"> Coibion_update!O187</f>
        <v>3.8594109471167362</v>
      </c>
      <c r="C181">
        <f xml:space="preserve"> Coibion_update!P187</f>
        <v>4.9000000000000004</v>
      </c>
      <c r="D181">
        <f xml:space="preserve"> Coibion_update!Q187</f>
        <v>3.8351419610921882</v>
      </c>
      <c r="E181">
        <f xml:space="preserve"> Coibion_update!W187</f>
        <v>9.9499999999999993</v>
      </c>
      <c r="F181">
        <f xml:space="preserve"> Coibion_update!X187</f>
        <v>5.3197363339213366</v>
      </c>
      <c r="G181">
        <f xml:space="preserve"> Coibion_update!Y187</f>
        <v>2.9511532301560237</v>
      </c>
      <c r="H181">
        <f xml:space="preserve"> Coibion_update!Z187</f>
        <v>3.8124015453965656</v>
      </c>
      <c r="I181">
        <f xml:space="preserve"> Coibion_update!AA187</f>
        <v>3.5129772491221654</v>
      </c>
      <c r="J181">
        <f xml:space="preserve"> Coibion_update!AB187</f>
        <v>-0.19873830000000001</v>
      </c>
      <c r="K181" s="48">
        <f xml:space="preserve"> Coibion_update!AC187</f>
        <v>-3.6218217999999998</v>
      </c>
      <c r="L181" s="71">
        <f xml:space="preserve"> Coibion_update!AD187</f>
        <v>-3.2697718999999998</v>
      </c>
      <c r="M181" s="41"/>
      <c r="N181" s="41"/>
      <c r="O181" s="41"/>
      <c r="P181" s="41"/>
      <c r="Q181" s="41"/>
      <c r="R181" s="41"/>
      <c r="S181" s="41"/>
      <c r="T181" s="32">
        <f xml:space="preserve"> misc!N264</f>
        <v>7.27</v>
      </c>
      <c r="U181" s="31">
        <f xml:space="preserve"> Gilchrist_Zak!C13</f>
        <v>-9.2999999999999992E-3</v>
      </c>
      <c r="V181" s="33">
        <f xml:space="preserve"> Sims_Zha!B184</f>
        <v>-0.23057</v>
      </c>
      <c r="W181" s="41"/>
      <c r="AD181" s="41"/>
      <c r="AE181" s="41"/>
      <c r="AF181" s="41"/>
      <c r="AG181" s="57">
        <v>9.83</v>
      </c>
      <c r="AH181" s="69">
        <f xml:space="preserve"> LN(misc!B200)</f>
        <v>5.5717737317358358</v>
      </c>
      <c r="AI181" s="69">
        <f xml:space="preserve"> LN(misc!D200)</f>
        <v>6.751686093332248</v>
      </c>
      <c r="AJ181" s="69">
        <f xml:space="preserve"> LN(misc!G305)</f>
        <v>3.348956269816465</v>
      </c>
      <c r="AK181" s="70">
        <f xml:space="preserve"> LN(misc!J211 + misc!L211)</f>
        <v>2.7551246084881389</v>
      </c>
      <c r="AL181" s="76">
        <f xml:space="preserve"> Factors!B181</f>
        <v>-0.57945826700000003</v>
      </c>
      <c r="AM181" s="76">
        <f xml:space="preserve"> Factors!C181</f>
        <v>0.57578951499999997</v>
      </c>
      <c r="AN181" s="76">
        <f xml:space="preserve"> Factors!D181</f>
        <v>-0.13674467800000001</v>
      </c>
      <c r="AO181" s="76">
        <f xml:space="preserve"> Factors!E181</f>
        <v>-0.15681526700000001</v>
      </c>
      <c r="AP181" s="76">
        <f xml:space="preserve"> Factors!F181</f>
        <v>0.13203468700000001</v>
      </c>
    </row>
    <row r="182" spans="1:42">
      <c r="A182">
        <f t="shared" si="3"/>
        <v>1973.9999999999918</v>
      </c>
      <c r="B182">
        <f xml:space="preserve"> Coibion_update!O188</f>
        <v>3.8523558001422011</v>
      </c>
      <c r="C182">
        <f xml:space="preserve"> Coibion_update!P188</f>
        <v>5.0999999999999996</v>
      </c>
      <c r="D182">
        <f xml:space="preserve"> Coibion_update!Q188</f>
        <v>3.8458832029236012</v>
      </c>
      <c r="E182">
        <f xml:space="preserve"> Coibion_update!W188</f>
        <v>9.65</v>
      </c>
      <c r="F182">
        <f xml:space="preserve"> Coibion_update!X188</f>
        <v>5.3628871371973368</v>
      </c>
      <c r="G182">
        <f xml:space="preserve"> Coibion_update!Y188</f>
        <v>2.950368731802461</v>
      </c>
      <c r="H182">
        <f xml:space="preserve"> Coibion_update!Z188</f>
        <v>3.809901682361386</v>
      </c>
      <c r="I182">
        <f xml:space="preserve"> Coibion_update!AA188</f>
        <v>3.51390087157524</v>
      </c>
      <c r="J182">
        <f xml:space="preserve"> Coibion_update!AB188</f>
        <v>-0.2057967</v>
      </c>
      <c r="K182" s="48">
        <f xml:space="preserve"> Coibion_update!AC188</f>
        <v>-3.8276184999999998</v>
      </c>
      <c r="L182" s="71">
        <f xml:space="preserve"> Coibion_update!AD188</f>
        <v>-3.4732729</v>
      </c>
      <c r="M182" s="41"/>
      <c r="N182" s="41"/>
      <c r="O182" s="41"/>
      <c r="P182" s="41"/>
      <c r="Q182" s="41"/>
      <c r="R182" s="41"/>
      <c r="S182" s="41"/>
      <c r="T182" s="32">
        <f xml:space="preserve"> misc!N265</f>
        <v>7.42</v>
      </c>
      <c r="U182" s="31">
        <f xml:space="preserve"> Gilchrist_Zak!C14</f>
        <v>-4.3400000000000001E-2</v>
      </c>
      <c r="V182" s="33">
        <f xml:space="preserve"> Sims_Zha!B185</f>
        <v>-1.8007</v>
      </c>
      <c r="W182" s="41"/>
      <c r="AD182" s="41"/>
      <c r="AE182" s="41"/>
      <c r="AF182" s="41"/>
      <c r="AG182" s="57">
        <v>9.31</v>
      </c>
      <c r="AH182" s="69">
        <f xml:space="preserve"> LN(misc!B201)</f>
        <v>5.575191240283214</v>
      </c>
      <c r="AI182" s="69">
        <f xml:space="preserve"> LN(misc!D201)</f>
        <v>6.7565834911803986</v>
      </c>
      <c r="AJ182" s="69">
        <f xml:space="preserve"> LN(misc!G306)</f>
        <v>3.3804843400646138</v>
      </c>
      <c r="AK182" s="70">
        <f xml:space="preserve"> LN(misc!J212 + misc!L212)</f>
        <v>2.7832195145958067</v>
      </c>
      <c r="AL182" s="76">
        <f xml:space="preserve"> Factors!B182</f>
        <v>-0.13436804299999999</v>
      </c>
      <c r="AM182" s="76">
        <f xml:space="preserve"> Factors!C182</f>
        <v>0.68829278400000005</v>
      </c>
      <c r="AN182" s="76">
        <f xml:space="preserve"> Factors!D182</f>
        <v>-0.183472635</v>
      </c>
      <c r="AO182" s="76">
        <f xml:space="preserve"> Factors!E182</f>
        <v>-0.102671093</v>
      </c>
      <c r="AP182" s="76">
        <f xml:space="preserve"> Factors!F182</f>
        <v>0.46638673200000003</v>
      </c>
    </row>
    <row r="183" spans="1:42">
      <c r="A183">
        <f t="shared" si="3"/>
        <v>1974.0833333333251</v>
      </c>
      <c r="B183">
        <f xml:space="preserve"> Coibion_update!O189</f>
        <v>3.8492471964668944</v>
      </c>
      <c r="C183">
        <f xml:space="preserve"> Coibion_update!P189</f>
        <v>5.2</v>
      </c>
      <c r="D183">
        <f xml:space="preserve"> Coibion_update!Q189</f>
        <v>3.8565102954978872</v>
      </c>
      <c r="E183">
        <f xml:space="preserve"> Coibion_update!W189</f>
        <v>8.9700000000000006</v>
      </c>
      <c r="F183">
        <f xml:space="preserve"> Coibion_update!X189</f>
        <v>5.4469528656871846</v>
      </c>
      <c r="G183">
        <f xml:space="preserve"> Coibion_update!Y189</f>
        <v>2.9309270501878752</v>
      </c>
      <c r="H183">
        <f xml:space="preserve"> Coibion_update!Z189</f>
        <v>3.8024982758987091</v>
      </c>
      <c r="I183">
        <f xml:space="preserve"> Coibion_update!AA189</f>
        <v>3.5130666692328076</v>
      </c>
      <c r="J183">
        <f xml:space="preserve"> Coibion_update!AB189</f>
        <v>0.20245959999999999</v>
      </c>
      <c r="K183" s="48">
        <f xml:space="preserve"> Coibion_update!AC189</f>
        <v>-3.6251588999999997</v>
      </c>
      <c r="L183" s="71">
        <f xml:space="preserve"> Coibion_update!AD189</f>
        <v>-3.2714387999999999</v>
      </c>
      <c r="M183" s="41"/>
      <c r="N183" s="41"/>
      <c r="O183" s="41"/>
      <c r="P183" s="41"/>
      <c r="Q183" s="41"/>
      <c r="R183" s="41"/>
      <c r="S183" s="41"/>
      <c r="T183" s="32">
        <f xml:space="preserve"> misc!N266</f>
        <v>6.88</v>
      </c>
      <c r="U183" s="31">
        <f xml:space="preserve"> Gilchrist_Zak!C15</f>
        <v>0.1772</v>
      </c>
      <c r="V183" s="33">
        <f xml:space="preserve"> Sims_Zha!B186</f>
        <v>-4.7039</v>
      </c>
      <c r="W183" s="41"/>
      <c r="AD183" s="41"/>
      <c r="AE183" s="41"/>
      <c r="AF183" s="41"/>
      <c r="AG183" s="57">
        <v>8.8699999999999992</v>
      </c>
      <c r="AH183" s="69">
        <f xml:space="preserve"> LN(misc!B202)</f>
        <v>5.5808612611436939</v>
      </c>
      <c r="AI183" s="69">
        <f xml:space="preserve"> LN(misc!D202)</f>
        <v>6.7618042234978333</v>
      </c>
      <c r="AJ183" s="69">
        <f xml:space="preserve"> LN(misc!G307)</f>
        <v>3.3546297458458207</v>
      </c>
      <c r="AK183" s="70">
        <f xml:space="preserve"> LN(misc!J213 + misc!L213)</f>
        <v>2.768392430108372</v>
      </c>
      <c r="AL183" s="76">
        <f xml:space="preserve"> Factors!B183</f>
        <v>-0.16506637699999999</v>
      </c>
      <c r="AM183" s="76">
        <f xml:space="preserve"> Factors!C183</f>
        <v>1.07483401</v>
      </c>
      <c r="AN183" s="76">
        <f xml:space="preserve"> Factors!D183</f>
        <v>0.21051861599999999</v>
      </c>
      <c r="AO183" s="76">
        <f xml:space="preserve"> Factors!E183</f>
        <v>2.4367753900000001E-2</v>
      </c>
      <c r="AP183" s="76">
        <f xml:space="preserve"> Factors!F183</f>
        <v>0.51562801899999999</v>
      </c>
    </row>
    <row r="184" spans="1:42">
      <c r="A184">
        <f t="shared" si="3"/>
        <v>1974.1666666666583</v>
      </c>
      <c r="B184">
        <f xml:space="preserve"> Coibion_update!O190</f>
        <v>3.8495069710181151</v>
      </c>
      <c r="C184">
        <f xml:space="preserve"> Coibion_update!P190</f>
        <v>5.0999999999999996</v>
      </c>
      <c r="D184">
        <f xml:space="preserve"> Coibion_update!Q190</f>
        <v>3.8670256394974101</v>
      </c>
      <c r="E184">
        <f xml:space="preserve"> Coibion_update!W190</f>
        <v>9.35</v>
      </c>
      <c r="F184">
        <f xml:space="preserve"> Coibion_update!X190</f>
        <v>5.4510384535657002</v>
      </c>
      <c r="G184">
        <f xml:space="preserve"> Coibion_update!Y190</f>
        <v>2.9530335190208756</v>
      </c>
      <c r="H184">
        <f xml:space="preserve"> Coibion_update!Z190</f>
        <v>3.793757353331181</v>
      </c>
      <c r="I184">
        <f xml:space="preserve"> Coibion_update!AA190</f>
        <v>3.5158941782969686</v>
      </c>
      <c r="J184">
        <f xml:space="preserve"> Coibion_update!AB190</f>
        <v>0.75529069999999998</v>
      </c>
      <c r="K184" s="48">
        <f xml:space="preserve"> Coibion_update!AC190</f>
        <v>-2.8698682</v>
      </c>
      <c r="L184" s="71">
        <f xml:space="preserve"> Coibion_update!AD190</f>
        <v>-2.5358248999999997</v>
      </c>
      <c r="M184" s="41"/>
      <c r="N184" s="41"/>
      <c r="O184" s="41"/>
      <c r="P184" s="41"/>
      <c r="Q184" s="41"/>
      <c r="R184" s="41"/>
      <c r="S184" s="41"/>
      <c r="T184" s="32">
        <f xml:space="preserve"> misc!N267</f>
        <v>7.76</v>
      </c>
      <c r="U184" s="31">
        <f xml:space="preserve"> Gilchrist_Zak!C16</f>
        <v>-0.123</v>
      </c>
      <c r="V184" s="33">
        <f xml:space="preserve"> Sims_Zha!B187</f>
        <v>2.0507</v>
      </c>
      <c r="W184" s="41"/>
      <c r="AD184" s="41"/>
      <c r="AE184" s="41"/>
      <c r="AF184" s="41"/>
      <c r="AG184" s="57">
        <v>9.9499999999999993</v>
      </c>
      <c r="AH184" s="69">
        <f xml:space="preserve"> LN(misc!B203)</f>
        <v>5.5861244311879688</v>
      </c>
      <c r="AI184" s="69">
        <f xml:space="preserve"> LN(misc!D203)</f>
        <v>6.768608147571979</v>
      </c>
      <c r="AJ184" s="69">
        <f xml:space="preserve"> LN(misc!G308)</f>
        <v>3.3490265093332461</v>
      </c>
      <c r="AK184" s="70">
        <f xml:space="preserve"> LN(misc!J214 + misc!L214)</f>
        <v>2.7610853109813518</v>
      </c>
      <c r="AL184" s="76">
        <f xml:space="preserve"> Factors!B184</f>
        <v>-0.11651840099999999</v>
      </c>
      <c r="AM184" s="76">
        <f xml:space="preserve"> Factors!C184</f>
        <v>0.95187144599999995</v>
      </c>
      <c r="AN184" s="76">
        <f xml:space="preserve"> Factors!D184</f>
        <v>-0.15823922700000001</v>
      </c>
      <c r="AO184" s="76">
        <f xml:space="preserve"> Factors!E184</f>
        <v>0.29988092</v>
      </c>
      <c r="AP184" s="76">
        <f xml:space="preserve"> Factors!F184</f>
        <v>0.30459741099999998</v>
      </c>
    </row>
    <row r="185" spans="1:42">
      <c r="A185">
        <f t="shared" si="3"/>
        <v>1974.2499999999916</v>
      </c>
      <c r="B185">
        <f xml:space="preserve"> Coibion_update!O191</f>
        <v>3.846553918114811</v>
      </c>
      <c r="C185">
        <f xml:space="preserve"> Coibion_update!P191</f>
        <v>5.0999999999999996</v>
      </c>
      <c r="D185">
        <f xml:space="preserve"> Coibion_update!Q191</f>
        <v>3.8732821771117156</v>
      </c>
      <c r="E185">
        <f xml:space="preserve"> Coibion_update!W191</f>
        <v>10.51</v>
      </c>
      <c r="F185">
        <f xml:space="preserve"> Coibion_update!X191</f>
        <v>5.4416381859922591</v>
      </c>
      <c r="G185">
        <f xml:space="preserve"> Coibion_update!Y191</f>
        <v>2.950264085506844</v>
      </c>
      <c r="H185">
        <f xml:space="preserve"> Coibion_update!Z191</f>
        <v>3.7961855758521779</v>
      </c>
      <c r="I185">
        <f xml:space="preserve"> Coibion_update!AA191</f>
        <v>3.5214071001701877</v>
      </c>
      <c r="J185">
        <f xml:space="preserve"> Coibion_update!AB191</f>
        <v>0.39193080000000002</v>
      </c>
      <c r="K185" s="48">
        <f xml:space="preserve"> Coibion_update!AC191</f>
        <v>-2.4779374000000001</v>
      </c>
      <c r="L185" s="71">
        <f xml:space="preserve"> Coibion_update!AD191</f>
        <v>-2.1493357</v>
      </c>
      <c r="M185" s="41"/>
      <c r="N185" s="41"/>
      <c r="O185" s="41"/>
      <c r="P185" s="41"/>
      <c r="Q185" s="41"/>
      <c r="R185" s="41"/>
      <c r="S185" s="41"/>
      <c r="T185" s="32">
        <f xml:space="preserve"> misc!N268</f>
        <v>8.6199999999999992</v>
      </c>
      <c r="U185" s="31">
        <f xml:space="preserve"> Gilchrist_Zak!C17</f>
        <v>1.8800000000000001E-2</v>
      </c>
      <c r="V185" s="33">
        <f xml:space="preserve"> Sims_Zha!B188</f>
        <v>6.6502999999999997</v>
      </c>
      <c r="W185" s="41"/>
      <c r="AD185" s="41"/>
      <c r="AE185" s="41"/>
      <c r="AF185" s="41"/>
      <c r="AG185" s="57">
        <v>11</v>
      </c>
      <c r="AH185" s="69">
        <f xml:space="preserve"> LN(misc!B204)</f>
        <v>5.5879974416624902</v>
      </c>
      <c r="AI185" s="69">
        <f xml:space="preserve"> LN(misc!D204)</f>
        <v>6.7718210017413041</v>
      </c>
      <c r="AJ185" s="69">
        <f xml:space="preserve"> LN(misc!G309)</f>
        <v>3.3860837438521072</v>
      </c>
      <c r="AK185" s="70">
        <f xml:space="preserve"> LN(misc!J215 + misc!L215)</f>
        <v>2.7447677840373728</v>
      </c>
      <c r="AL185" s="76">
        <f xml:space="preserve"> Factors!B185</f>
        <v>-0.30370370899999999</v>
      </c>
      <c r="AM185" s="76">
        <f xml:space="preserve"> Factors!C185</f>
        <v>0.84812345200000006</v>
      </c>
      <c r="AN185" s="76">
        <f xml:space="preserve"> Factors!D185</f>
        <v>0.24752054400000001</v>
      </c>
      <c r="AO185" s="76">
        <f xml:space="preserve"> Factors!E185</f>
        <v>-2.4494212800000002E-2</v>
      </c>
      <c r="AP185" s="76">
        <f xml:space="preserve"> Factors!F185</f>
        <v>8.7295501600000006E-2</v>
      </c>
    </row>
    <row r="186" spans="1:42">
      <c r="A186">
        <f t="shared" si="3"/>
        <v>1974.3333333333248</v>
      </c>
      <c r="B186">
        <f xml:space="preserve"> Coibion_update!O192</f>
        <v>3.8538619714855415</v>
      </c>
      <c r="C186">
        <f xml:space="preserve"> Coibion_update!P192</f>
        <v>5.0999999999999996</v>
      </c>
      <c r="D186">
        <f xml:space="preserve"> Coibion_update!Q192</f>
        <v>3.8836235309064482</v>
      </c>
      <c r="E186">
        <f xml:space="preserve"> Coibion_update!W192</f>
        <v>11.31</v>
      </c>
      <c r="F186">
        <f xml:space="preserve"> Coibion_update!X192</f>
        <v>5.4012349005547229</v>
      </c>
      <c r="G186">
        <f xml:space="preserve"> Coibion_update!Y192</f>
        <v>2.9622788972947713</v>
      </c>
      <c r="H186">
        <f xml:space="preserve"> Coibion_update!Z192</f>
        <v>3.795354348620942</v>
      </c>
      <c r="I186">
        <f xml:space="preserve"> Coibion_update!AA192</f>
        <v>3.524181682073531</v>
      </c>
      <c r="J186">
        <f xml:space="preserve"> Coibion_update!AB192</f>
        <v>0.34379110000000002</v>
      </c>
      <c r="K186" s="48">
        <f xml:space="preserve"> Coibion_update!AC192</f>
        <v>-2.1341463000000003</v>
      </c>
      <c r="L186" s="71">
        <f xml:space="preserve"> Coibion_update!AD192</f>
        <v>-1.758057</v>
      </c>
      <c r="M186" s="41"/>
      <c r="N186" s="41"/>
      <c r="O186" s="41"/>
      <c r="P186" s="41"/>
      <c r="Q186" s="41"/>
      <c r="R186" s="41"/>
      <c r="S186" s="41"/>
      <c r="T186" s="32">
        <f xml:space="preserve"> misc!N269</f>
        <v>8.7799999999999994</v>
      </c>
      <c r="U186" s="31">
        <f xml:space="preserve"> Gilchrist_Zak!C18</f>
        <v>3.7600000000000001E-2</v>
      </c>
      <c r="V186" s="33">
        <f xml:space="preserve"> Sims_Zha!B189</f>
        <v>2.7353999999999998</v>
      </c>
      <c r="W186" s="41"/>
      <c r="AD186" s="41"/>
      <c r="AE186" s="41"/>
      <c r="AF186" s="41"/>
      <c r="AG186" s="57">
        <v>11.64</v>
      </c>
      <c r="AH186" s="69">
        <f xml:space="preserve"> LN(misc!B205)</f>
        <v>5.5894933282540737</v>
      </c>
      <c r="AI186" s="69">
        <f xml:space="preserve"> LN(misc!D205)</f>
        <v>6.7737666389788203</v>
      </c>
      <c r="AJ186" s="69">
        <f xml:space="preserve"> LN(misc!G310)</f>
        <v>3.3972897568311384</v>
      </c>
      <c r="AK186" s="70">
        <f xml:space="preserve"> LN(misc!J216 + misc!L216)</f>
        <v>2.6968544283414753</v>
      </c>
      <c r="AL186" s="76">
        <f xml:space="preserve"> Factors!B186</f>
        <v>-0.13337459199999999</v>
      </c>
      <c r="AM186" s="76">
        <f xml:space="preserve"> Factors!C186</f>
        <v>0.70330790899999995</v>
      </c>
      <c r="AN186" s="76">
        <f xml:space="preserve"> Factors!D186</f>
        <v>0.106303647</v>
      </c>
      <c r="AO186" s="76">
        <f xml:space="preserve"> Factors!E186</f>
        <v>-0.34506895799999998</v>
      </c>
      <c r="AP186" s="76">
        <f xml:space="preserve"> Factors!F186</f>
        <v>8.7676501500000004E-2</v>
      </c>
    </row>
    <row r="187" spans="1:42">
      <c r="A187">
        <f t="shared" si="3"/>
        <v>1974.4166666666581</v>
      </c>
      <c r="B187">
        <f xml:space="preserve"> Coibion_update!O193</f>
        <v>3.8531770508448822</v>
      </c>
      <c r="C187">
        <f xml:space="preserve"> Coibion_update!P193</f>
        <v>5.4</v>
      </c>
      <c r="D187">
        <f xml:space="preserve"> Coibion_update!Q193</f>
        <v>3.8918202981106265</v>
      </c>
      <c r="E187">
        <f xml:space="preserve"> Coibion_update!W193</f>
        <v>11.93</v>
      </c>
      <c r="F187">
        <f xml:space="preserve"> Coibion_update!X193</f>
        <v>5.4134301736485408</v>
      </c>
      <c r="G187">
        <f xml:space="preserve"> Coibion_update!Y193</f>
        <v>2.9378912738641412</v>
      </c>
      <c r="H187">
        <f xml:space="preserve"> Coibion_update!Z193</f>
        <v>3.7946798730001481</v>
      </c>
      <c r="I187">
        <f xml:space="preserve"> Coibion_update!AA193</f>
        <v>3.5266251954700936</v>
      </c>
      <c r="J187">
        <f xml:space="preserve"> Coibion_update!AB193</f>
        <v>0.23393800000000001</v>
      </c>
      <c r="K187" s="48">
        <f xml:space="preserve"> Coibion_update!AC193</f>
        <v>-1.9002083000000003</v>
      </c>
      <c r="L187" s="71">
        <f xml:space="preserve"> Coibion_update!AD193</f>
        <v>-1.4805796</v>
      </c>
      <c r="M187" s="41"/>
      <c r="N187" s="41"/>
      <c r="O187" s="41"/>
      <c r="P187" s="41"/>
      <c r="Q187" s="41"/>
      <c r="R187" s="41"/>
      <c r="S187" s="41"/>
      <c r="T187" s="32">
        <f xml:space="preserve"> misc!N270</f>
        <v>8.67</v>
      </c>
      <c r="U187" s="31">
        <f xml:space="preserve"> Gilchrist_Zak!C19</f>
        <v>0.60229999999999995</v>
      </c>
      <c r="V187" s="33">
        <f xml:space="preserve"> Sims_Zha!B190</f>
        <v>1.7506999999999999</v>
      </c>
      <c r="W187" s="41"/>
      <c r="AD187" s="41"/>
      <c r="AE187" s="41"/>
      <c r="AF187" s="41"/>
      <c r="AG187" s="57">
        <v>13.31</v>
      </c>
      <c r="AH187" s="69">
        <f xml:space="preserve"> LN(misc!B206)</f>
        <v>5.5928509139489195</v>
      </c>
      <c r="AI187" s="69">
        <f xml:space="preserve"> LN(misc!D206)</f>
        <v>6.7774187772541339</v>
      </c>
      <c r="AJ187" s="69">
        <f xml:space="preserve"> LN(misc!G311)</f>
        <v>3.3941391978502486</v>
      </c>
      <c r="AK187" s="70">
        <f xml:space="preserve"> LN(misc!J217 + misc!L217)</f>
        <v>2.6645161990784816</v>
      </c>
      <c r="AL187" s="76">
        <f xml:space="preserve"> Factors!B187</f>
        <v>-0.43875804200000001</v>
      </c>
      <c r="AM187" s="76">
        <f xml:space="preserve"> Factors!C187</f>
        <v>0.92689676399999998</v>
      </c>
      <c r="AN187" s="76">
        <f xml:space="preserve"> Factors!D187</f>
        <v>8.0899043499999997E-3</v>
      </c>
      <c r="AO187" s="76">
        <f xml:space="preserve"> Factors!E187</f>
        <v>0.10054165800000001</v>
      </c>
      <c r="AP187" s="76">
        <f xml:space="preserve"> Factors!F187</f>
        <v>-0.22758927100000001</v>
      </c>
    </row>
    <row r="188" spans="1:42">
      <c r="A188">
        <f t="shared" si="3"/>
        <v>1974.4999999999914</v>
      </c>
      <c r="B188">
        <f xml:space="preserve"> Coibion_update!O194</f>
        <v>3.8531515958366076</v>
      </c>
      <c r="C188">
        <f xml:space="preserve"> Coibion_update!P194</f>
        <v>5.5</v>
      </c>
      <c r="D188">
        <f xml:space="preserve"> Coibion_update!Q194</f>
        <v>3.8979240810486444</v>
      </c>
      <c r="E188">
        <f xml:space="preserve"> Coibion_update!W194</f>
        <v>12.92</v>
      </c>
      <c r="F188">
        <f xml:space="preserve"> Coibion_update!X194</f>
        <v>5.4683976369196374</v>
      </c>
      <c r="G188">
        <f xml:space="preserve"> Coibion_update!Y194</f>
        <v>2.9445442367845578</v>
      </c>
      <c r="H188">
        <f xml:space="preserve"> Coibion_update!Z194</f>
        <v>3.8012255139454747</v>
      </c>
      <c r="I188">
        <f xml:space="preserve"> Coibion_update!AA194</f>
        <v>3.5266545990191038</v>
      </c>
      <c r="J188">
        <f xml:space="preserve"> Coibion_update!AB194</f>
        <v>-0.13442570000000001</v>
      </c>
      <c r="K188" s="48">
        <f xml:space="preserve"> Coibion_update!AC194</f>
        <v>-2.0346340000000005</v>
      </c>
      <c r="L188" s="71">
        <f xml:space="preserve"> Coibion_update!AD194</f>
        <v>-1.5714170000000001</v>
      </c>
      <c r="M188" s="41"/>
      <c r="N188" s="41"/>
      <c r="O188" s="41"/>
      <c r="P188" s="41"/>
      <c r="Q188" s="41"/>
      <c r="R188" s="41"/>
      <c r="S188" s="41"/>
      <c r="T188" s="32">
        <f xml:space="preserve"> misc!N271</f>
        <v>8.8000000000000007</v>
      </c>
      <c r="U188" s="31">
        <f xml:space="preserve"> Gilchrist_Zak!C20</f>
        <v>1.0931999999999999</v>
      </c>
      <c r="V188" s="33">
        <f xml:space="preserve"> Sims_Zha!B191</f>
        <v>5.2084999999999999</v>
      </c>
      <c r="W188" s="41"/>
      <c r="AD188" s="41"/>
      <c r="AE188" s="41"/>
      <c r="AF188" s="41"/>
      <c r="AG188" s="57">
        <v>12.06</v>
      </c>
      <c r="AH188" s="69">
        <f xml:space="preserve"> LN(misc!B207)</f>
        <v>5.5958259998175537</v>
      </c>
      <c r="AI188" s="69">
        <f xml:space="preserve"> LN(misc!D207)</f>
        <v>6.7815115524078866</v>
      </c>
      <c r="AJ188" s="69">
        <f xml:space="preserve"> LN(misc!G312)</f>
        <v>3.4175627357484197</v>
      </c>
      <c r="AK188" s="70">
        <f xml:space="preserve"> LN(misc!J218 + misc!L218)</f>
        <v>2.6521850682608146</v>
      </c>
      <c r="AL188" s="76">
        <f xml:space="preserve"> Factors!B188</f>
        <v>-2.25970227E-2</v>
      </c>
      <c r="AM188" s="76">
        <f xml:space="preserve"> Factors!C188</f>
        <v>0.86096332900000005</v>
      </c>
      <c r="AN188" s="76">
        <f xml:space="preserve"> Factors!D188</f>
        <v>-0.25104195400000001</v>
      </c>
      <c r="AO188" s="76">
        <f xml:space="preserve"> Factors!E188</f>
        <v>-0.10214189799999999</v>
      </c>
      <c r="AP188" s="76">
        <f xml:space="preserve"> Factors!F188</f>
        <v>-0.27062772800000001</v>
      </c>
    </row>
    <row r="189" spans="1:42">
      <c r="A189">
        <f t="shared" si="3"/>
        <v>1974.5833333333246</v>
      </c>
      <c r="B189">
        <f xml:space="preserve"> Coibion_update!O195</f>
        <v>3.8434293399621522</v>
      </c>
      <c r="C189">
        <f xml:space="preserve"> Coibion_update!P195</f>
        <v>5.5</v>
      </c>
      <c r="D189">
        <f xml:space="preserve"> Coibion_update!Q195</f>
        <v>3.9100210027574729</v>
      </c>
      <c r="E189">
        <f xml:space="preserve"> Coibion_update!W195</f>
        <v>12.01</v>
      </c>
      <c r="F189">
        <f xml:space="preserve"> Coibion_update!X195</f>
        <v>5.484091290392243</v>
      </c>
      <c r="G189">
        <f xml:space="preserve"> Coibion_update!Y195</f>
        <v>2.9900159665578818</v>
      </c>
      <c r="H189">
        <f xml:space="preserve"> Coibion_update!Z195</f>
        <v>3.8002419219673973</v>
      </c>
      <c r="I189">
        <f xml:space="preserve"> Coibion_update!AA195</f>
        <v>3.5288867428030448</v>
      </c>
      <c r="J189">
        <f xml:space="preserve"> Coibion_update!AB195</f>
        <v>-4.4339299999999998E-2</v>
      </c>
      <c r="K189" s="48">
        <f xml:space="preserve"> Coibion_update!AC195</f>
        <v>-2.0789733000000004</v>
      </c>
      <c r="L189" s="71">
        <f xml:space="preserve"> Coibion_update!AD195</f>
        <v>-1.5925907000000001</v>
      </c>
      <c r="M189" s="41"/>
      <c r="N189" s="41"/>
      <c r="O189" s="41"/>
      <c r="P189" s="41"/>
      <c r="Q189" s="41"/>
      <c r="R189" s="41"/>
      <c r="S189" s="41"/>
      <c r="T189" s="32">
        <f xml:space="preserve"> misc!N272</f>
        <v>9.36</v>
      </c>
      <c r="U189" s="31">
        <f xml:space="preserve"> Gilchrist_Zak!C21</f>
        <v>0.65410000000000001</v>
      </c>
      <c r="V189" s="33">
        <f xml:space="preserve"> Sims_Zha!B192</f>
        <v>-6.9188999999999998</v>
      </c>
      <c r="W189" s="41"/>
      <c r="AD189" s="41"/>
      <c r="AE189" s="41"/>
      <c r="AF189" s="41"/>
      <c r="AG189" s="57">
        <v>11.6</v>
      </c>
      <c r="AH189" s="69">
        <f xml:space="preserve"> LN(misc!B208)</f>
        <v>5.5987922607985698</v>
      </c>
      <c r="AI189" s="69">
        <f xml:space="preserve"> LN(misc!D208)</f>
        <v>6.7845701784117587</v>
      </c>
      <c r="AJ189" s="69">
        <f xml:space="preserve"> LN(misc!G313)</f>
        <v>3.4102892583403737</v>
      </c>
      <c r="AK189" s="70">
        <f xml:space="preserve"> LN(misc!J219 + misc!L219)</f>
        <v>2.6429782043584953</v>
      </c>
      <c r="AL189" s="76">
        <f xml:space="preserve"> Factors!B189</f>
        <v>-8.7274940699999998E-2</v>
      </c>
      <c r="AM189" s="76">
        <f xml:space="preserve"> Factors!C189</f>
        <v>1.1006532</v>
      </c>
      <c r="AN189" s="76">
        <f xml:space="preserve"> Factors!D189</f>
        <v>-6.3841054499999994E-2</v>
      </c>
      <c r="AO189" s="76">
        <f xml:space="preserve"> Factors!E189</f>
        <v>-0.116120128</v>
      </c>
      <c r="AP189" s="76">
        <f xml:space="preserve"> Factors!F189</f>
        <v>-8.0569624699999995E-2</v>
      </c>
    </row>
    <row r="190" spans="1:42">
      <c r="A190">
        <f t="shared" si="3"/>
        <v>1974.6666666666579</v>
      </c>
      <c r="B190">
        <f xml:space="preserve"> Coibion_update!O196</f>
        <v>3.8439390065056536</v>
      </c>
      <c r="C190">
        <f xml:space="preserve"> Coibion_update!P196</f>
        <v>5.9</v>
      </c>
      <c r="D190">
        <f xml:space="preserve"> Coibion_update!Q196</f>
        <v>3.9239515762934198</v>
      </c>
      <c r="E190">
        <f xml:space="preserve"> Coibion_update!W196</f>
        <v>11.34</v>
      </c>
      <c r="F190">
        <f xml:space="preserve"> Coibion_update!X196</f>
        <v>5.440337626568466</v>
      </c>
      <c r="G190">
        <f xml:space="preserve"> Coibion_update!Y196</f>
        <v>2.9324196673422249</v>
      </c>
      <c r="H190">
        <f xml:space="preserve"> Coibion_update!Z196</f>
        <v>3.7912329532257525</v>
      </c>
      <c r="I190">
        <f xml:space="preserve"> Coibion_update!AA196</f>
        <v>3.5314358585858847</v>
      </c>
      <c r="J190">
        <f xml:space="preserve"> Coibion_update!AB196</f>
        <v>-0.43687920000000002</v>
      </c>
      <c r="K190" s="48">
        <f xml:space="preserve"> Coibion_update!AC196</f>
        <v>-2.5158525000000003</v>
      </c>
      <c r="L190" s="71">
        <f xml:space="preserve"> Coibion_update!AD196</f>
        <v>-2.0222003000000002</v>
      </c>
      <c r="M190" s="41"/>
      <c r="N190" s="41"/>
      <c r="O190" s="41"/>
      <c r="P190" s="41"/>
      <c r="Q190" s="41"/>
      <c r="R190" s="41"/>
      <c r="S190" s="41"/>
      <c r="T190" s="32">
        <f xml:space="preserve"> misc!N273</f>
        <v>8.8699999999999992</v>
      </c>
      <c r="U190" s="31">
        <f xml:space="preserve"> Gilchrist_Zak!C22</f>
        <v>0.73929999999999996</v>
      </c>
      <c r="V190" s="33">
        <f xml:space="preserve"> Sims_Zha!B193</f>
        <v>-3.4548999999999999</v>
      </c>
      <c r="W190" s="41"/>
      <c r="AD190" s="41"/>
      <c r="AE190" s="41"/>
      <c r="AF190" s="41"/>
      <c r="AG190" s="57">
        <v>11.11</v>
      </c>
      <c r="AH190" s="69">
        <f xml:space="preserve"> LN(misc!B209)</f>
        <v>5.602118820879701</v>
      </c>
      <c r="AI190" s="69">
        <f xml:space="preserve"> LN(misc!D209)</f>
        <v>6.7888591240382814</v>
      </c>
      <c r="AJ190" s="69">
        <f xml:space="preserve"> LN(misc!G314)</f>
        <v>3.4059858983939524</v>
      </c>
      <c r="AK190" s="70">
        <f xml:space="preserve"> LN(misc!J220 + misc!L220)</f>
        <v>2.6463166312968487</v>
      </c>
      <c r="AL190" s="76">
        <f xml:space="preserve"> Factors!B190</f>
        <v>-4.9838802400000003E-3</v>
      </c>
      <c r="AM190" s="76">
        <f xml:space="preserve"> Factors!C190</f>
        <v>1.1795868</v>
      </c>
      <c r="AN190" s="76">
        <f xml:space="preserve"> Factors!D190</f>
        <v>0.331686074</v>
      </c>
      <c r="AO190" s="76">
        <f xml:space="preserve"> Factors!E190</f>
        <v>-0.166432513</v>
      </c>
      <c r="AP190" s="76">
        <f xml:space="preserve"> Factors!F190</f>
        <v>-2.1939492099999999E-2</v>
      </c>
    </row>
    <row r="191" spans="1:42">
      <c r="A191">
        <f t="shared" si="3"/>
        <v>1974.7499999999911</v>
      </c>
      <c r="B191">
        <f xml:space="preserve"> Coibion_update!O197</f>
        <v>3.8400994150053331</v>
      </c>
      <c r="C191">
        <f xml:space="preserve"> Coibion_update!P197</f>
        <v>6</v>
      </c>
      <c r="D191">
        <f xml:space="preserve"> Coibion_update!Q197</f>
        <v>3.9318256327243257</v>
      </c>
      <c r="E191">
        <f xml:space="preserve"> Coibion_update!W197</f>
        <v>10.06</v>
      </c>
      <c r="F191">
        <f xml:space="preserve"> Coibion_update!X197</f>
        <v>5.4446662628831737</v>
      </c>
      <c r="G191">
        <f xml:space="preserve"> Coibion_update!Y197</f>
        <v>2.8918706340199005</v>
      </c>
      <c r="H191">
        <f xml:space="preserve"> Coibion_update!Z197</f>
        <v>3.7899005681726643</v>
      </c>
      <c r="I191">
        <f xml:space="preserve"> Coibion_update!AA197</f>
        <v>3.537765824444175</v>
      </c>
      <c r="J191">
        <f xml:space="preserve"> Coibion_update!AB197</f>
        <v>-0.30897160000000001</v>
      </c>
      <c r="K191" s="48">
        <f xml:space="preserve"> Coibion_update!AC197</f>
        <v>-2.8248241000000003</v>
      </c>
      <c r="L191" s="71">
        <f xml:space="preserve"> Coibion_update!AD197</f>
        <v>-2.3024849000000001</v>
      </c>
      <c r="M191" s="41"/>
      <c r="N191" s="41"/>
      <c r="O191" s="41"/>
      <c r="P191" s="41"/>
      <c r="Q191" s="41"/>
      <c r="R191" s="41"/>
      <c r="S191" s="41"/>
      <c r="T191" s="32">
        <f xml:space="preserve"> misc!N274</f>
        <v>8.0500000000000007</v>
      </c>
      <c r="U191" s="31">
        <f xml:space="preserve"> Gilchrist_Zak!C23</f>
        <v>0.79710000000000003</v>
      </c>
      <c r="V191" s="33">
        <f xml:space="preserve"> Sims_Zha!B194</f>
        <v>-6.2037000000000004</v>
      </c>
      <c r="W191" s="41"/>
      <c r="AD191" s="41"/>
      <c r="AE191" s="41"/>
      <c r="AF191" s="41"/>
      <c r="AG191" s="57">
        <v>9.66</v>
      </c>
      <c r="AH191" s="69">
        <f xml:space="preserve"> LN(misc!B210)</f>
        <v>5.6069043996797143</v>
      </c>
      <c r="AI191" s="69">
        <f xml:space="preserve"> LN(misc!D210)</f>
        <v>6.7949224707077933</v>
      </c>
      <c r="AJ191" s="69">
        <f xml:space="preserve"> LN(misc!G315)</f>
        <v>3.4017638878338952</v>
      </c>
      <c r="AK191" s="70">
        <f xml:space="preserve"> LN(misc!J221 + misc!L221)</f>
        <v>2.7431599115489691</v>
      </c>
      <c r="AL191" s="76">
        <f xml:space="preserve"> Factors!B191</f>
        <v>0.26814685100000002</v>
      </c>
      <c r="AM191" s="76">
        <f xml:space="preserve"> Factors!C191</f>
        <v>0.94187575800000001</v>
      </c>
      <c r="AN191" s="76">
        <f xml:space="preserve"> Factors!D191</f>
        <v>-7.3875662300000006E-2</v>
      </c>
      <c r="AO191" s="76">
        <f xml:space="preserve"> Factors!E191</f>
        <v>8.4415785799999993E-3</v>
      </c>
      <c r="AP191" s="76">
        <f xml:space="preserve"> Factors!F191</f>
        <v>-0.194152134</v>
      </c>
    </row>
    <row r="192" spans="1:42">
      <c r="A192">
        <f t="shared" si="3"/>
        <v>1974.8333333333244</v>
      </c>
      <c r="B192">
        <f xml:space="preserve"> Coibion_update!O198</f>
        <v>3.8066113773529913</v>
      </c>
      <c r="C192">
        <f xml:space="preserve"> Coibion_update!P198</f>
        <v>6.6</v>
      </c>
      <c r="D192">
        <f xml:space="preserve"> Coibion_update!Q198</f>
        <v>3.9415818076696905</v>
      </c>
      <c r="E192">
        <f xml:space="preserve"> Coibion_update!W198</f>
        <v>9.4499999999999993</v>
      </c>
      <c r="F192">
        <f xml:space="preserve"> Coibion_update!X198</f>
        <v>5.4284680510130814</v>
      </c>
      <c r="G192">
        <f xml:space="preserve"> Coibion_update!Y198</f>
        <v>2.8418815487357305</v>
      </c>
      <c r="H192">
        <f xml:space="preserve"> Coibion_update!Z198</f>
        <v>3.7813674735490879</v>
      </c>
      <c r="I192">
        <f xml:space="preserve"> Coibion_update!AA198</f>
        <v>3.5358156833869163</v>
      </c>
      <c r="J192">
        <f xml:space="preserve"> Coibion_update!AB198</f>
        <v>0.28582649999999998</v>
      </c>
      <c r="K192" s="48">
        <f xml:space="preserve"> Coibion_update!AC198</f>
        <v>-2.5389976000000001</v>
      </c>
      <c r="L192" s="71">
        <f xml:space="preserve"> Coibion_update!AD198</f>
        <v>-1.9645721</v>
      </c>
      <c r="M192" s="41"/>
      <c r="N192" s="41"/>
      <c r="O192" s="41"/>
      <c r="P192" s="41"/>
      <c r="Q192" s="41"/>
      <c r="R192" s="41"/>
      <c r="S192" s="41"/>
      <c r="T192" s="32">
        <f xml:space="preserve"> misc!N275</f>
        <v>7.66</v>
      </c>
      <c r="U192" s="31">
        <f xml:space="preserve"> Gilchrist_Zak!C24</f>
        <v>0.84119999999999995</v>
      </c>
      <c r="V192" s="33">
        <f xml:space="preserve"> Sims_Zha!B195</f>
        <v>-0.38372000000000001</v>
      </c>
      <c r="W192" s="41"/>
      <c r="AD192" s="41"/>
      <c r="AE192" s="41"/>
      <c r="AF192" s="41"/>
      <c r="AG192" s="57">
        <v>9.4700000000000006</v>
      </c>
      <c r="AH192" s="69">
        <f xml:space="preserve"> LN(misc!B211)</f>
        <v>5.6120326160466334</v>
      </c>
      <c r="AI192" s="69">
        <f xml:space="preserve"> LN(misc!D211)</f>
        <v>6.8008379966360595</v>
      </c>
      <c r="AJ192" s="69">
        <f xml:space="preserve"> LN(misc!G316)</f>
        <v>3.3961178359188566</v>
      </c>
      <c r="AK192" s="70">
        <f xml:space="preserve"> LN(misc!J222 + misc!L222)</f>
        <v>2.7850729687282811</v>
      </c>
      <c r="AL192" s="76">
        <f xml:space="preserve"> Factors!B192</f>
        <v>0.429651752</v>
      </c>
      <c r="AM192" s="76">
        <f xml:space="preserve"> Factors!C192</f>
        <v>0.78139615500000004</v>
      </c>
      <c r="AN192" s="76">
        <f xml:space="preserve"> Factors!D192</f>
        <v>-0.140909585</v>
      </c>
      <c r="AO192" s="76">
        <f xml:space="preserve"> Factors!E192</f>
        <v>0.31056659399999997</v>
      </c>
      <c r="AP192" s="76">
        <f xml:space="preserve"> Factors!F192</f>
        <v>-0.114520254</v>
      </c>
    </row>
    <row r="193" spans="1:42">
      <c r="A193">
        <f t="shared" si="3"/>
        <v>1974.9166666666576</v>
      </c>
      <c r="B193">
        <f xml:space="preserve"> Coibion_update!O199</f>
        <v>3.7708464629779255</v>
      </c>
      <c r="C193">
        <f xml:space="preserve"> Coibion_update!P199</f>
        <v>7.2</v>
      </c>
      <c r="D193">
        <f xml:space="preserve"> Coibion_update!Q199</f>
        <v>3.949318790171843</v>
      </c>
      <c r="E193">
        <f xml:space="preserve"> Coibion_update!W199</f>
        <v>8.5299999999999994</v>
      </c>
      <c r="F193">
        <f xml:space="preserve"> Coibion_update!X199</f>
        <v>5.3618553873520245</v>
      </c>
      <c r="G193">
        <f xml:space="preserve"> Coibion_update!Y199</f>
        <v>2.8330368578952143</v>
      </c>
      <c r="H193">
        <f xml:space="preserve"> Coibion_update!Z199</f>
        <v>3.7672977662480429</v>
      </c>
      <c r="I193">
        <f xml:space="preserve"> Coibion_update!AA199</f>
        <v>3.5434489759037304</v>
      </c>
      <c r="J193">
        <f xml:space="preserve"> Coibion_update!AB199</f>
        <v>-0.25133319999999998</v>
      </c>
      <c r="K193" s="48">
        <f xml:space="preserve"> Coibion_update!AC199</f>
        <v>-2.7903308</v>
      </c>
      <c r="L193" s="71">
        <f xml:space="preserve"> Coibion_update!AD199</f>
        <v>-2.1926879000000001</v>
      </c>
      <c r="M193" s="41"/>
      <c r="N193" s="41"/>
      <c r="O193" s="41"/>
      <c r="P193" s="41"/>
      <c r="Q193" s="41"/>
      <c r="R193" s="41"/>
      <c r="S193" s="41"/>
      <c r="T193" s="32">
        <f xml:space="preserve"> misc!N276</f>
        <v>7.31</v>
      </c>
      <c r="U193" s="31">
        <f xml:space="preserve"> Gilchrist_Zak!C25</f>
        <v>0.94850000000000001</v>
      </c>
      <c r="V193" s="33">
        <f xml:space="preserve"> Sims_Zha!B196</f>
        <v>-2.1579999999999999</v>
      </c>
      <c r="W193" s="41"/>
      <c r="AD193" s="41"/>
      <c r="AE193" s="41"/>
      <c r="AF193" s="41"/>
      <c r="AG193" s="57">
        <v>3.87</v>
      </c>
      <c r="AH193" s="69">
        <f xml:space="preserve"> LN(misc!B212)</f>
        <v>5.6138577671282137</v>
      </c>
      <c r="AI193" s="69">
        <f xml:space="preserve"> LN(misc!D212)</f>
        <v>6.8047253786625932</v>
      </c>
      <c r="AJ193" s="69">
        <f xml:space="preserve"> LN(misc!G317)</f>
        <v>3.3905408014736267</v>
      </c>
      <c r="AK193" s="70">
        <f xml:space="preserve"> LN(misc!J223 + misc!L223)</f>
        <v>2.8227469977370232</v>
      </c>
      <c r="AL193" s="76">
        <f xml:space="preserve"> Factors!B193</f>
        <v>1.24418995</v>
      </c>
      <c r="AM193" s="76">
        <f xml:space="preserve"> Factors!C193</f>
        <v>0.98749895499999996</v>
      </c>
      <c r="AN193" s="76">
        <f xml:space="preserve"> Factors!D193</f>
        <v>3.2913579599999999E-2</v>
      </c>
      <c r="AO193" s="76">
        <f xml:space="preserve"> Factors!E193</f>
        <v>9.6732459099999994E-3</v>
      </c>
      <c r="AP193" s="76">
        <f xml:space="preserve"> Factors!F193</f>
        <v>0.350207934</v>
      </c>
    </row>
    <row r="194" spans="1:42">
      <c r="A194">
        <f t="shared" si="3"/>
        <v>1974.9999999999909</v>
      </c>
      <c r="B194">
        <f xml:space="preserve"> Coibion_update!O200</f>
        <v>3.7568721589342489</v>
      </c>
      <c r="C194">
        <f xml:space="preserve"> Coibion_update!P200</f>
        <v>8.1</v>
      </c>
      <c r="D194">
        <f xml:space="preserve"> Coibion_update!Q200</f>
        <v>3.9569963710708773</v>
      </c>
      <c r="E194">
        <f xml:space="preserve"> Coibion_update!W200</f>
        <v>7.13</v>
      </c>
      <c r="F194">
        <f xml:space="preserve"> Coibion_update!X200</f>
        <v>5.3234001469154997</v>
      </c>
      <c r="G194">
        <f xml:space="preserve"> Coibion_update!Y200</f>
        <v>2.8676147707735482</v>
      </c>
      <c r="H194">
        <f xml:space="preserve"> Coibion_update!Z200</f>
        <v>3.7771650189812966</v>
      </c>
      <c r="I194">
        <f xml:space="preserve"> Coibion_update!AA200</f>
        <v>3.5437380684442652</v>
      </c>
      <c r="J194">
        <f xml:space="preserve"> Coibion_update!AB200</f>
        <v>-0.36870839999999999</v>
      </c>
      <c r="K194" s="48">
        <f xml:space="preserve"> Coibion_update!AC200</f>
        <v>-3.1590392</v>
      </c>
      <c r="L194" s="71">
        <f xml:space="preserve"> Coibion_update!AD200</f>
        <v>-2.5446814</v>
      </c>
      <c r="M194" s="41"/>
      <c r="N194" s="41"/>
      <c r="O194" s="41"/>
      <c r="P194" s="41"/>
      <c r="Q194" s="41"/>
      <c r="R194" s="41"/>
      <c r="S194" s="41"/>
      <c r="T194" s="32">
        <f xml:space="preserve"> misc!N277</f>
        <v>6.83</v>
      </c>
      <c r="U194" s="31">
        <f xml:space="preserve"> Gilchrist_Zak!C26</f>
        <v>0.29189999999999999</v>
      </c>
      <c r="V194" s="33">
        <f xml:space="preserve"> Sims_Zha!B197</f>
        <v>-4.5785999999999998</v>
      </c>
      <c r="W194" s="41"/>
      <c r="AD194" s="41"/>
      <c r="AE194" s="41"/>
      <c r="AF194" s="41"/>
      <c r="AG194" s="57">
        <v>6.76</v>
      </c>
      <c r="AH194" s="69">
        <f xml:space="preserve"> LN(misc!B213)</f>
        <v>5.6127630762690321</v>
      </c>
      <c r="AI194" s="69">
        <f xml:space="preserve"> LN(misc!D213)</f>
        <v>6.8093703770607359</v>
      </c>
      <c r="AJ194" s="69">
        <f xml:space="preserve"> LN(misc!G318)</f>
        <v>3.3982263057172011</v>
      </c>
      <c r="AK194" s="70">
        <f xml:space="preserve"> LN(misc!J224 + misc!L224)</f>
        <v>2.8257739757434348</v>
      </c>
      <c r="AL194" s="76">
        <f xml:space="preserve"> Factors!B194</f>
        <v>1.7750550199999999</v>
      </c>
      <c r="AM194" s="76">
        <f xml:space="preserve"> Factors!C194</f>
        <v>0.81026647100000004</v>
      </c>
      <c r="AN194" s="76">
        <f xml:space="preserve"> Factors!D194</f>
        <v>0.12530391799999999</v>
      </c>
      <c r="AO194" s="76">
        <f xml:space="preserve"> Factors!E194</f>
        <v>-0.29140700000000003</v>
      </c>
      <c r="AP194" s="76">
        <f xml:space="preserve"> Factors!F194</f>
        <v>0.163279071</v>
      </c>
    </row>
    <row r="195" spans="1:42">
      <c r="A195">
        <f t="shared" si="3"/>
        <v>1975.0833333333242</v>
      </c>
      <c r="B195">
        <f xml:space="preserve"> Coibion_update!O201</f>
        <v>3.7335420640201256</v>
      </c>
      <c r="C195">
        <f xml:space="preserve"> Coibion_update!P201</f>
        <v>8.1</v>
      </c>
      <c r="D195">
        <f xml:space="preserve"> Coibion_update!Q201</f>
        <v>3.9627161197436642</v>
      </c>
      <c r="E195">
        <f xml:space="preserve"> Coibion_update!W201</f>
        <v>6.24</v>
      </c>
      <c r="F195">
        <f xml:space="preserve"> Coibion_update!X201</f>
        <v>5.3079211026907318</v>
      </c>
      <c r="G195">
        <f xml:space="preserve"> Coibion_update!Y201</f>
        <v>2.9002670817359246</v>
      </c>
      <c r="H195">
        <f xml:space="preserve"> Coibion_update!Z201</f>
        <v>3.7802272485732118</v>
      </c>
      <c r="I195">
        <f xml:space="preserve"> Coibion_update!AA201</f>
        <v>3.5499334287879147</v>
      </c>
      <c r="J195">
        <f xml:space="preserve"> Coibion_update!AB201</f>
        <v>0.23399809999999999</v>
      </c>
      <c r="K195" s="48">
        <f xml:space="preserve"> Coibion_update!AC201</f>
        <v>-2.9250411000000001</v>
      </c>
      <c r="L195" s="71">
        <f xml:space="preserve"> Coibion_update!AD201</f>
        <v>-2.3022002000000001</v>
      </c>
      <c r="M195" s="41"/>
      <c r="N195" s="41"/>
      <c r="O195" s="41"/>
      <c r="P195" s="41"/>
      <c r="Q195" s="41"/>
      <c r="R195" s="41"/>
      <c r="S195" s="41"/>
      <c r="T195" s="32">
        <f xml:space="preserve"> misc!N278</f>
        <v>5.98</v>
      </c>
      <c r="U195" s="31">
        <f xml:space="preserve"> Gilchrist_Zak!C27</f>
        <v>0.36880000000000002</v>
      </c>
      <c r="V195" s="33">
        <f xml:space="preserve"> Sims_Zha!B198</f>
        <v>-0.31548999999999999</v>
      </c>
      <c r="W195" s="41"/>
      <c r="AD195" s="41"/>
      <c r="AE195" s="41"/>
      <c r="AF195" s="41"/>
      <c r="AG195" s="57">
        <v>6.07</v>
      </c>
      <c r="AH195" s="69">
        <f xml:space="preserve"> LN(misc!B214)</f>
        <v>5.6167710976665717</v>
      </c>
      <c r="AI195" s="69">
        <f xml:space="preserve"> LN(misc!D214)</f>
        <v>6.8179399746597733</v>
      </c>
      <c r="AJ195" s="69">
        <f xml:space="preserve"> LN(misc!G319)</f>
        <v>3.3485347290788496</v>
      </c>
      <c r="AK195" s="70">
        <f xml:space="preserve"> LN(misc!J225 + misc!L225)</f>
        <v>2.8404225890068342</v>
      </c>
      <c r="AL195" s="76">
        <f xml:space="preserve"> Factors!B195</f>
        <v>1.3089982499999999</v>
      </c>
      <c r="AM195" s="76">
        <f xml:space="preserve"> Factors!C195</f>
        <v>0.54686152799999999</v>
      </c>
      <c r="AN195" s="76">
        <f xml:space="preserve"> Factors!D195</f>
        <v>7.7824296599999995E-2</v>
      </c>
      <c r="AO195" s="76">
        <f xml:space="preserve"> Factors!E195</f>
        <v>0.16052139000000001</v>
      </c>
      <c r="AP195" s="76">
        <f xml:space="preserve"> Factors!F195</f>
        <v>-0.15339706</v>
      </c>
    </row>
    <row r="196" spans="1:42">
      <c r="A196">
        <f t="shared" si="3"/>
        <v>1975.1666666666574</v>
      </c>
      <c r="B196">
        <f xml:space="preserve"> Coibion_update!O202</f>
        <v>3.7228725849294535</v>
      </c>
      <c r="C196">
        <f xml:space="preserve"> Coibion_update!P202</f>
        <v>8.6</v>
      </c>
      <c r="D196">
        <f xml:space="preserve"> Coibion_update!Q202</f>
        <v>3.9665111907122159</v>
      </c>
      <c r="E196">
        <f xml:space="preserve"> Coibion_update!W202</f>
        <v>5.54</v>
      </c>
      <c r="F196">
        <f xml:space="preserve"> Coibion_update!X202</f>
        <v>5.2912927516110724</v>
      </c>
      <c r="G196">
        <f xml:space="preserve"> Coibion_update!Y202</f>
        <v>2.8628863602205619</v>
      </c>
      <c r="H196">
        <f xml:space="preserve"> Coibion_update!Z202</f>
        <v>3.7870038521071354</v>
      </c>
      <c r="I196">
        <f xml:space="preserve"> Coibion_update!AA202</f>
        <v>3.5511679082384506</v>
      </c>
      <c r="J196">
        <f xml:space="preserve"> Coibion_update!AB202</f>
        <v>-0.4145509</v>
      </c>
      <c r="K196" s="48">
        <f xml:space="preserve"> Coibion_update!AC202</f>
        <v>-3.3395920000000001</v>
      </c>
      <c r="L196" s="71">
        <f xml:space="preserve"> Coibion_update!AD202</f>
        <v>-2.7962224</v>
      </c>
      <c r="M196" s="41"/>
      <c r="N196" s="41"/>
      <c r="O196" s="41"/>
      <c r="P196" s="41"/>
      <c r="Q196" s="41"/>
      <c r="R196" s="41"/>
      <c r="S196" s="41"/>
      <c r="T196" s="32">
        <f xml:space="preserve"> misc!N279</f>
        <v>6.11</v>
      </c>
      <c r="U196" s="31">
        <f xml:space="preserve"> Gilchrist_Zak!C28</f>
        <v>0.51259999999999994</v>
      </c>
      <c r="V196" s="33">
        <f xml:space="preserve"> Sims_Zha!B199</f>
        <v>-0.81923000000000001</v>
      </c>
      <c r="W196" s="41"/>
      <c r="AD196" s="41"/>
      <c r="AE196" s="41"/>
      <c r="AF196" s="41"/>
      <c r="AG196" s="57">
        <v>5.39</v>
      </c>
      <c r="AH196" s="69">
        <f xml:space="preserve"> LN(misc!B215)</f>
        <v>5.6218490918935151</v>
      </c>
      <c r="AI196" s="69">
        <f xml:space="preserve"> LN(misc!D215)</f>
        <v>6.8297937375124249</v>
      </c>
      <c r="AJ196" s="69">
        <f xml:space="preserve"> LN(misc!G320)</f>
        <v>3.3279813193308962</v>
      </c>
      <c r="AK196" s="70">
        <f xml:space="preserve"> LN(misc!J226 + misc!L226)</f>
        <v>2.8526121989591733</v>
      </c>
      <c r="AL196" s="76">
        <f xml:space="preserve"> Factors!B196</f>
        <v>1.44022809</v>
      </c>
      <c r="AM196" s="76">
        <f xml:space="preserve"> Factors!C196</f>
        <v>0.39727110399999999</v>
      </c>
      <c r="AN196" s="76">
        <f xml:space="preserve"> Factors!D196</f>
        <v>-5.7544800000000002E-3</v>
      </c>
      <c r="AO196" s="76">
        <f xml:space="preserve"> Factors!E196</f>
        <v>0.17985619899999999</v>
      </c>
      <c r="AP196" s="76">
        <f xml:space="preserve"> Factors!F196</f>
        <v>-0.20028104599999999</v>
      </c>
    </row>
    <row r="197" spans="1:42">
      <c r="A197">
        <f t="shared" si="3"/>
        <v>1975.2499999999907</v>
      </c>
      <c r="B197">
        <f xml:space="preserve"> Coibion_update!O203</f>
        <v>3.724041461081983</v>
      </c>
      <c r="C197">
        <f xml:space="preserve"> Coibion_update!P203</f>
        <v>8.8000000000000007</v>
      </c>
      <c r="D197">
        <f xml:space="preserve"> Coibion_update!Q203</f>
        <v>3.970291913552122</v>
      </c>
      <c r="E197">
        <f xml:space="preserve"> Coibion_update!W203</f>
        <v>5.49</v>
      </c>
      <c r="F197">
        <f xml:space="preserve"> Coibion_update!X203</f>
        <v>5.3043988368639043</v>
      </c>
      <c r="G197">
        <f xml:space="preserve"> Coibion_update!Y203</f>
        <v>2.8623151601136394</v>
      </c>
      <c r="H197">
        <f xml:space="preserve"> Coibion_update!Z203</f>
        <v>3.78200543210342</v>
      </c>
      <c r="I197">
        <f xml:space="preserve"> Coibion_update!AA203</f>
        <v>3.5568612018292241</v>
      </c>
      <c r="J197">
        <f xml:space="preserve"> Coibion_update!AB203</f>
        <v>-0.57693289999999997</v>
      </c>
      <c r="K197" s="48">
        <f xml:space="preserve"> Coibion_update!AC203</f>
        <v>-3.9165249000000002</v>
      </c>
      <c r="L197" s="71">
        <f xml:space="preserve"> Coibion_update!AD203</f>
        <v>-3.4336625000000001</v>
      </c>
      <c r="M197" s="41"/>
      <c r="N197" s="41"/>
      <c r="O197" s="41"/>
      <c r="P197" s="41"/>
      <c r="Q197" s="41"/>
      <c r="R197" s="41"/>
      <c r="S197" s="41"/>
      <c r="T197" s="32">
        <f xml:space="preserve"> misc!N280</f>
        <v>6.9</v>
      </c>
      <c r="U197" s="31">
        <f xml:space="preserve"> Gilchrist_Zak!C29</f>
        <v>0.15959999999999999</v>
      </c>
      <c r="V197" s="33">
        <f xml:space="preserve"> Sims_Zha!B200</f>
        <v>3.6393</v>
      </c>
      <c r="W197" s="41"/>
      <c r="AD197" s="41"/>
      <c r="AE197" s="41"/>
      <c r="AF197" s="41"/>
      <c r="AG197" s="57">
        <v>7.03</v>
      </c>
      <c r="AH197" s="69">
        <f xml:space="preserve"> LN(misc!B216)</f>
        <v>5.621125240975192</v>
      </c>
      <c r="AI197" s="69">
        <f xml:space="preserve"> LN(misc!D216)</f>
        <v>6.8406534754414015</v>
      </c>
      <c r="AJ197" s="69">
        <f xml:space="preserve"> LN(misc!G321)</f>
        <v>3.3428618046491918</v>
      </c>
      <c r="AK197" s="70">
        <f xml:space="preserve"> LN(misc!J227 + misc!L227)</f>
        <v>2.8557228005456525</v>
      </c>
      <c r="AL197" s="76">
        <f xml:space="preserve"> Factors!B197</f>
        <v>0.96998260199999997</v>
      </c>
      <c r="AM197" s="76">
        <f xml:space="preserve"> Factors!C197</f>
        <v>0.15256588900000001</v>
      </c>
      <c r="AN197" s="76">
        <f xml:space="preserve"> Factors!D197</f>
        <v>0.27973366599999999</v>
      </c>
      <c r="AO197" s="76">
        <f xml:space="preserve"> Factors!E197</f>
        <v>1.84153476E-2</v>
      </c>
      <c r="AP197" s="76">
        <f xml:space="preserve"> Factors!F197</f>
        <v>-0.43911233300000002</v>
      </c>
    </row>
    <row r="198" spans="1:42">
      <c r="A198">
        <f t="shared" si="3"/>
        <v>1975.3333333333239</v>
      </c>
      <c r="B198">
        <f xml:space="preserve"> Coibion_update!O204</f>
        <v>3.7214023058194385</v>
      </c>
      <c r="C198">
        <f xml:space="preserve"> Coibion_update!P204</f>
        <v>9</v>
      </c>
      <c r="D198">
        <f xml:space="preserve"> Coibion_update!Q204</f>
        <v>3.9721769282478934</v>
      </c>
      <c r="E198">
        <f xml:space="preserve"> Coibion_update!W204</f>
        <v>5.22</v>
      </c>
      <c r="F198">
        <f xml:space="preserve"> Coibion_update!X204</f>
        <v>5.2705863928097259</v>
      </c>
      <c r="G198">
        <f xml:space="preserve"> Coibion_update!Y204</f>
        <v>2.9073927422304675</v>
      </c>
      <c r="H198">
        <f xml:space="preserve"> Coibion_update!Z204</f>
        <v>3.8163707671284839</v>
      </c>
      <c r="I198">
        <f xml:space="preserve"> Coibion_update!AA204</f>
        <v>3.5609324397833144</v>
      </c>
      <c r="J198">
        <f xml:space="preserve"> Coibion_update!AB204</f>
        <v>0.13552330000000001</v>
      </c>
      <c r="K198" s="48">
        <f xml:space="preserve"> Coibion_update!AC204</f>
        <v>-3.7810016000000002</v>
      </c>
      <c r="L198" s="71">
        <f xml:space="preserve"> Coibion_update!AD204</f>
        <v>-3.2978095999999999</v>
      </c>
      <c r="M198" s="41"/>
      <c r="N198" s="41"/>
      <c r="O198" s="41"/>
      <c r="P198" s="41"/>
      <c r="Q198" s="41"/>
      <c r="R198" s="41"/>
      <c r="S198" s="41"/>
      <c r="T198" s="32">
        <f xml:space="preserve"> misc!N281</f>
        <v>6.39</v>
      </c>
      <c r="U198" s="31">
        <f xml:space="preserve"> Gilchrist_Zak!C30</f>
        <v>0.3206</v>
      </c>
      <c r="V198" s="33">
        <f xml:space="preserve"> Sims_Zha!B201</f>
        <v>-0.58038000000000001</v>
      </c>
      <c r="W198" s="41"/>
      <c r="AD198" s="41"/>
      <c r="AE198" s="41"/>
      <c r="AF198" s="41"/>
      <c r="AG198" s="57">
        <v>5.23</v>
      </c>
      <c r="AH198" s="69">
        <f xml:space="preserve"> LN(misc!B217)</f>
        <v>5.6319283708882173</v>
      </c>
      <c r="AI198" s="69">
        <f xml:space="preserve"> LN(misc!D217)</f>
        <v>6.8542490114589958</v>
      </c>
      <c r="AJ198" s="69">
        <f xml:space="preserve"> LN(misc!G322)</f>
        <v>3.3225509210041535</v>
      </c>
      <c r="AK198" s="70">
        <f xml:space="preserve"> LN(misc!J228 + misc!L228)</f>
        <v>2.8502439668053854</v>
      </c>
      <c r="AL198" s="76">
        <f xml:space="preserve"> Factors!B198</f>
        <v>0.43620743299999998</v>
      </c>
      <c r="AM198" s="76">
        <f xml:space="preserve"> Factors!C198</f>
        <v>6.3208824400000002E-2</v>
      </c>
      <c r="AN198" s="76">
        <f xml:space="preserve"> Factors!D198</f>
        <v>0.59673964700000004</v>
      </c>
      <c r="AO198" s="76">
        <f xml:space="preserve"> Factors!E198</f>
        <v>-2.9044828200000001E-2</v>
      </c>
      <c r="AP198" s="76">
        <f xml:space="preserve"> Factors!F198</f>
        <v>-0.70459297899999995</v>
      </c>
    </row>
    <row r="199" spans="1:42">
      <c r="A199">
        <f t="shared" si="3"/>
        <v>1975.4166666666572</v>
      </c>
      <c r="B199">
        <f xml:space="preserve"> Coibion_update!O205</f>
        <v>3.7283597489575904</v>
      </c>
      <c r="C199">
        <f xml:space="preserve"> Coibion_update!P205</f>
        <v>8.8000000000000007</v>
      </c>
      <c r="D199">
        <f xml:space="preserve"> Coibion_update!Q205</f>
        <v>3.9796816539019608</v>
      </c>
      <c r="E199">
        <f xml:space="preserve"> Coibion_update!W205</f>
        <v>5.55</v>
      </c>
      <c r="F199">
        <f xml:space="preserve"> Coibion_update!X205</f>
        <v>5.2323378076140612</v>
      </c>
      <c r="G199">
        <f xml:space="preserve"> Coibion_update!Y205</f>
        <v>2.9183111265854063</v>
      </c>
      <c r="H199">
        <f xml:space="preserve"> Coibion_update!Z205</f>
        <v>3.8114288901924436</v>
      </c>
      <c r="I199">
        <f xml:space="preserve"> Coibion_update!AA205</f>
        <v>3.5641662099402951</v>
      </c>
      <c r="J199">
        <f xml:space="preserve"> Coibion_update!AB205</f>
        <v>0.18274399999999999</v>
      </c>
      <c r="K199" s="48">
        <f xml:space="preserve"> Coibion_update!AC205</f>
        <v>-3.5982576000000002</v>
      </c>
      <c r="L199" s="71">
        <f xml:space="preserve"> Coibion_update!AD205</f>
        <v>-3.1268422999999999</v>
      </c>
      <c r="M199" s="41"/>
      <c r="N199" s="41"/>
      <c r="O199" s="41"/>
      <c r="P199" s="41"/>
      <c r="Q199" s="41"/>
      <c r="R199" s="41"/>
      <c r="S199" s="41"/>
      <c r="T199" s="32">
        <f xml:space="preserve"> misc!N282</f>
        <v>6.29</v>
      </c>
      <c r="U199" s="31">
        <f xml:space="preserve"> Gilchrist_Zak!C31</f>
        <v>0.21299999999999999</v>
      </c>
      <c r="V199" s="33">
        <f xml:space="preserve"> Sims_Zha!B202</f>
        <v>3.3151999999999999</v>
      </c>
      <c r="W199" s="41"/>
      <c r="AD199" s="41"/>
      <c r="AE199" s="41"/>
      <c r="AF199" s="41"/>
      <c r="AG199" s="57">
        <v>5.97</v>
      </c>
      <c r="AH199" s="69">
        <f xml:space="preserve"> LN(misc!B218)</f>
        <v>5.6433245056190868</v>
      </c>
      <c r="AI199" s="69">
        <f xml:space="preserve"> LN(misc!D218)</f>
        <v>6.8700534117981258</v>
      </c>
      <c r="AJ199" s="69">
        <f xml:space="preserve"> LN(misc!G323)</f>
        <v>3.3199873262366122</v>
      </c>
      <c r="AK199" s="70">
        <f xml:space="preserve"> LN(misc!J229 + misc!L229)</f>
        <v>2.8624294262395704</v>
      </c>
      <c r="AL199" s="76">
        <f xml:space="preserve"> Factors!B199</f>
        <v>0.28651497500000001</v>
      </c>
      <c r="AM199" s="76">
        <f xml:space="preserve"> Factors!C199</f>
        <v>-8.32023915E-2</v>
      </c>
      <c r="AN199" s="76">
        <f xml:space="preserve"> Factors!D199</f>
        <v>3.0602524900000001E-2</v>
      </c>
      <c r="AO199" s="76">
        <f xml:space="preserve"> Factors!E199</f>
        <v>0.34253366499999999</v>
      </c>
      <c r="AP199" s="76">
        <f xml:space="preserve"> Factors!F199</f>
        <v>-0.35537527200000002</v>
      </c>
    </row>
    <row r="200" spans="1:42">
      <c r="A200">
        <f t="shared" si="3"/>
        <v>1975.4999999999905</v>
      </c>
      <c r="B200">
        <f xml:space="preserve"> Coibion_update!O206</f>
        <v>3.7375648508906947</v>
      </c>
      <c r="C200">
        <f xml:space="preserve"> Coibion_update!P206</f>
        <v>8.6</v>
      </c>
      <c r="D200">
        <f xml:space="preserve"> Coibion_update!Q206</f>
        <v>3.9889840465642745</v>
      </c>
      <c r="E200">
        <f xml:space="preserve"> Coibion_update!W206</f>
        <v>6.1</v>
      </c>
      <c r="F200">
        <f xml:space="preserve"> Coibion_update!X206</f>
        <v>5.2755603794254204</v>
      </c>
      <c r="G200">
        <f xml:space="preserve"> Coibion_update!Y206</f>
        <v>2.9491122529187646</v>
      </c>
      <c r="H200">
        <f xml:space="preserve"> Coibion_update!Z206</f>
        <v>3.8105881077727921</v>
      </c>
      <c r="I200">
        <f xml:space="preserve"> Coibion_update!AA206</f>
        <v>3.564364434416003</v>
      </c>
      <c r="J200">
        <f xml:space="preserve"> Coibion_update!AB206</f>
        <v>4.5389400000000003E-2</v>
      </c>
      <c r="K200" s="48">
        <f xml:space="preserve"> Coibion_update!AC206</f>
        <v>-3.5528682000000003</v>
      </c>
      <c r="L200" s="71">
        <f xml:space="preserve"> Coibion_update!AD206</f>
        <v>-3.0555083999999999</v>
      </c>
      <c r="M200" s="41"/>
      <c r="N200" s="41"/>
      <c r="O200" s="41"/>
      <c r="P200" s="41"/>
      <c r="Q200" s="41"/>
      <c r="R200" s="41"/>
      <c r="S200" s="41"/>
      <c r="T200" s="32">
        <f xml:space="preserve"> misc!N283</f>
        <v>7.11</v>
      </c>
      <c r="U200" s="31">
        <f xml:space="preserve"> Gilchrist_Zak!C32</f>
        <v>0.3523</v>
      </c>
      <c r="V200" s="33">
        <f xml:space="preserve"> Sims_Zha!B203</f>
        <v>4.9535999999999998</v>
      </c>
      <c r="W200" s="41"/>
      <c r="AD200" s="41"/>
      <c r="AE200" s="41"/>
      <c r="AF200" s="41"/>
      <c r="AG200" s="57">
        <v>6.23</v>
      </c>
      <c r="AH200" s="69">
        <f xml:space="preserve"> LN(misc!B219)</f>
        <v>5.6479173418148054</v>
      </c>
      <c r="AI200" s="69">
        <f xml:space="preserve"> LN(misc!D219)</f>
        <v>6.8825400298410733</v>
      </c>
      <c r="AJ200" s="69">
        <f xml:space="preserve"> LN(misc!G324)</f>
        <v>3.3199873262366122</v>
      </c>
      <c r="AK200" s="70">
        <f xml:space="preserve"> LN(misc!J230 + misc!L230)</f>
        <v>2.8536501416195348</v>
      </c>
      <c r="AL200" s="76">
        <f xml:space="preserve"> Factors!B200</f>
        <v>0.20581223600000001</v>
      </c>
      <c r="AM200" s="76">
        <f xml:space="preserve"> Factors!C200</f>
        <v>8.8713761000000002E-2</v>
      </c>
      <c r="AN200" s="76">
        <f xml:space="preserve"> Factors!D200</f>
        <v>0.29382008199999998</v>
      </c>
      <c r="AO200" s="76">
        <f xml:space="preserve"> Factors!E200</f>
        <v>0.36196677599999999</v>
      </c>
      <c r="AP200" s="76">
        <f xml:space="preserve"> Factors!F200</f>
        <v>-0.53334492</v>
      </c>
    </row>
    <row r="201" spans="1:42">
      <c r="A201">
        <f t="shared" si="3"/>
        <v>1975.5833333333237</v>
      </c>
      <c r="B201">
        <f xml:space="preserve"> Coibion_update!O207</f>
        <v>3.7481337256644802</v>
      </c>
      <c r="C201">
        <f xml:space="preserve"> Coibion_update!P207</f>
        <v>8.4</v>
      </c>
      <c r="D201">
        <f xml:space="preserve"> Coibion_update!Q207</f>
        <v>3.9926809084456005</v>
      </c>
      <c r="E201">
        <f xml:space="preserve"> Coibion_update!W207</f>
        <v>6.14</v>
      </c>
      <c r="F201">
        <f xml:space="preserve"> Coibion_update!X207</f>
        <v>5.3261756946764329</v>
      </c>
      <c r="G201">
        <f xml:space="preserve"> Coibion_update!Y207</f>
        <v>2.9478017397964411</v>
      </c>
      <c r="H201">
        <f xml:space="preserve"> Coibion_update!Z207</f>
        <v>3.8159085022424772</v>
      </c>
      <c r="I201">
        <f xml:space="preserve"> Coibion_update!AA207</f>
        <v>3.5661749528884505</v>
      </c>
      <c r="J201">
        <f xml:space="preserve"> Coibion_update!AB207</f>
        <v>-0.14411979999999999</v>
      </c>
      <c r="K201" s="48">
        <f xml:space="preserve"> Coibion_update!AC207</f>
        <v>-3.6969880000000002</v>
      </c>
      <c r="L201" s="71">
        <f xml:space="preserve"> Coibion_update!AD207</f>
        <v>-3.1902562999999997</v>
      </c>
      <c r="M201" s="41"/>
      <c r="N201" s="41"/>
      <c r="O201" s="41"/>
      <c r="P201" s="41"/>
      <c r="Q201" s="41"/>
      <c r="R201" s="41"/>
      <c r="S201" s="41"/>
      <c r="T201" s="32">
        <f xml:space="preserve"> misc!N284</f>
        <v>7.7</v>
      </c>
      <c r="U201" s="31">
        <f xml:space="preserve"> Gilchrist_Zak!C33</f>
        <v>0.2681</v>
      </c>
      <c r="V201" s="33">
        <f xml:space="preserve"> Sims_Zha!B204</f>
        <v>-5.3328999999999998E-3</v>
      </c>
      <c r="W201" s="41"/>
      <c r="AD201" s="41"/>
      <c r="AE201" s="41"/>
      <c r="AF201" s="41"/>
      <c r="AG201" s="57">
        <v>6.13</v>
      </c>
      <c r="AH201" s="69">
        <f xml:space="preserve"> LN(misc!B220)</f>
        <v>5.6493262888601423</v>
      </c>
      <c r="AI201" s="69">
        <f xml:space="preserve"> LN(misc!D220)</f>
        <v>6.8907108443728786</v>
      </c>
      <c r="AJ201" s="69">
        <f xml:space="preserve"> LN(misc!G325)</f>
        <v>3.3017821208639502</v>
      </c>
      <c r="AK201" s="70">
        <f xml:space="preserve"> LN(misc!J231 + misc!L231)</f>
        <v>2.8599698225399908</v>
      </c>
      <c r="AL201" s="76">
        <f xml:space="preserve"> Factors!B201</f>
        <v>-0.35923529399999998</v>
      </c>
      <c r="AM201" s="76">
        <f xml:space="preserve"> Factors!C201</f>
        <v>0.236702096</v>
      </c>
      <c r="AN201" s="76">
        <f xml:space="preserve"> Factors!D201</f>
        <v>0.53017848300000003</v>
      </c>
      <c r="AO201" s="76">
        <f xml:space="preserve"> Factors!E201</f>
        <v>0.16096830300000001</v>
      </c>
      <c r="AP201" s="76">
        <f xml:space="preserve"> Factors!F201</f>
        <v>-0.60685266599999999</v>
      </c>
    </row>
    <row r="202" spans="1:42">
      <c r="A202">
        <f t="shared" si="3"/>
        <v>1975.666666666657</v>
      </c>
      <c r="B202">
        <f xml:space="preserve"> Coibion_update!O208</f>
        <v>3.7605021977869035</v>
      </c>
      <c r="C202">
        <f xml:space="preserve"> Coibion_update!P208</f>
        <v>8.4</v>
      </c>
      <c r="D202">
        <f xml:space="preserve"> Coibion_update!Q208</f>
        <v>4.0000338827508592</v>
      </c>
      <c r="E202">
        <f xml:space="preserve"> Coibion_update!W208</f>
        <v>6.24</v>
      </c>
      <c r="F202">
        <f xml:space="preserve"> Coibion_update!X208</f>
        <v>5.3294283615730897</v>
      </c>
      <c r="G202">
        <f xml:space="preserve"> Coibion_update!Y208</f>
        <v>2.9735377880442222</v>
      </c>
      <c r="H202">
        <f xml:space="preserve"> Coibion_update!Z208</f>
        <v>3.8128654338949275</v>
      </c>
      <c r="I202">
        <f xml:space="preserve"> Coibion_update!AA208</f>
        <v>3.5660336241150903</v>
      </c>
      <c r="J202">
        <f xml:space="preserve"> Coibion_update!AB208</f>
        <v>-0.11214780000000001</v>
      </c>
      <c r="K202" s="48">
        <f xml:space="preserve"> Coibion_update!AC208</f>
        <v>-3.8091358</v>
      </c>
      <c r="L202" s="71">
        <f xml:space="preserve"> Coibion_update!AD208</f>
        <v>-3.3063752999999996</v>
      </c>
      <c r="M202" s="41"/>
      <c r="N202" s="41"/>
      <c r="O202" s="41"/>
      <c r="P202" s="41"/>
      <c r="Q202" s="41"/>
      <c r="R202" s="41"/>
      <c r="S202" s="41"/>
      <c r="T202" s="32">
        <f xml:space="preserve"> misc!N285</f>
        <v>7.75</v>
      </c>
      <c r="U202" s="31">
        <f xml:space="preserve"> Gilchrist_Zak!C34</f>
        <v>0.28100000000000003</v>
      </c>
      <c r="V202" s="33">
        <f xml:space="preserve"> Sims_Zha!B205</f>
        <v>0.34923999999999999</v>
      </c>
      <c r="W202" s="41"/>
      <c r="AD202" s="41"/>
      <c r="AE202" s="41"/>
      <c r="AF202" s="41"/>
      <c r="AG202" s="57">
        <v>6.22</v>
      </c>
      <c r="AH202" s="69">
        <f xml:space="preserve"> LN(misc!B221)</f>
        <v>5.654942309236727</v>
      </c>
      <c r="AI202" s="69">
        <f xml:space="preserve"> LN(misc!D221)</f>
        <v>6.8992189479598505</v>
      </c>
      <c r="AJ202" s="69">
        <f xml:space="preserve"> LN(misc!G326)</f>
        <v>3.3034742931335406</v>
      </c>
      <c r="AK202" s="70">
        <f xml:space="preserve"> LN(misc!J232 + misc!L232)</f>
        <v>2.8594542552613631</v>
      </c>
      <c r="AL202" s="76">
        <f xml:space="preserve"> Factors!B202</f>
        <v>-0.39174399700000001</v>
      </c>
      <c r="AM202" s="76">
        <f xml:space="preserve"> Factors!C202</f>
        <v>-8.5508018099999999E-2</v>
      </c>
      <c r="AN202" s="76">
        <f xml:space="preserve"> Factors!D202</f>
        <v>0.354024173</v>
      </c>
      <c r="AO202" s="76">
        <f xml:space="preserve"> Factors!E202</f>
        <v>1.7069697000000002E-2</v>
      </c>
      <c r="AP202" s="76">
        <f xml:space="preserve"> Factors!F202</f>
        <v>-0.25542964699999998</v>
      </c>
    </row>
    <row r="203" spans="1:42">
      <c r="A203">
        <f t="shared" si="3"/>
        <v>1975.7499999999902</v>
      </c>
      <c r="B203">
        <f xml:space="preserve"> Coibion_update!O209</f>
        <v>3.7647264490049968</v>
      </c>
      <c r="C203">
        <f xml:space="preserve"> Coibion_update!P209</f>
        <v>8.4</v>
      </c>
      <c r="D203">
        <f xml:space="preserve"> Coibion_update!Q209</f>
        <v>4.0055133485154846</v>
      </c>
      <c r="E203">
        <f xml:space="preserve"> Coibion_update!W209</f>
        <v>5.82</v>
      </c>
      <c r="F203">
        <f xml:space="preserve"> Coibion_update!X209</f>
        <v>5.3051936704874691</v>
      </c>
      <c r="G203">
        <f xml:space="preserve"> Coibion_update!Y209</f>
        <v>2.9556912240168072</v>
      </c>
      <c r="H203">
        <f xml:space="preserve"> Coibion_update!Z209</f>
        <v>3.8034127707040972</v>
      </c>
      <c r="I203">
        <f xml:space="preserve"> Coibion_update!AA209</f>
        <v>3.5765782407767786</v>
      </c>
      <c r="J203">
        <f xml:space="preserve"> Coibion_update!AB209</f>
        <v>-0.19803680000000001</v>
      </c>
      <c r="K203" s="48">
        <f xml:space="preserve"> Coibion_update!AC209</f>
        <v>-4.0071725999999996</v>
      </c>
      <c r="L203" s="71">
        <f xml:space="preserve"> Coibion_update!AD209</f>
        <v>-3.5070339999999995</v>
      </c>
      <c r="M203" s="41"/>
      <c r="N203" s="41"/>
      <c r="O203" s="41"/>
      <c r="P203" s="41"/>
      <c r="Q203" s="41"/>
      <c r="R203" s="41"/>
      <c r="S203" s="41"/>
      <c r="T203" s="32">
        <f xml:space="preserve"> misc!N286</f>
        <v>6.95</v>
      </c>
      <c r="U203" s="31">
        <f xml:space="preserve"> Gilchrist_Zak!C35</f>
        <v>0.1017</v>
      </c>
      <c r="V203" s="33">
        <f xml:space="preserve"> Sims_Zha!B206</f>
        <v>-2.8047</v>
      </c>
      <c r="W203" s="41"/>
      <c r="AD203" s="41"/>
      <c r="AE203" s="41"/>
      <c r="AF203" s="41"/>
      <c r="AG203" s="57">
        <v>5.65</v>
      </c>
      <c r="AH203" s="69">
        <f xml:space="preserve"> LN(misc!B222)</f>
        <v>5.653891705042736</v>
      </c>
      <c r="AI203" s="69">
        <f xml:space="preserve"> LN(misc!D222)</f>
        <v>6.9055528554269365</v>
      </c>
      <c r="AJ203" s="69">
        <f xml:space="preserve"> LN(misc!G327)</f>
        <v>3.3073261660520847</v>
      </c>
      <c r="AK203" s="70">
        <f xml:space="preserve"> LN(misc!J233 + misc!L233)</f>
        <v>2.856929870673532</v>
      </c>
      <c r="AL203" s="76">
        <f xml:space="preserve"> Factors!B203</f>
        <v>-0.31050298300000001</v>
      </c>
      <c r="AM203" s="76">
        <f xml:space="preserve"> Factors!C203</f>
        <v>2.6563203399999999E-2</v>
      </c>
      <c r="AN203" s="76">
        <f xml:space="preserve"> Factors!D203</f>
        <v>0.29754177500000001</v>
      </c>
      <c r="AO203" s="76">
        <f xml:space="preserve"> Factors!E203</f>
        <v>0.296617874</v>
      </c>
      <c r="AP203" s="76">
        <f xml:space="preserve"> Factors!F203</f>
        <v>-0.343102089</v>
      </c>
    </row>
    <row r="204" spans="1:42">
      <c r="A204">
        <f t="shared" ref="A204:A267" si="4" xml:space="preserve"> A203 + 1/12</f>
        <v>1975.8333333333235</v>
      </c>
      <c r="B204">
        <f xml:space="preserve"> Coibion_update!O210</f>
        <v>3.766987984780207</v>
      </c>
      <c r="C204">
        <f xml:space="preserve"> Coibion_update!P210</f>
        <v>8.3000000000000007</v>
      </c>
      <c r="D204">
        <f xml:space="preserve"> Coibion_update!Q210</f>
        <v>4.0127729085282891</v>
      </c>
      <c r="E204">
        <f xml:space="preserve"> Coibion_update!W210</f>
        <v>5.22</v>
      </c>
      <c r="F204">
        <f xml:space="preserve"> Coibion_update!X210</f>
        <v>5.2556707918265637</v>
      </c>
      <c r="G204">
        <f xml:space="preserve"> Coibion_update!Y210</f>
        <v>2.9860858965021855</v>
      </c>
      <c r="H204">
        <f xml:space="preserve"> Coibion_update!Z210</f>
        <v>3.8124015453965656</v>
      </c>
      <c r="I204">
        <f xml:space="preserve"> Coibion_update!AA210</f>
        <v>3.5769697615603473</v>
      </c>
      <c r="J204">
        <f xml:space="preserve"> Coibion_update!AB210</f>
        <v>-0.31537799999999999</v>
      </c>
      <c r="K204" s="48">
        <f xml:space="preserve"> Coibion_update!AC210</f>
        <v>-4.3225505999999996</v>
      </c>
      <c r="L204" s="71">
        <f xml:space="preserve"> Coibion_update!AD210</f>
        <v>-3.7884554999999995</v>
      </c>
      <c r="M204" s="41"/>
      <c r="N204" s="41"/>
      <c r="O204" s="41"/>
      <c r="P204" s="41"/>
      <c r="Q204" s="41"/>
      <c r="R204" s="41"/>
      <c r="S204" s="41"/>
      <c r="T204" s="32">
        <f xml:space="preserve"> misc!N287</f>
        <v>6.49</v>
      </c>
      <c r="U204" s="31">
        <f xml:space="preserve"> Gilchrist_Zak!C36</f>
        <v>0.2001</v>
      </c>
      <c r="V204" s="33">
        <f xml:space="preserve"> Sims_Zha!B207</f>
        <v>-4.1391999999999998</v>
      </c>
      <c r="W204" s="41"/>
      <c r="AD204" s="41"/>
      <c r="AE204" s="41"/>
      <c r="AF204" s="41"/>
      <c r="AG204" s="57">
        <v>5.29</v>
      </c>
      <c r="AH204" s="69">
        <f xml:space="preserve"> LN(misc!B223)</f>
        <v>5.658785108725465</v>
      </c>
      <c r="AI204" s="69">
        <f xml:space="preserve"> LN(misc!D223)</f>
        <v>6.9146315829215688</v>
      </c>
      <c r="AJ204" s="69">
        <f xml:space="preserve"> LN(misc!G328)</f>
        <v>3.3038417780707938</v>
      </c>
      <c r="AK204" s="70">
        <f xml:space="preserve"> LN(misc!J234 + misc!L234)</f>
        <v>2.8788613218225758</v>
      </c>
      <c r="AL204" s="76">
        <f xml:space="preserve"> Factors!B204</f>
        <v>-0.18502901199999999</v>
      </c>
      <c r="AM204" s="76">
        <f xml:space="preserve"> Factors!C204</f>
        <v>6.5311380399999994E-2</v>
      </c>
      <c r="AN204" s="76">
        <f xml:space="preserve"> Factors!D204</f>
        <v>5.0480769999999998E-3</v>
      </c>
      <c r="AO204" s="76">
        <f xml:space="preserve"> Factors!E204</f>
        <v>0.40454488799999999</v>
      </c>
      <c r="AP204" s="76">
        <f xml:space="preserve"> Factors!F204</f>
        <v>8.4122571400000005E-3</v>
      </c>
    </row>
    <row r="205" spans="1:42">
      <c r="A205">
        <f t="shared" si="4"/>
        <v>1975.9166666666567</v>
      </c>
      <c r="B205">
        <f xml:space="preserve"> Coibion_update!O211</f>
        <v>3.7793552397704748</v>
      </c>
      <c r="C205">
        <f xml:space="preserve"> Coibion_update!P211</f>
        <v>8.1999999999999993</v>
      </c>
      <c r="D205">
        <f xml:space="preserve"> Coibion_update!Q211</f>
        <v>4.0181832012565364</v>
      </c>
      <c r="E205">
        <f xml:space="preserve"> Coibion_update!W211</f>
        <v>5.2</v>
      </c>
      <c r="F205">
        <f xml:space="preserve"> Coibion_update!X211</f>
        <v>5.2452329954555816</v>
      </c>
      <c r="G205">
        <f xml:space="preserve"> Coibion_update!Y211</f>
        <v>3.0141123208354204</v>
      </c>
      <c r="H205">
        <f xml:space="preserve"> Coibion_update!Z211</f>
        <v>3.8161946914154727</v>
      </c>
      <c r="I205">
        <f xml:space="preserve"> Coibion_update!AA211</f>
        <v>3.5849900780216735</v>
      </c>
      <c r="J205">
        <f xml:space="preserve"> Coibion_update!AB211</f>
        <v>0.2369289</v>
      </c>
      <c r="K205" s="48">
        <f xml:space="preserve"> Coibion_update!AC211</f>
        <v>-4.0856216999999999</v>
      </c>
      <c r="L205" s="71">
        <f xml:space="preserve"> Coibion_update!AD211</f>
        <v>-3.5069712999999996</v>
      </c>
      <c r="M205" s="41"/>
      <c r="N205" s="41"/>
      <c r="O205" s="41"/>
      <c r="P205" s="41"/>
      <c r="Q205" s="41"/>
      <c r="R205" s="41"/>
      <c r="S205" s="41"/>
      <c r="T205" s="32">
        <f xml:space="preserve"> misc!N288</f>
        <v>6.6</v>
      </c>
      <c r="U205" s="31">
        <f xml:space="preserve"> Gilchrist_Zak!C37</f>
        <v>-2.8500000000000001E-2</v>
      </c>
      <c r="V205" s="33">
        <f xml:space="preserve"> Sims_Zha!B208</f>
        <v>0.84677999999999998</v>
      </c>
      <c r="W205" s="41"/>
      <c r="AD205" s="41"/>
      <c r="AE205" s="41"/>
      <c r="AF205" s="41"/>
      <c r="AG205" s="57">
        <v>5.37</v>
      </c>
      <c r="AH205" s="69">
        <f xml:space="preserve"> LN(misc!B224)</f>
        <v>5.6598305871270185</v>
      </c>
      <c r="AI205" s="69">
        <f xml:space="preserve"> LN(misc!D224)</f>
        <v>6.923825459159632</v>
      </c>
      <c r="AJ205" s="69">
        <f xml:space="preserve"> LN(misc!G329)</f>
        <v>3.3039152588556018</v>
      </c>
      <c r="AK205" s="70">
        <f xml:space="preserve"> LN(misc!J235 + misc!L235)</f>
        <v>2.8737906027487488</v>
      </c>
      <c r="AL205" s="76">
        <f xml:space="preserve"> Factors!B205</f>
        <v>-2.4811757699999999E-2</v>
      </c>
      <c r="AM205" s="76">
        <f xml:space="preserve"> Factors!C205</f>
        <v>5.52013539E-2</v>
      </c>
      <c r="AN205" s="76">
        <f xml:space="preserve"> Factors!D205</f>
        <v>0.109330281</v>
      </c>
      <c r="AO205" s="76">
        <f xml:space="preserve"> Factors!E205</f>
        <v>0.35960471500000002</v>
      </c>
      <c r="AP205" s="76">
        <f xml:space="preserve"> Factors!F205</f>
        <v>-9.7786619800000002E-2</v>
      </c>
    </row>
    <row r="206" spans="1:42">
      <c r="A206">
        <f t="shared" si="4"/>
        <v>1975.99999999999</v>
      </c>
      <c r="B206">
        <f xml:space="preserve"> Coibion_update!O212</f>
        <v>3.7939081647305577</v>
      </c>
      <c r="C206">
        <f xml:space="preserve"> Coibion_update!P212</f>
        <v>7.9</v>
      </c>
      <c r="D206">
        <f xml:space="preserve"> Coibion_update!Q212</f>
        <v>4.0217738693872649</v>
      </c>
      <c r="E206">
        <f xml:space="preserve"> Coibion_update!W212</f>
        <v>4.87</v>
      </c>
      <c r="F206">
        <f xml:space="preserve"> Coibion_update!X212</f>
        <v>5.2490220748231593</v>
      </c>
      <c r="G206">
        <f xml:space="preserve"> Coibion_update!Y212</f>
        <v>3.0236392268069987</v>
      </c>
      <c r="H206">
        <f xml:space="preserve"> Coibion_update!Z212</f>
        <v>3.832005297442115</v>
      </c>
      <c r="I206">
        <f xml:space="preserve"> Coibion_update!AA212</f>
        <v>3.5911839316404826</v>
      </c>
      <c r="J206">
        <f xml:space="preserve"> Coibion_update!AB212</f>
        <v>-9.9544599999999997E-2</v>
      </c>
      <c r="K206" s="48">
        <f xml:space="preserve"> Coibion_update!AC212</f>
        <v>-4.1851662999999997</v>
      </c>
      <c r="L206" s="71">
        <f xml:space="preserve"> Coibion_update!AD212</f>
        <v>-3.5964328999999995</v>
      </c>
      <c r="M206" s="41"/>
      <c r="N206" s="41"/>
      <c r="O206" s="41"/>
      <c r="P206" s="41"/>
      <c r="Q206" s="41"/>
      <c r="R206" s="41"/>
      <c r="S206" s="41"/>
      <c r="T206" s="32">
        <f xml:space="preserve"> misc!N289</f>
        <v>5.81</v>
      </c>
      <c r="U206" s="31">
        <f xml:space="preserve"> Gilchrist_Zak!C38</f>
        <v>-7.4099999999999999E-2</v>
      </c>
      <c r="V206" s="33">
        <f xml:space="preserve"> Sims_Zha!B209</f>
        <v>-3.0510000000000002</v>
      </c>
      <c r="W206" s="41"/>
      <c r="AD206" s="41"/>
      <c r="AE206" s="41"/>
      <c r="AF206" s="41"/>
      <c r="AG206" s="57">
        <v>4.84</v>
      </c>
      <c r="AH206" s="69">
        <f xml:space="preserve"> LN(misc!B225)</f>
        <v>5.6643484054107942</v>
      </c>
      <c r="AI206" s="69">
        <f xml:space="preserve"> LN(misc!D225)</f>
        <v>6.9340076501262029</v>
      </c>
      <c r="AJ206" s="69">
        <f xml:space="preserve"> LN(misc!G330)</f>
        <v>3.3020766174609615</v>
      </c>
      <c r="AK206" s="70">
        <f xml:space="preserve"> LN(misc!J236 + misc!L236)</f>
        <v>2.8649399833039673</v>
      </c>
      <c r="AL206" s="76">
        <f xml:space="preserve"> Factors!B206</f>
        <v>-0.39313183099999999</v>
      </c>
      <c r="AM206" s="76">
        <f xml:space="preserve"> Factors!C206</f>
        <v>-9.2271532500000003E-2</v>
      </c>
      <c r="AN206" s="76">
        <f xml:space="preserve"> Factors!D206</f>
        <v>0.14912131300000001</v>
      </c>
      <c r="AO206" s="76">
        <f xml:space="preserve"> Factors!E206</f>
        <v>0.20839602500000001</v>
      </c>
      <c r="AP206" s="76">
        <f xml:space="preserve"> Factors!F206</f>
        <v>-0.29758789099999999</v>
      </c>
    </row>
    <row r="207" spans="1:42">
      <c r="A207">
        <f t="shared" si="4"/>
        <v>1976.0833333333233</v>
      </c>
      <c r="B207">
        <f xml:space="preserve"> Coibion_update!O213</f>
        <v>3.8036312334849272</v>
      </c>
      <c r="C207">
        <f xml:space="preserve"> Coibion_update!P213</f>
        <v>7.7</v>
      </c>
      <c r="D207">
        <f xml:space="preserve"> Coibion_update!Q213</f>
        <v>4.0235643801610532</v>
      </c>
      <c r="E207">
        <f xml:space="preserve"> Coibion_update!W213</f>
        <v>4.7699999999999996</v>
      </c>
      <c r="F207">
        <f xml:space="preserve"> Coibion_update!X213</f>
        <v>5.2638811892269093</v>
      </c>
      <c r="G207">
        <f xml:space="preserve"> Coibion_update!Y213</f>
        <v>3.038935430854639</v>
      </c>
      <c r="H207">
        <f xml:space="preserve"> Coibion_update!Z213</f>
        <v>3.8274667938699793</v>
      </c>
      <c r="I207">
        <f xml:space="preserve"> Coibion_update!AA213</f>
        <v>3.5882300459640066</v>
      </c>
      <c r="J207">
        <f xml:space="preserve"> Coibion_update!AB213</f>
        <v>-0.46224710000000002</v>
      </c>
      <c r="K207" s="48">
        <f xml:space="preserve"> Coibion_update!AC213</f>
        <v>-4.6474133999999996</v>
      </c>
      <c r="L207" s="71">
        <f xml:space="preserve"> Coibion_update!AD213</f>
        <v>-4.0639905999999995</v>
      </c>
      <c r="M207" s="41"/>
      <c r="N207" s="41"/>
      <c r="O207" s="41"/>
      <c r="P207" s="41"/>
      <c r="Q207" s="41"/>
      <c r="R207" s="41"/>
      <c r="S207" s="41"/>
      <c r="T207" s="32">
        <f xml:space="preserve"> misc!N290</f>
        <v>5.91</v>
      </c>
      <c r="U207" s="31">
        <f xml:space="preserve"> Gilchrist_Zak!C39</f>
        <v>7.6E-3</v>
      </c>
      <c r="V207" s="33">
        <f xml:space="preserve"> Sims_Zha!B210</f>
        <v>-2.2450999999999999</v>
      </c>
      <c r="W207" s="41"/>
      <c r="AD207" s="41"/>
      <c r="AE207" s="41"/>
      <c r="AF207" s="41"/>
      <c r="AG207" s="57">
        <v>4.8899999999999997</v>
      </c>
      <c r="AH207" s="69">
        <f xml:space="preserve"> LN(misc!B226)</f>
        <v>5.6726357456593641</v>
      </c>
      <c r="AI207" s="69">
        <f xml:space="preserve"> LN(misc!D226)</f>
        <v>6.9472644120768496</v>
      </c>
      <c r="AJ207" s="69">
        <f xml:space="preserve"> LN(misc!G331)</f>
        <v>3.2772956649975948</v>
      </c>
      <c r="AK207" s="70">
        <f xml:space="preserve"> LN(misc!J237 + misc!L237)</f>
        <v>2.8754837009578154</v>
      </c>
      <c r="AL207" s="76">
        <f xml:space="preserve"> Factors!B207</f>
        <v>-0.51422394599999999</v>
      </c>
      <c r="AM207" s="76">
        <f xml:space="preserve"> Factors!C207</f>
        <v>-0.22288117299999999</v>
      </c>
      <c r="AN207" s="76">
        <f xml:space="preserve"> Factors!D207</f>
        <v>-0.238743074</v>
      </c>
      <c r="AO207" s="76">
        <f xml:space="preserve"> Factors!E207</f>
        <v>0.50936124100000002</v>
      </c>
      <c r="AP207" s="76">
        <f xml:space="preserve"> Factors!F207</f>
        <v>-0.18878073500000001</v>
      </c>
    </row>
    <row r="208" spans="1:42">
      <c r="A208">
        <f t="shared" si="4"/>
        <v>1976.1666666666565</v>
      </c>
      <c r="B208">
        <f xml:space="preserve"> Coibion_update!O214</f>
        <v>3.8045246506643204</v>
      </c>
      <c r="C208">
        <f xml:space="preserve"> Coibion_update!P214</f>
        <v>7.6</v>
      </c>
      <c r="D208">
        <f xml:space="preserve"> Coibion_update!Q214</f>
        <v>4.0253516907351496</v>
      </c>
      <c r="E208">
        <f xml:space="preserve"> Coibion_update!W214</f>
        <v>4.84</v>
      </c>
      <c r="F208">
        <f xml:space="preserve"> Coibion_update!X214</f>
        <v>5.2783187200413471</v>
      </c>
      <c r="G208">
        <f xml:space="preserve"> Coibion_update!Y214</f>
        <v>3.0404666048941618</v>
      </c>
      <c r="H208">
        <f xml:space="preserve"> Coibion_update!Z214</f>
        <v>3.8327849739158917</v>
      </c>
      <c r="I208">
        <f xml:space="preserve"> Coibion_update!AA214</f>
        <v>3.5939092165227096</v>
      </c>
      <c r="J208">
        <f xml:space="preserve"> Coibion_update!AB214</f>
        <v>-0.26525880000000002</v>
      </c>
      <c r="K208" s="48">
        <f xml:space="preserve"> Coibion_update!AC214</f>
        <v>-4.9126721999999994</v>
      </c>
      <c r="L208" s="71">
        <f xml:space="preserve"> Coibion_update!AD214</f>
        <v>-4.3037371999999996</v>
      </c>
      <c r="M208" s="41"/>
      <c r="N208" s="41"/>
      <c r="O208" s="41"/>
      <c r="P208" s="41"/>
      <c r="Q208" s="41"/>
      <c r="R208" s="41"/>
      <c r="S208" s="41"/>
      <c r="T208" s="32">
        <f xml:space="preserve"> misc!N291</f>
        <v>6.21</v>
      </c>
      <c r="U208" s="31">
        <f xml:space="preserve"> Gilchrist_Zak!C40</f>
        <v>-2.35E-2</v>
      </c>
      <c r="V208" s="33">
        <f xml:space="preserve"> Sims_Zha!B211</f>
        <v>-0.66105000000000003</v>
      </c>
      <c r="W208" s="41"/>
      <c r="AD208" s="41"/>
      <c r="AE208" s="41"/>
      <c r="AF208" s="41"/>
      <c r="AG208" s="57">
        <v>5.07</v>
      </c>
      <c r="AH208" s="69">
        <f xml:space="preserve"> LN(misc!B227)</f>
        <v>5.6791481936978405</v>
      </c>
      <c r="AI208" s="69">
        <f xml:space="preserve"> LN(misc!D227)</f>
        <v>6.956545443151569</v>
      </c>
      <c r="AJ208" s="69">
        <f xml:space="preserve"> LN(misc!G332)</f>
        <v>3.2694928906647269</v>
      </c>
      <c r="AK208" s="70">
        <f xml:space="preserve"> LN(misc!J238 + misc!L238)</f>
        <v>2.8805458637448735</v>
      </c>
      <c r="AL208" s="76">
        <f xml:space="preserve"> Factors!B208</f>
        <v>-0.45593606800000003</v>
      </c>
      <c r="AM208" s="76">
        <f xml:space="preserve"> Factors!C208</f>
        <v>-0.286754485</v>
      </c>
      <c r="AN208" s="76">
        <f xml:space="preserve"> Factors!D208</f>
        <v>-5.4774716600000002E-2</v>
      </c>
      <c r="AO208" s="76">
        <f xml:space="preserve"> Factors!E208</f>
        <v>0.17930154400000001</v>
      </c>
      <c r="AP208" s="76">
        <f xml:space="preserve"> Factors!F208</f>
        <v>-3.2856145000000003E-2</v>
      </c>
    </row>
    <row r="209" spans="1:42">
      <c r="A209">
        <f t="shared" si="4"/>
        <v>1976.2499999999898</v>
      </c>
      <c r="B209">
        <f xml:space="preserve"> Coibion_update!O215</f>
        <v>3.8102493825056301</v>
      </c>
      <c r="C209">
        <f xml:space="preserve"> Coibion_update!P215</f>
        <v>7.7</v>
      </c>
      <c r="D209">
        <f xml:space="preserve"> Coibion_update!Q215</f>
        <v>4.0271358125286509</v>
      </c>
      <c r="E209">
        <f xml:space="preserve"> Coibion_update!W215</f>
        <v>4.82</v>
      </c>
      <c r="F209">
        <f xml:space="preserve"> Coibion_update!X215</f>
        <v>5.3099000277911035</v>
      </c>
      <c r="G209">
        <f xml:space="preserve"> Coibion_update!Y215</f>
        <v>3.0531045534118615</v>
      </c>
      <c r="H209">
        <f xml:space="preserve"> Coibion_update!Z215</f>
        <v>3.8455626387278761</v>
      </c>
      <c r="I209">
        <f xml:space="preserve"> Coibion_update!AA215</f>
        <v>3.5958591505407149</v>
      </c>
      <c r="J209">
        <f xml:space="preserve"> Coibion_update!AB215</f>
        <v>0.13636960000000001</v>
      </c>
      <c r="K209" s="48">
        <f xml:space="preserve"> Coibion_update!AC215</f>
        <v>-4.7763025999999993</v>
      </c>
      <c r="L209" s="71">
        <f xml:space="preserve"> Coibion_update!AD215</f>
        <v>-4.1642786999999997</v>
      </c>
      <c r="M209" s="41"/>
      <c r="N209" s="41"/>
      <c r="O209" s="41"/>
      <c r="P209" s="41"/>
      <c r="Q209" s="41"/>
      <c r="R209" s="41"/>
      <c r="S209" s="41"/>
      <c r="T209" s="32">
        <f xml:space="preserve"> misc!N292</f>
        <v>5.92</v>
      </c>
      <c r="U209" s="31">
        <f xml:space="preserve"> Gilchrist_Zak!C41</f>
        <v>2.5399999999999999E-2</v>
      </c>
      <c r="V209" s="33">
        <f xml:space="preserve"> Sims_Zha!B212</f>
        <v>-2.3715999999999999</v>
      </c>
      <c r="W209" s="41"/>
      <c r="AD209" s="41"/>
      <c r="AE209" s="41"/>
      <c r="AF209" s="41"/>
      <c r="AG209" s="57">
        <v>5.0999999999999996</v>
      </c>
      <c r="AH209" s="69">
        <f xml:space="preserve"> LN(misc!B228)</f>
        <v>5.6859578897436487</v>
      </c>
      <c r="AI209" s="69">
        <f xml:space="preserve"> LN(misc!D228)</f>
        <v>6.9667786194315982</v>
      </c>
      <c r="AJ209" s="69">
        <f xml:space="preserve"> LN(misc!G333)</f>
        <v>3.279368673297022</v>
      </c>
      <c r="AK209" s="70">
        <f xml:space="preserve"> LN(misc!J239 + misc!L239)</f>
        <v>2.8721512117826364</v>
      </c>
      <c r="AL209" s="76">
        <f xml:space="preserve"> Factors!B209</f>
        <v>-0.158566759</v>
      </c>
      <c r="AM209" s="76">
        <f xml:space="preserve"> Factors!C209</f>
        <v>-0.13998570799999999</v>
      </c>
      <c r="AN209" s="76">
        <f xml:space="preserve"> Factors!D209</f>
        <v>6.6187374699999996E-2</v>
      </c>
      <c r="AO209" s="76">
        <f xml:space="preserve"> Factors!E209</f>
        <v>-1.5879930600000002E-2</v>
      </c>
      <c r="AP209" s="76">
        <f xml:space="preserve"> Factors!F209</f>
        <v>4.5944401099999997E-2</v>
      </c>
    </row>
    <row r="210" spans="1:42">
      <c r="A210">
        <f t="shared" si="4"/>
        <v>1976.333333333323</v>
      </c>
      <c r="B210">
        <f xml:space="preserve"> Coibion_update!O216</f>
        <v>3.8148422772385064</v>
      </c>
      <c r="C210">
        <f xml:space="preserve"> Coibion_update!P216</f>
        <v>7.4</v>
      </c>
      <c r="D210">
        <f xml:space="preserve"> Coibion_update!Q216</f>
        <v>4.0324691585040133</v>
      </c>
      <c r="E210">
        <f xml:space="preserve"> Coibion_update!W216</f>
        <v>5.29</v>
      </c>
      <c r="F210">
        <f xml:space="preserve"> Coibion_update!X216</f>
        <v>5.3120723317803726</v>
      </c>
      <c r="G210">
        <f xml:space="preserve"> Coibion_update!Y216</f>
        <v>3.0151917047102099</v>
      </c>
      <c r="H210">
        <f xml:space="preserve"> Coibion_update!Z216</f>
        <v>3.838634774198773</v>
      </c>
      <c r="I210">
        <f xml:space="preserve"> Coibion_update!AA216</f>
        <v>3.5971204613742347</v>
      </c>
      <c r="J210">
        <f xml:space="preserve"> Coibion_update!AB216</f>
        <v>-0.25743759999999999</v>
      </c>
      <c r="K210" s="48">
        <f xml:space="preserve"> Coibion_update!AC216</f>
        <v>-5.0337401999999996</v>
      </c>
      <c r="L210" s="71">
        <f xml:space="preserve"> Coibion_update!AD216</f>
        <v>-4.4614732999999998</v>
      </c>
      <c r="M210" s="41"/>
      <c r="N210" s="41"/>
      <c r="O210" s="41"/>
      <c r="P210" s="41"/>
      <c r="Q210" s="41"/>
      <c r="R210" s="41"/>
      <c r="S210" s="41"/>
      <c r="T210" s="32">
        <f xml:space="preserve"> misc!N293</f>
        <v>6.4</v>
      </c>
      <c r="U210" s="31">
        <f xml:space="preserve"> Gilchrist_Zak!C42</f>
        <v>-1.3100000000000001E-2</v>
      </c>
      <c r="V210" s="33">
        <f xml:space="preserve"> Sims_Zha!B213</f>
        <v>1.6072</v>
      </c>
      <c r="W210" s="41"/>
      <c r="AD210" s="41"/>
      <c r="AE210" s="41"/>
      <c r="AF210" s="41"/>
      <c r="AG210" s="57">
        <v>5.67</v>
      </c>
      <c r="AH210" s="69">
        <f xml:space="preserve"> LN(misc!B229)</f>
        <v>5.6900215594061638</v>
      </c>
      <c r="AI210" s="69">
        <f xml:space="preserve"> LN(misc!D229)</f>
        <v>6.9773746208621938</v>
      </c>
      <c r="AJ210" s="69">
        <f xml:space="preserve"> LN(misc!G334)</f>
        <v>3.2665224783355535</v>
      </c>
      <c r="AK210" s="70">
        <f xml:space="preserve"> LN(misc!J240 + misc!L240)</f>
        <v>2.8806580657085257</v>
      </c>
      <c r="AL210" s="76">
        <f xml:space="preserve"> Factors!B210</f>
        <v>-0.28301261999999999</v>
      </c>
      <c r="AM210" s="76">
        <f xml:space="preserve"> Factors!C210</f>
        <v>-8.8126980800000004E-2</v>
      </c>
      <c r="AN210" s="76">
        <f xml:space="preserve"> Factors!D210</f>
        <v>-9.02422004E-2</v>
      </c>
      <c r="AO210" s="76">
        <f xml:space="preserve"> Factors!E210</f>
        <v>0.19798531599999999</v>
      </c>
      <c r="AP210" s="76">
        <f xml:space="preserve"> Factors!F210</f>
        <v>8.1332720900000002E-2</v>
      </c>
    </row>
    <row r="211" spans="1:42">
      <c r="A211">
        <f t="shared" si="4"/>
        <v>1976.4166666666563</v>
      </c>
      <c r="B211">
        <f xml:space="preserve"> Coibion_update!O217</f>
        <v>3.8147519042736278</v>
      </c>
      <c r="C211">
        <f xml:space="preserve"> Coibion_update!P217</f>
        <v>7.6</v>
      </c>
      <c r="D211">
        <f xml:space="preserve"> Coibion_update!Q217</f>
        <v>4.0377742107337067</v>
      </c>
      <c r="E211">
        <f xml:space="preserve"> Coibion_update!W217</f>
        <v>5.48</v>
      </c>
      <c r="F211">
        <f xml:space="preserve"> Coibion_update!X217</f>
        <v>5.3348421412304088</v>
      </c>
      <c r="G211">
        <f xml:space="preserve"> Coibion_update!Y217</f>
        <v>3.0478976875346704</v>
      </c>
      <c r="H211">
        <f xml:space="preserve"> Coibion_update!Z217</f>
        <v>3.8537156965668715</v>
      </c>
      <c r="I211">
        <f xml:space="preserve"> Coibion_update!AA217</f>
        <v>3.6002394789506655</v>
      </c>
      <c r="J211">
        <f xml:space="preserve"> Coibion_update!AB217</f>
        <v>-2.7014699999999999E-2</v>
      </c>
      <c r="K211" s="48">
        <f xml:space="preserve"> Coibion_update!AC217</f>
        <v>-5.0607548999999992</v>
      </c>
      <c r="L211" s="71">
        <f xml:space="preserve"> Coibion_update!AD217</f>
        <v>-4.5007158</v>
      </c>
      <c r="M211" s="41"/>
      <c r="N211" s="41"/>
      <c r="O211" s="41"/>
      <c r="P211" s="41"/>
      <c r="Q211" s="41"/>
      <c r="R211" s="41"/>
      <c r="S211" s="41"/>
      <c r="T211" s="32">
        <f xml:space="preserve"> misc!N294</f>
        <v>6.52</v>
      </c>
      <c r="U211" s="31">
        <f xml:space="preserve"> Gilchrist_Zak!C43</f>
        <v>6.3299999999999995E-2</v>
      </c>
      <c r="V211" s="33">
        <f xml:space="preserve"> Sims_Zha!B214</f>
        <v>-6.3838000000000006E-2</v>
      </c>
      <c r="W211" s="41"/>
      <c r="AD211" s="41"/>
      <c r="AE211" s="41"/>
      <c r="AF211" s="41"/>
      <c r="AG211" s="57">
        <v>5.71</v>
      </c>
      <c r="AH211" s="69">
        <f xml:space="preserve"> LN(misc!B230)</f>
        <v>5.6910349018336985</v>
      </c>
      <c r="AI211" s="69">
        <f xml:space="preserve"> LN(misc!D230)</f>
        <v>6.982491625096154</v>
      </c>
      <c r="AJ211" s="69">
        <f xml:space="preserve"> LN(misc!G335)</f>
        <v>3.2566339304708025</v>
      </c>
      <c r="AK211" s="70">
        <f xml:space="preserve"> LN(misc!J241 + misc!L241)</f>
        <v>2.8803214220426634</v>
      </c>
      <c r="AL211" s="76">
        <f xml:space="preserve"> Factors!B211</f>
        <v>-0.187539344</v>
      </c>
      <c r="AM211" s="76">
        <f xml:space="preserve"> Factors!C211</f>
        <v>4.0239084799999998E-2</v>
      </c>
      <c r="AN211" s="76">
        <f xml:space="preserve"> Factors!D211</f>
        <v>0.31062244300000003</v>
      </c>
      <c r="AO211" s="76">
        <f xml:space="preserve"> Factors!E211</f>
        <v>-4.8849782500000001E-2</v>
      </c>
      <c r="AP211" s="76">
        <f xml:space="preserve"> Factors!F211</f>
        <v>-9.9692486900000002E-2</v>
      </c>
    </row>
    <row r="212" spans="1:42">
      <c r="A212">
        <f t="shared" si="4"/>
        <v>1976.4999999999895</v>
      </c>
      <c r="B212">
        <f xml:space="preserve"> Coibion_update!O218</f>
        <v>3.8207910981536917</v>
      </c>
      <c r="C212">
        <f xml:space="preserve"> Coibion_update!P218</f>
        <v>7.8</v>
      </c>
      <c r="D212">
        <f xml:space="preserve"> Coibion_update!Q218</f>
        <v>4.0430512678345503</v>
      </c>
      <c r="E212">
        <f xml:space="preserve"> Coibion_update!W218</f>
        <v>5.31</v>
      </c>
      <c r="F212">
        <f xml:space="preserve"> Coibion_update!X218</f>
        <v>5.3755098623779425</v>
      </c>
      <c r="G212">
        <f xml:space="preserve"> Coibion_update!Y218</f>
        <v>3.0531517644214774</v>
      </c>
      <c r="H212">
        <f xml:space="preserve"> Coibion_update!Z218</f>
        <v>3.8508707444346402</v>
      </c>
      <c r="I212">
        <f xml:space="preserve"> Coibion_update!AA218</f>
        <v>3.6060954926350148</v>
      </c>
      <c r="J212">
        <f xml:space="preserve"> Coibion_update!AB218</f>
        <v>-0.14407690000000001</v>
      </c>
      <c r="K212" s="48">
        <f xml:space="preserve"> Coibion_update!AC218</f>
        <v>-5.2048317999999991</v>
      </c>
      <c r="L212" s="71">
        <f xml:space="preserve"> Coibion_update!AD218</f>
        <v>-4.6408094999999996</v>
      </c>
      <c r="M212" s="41"/>
      <c r="N212" s="41"/>
      <c r="O212" s="41"/>
      <c r="P212" s="41"/>
      <c r="Q212" s="41"/>
      <c r="R212" s="41"/>
      <c r="S212" s="41"/>
      <c r="T212" s="32">
        <f xml:space="preserve"> misc!N295</f>
        <v>6.2</v>
      </c>
      <c r="U212" s="31">
        <f xml:space="preserve"> Gilchrist_Zak!C44</f>
        <v>5.7799999999999997E-2</v>
      </c>
      <c r="V212" s="33">
        <f xml:space="preserve"> Sims_Zha!B215</f>
        <v>-3.3182</v>
      </c>
      <c r="W212" s="41"/>
      <c r="AD212" s="41"/>
      <c r="AE212" s="41"/>
      <c r="AF212" s="41"/>
      <c r="AG212" s="57">
        <v>5.32</v>
      </c>
      <c r="AH212" s="69">
        <f xml:space="preserve"> LN(misc!B231)</f>
        <v>5.6944053128436041</v>
      </c>
      <c r="AI212" s="69">
        <f xml:space="preserve"> LN(misc!D231)</f>
        <v>6.9905327054397048</v>
      </c>
      <c r="AJ212" s="69">
        <f xml:space="preserve"> LN(misc!G336)</f>
        <v>3.267475494704263</v>
      </c>
      <c r="AK212" s="70">
        <f xml:space="preserve"> LN(misc!J242 + misc!L242)</f>
        <v>2.8743552873873912</v>
      </c>
      <c r="AL212" s="76">
        <f xml:space="preserve"> Factors!B212</f>
        <v>7.0782522699999999E-3</v>
      </c>
      <c r="AM212" s="76">
        <f xml:space="preserve"> Factors!C212</f>
        <v>0.14212736300000001</v>
      </c>
      <c r="AN212" s="76">
        <f xml:space="preserve"> Factors!D212</f>
        <v>0.217303723</v>
      </c>
      <c r="AO212" s="76">
        <f xml:space="preserve"> Factors!E212</f>
        <v>1.41784901E-2</v>
      </c>
      <c r="AP212" s="76">
        <f xml:space="preserve"> Factors!F212</f>
        <v>3.0513102100000002E-2</v>
      </c>
    </row>
    <row r="213" spans="1:42">
      <c r="A213">
        <f t="shared" si="4"/>
        <v>1976.5833333333228</v>
      </c>
      <c r="B213">
        <f xml:space="preserve"> Coibion_update!O219</f>
        <v>3.827747518838609</v>
      </c>
      <c r="C213">
        <f xml:space="preserve"> Coibion_update!P219</f>
        <v>7.8</v>
      </c>
      <c r="D213">
        <f xml:space="preserve"> Coibion_update!Q219</f>
        <v>4.048300623720694</v>
      </c>
      <c r="E213">
        <f xml:space="preserve"> Coibion_update!W219</f>
        <v>5.29</v>
      </c>
      <c r="F213">
        <f xml:space="preserve"> Coibion_update!X219</f>
        <v>5.3321389150235472</v>
      </c>
      <c r="G213">
        <f xml:space="preserve"> Coibion_update!Y219</f>
        <v>3.0454267905778427</v>
      </c>
      <c r="H213">
        <f xml:space="preserve"> Coibion_update!Z219</f>
        <v>3.8545210031566874</v>
      </c>
      <c r="I213">
        <f xml:space="preserve"> Coibion_update!AA219</f>
        <v>3.6094032526121396</v>
      </c>
      <c r="J213">
        <f xml:space="preserve"> Coibion_update!AB219</f>
        <v>-5.0372599999999997E-2</v>
      </c>
      <c r="K213" s="48">
        <f xml:space="preserve"> Coibion_update!AC219</f>
        <v>-5.2552043999999993</v>
      </c>
      <c r="L213" s="71">
        <f xml:space="preserve"> Coibion_update!AD219</f>
        <v>-4.6842774999999994</v>
      </c>
      <c r="M213" s="41"/>
      <c r="N213" s="41"/>
      <c r="O213" s="41"/>
      <c r="P213" s="41"/>
      <c r="Q213" s="41"/>
      <c r="R213" s="41"/>
      <c r="S213" s="41"/>
      <c r="T213" s="32">
        <f xml:space="preserve"> misc!N296</f>
        <v>6</v>
      </c>
      <c r="U213" s="31">
        <f xml:space="preserve"> Gilchrist_Zak!C45</f>
        <v>-2.6800000000000001E-2</v>
      </c>
      <c r="V213" s="33">
        <f xml:space="preserve"> Sims_Zha!B216</f>
        <v>-1.6337999999999999</v>
      </c>
      <c r="W213" s="41"/>
      <c r="AD213" s="41"/>
      <c r="AE213" s="41"/>
      <c r="AF213" s="41"/>
      <c r="AG213" s="57">
        <v>5.31</v>
      </c>
      <c r="AH213" s="69">
        <f xml:space="preserve"> LN(misc!B232)</f>
        <v>5.7004435733906869</v>
      </c>
      <c r="AI213" s="69">
        <f xml:space="preserve"> LN(misc!D232)</f>
        <v>7.0018829417068353</v>
      </c>
      <c r="AJ213" s="69">
        <f xml:space="preserve"> LN(misc!G337)</f>
        <v>3.2605550518596895</v>
      </c>
      <c r="AK213" s="70">
        <f xml:space="preserve"> LN(misc!J243 + misc!L243)</f>
        <v>2.8877572318886919</v>
      </c>
      <c r="AL213" s="76">
        <f xml:space="preserve"> Factors!B213</f>
        <v>-0.206642034</v>
      </c>
      <c r="AM213" s="76">
        <f xml:space="preserve"> Factors!C213</f>
        <v>9.3009232100000006E-2</v>
      </c>
      <c r="AN213" s="76">
        <f xml:space="preserve"> Factors!D213</f>
        <v>-9.1235411999999998E-3</v>
      </c>
      <c r="AO213" s="76">
        <f xml:space="preserve"> Factors!E213</f>
        <v>0.25890846299999998</v>
      </c>
      <c r="AP213" s="76">
        <f xml:space="preserve"> Factors!F213</f>
        <v>-9.7112395899999995E-2</v>
      </c>
    </row>
    <row r="214" spans="1:42">
      <c r="A214">
        <f t="shared" si="4"/>
        <v>1976.6666666666561</v>
      </c>
      <c r="B214">
        <f xml:space="preserve"> Coibion_update!O220</f>
        <v>3.8305222352979849</v>
      </c>
      <c r="C214">
        <f xml:space="preserve"> Coibion_update!P220</f>
        <v>7.6</v>
      </c>
      <c r="D214">
        <f xml:space="preserve"> Coibion_update!Q220</f>
        <v>4.0535225677018456</v>
      </c>
      <c r="E214">
        <f xml:space="preserve"> Coibion_update!W220</f>
        <v>5.25</v>
      </c>
      <c r="F214">
        <f xml:space="preserve"> Coibion_update!X220</f>
        <v>5.3135999900791937</v>
      </c>
      <c r="G214">
        <f xml:space="preserve"> Coibion_update!Y220</f>
        <v>3.0518762841720308</v>
      </c>
      <c r="H214">
        <f xml:space="preserve"> Coibion_update!Z220</f>
        <v>3.8554738177369612</v>
      </c>
      <c r="I214">
        <f xml:space="preserve"> Coibion_update!AA220</f>
        <v>3.6142097857769069</v>
      </c>
      <c r="J214">
        <f xml:space="preserve"> Coibion_update!AB220</f>
        <v>-7.7815999999999996E-3</v>
      </c>
      <c r="K214" s="48">
        <f xml:space="preserve"> Coibion_update!AC220</f>
        <v>-5.2629859999999997</v>
      </c>
      <c r="L214" s="71">
        <f xml:space="preserve"> Coibion_update!AD220</f>
        <v>-4.6672610999999993</v>
      </c>
      <c r="M214" s="41"/>
      <c r="N214" s="41"/>
      <c r="O214" s="41"/>
      <c r="P214" s="41"/>
      <c r="Q214" s="41"/>
      <c r="R214" s="41"/>
      <c r="S214" s="41"/>
      <c r="T214" s="32">
        <f xml:space="preserve"> misc!N297</f>
        <v>5.84</v>
      </c>
      <c r="U214" s="31">
        <f xml:space="preserve"> Gilchrist_Zak!C46</f>
        <v>-3.56E-2</v>
      </c>
      <c r="V214" s="33">
        <f xml:space="preserve"> Sims_Zha!B217</f>
        <v>-0.80476999999999999</v>
      </c>
      <c r="W214" s="41"/>
      <c r="AD214" s="41"/>
      <c r="AE214" s="41"/>
      <c r="AF214" s="41"/>
      <c r="AG214" s="57">
        <v>5.31</v>
      </c>
      <c r="AH214" s="69">
        <f xml:space="preserve"> LN(misc!B233)</f>
        <v>5.7024482516430641</v>
      </c>
      <c r="AI214" s="69">
        <f xml:space="preserve"> LN(misc!D233)</f>
        <v>7.0128357554326444</v>
      </c>
      <c r="AJ214" s="69">
        <f xml:space="preserve"> LN(misc!G338)</f>
        <v>3.2495989975110415</v>
      </c>
      <c r="AK214" s="70">
        <f xml:space="preserve"> LN(misc!J244 + misc!L244)</f>
        <v>2.8874786881137369</v>
      </c>
      <c r="AL214" s="76">
        <f xml:space="preserve"> Factors!B214</f>
        <v>-0.115335621</v>
      </c>
      <c r="AM214" s="76">
        <f xml:space="preserve"> Factors!C214</f>
        <v>3.0051966900000001E-2</v>
      </c>
      <c r="AN214" s="76">
        <f xml:space="preserve"> Factors!D214</f>
        <v>4.60370498E-4</v>
      </c>
      <c r="AO214" s="76">
        <f xml:space="preserve"> Factors!E214</f>
        <v>0.17814624400000001</v>
      </c>
      <c r="AP214" s="76">
        <f xml:space="preserve"> Factors!F214</f>
        <v>-0.127981551</v>
      </c>
    </row>
    <row r="215" spans="1:42">
      <c r="A215">
        <f t="shared" si="4"/>
        <v>1976.7499999999893</v>
      </c>
      <c r="B215">
        <f xml:space="preserve"> Coibion_update!O221</f>
        <v>3.8308715166172633</v>
      </c>
      <c r="C215">
        <f xml:space="preserve"> Coibion_update!P221</f>
        <v>7.7</v>
      </c>
      <c r="D215">
        <f xml:space="preserve"> Coibion_update!Q221</f>
        <v>4.0587173845789497</v>
      </c>
      <c r="E215">
        <f xml:space="preserve"> Coibion_update!W221</f>
        <v>5.0199999999999996</v>
      </c>
      <c r="F215">
        <f xml:space="preserve"> Coibion_update!X221</f>
        <v>5.2806624313093158</v>
      </c>
      <c r="G215">
        <f xml:space="preserve"> Coibion_update!Y221</f>
        <v>3.0418999543989984</v>
      </c>
      <c r="H215">
        <f xml:space="preserve"> Coibion_update!Z221</f>
        <v>3.8622233318755401</v>
      </c>
      <c r="I215">
        <f xml:space="preserve"> Coibion_update!AA221</f>
        <v>3.6158247732080255</v>
      </c>
      <c r="J215">
        <f xml:space="preserve"> Coibion_update!AB221</f>
        <v>-8.2301700000000005E-2</v>
      </c>
      <c r="K215" s="48">
        <f xml:space="preserve"> Coibion_update!AC221</f>
        <v>-5.3452877000000001</v>
      </c>
      <c r="L215" s="71">
        <f xml:space="preserve"> Coibion_update!AD221</f>
        <v>-4.7086834999999994</v>
      </c>
      <c r="M215" s="41"/>
      <c r="N215" s="41"/>
      <c r="O215" s="41"/>
      <c r="P215" s="41"/>
      <c r="Q215" s="41"/>
      <c r="R215" s="41"/>
      <c r="S215" s="41"/>
      <c r="T215" s="32">
        <f xml:space="preserve"> misc!N298</f>
        <v>5.5</v>
      </c>
      <c r="U215" s="31">
        <f xml:space="preserve"> Gilchrist_Zak!C47</f>
        <v>7.7999999999999996E-3</v>
      </c>
      <c r="V215" s="33">
        <f xml:space="preserve"> Sims_Zha!B218</f>
        <v>-2.8957000000000002</v>
      </c>
      <c r="W215" s="41"/>
      <c r="AD215" s="41"/>
      <c r="AE215" s="41"/>
      <c r="AF215" s="41"/>
      <c r="AG215" s="57">
        <v>5.0199999999999996</v>
      </c>
      <c r="AH215" s="69">
        <f xml:space="preserve"> LN(misc!B234)</f>
        <v>5.7104270173748697</v>
      </c>
      <c r="AI215" s="69">
        <f xml:space="preserve"> LN(misc!D234)</f>
        <v>7.0255383146385206</v>
      </c>
      <c r="AJ215" s="69">
        <f xml:space="preserve"> LN(misc!G339)</f>
        <v>3.2699110859680256</v>
      </c>
      <c r="AK215" s="70">
        <f xml:space="preserve"> LN(misc!J245 + misc!L245)</f>
        <v>2.8894268671830599</v>
      </c>
      <c r="AL215" s="76">
        <f xml:space="preserve"> Factors!B215</f>
        <v>-0.14958311599999999</v>
      </c>
      <c r="AM215" s="76">
        <f xml:space="preserve"> Factors!C215</f>
        <v>0.16833398199999999</v>
      </c>
      <c r="AN215" s="76">
        <f xml:space="preserve"> Factors!D215</f>
        <v>-3.3949928599999998E-2</v>
      </c>
      <c r="AO215" s="76">
        <f xml:space="preserve"> Factors!E215</f>
        <v>0.177605972</v>
      </c>
      <c r="AP215" s="76">
        <f xml:space="preserve"> Factors!F215</f>
        <v>2.0428408499999998E-2</v>
      </c>
    </row>
    <row r="216" spans="1:42">
      <c r="A216">
        <f t="shared" si="4"/>
        <v>1976.8333333333226</v>
      </c>
      <c r="B216">
        <f xml:space="preserve"> Coibion_update!O222</f>
        <v>3.8452932853667057</v>
      </c>
      <c r="C216">
        <f xml:space="preserve"> Coibion_update!P222</f>
        <v>7.8</v>
      </c>
      <c r="D216">
        <f xml:space="preserve"> Coibion_update!Q222</f>
        <v>4.0621656638578658</v>
      </c>
      <c r="E216">
        <f xml:space="preserve"> Coibion_update!W222</f>
        <v>4.95</v>
      </c>
      <c r="F216">
        <f xml:space="preserve"> Coibion_update!X222</f>
        <v>5.2841170171468956</v>
      </c>
      <c r="G216">
        <f xml:space="preserve"> Coibion_update!Y222</f>
        <v>3.0536237519697687</v>
      </c>
      <c r="H216">
        <f xml:space="preserve"> Coibion_update!Z222</f>
        <v>3.8604770475449151</v>
      </c>
      <c r="I216">
        <f xml:space="preserve"> Coibion_update!AA222</f>
        <v>3.6245809041809722</v>
      </c>
      <c r="J216">
        <f xml:space="preserve"> Coibion_update!AB222</f>
        <v>1.6443E-3</v>
      </c>
      <c r="K216" s="48">
        <f xml:space="preserve"> Coibion_update!AC222</f>
        <v>-5.3436434000000004</v>
      </c>
      <c r="L216" s="71">
        <f xml:space="preserve"> Coibion_update!AD222</f>
        <v>-4.6781172999999994</v>
      </c>
      <c r="M216" s="41"/>
      <c r="N216" s="41"/>
      <c r="O216" s="41"/>
      <c r="P216" s="41"/>
      <c r="Q216" s="41"/>
      <c r="R216" s="41"/>
      <c r="S216" s="41"/>
      <c r="T216" s="32">
        <f xml:space="preserve"> misc!N299</f>
        <v>5.29</v>
      </c>
      <c r="U216" s="31">
        <f xml:space="preserve"> Gilchrist_Zak!C48</f>
        <v>-0.17979999999999999</v>
      </c>
      <c r="V216" s="33">
        <f xml:space="preserve"> Sims_Zha!B219</f>
        <v>-0.32983000000000001</v>
      </c>
      <c r="W216" s="41"/>
      <c r="AD216" s="41"/>
      <c r="AE216" s="41"/>
      <c r="AF216" s="41"/>
      <c r="AG216" s="57">
        <v>4.6900000000000004</v>
      </c>
      <c r="AH216" s="69">
        <f xml:space="preserve"> LN(misc!B235)</f>
        <v>5.7157110455214752</v>
      </c>
      <c r="AI216" s="69">
        <f xml:space="preserve"> LN(misc!D235)</f>
        <v>7.037203346169024</v>
      </c>
      <c r="AJ216" s="69">
        <f xml:space="preserve"> LN(misc!G340)</f>
        <v>3.2774088490538551</v>
      </c>
      <c r="AK216" s="70">
        <f xml:space="preserve"> LN(misc!J246 + misc!L246)</f>
        <v>2.9051508953227527</v>
      </c>
      <c r="AL216" s="76">
        <f xml:space="preserve"> Factors!B216</f>
        <v>7.4825885199999997E-2</v>
      </c>
      <c r="AM216" s="76">
        <f xml:space="preserve"> Factors!C216</f>
        <v>0.12261741900000001</v>
      </c>
      <c r="AN216" s="76">
        <f xml:space="preserve"> Factors!D216</f>
        <v>-2.7009202499999999E-2</v>
      </c>
      <c r="AO216" s="76">
        <f xml:space="preserve"> Factors!E216</f>
        <v>0.11859619</v>
      </c>
      <c r="AP216" s="76">
        <f xml:space="preserve"> Factors!F216</f>
        <v>-8.7349546E-2</v>
      </c>
    </row>
    <row r="217" spans="1:42">
      <c r="A217">
        <f t="shared" si="4"/>
        <v>1976.9166666666558</v>
      </c>
      <c r="B217">
        <f xml:space="preserve"> Coibion_update!O223</f>
        <v>3.855693894680134</v>
      </c>
      <c r="C217">
        <f xml:space="preserve"> Coibion_update!P223</f>
        <v>7.8</v>
      </c>
      <c r="D217">
        <f xml:space="preserve"> Coibion_update!Q223</f>
        <v>4.0673158898341812</v>
      </c>
      <c r="E217">
        <f xml:space="preserve"> Coibion_update!W223</f>
        <v>4.6500000000000004</v>
      </c>
      <c r="F217">
        <f xml:space="preserve"> Coibion_update!X223</f>
        <v>5.3014624156921091</v>
      </c>
      <c r="G217">
        <f xml:space="preserve"> Coibion_update!Y223</f>
        <v>3.1009027711595305</v>
      </c>
      <c r="H217">
        <f xml:space="preserve"> Coibion_update!Z223</f>
        <v>3.8695746891633069</v>
      </c>
      <c r="I217">
        <f xml:space="preserve"> Coibion_update!AA223</f>
        <v>3.6306145459819605</v>
      </c>
      <c r="J217">
        <f xml:space="preserve"> Coibion_update!AB223</f>
        <v>-0.1194494</v>
      </c>
      <c r="K217" s="48">
        <f xml:space="preserve"> Coibion_update!AC223</f>
        <v>-5.4630928000000001</v>
      </c>
      <c r="L217" s="71">
        <f xml:space="preserve"> Coibion_update!AD223</f>
        <v>-4.8075897999999997</v>
      </c>
      <c r="M217" s="41"/>
      <c r="N217" s="41"/>
      <c r="O217" s="41"/>
      <c r="P217" s="41"/>
      <c r="Q217" s="41"/>
      <c r="R217" s="41"/>
      <c r="S217" s="41"/>
      <c r="T217" s="32">
        <f xml:space="preserve"> misc!N300</f>
        <v>4.8899999999999997</v>
      </c>
      <c r="U217" s="31">
        <f xml:space="preserve"> Gilchrist_Zak!C49</f>
        <v>3.8300000000000001E-2</v>
      </c>
      <c r="V217" s="33">
        <f xml:space="preserve"> Sims_Zha!B220</f>
        <v>-2.0926999999999998</v>
      </c>
      <c r="W217" s="41"/>
      <c r="AD217" s="41"/>
      <c r="AE217" s="41"/>
      <c r="AF217" s="41"/>
      <c r="AG217" s="57">
        <v>4.17</v>
      </c>
      <c r="AH217" s="69">
        <f xml:space="preserve"> LN(misc!B236)</f>
        <v>5.7242384832235835</v>
      </c>
      <c r="AI217" s="69">
        <f xml:space="preserve"> LN(misc!D236)</f>
        <v>7.0492548412558369</v>
      </c>
      <c r="AJ217" s="69">
        <f xml:space="preserve"> LN(misc!G341)</f>
        <v>3.2842514954983333</v>
      </c>
      <c r="AK217" s="70">
        <f xml:space="preserve"> LN(misc!J247 + misc!L247)</f>
        <v>2.9088118015232896</v>
      </c>
      <c r="AL217" s="76">
        <f xml:space="preserve"> Factors!B217</f>
        <v>-0.38272790800000001</v>
      </c>
      <c r="AM217" s="76">
        <f xml:space="preserve"> Factors!C217</f>
        <v>-3.2727533900000001E-2</v>
      </c>
      <c r="AN217" s="76">
        <f xml:space="preserve"> Factors!D217</f>
        <v>-6.5840146899999993E-2</v>
      </c>
      <c r="AO217" s="76">
        <f xml:space="preserve"> Factors!E217</f>
        <v>0.24897671800000001</v>
      </c>
      <c r="AP217" s="76">
        <f xml:space="preserve"> Factors!F217</f>
        <v>-0.44847657899999999</v>
      </c>
    </row>
    <row r="218" spans="1:42">
      <c r="A218">
        <f t="shared" si="4"/>
        <v>1976.9999999999891</v>
      </c>
      <c r="B218">
        <f xml:space="preserve"> Coibion_update!O224</f>
        <v>3.8501582399513445</v>
      </c>
      <c r="C218">
        <f xml:space="preserve"> Coibion_update!P224</f>
        <v>7.5</v>
      </c>
      <c r="D218">
        <f xml:space="preserve"> Coibion_update!Q224</f>
        <v>4.0724397268340509</v>
      </c>
      <c r="E218">
        <f xml:space="preserve"> Coibion_update!W224</f>
        <v>4.6100000000000003</v>
      </c>
      <c r="F218">
        <f xml:space="preserve"> Coibion_update!X224</f>
        <v>5.3340705362538543</v>
      </c>
      <c r="G218">
        <f xml:space="preserve"> Coibion_update!Y224</f>
        <v>3.0682389643407393</v>
      </c>
      <c r="H218">
        <f xml:space="preserve"> Coibion_update!Z224</f>
        <v>3.8680293197422557</v>
      </c>
      <c r="I218">
        <f xml:space="preserve"> Coibion_update!AA224</f>
        <v>3.6347400080132881</v>
      </c>
      <c r="J218">
        <f xml:space="preserve"> Coibion_update!AB224</f>
        <v>-0.12247810000000001</v>
      </c>
      <c r="K218" s="48">
        <f xml:space="preserve"> Coibion_update!AC224</f>
        <v>-5.5855709000000004</v>
      </c>
      <c r="L218" s="71">
        <f xml:space="preserve"> Coibion_update!AD224</f>
        <v>-4.9052015999999998</v>
      </c>
      <c r="M218" s="41"/>
      <c r="N218" s="41"/>
      <c r="O218" s="41"/>
      <c r="P218" s="41"/>
      <c r="Q218" s="41"/>
      <c r="R218" s="41"/>
      <c r="S218" s="41"/>
      <c r="T218" s="32">
        <f xml:space="preserve"> misc!N301</f>
        <v>5.29</v>
      </c>
      <c r="U218" s="31">
        <f xml:space="preserve"> Gilchrist_Zak!C50</f>
        <v>-0.18099999999999999</v>
      </c>
      <c r="V218" s="33">
        <f xml:space="preserve"> Sims_Zha!B221</f>
        <v>-0.34464</v>
      </c>
      <c r="W218" s="41"/>
      <c r="AD218" s="41"/>
      <c r="AE218" s="41"/>
      <c r="AF218" s="41"/>
      <c r="AG218" s="57">
        <v>4.6500000000000004</v>
      </c>
      <c r="AH218" s="69">
        <f xml:space="preserve"> LN(misc!B237)</f>
        <v>5.7310733348921046</v>
      </c>
      <c r="AI218" s="69">
        <f xml:space="preserve"> LN(misc!D237)</f>
        <v>7.0606480250852792</v>
      </c>
      <c r="AJ218" s="69">
        <f xml:space="preserve"> LN(misc!G342)</f>
        <v>3.301045499711714</v>
      </c>
      <c r="AK218" s="70">
        <f xml:space="preserve"> LN(misc!J248 + misc!L248)</f>
        <v>2.9097930488763351</v>
      </c>
      <c r="AL218" s="76">
        <f xml:space="preserve"> Factors!B218</f>
        <v>-0.30690094000000001</v>
      </c>
      <c r="AM218" s="76">
        <f xml:space="preserve"> Factors!C218</f>
        <v>5.8290965700000003E-2</v>
      </c>
      <c r="AN218" s="76">
        <f xml:space="preserve"> Factors!D218</f>
        <v>-0.15029832200000001</v>
      </c>
      <c r="AO218" s="76">
        <f xml:space="preserve"> Factors!E218</f>
        <v>0.35359212600000001</v>
      </c>
      <c r="AP218" s="76">
        <f xml:space="preserve"> Factors!F218</f>
        <v>-0.207412866</v>
      </c>
    </row>
    <row r="219" spans="1:42">
      <c r="A219">
        <f t="shared" si="4"/>
        <v>1977.0833333333223</v>
      </c>
      <c r="B219">
        <f xml:space="preserve"> Coibion_update!O225</f>
        <v>3.8653149721190379</v>
      </c>
      <c r="C219">
        <f xml:space="preserve"> Coibion_update!P225</f>
        <v>7.6</v>
      </c>
      <c r="D219">
        <f xml:space="preserve"> Coibion_update!Q225</f>
        <v>4.0826093060036799</v>
      </c>
      <c r="E219">
        <f xml:space="preserve"> Coibion_update!W225</f>
        <v>4.68</v>
      </c>
      <c r="F219">
        <f xml:space="preserve"> Coibion_update!X225</f>
        <v>5.3610573963692225</v>
      </c>
      <c r="G219">
        <f xml:space="preserve"> Coibion_update!Y225</f>
        <v>3.1031506703212615</v>
      </c>
      <c r="H219">
        <f xml:space="preserve"> Coibion_update!Z225</f>
        <v>3.863525798342597</v>
      </c>
      <c r="I219">
        <f xml:space="preserve"> Coibion_update!AA225</f>
        <v>3.6381123370602833</v>
      </c>
      <c r="J219">
        <f xml:space="preserve"> Coibion_update!AB225</f>
        <v>-0.13953479999999999</v>
      </c>
      <c r="K219" s="48">
        <f xml:space="preserve"> Coibion_update!AC225</f>
        <v>-5.7251057000000003</v>
      </c>
      <c r="L219" s="71">
        <f xml:space="preserve"> Coibion_update!AD225</f>
        <v>-4.9932505000000003</v>
      </c>
      <c r="M219" s="41"/>
      <c r="N219" s="41"/>
      <c r="O219" s="41"/>
      <c r="P219" s="41"/>
      <c r="Q219" s="41"/>
      <c r="R219" s="41"/>
      <c r="S219" s="41"/>
      <c r="T219" s="32">
        <f xml:space="preserve"> misc!N302</f>
        <v>5.47</v>
      </c>
      <c r="U219" s="31">
        <f xml:space="preserve"> Gilchrist_Zak!C51</f>
        <v>-9.0700000000000003E-2</v>
      </c>
      <c r="V219" s="33">
        <f xml:space="preserve"> Sims_Zha!B222</f>
        <v>-0.51770000000000005</v>
      </c>
      <c r="W219" s="41"/>
      <c r="AD219" s="41"/>
      <c r="AE219" s="41"/>
      <c r="AF219" s="41"/>
      <c r="AG219" s="57">
        <v>4.7300000000000004</v>
      </c>
      <c r="AH219" s="69">
        <f xml:space="preserve"> LN(misc!B238)</f>
        <v>5.7413993382275077</v>
      </c>
      <c r="AI219" s="69">
        <f xml:space="preserve"> LN(misc!D238)</f>
        <v>7.0712337479746115</v>
      </c>
      <c r="AJ219" s="69">
        <f xml:space="preserve"> LN(misc!G343)</f>
        <v>3.2619736277709235</v>
      </c>
      <c r="AK219" s="70">
        <f xml:space="preserve"> LN(misc!J249 + misc!L249)</f>
        <v>2.9029040112427964</v>
      </c>
      <c r="AL219" s="76">
        <f xml:space="preserve"> Factors!B219</f>
        <v>-0.12773742799999999</v>
      </c>
      <c r="AM219" s="76">
        <f xml:space="preserve"> Factors!C219</f>
        <v>0.23120497300000001</v>
      </c>
      <c r="AN219" s="76">
        <f xml:space="preserve"> Factors!D219</f>
        <v>0.12334845</v>
      </c>
      <c r="AO219" s="76">
        <f xml:space="preserve"> Factors!E219</f>
        <v>-5.6809303300000003E-2</v>
      </c>
      <c r="AP219" s="76">
        <f xml:space="preserve"> Factors!F219</f>
        <v>9.2574784300000004E-2</v>
      </c>
    </row>
    <row r="220" spans="1:42">
      <c r="A220">
        <f t="shared" si="4"/>
        <v>1977.1666666666556</v>
      </c>
      <c r="B220">
        <f xml:space="preserve"> Coibion_update!O226</f>
        <v>3.8777441411997251</v>
      </c>
      <c r="C220">
        <f xml:space="preserve"> Coibion_update!P226</f>
        <v>7.4</v>
      </c>
      <c r="D220">
        <f xml:space="preserve"> Coibion_update!Q226</f>
        <v>4.0876555740713041</v>
      </c>
      <c r="E220">
        <f xml:space="preserve"> Coibion_update!W226</f>
        <v>4.6900000000000004</v>
      </c>
      <c r="F220">
        <f xml:space="preserve"> Coibion_update!X226</f>
        <v>5.3864198147695825</v>
      </c>
      <c r="G220">
        <f xml:space="preserve"> Coibion_update!Y226</f>
        <v>3.1329692918590761</v>
      </c>
      <c r="H220">
        <f xml:space="preserve"> Coibion_update!Z226</f>
        <v>3.8587066133262025</v>
      </c>
      <c r="I220">
        <f xml:space="preserve"> Coibion_update!AA226</f>
        <v>3.633815903338883</v>
      </c>
      <c r="J220">
        <f xml:space="preserve"> Coibion_update!AB226</f>
        <v>-0.2478156</v>
      </c>
      <c r="K220" s="48">
        <f xml:space="preserve"> Coibion_update!AC226</f>
        <v>-5.9729213000000003</v>
      </c>
      <c r="L220" s="71">
        <f xml:space="preserve"> Coibion_update!AD226</f>
        <v>-5.2207578000000003</v>
      </c>
      <c r="M220" s="41"/>
      <c r="N220" s="41"/>
      <c r="O220" s="41"/>
      <c r="P220" s="41"/>
      <c r="Q220" s="41"/>
      <c r="R220" s="41"/>
      <c r="S220" s="41"/>
      <c r="T220" s="32">
        <f xml:space="preserve"> misc!N303</f>
        <v>5.5</v>
      </c>
      <c r="U220" s="31">
        <f xml:space="preserve"> Gilchrist_Zak!C52</f>
        <v>4.1000000000000002E-2</v>
      </c>
      <c r="V220" s="33">
        <f xml:space="preserve"> Sims_Zha!B223</f>
        <v>-1.3478000000000001</v>
      </c>
      <c r="W220" s="41"/>
      <c r="AD220" s="41"/>
      <c r="AE220" s="41"/>
      <c r="AF220" s="41"/>
      <c r="AG220" s="57">
        <v>4.72</v>
      </c>
      <c r="AH220" s="69">
        <f xml:space="preserve"> LN(misc!B239)</f>
        <v>5.7490744638479079</v>
      </c>
      <c r="AI220" s="69">
        <f xml:space="preserve"> LN(misc!D239)</f>
        <v>7.0804472868002488</v>
      </c>
      <c r="AJ220" s="69">
        <f xml:space="preserve"> LN(misc!G344)</f>
        <v>3.2560945353508091</v>
      </c>
      <c r="AK220" s="70">
        <f xml:space="preserve"> LN(misc!J250 + misc!L250)</f>
        <v>2.906955703163145</v>
      </c>
      <c r="AL220" s="76">
        <f xml:space="preserve"> Factors!B220</f>
        <v>-0.57804715500000003</v>
      </c>
      <c r="AM220" s="76">
        <f xml:space="preserve"> Factors!C220</f>
        <v>0.248176492</v>
      </c>
      <c r="AN220" s="76">
        <f xml:space="preserve"> Factors!D220</f>
        <v>0.13299805100000001</v>
      </c>
      <c r="AO220" s="76">
        <f xml:space="preserve"> Factors!E220</f>
        <v>0.22883942099999999</v>
      </c>
      <c r="AP220" s="76">
        <f xml:space="preserve"> Factors!F220</f>
        <v>-0.20156053400000001</v>
      </c>
    </row>
    <row r="221" spans="1:42">
      <c r="A221">
        <f t="shared" si="4"/>
        <v>1977.2499999999889</v>
      </c>
      <c r="B221">
        <f xml:space="preserve"> Coibion_update!O227</f>
        <v>3.8866149369602447</v>
      </c>
      <c r="C221">
        <f xml:space="preserve"> Coibion_update!P227</f>
        <v>7.2</v>
      </c>
      <c r="D221">
        <f xml:space="preserve"> Coibion_update!Q227</f>
        <v>4.0943445622221004</v>
      </c>
      <c r="E221">
        <f xml:space="preserve"> Coibion_update!W227</f>
        <v>4.7300000000000004</v>
      </c>
      <c r="F221">
        <f xml:space="preserve"> Coibion_update!X227</f>
        <v>5.3972573144029399</v>
      </c>
      <c r="G221">
        <f xml:space="preserve"> Coibion_update!Y227</f>
        <v>3.1262779634006344</v>
      </c>
      <c r="H221">
        <f xml:space="preserve"> Coibion_update!Z227</f>
        <v>3.8646797939176256</v>
      </c>
      <c r="I221">
        <f xml:space="preserve"> Coibion_update!AA227</f>
        <v>3.6349247265160103</v>
      </c>
      <c r="J221">
        <f xml:space="preserve"> Coibion_update!AB227</f>
        <v>-8.5264999999999994E-2</v>
      </c>
      <c r="K221" s="48">
        <f xml:space="preserve"> Coibion_update!AC227</f>
        <v>-6.0581863</v>
      </c>
      <c r="L221" s="71">
        <f xml:space="preserve"> Coibion_update!AD227</f>
        <v>-5.2712219000000005</v>
      </c>
      <c r="M221" s="41"/>
      <c r="N221" s="41"/>
      <c r="O221" s="41"/>
      <c r="P221" s="41"/>
      <c r="Q221" s="41"/>
      <c r="R221" s="41"/>
      <c r="S221" s="41"/>
      <c r="T221" s="32">
        <f xml:space="preserve"> misc!N304</f>
        <v>5.44</v>
      </c>
      <c r="U221" s="31">
        <f xml:space="preserve"> Gilchrist_Zak!C53</f>
        <v>1.26E-2</v>
      </c>
      <c r="V221" s="33">
        <f xml:space="preserve"> Sims_Zha!B224</f>
        <v>-1.7361</v>
      </c>
      <c r="W221" s="41"/>
      <c r="AD221" s="41"/>
      <c r="AE221" s="41"/>
      <c r="AF221" s="41"/>
      <c r="AG221" s="57">
        <v>5.12</v>
      </c>
      <c r="AH221" s="69">
        <f xml:space="preserve"> LN(misc!B240)</f>
        <v>5.7557422135869123</v>
      </c>
      <c r="AI221" s="69">
        <f xml:space="preserve"> LN(misc!D240)</f>
        <v>7.0897434468748539</v>
      </c>
      <c r="AJ221" s="69">
        <f xml:space="preserve"> LN(misc!G345)</f>
        <v>3.2737427263090408</v>
      </c>
      <c r="AK221" s="70">
        <f xml:space="preserve"> LN(misc!J251 + misc!L251)</f>
        <v>2.9126766984166652</v>
      </c>
      <c r="AL221" s="76">
        <f xml:space="preserve"> Factors!B221</f>
        <v>-0.640681689</v>
      </c>
      <c r="AM221" s="76">
        <f xml:space="preserve"> Factors!C221</f>
        <v>6.4043832800000006E-2</v>
      </c>
      <c r="AN221" s="76">
        <f xml:space="preserve"> Factors!D221</f>
        <v>-2.2614201899999999E-2</v>
      </c>
      <c r="AO221" s="76">
        <f xml:space="preserve"> Factors!E221</f>
        <v>0.18520684700000001</v>
      </c>
      <c r="AP221" s="76">
        <f xml:space="preserve"> Factors!F221</f>
        <v>-0.10018458700000001</v>
      </c>
    </row>
    <row r="222" spans="1:42">
      <c r="A222">
        <f t="shared" si="4"/>
        <v>1977.3333333333221</v>
      </c>
      <c r="B222">
        <f xml:space="preserve"> Coibion_update!O228</f>
        <v>3.8952389376935557</v>
      </c>
      <c r="C222">
        <f xml:space="preserve"> Coibion_update!P228</f>
        <v>7</v>
      </c>
      <c r="D222">
        <f xml:space="preserve"> Coibion_update!Q228</f>
        <v>4.0976723523147758</v>
      </c>
      <c r="E222">
        <f xml:space="preserve"> Coibion_update!W228</f>
        <v>5.35</v>
      </c>
      <c r="F222">
        <f xml:space="preserve"> Coibion_update!X228</f>
        <v>5.3875180120063391</v>
      </c>
      <c r="G222">
        <f xml:space="preserve"> Coibion_update!Y228</f>
        <v>3.1215275695982987</v>
      </c>
      <c r="H222">
        <f xml:space="preserve"> Coibion_update!Z228</f>
        <v>3.8655601310178049</v>
      </c>
      <c r="I222">
        <f xml:space="preserve"> Coibion_update!AA228</f>
        <v>3.6411324956162017</v>
      </c>
      <c r="J222">
        <f xml:space="preserve"> Coibion_update!AB228</f>
        <v>-8.4138500000000005E-2</v>
      </c>
      <c r="K222" s="48">
        <f xml:space="preserve"> Coibion_update!AC228</f>
        <v>-6.1423247999999999</v>
      </c>
      <c r="L222" s="71">
        <f xml:space="preserve"> Coibion_update!AD228</f>
        <v>-5.3211125000000008</v>
      </c>
      <c r="M222" s="41"/>
      <c r="N222" s="41"/>
      <c r="O222" s="41"/>
      <c r="P222" s="41"/>
      <c r="Q222" s="41"/>
      <c r="R222" s="41"/>
      <c r="S222" s="41"/>
      <c r="T222" s="32">
        <f xml:space="preserve"> misc!N305</f>
        <v>5.84</v>
      </c>
      <c r="U222" s="31">
        <f xml:space="preserve"> Gilchrist_Zak!C54</f>
        <v>-9.4600000000000004E-2</v>
      </c>
      <c r="V222" s="33">
        <f xml:space="preserve"> Sims_Zha!B225</f>
        <v>2.9163999999999999</v>
      </c>
      <c r="W222" s="41"/>
      <c r="AD222" s="41"/>
      <c r="AE222" s="41"/>
      <c r="AF222" s="41"/>
      <c r="AG222" s="57">
        <v>5.47</v>
      </c>
      <c r="AH222" s="69">
        <f xml:space="preserve"> LN(misc!B241)</f>
        <v>5.7595324897606925</v>
      </c>
      <c r="AI222" s="69">
        <f xml:space="preserve"> LN(misc!D241)</f>
        <v>7.0975488506147926</v>
      </c>
      <c r="AJ222" s="69">
        <f xml:space="preserve"> LN(misc!G346)</f>
        <v>3.2603248227807398</v>
      </c>
      <c r="AK222" s="70">
        <f xml:space="preserve"> LN(misc!J252 + misc!L252)</f>
        <v>2.9112087084833371</v>
      </c>
      <c r="AL222" s="76">
        <f xml:space="preserve"> Factors!B222</f>
        <v>-0.47991207600000002</v>
      </c>
      <c r="AM222" s="76">
        <f xml:space="preserve"> Factors!C222</f>
        <v>0.15574444700000001</v>
      </c>
      <c r="AN222" s="76">
        <f xml:space="preserve"> Factors!D222</f>
        <v>-8.3762262399999995E-2</v>
      </c>
      <c r="AO222" s="76">
        <f xml:space="preserve"> Factors!E222</f>
        <v>0.22326858299999999</v>
      </c>
      <c r="AP222" s="76">
        <f xml:space="preserve"> Factors!F222</f>
        <v>-4.7726359099999997E-2</v>
      </c>
    </row>
    <row r="223" spans="1:42">
      <c r="A223">
        <f t="shared" si="4"/>
        <v>1977.4166666666554</v>
      </c>
      <c r="B223">
        <f xml:space="preserve"> Coibion_update!O229</f>
        <v>3.9025886414411781</v>
      </c>
      <c r="C223">
        <f xml:space="preserve"> Coibion_update!P229</f>
        <v>7.2</v>
      </c>
      <c r="D223">
        <f xml:space="preserve"> Coibion_update!Q229</f>
        <v>4.1026433650367959</v>
      </c>
      <c r="E223">
        <f xml:space="preserve"> Coibion_update!W229</f>
        <v>5.39</v>
      </c>
      <c r="F223">
        <f xml:space="preserve"> Coibion_update!X229</f>
        <v>5.3399390412388561</v>
      </c>
      <c r="G223">
        <f xml:space="preserve"> Coibion_update!Y229</f>
        <v>3.127593522264287</v>
      </c>
      <c r="H223">
        <f xml:space="preserve"> Coibion_update!Z229</f>
        <v>3.8598661804105814</v>
      </c>
      <c r="I223">
        <f xml:space="preserve"> Coibion_update!AA229</f>
        <v>3.6422332400401651</v>
      </c>
      <c r="J223">
        <f xml:space="preserve"> Coibion_update!AB229</f>
        <v>-0.1610702</v>
      </c>
      <c r="K223" s="48">
        <f xml:space="preserve"> Coibion_update!AC229</f>
        <v>-6.3033950000000001</v>
      </c>
      <c r="L223" s="71">
        <f xml:space="preserve"> Coibion_update!AD229</f>
        <v>-5.4659285000000004</v>
      </c>
      <c r="M223" s="41"/>
      <c r="N223" s="41"/>
      <c r="O223" s="41"/>
      <c r="P223" s="41"/>
      <c r="Q223" s="41"/>
      <c r="R223" s="41"/>
      <c r="S223" s="41"/>
      <c r="T223" s="32">
        <f xml:space="preserve"> misc!N306</f>
        <v>5.8</v>
      </c>
      <c r="U223" s="31">
        <f xml:space="preserve"> Gilchrist_Zak!C55</f>
        <v>-0.15809999999999999</v>
      </c>
      <c r="V223" s="33">
        <f xml:space="preserve"> Sims_Zha!B226</f>
        <v>-2.0710999999999999</v>
      </c>
      <c r="W223" s="41"/>
      <c r="AD223" s="41"/>
      <c r="AE223" s="41"/>
      <c r="AF223" s="41"/>
      <c r="AG223" s="57">
        <v>5.64</v>
      </c>
      <c r="AH223" s="69">
        <f xml:space="preserve"> LN(misc!B242)</f>
        <v>5.7645639469160601</v>
      </c>
      <c r="AI223" s="69">
        <f xml:space="preserve"> LN(misc!D242)</f>
        <v>7.1048012311744735</v>
      </c>
      <c r="AJ223" s="69">
        <f xml:space="preserve"> LN(misc!G347)</f>
        <v>3.2515753210312166</v>
      </c>
      <c r="AK223" s="70">
        <f xml:space="preserve"> LN(misc!J253 + misc!L253)</f>
        <v>2.9018610579439201</v>
      </c>
      <c r="AL223" s="76">
        <f xml:space="preserve"> Factors!B223</f>
        <v>-0.50069497500000004</v>
      </c>
      <c r="AM223" s="76">
        <f xml:space="preserve"> Factors!C223</f>
        <v>7.7263503100000006E-2</v>
      </c>
      <c r="AN223" s="76">
        <f xml:space="preserve"> Factors!D223</f>
        <v>1.586338E-2</v>
      </c>
      <c r="AO223" s="76">
        <f xml:space="preserve"> Factors!E223</f>
        <v>-3.9193910499999998E-2</v>
      </c>
      <c r="AP223" s="76">
        <f xml:space="preserve"> Factors!F223</f>
        <v>-3.11652566E-2</v>
      </c>
    </row>
    <row r="224" spans="1:42">
      <c r="A224">
        <f t="shared" si="4"/>
        <v>1977.4999999999886</v>
      </c>
      <c r="B224">
        <f xml:space="preserve"> Coibion_update!O230</f>
        <v>3.9043798709493145</v>
      </c>
      <c r="C224">
        <f xml:space="preserve"> Coibion_update!P230</f>
        <v>6.9</v>
      </c>
      <c r="D224">
        <f xml:space="preserve"> Coibion_update!Q230</f>
        <v>4.1075897889721213</v>
      </c>
      <c r="E224">
        <f xml:space="preserve"> Coibion_update!W230</f>
        <v>5.42</v>
      </c>
      <c r="F224">
        <f xml:space="preserve"> Coibion_update!X230</f>
        <v>5.3183650618518143</v>
      </c>
      <c r="G224">
        <f xml:space="preserve"> Coibion_update!Y230</f>
        <v>3.1306127557478094</v>
      </c>
      <c r="H224">
        <f xml:space="preserve"> Coibion_update!Z230</f>
        <v>3.8704090307076817</v>
      </c>
      <c r="I224">
        <f xml:space="preserve"> Coibion_update!AA230</f>
        <v>3.6502685549862806</v>
      </c>
      <c r="J224">
        <f xml:space="preserve"> Coibion_update!AB230</f>
        <v>-0.2676827</v>
      </c>
      <c r="K224" s="48">
        <f xml:space="preserve"> Coibion_update!AC230</f>
        <v>-6.5710777</v>
      </c>
      <c r="L224" s="71">
        <f xml:space="preserve"> Coibion_update!AD230</f>
        <v>-5.7061043000000007</v>
      </c>
      <c r="M224" s="41"/>
      <c r="N224" s="41"/>
      <c r="O224" s="41"/>
      <c r="P224" s="41"/>
      <c r="Q224" s="41"/>
      <c r="R224" s="41"/>
      <c r="S224" s="41"/>
      <c r="T224" s="32">
        <f xml:space="preserve"> misc!N307</f>
        <v>5.94</v>
      </c>
      <c r="U224" s="31">
        <f xml:space="preserve"> Gilchrist_Zak!C56</f>
        <v>-8.14E-2</v>
      </c>
      <c r="V224" s="33">
        <f xml:space="preserve"> Sims_Zha!B227</f>
        <v>-0.69177999999999995</v>
      </c>
      <c r="W224" s="41"/>
      <c r="AD224" s="41"/>
      <c r="AE224" s="41"/>
      <c r="AF224" s="41"/>
      <c r="AG224" s="57">
        <v>5.86</v>
      </c>
      <c r="AH224" s="69">
        <f xml:space="preserve"> LN(misc!B243)</f>
        <v>5.768945800562614</v>
      </c>
      <c r="AI224" s="69">
        <f xml:space="preserve"> LN(misc!D243)</f>
        <v>7.1120829160387062</v>
      </c>
      <c r="AJ224" s="69">
        <f xml:space="preserve"> LN(misc!G348)</f>
        <v>3.2844388210519595</v>
      </c>
      <c r="AK224" s="70">
        <f xml:space="preserve"> LN(misc!J254 + misc!L254)</f>
        <v>2.9137084380754001</v>
      </c>
      <c r="AL224" s="76">
        <f xml:space="preserve"> Factors!B224</f>
        <v>-0.423329122</v>
      </c>
      <c r="AM224" s="76">
        <f xml:space="preserve"> Factors!C224</f>
        <v>7.0364084600000001E-2</v>
      </c>
      <c r="AN224" s="76">
        <f xml:space="preserve"> Factors!D224</f>
        <v>-0.17552193099999999</v>
      </c>
      <c r="AO224" s="76">
        <f xml:space="preserve"> Factors!E224</f>
        <v>0.109831304</v>
      </c>
      <c r="AP224" s="76">
        <f xml:space="preserve"> Factors!F224</f>
        <v>-0.119034811</v>
      </c>
    </row>
    <row r="225" spans="1:42">
      <c r="A225">
        <f t="shared" si="4"/>
        <v>1977.5833333333219</v>
      </c>
      <c r="B225">
        <f xml:space="preserve"> Coibion_update!O231</f>
        <v>3.9045531755870577</v>
      </c>
      <c r="C225">
        <f xml:space="preserve"> Coibion_update!P231</f>
        <v>7</v>
      </c>
      <c r="D225">
        <f xml:space="preserve"> Coibion_update!Q231</f>
        <v>4.1125118661775497</v>
      </c>
      <c r="E225">
        <f xml:space="preserve"> Coibion_update!W231</f>
        <v>5.9</v>
      </c>
      <c r="F225">
        <f xml:space="preserve"> Coibion_update!X231</f>
        <v>5.3025085711665048</v>
      </c>
      <c r="G225">
        <f xml:space="preserve"> Coibion_update!Y231</f>
        <v>3.1402654242862895</v>
      </c>
      <c r="H225">
        <f xml:space="preserve"> Coibion_update!Z231</f>
        <v>3.8655391796145842</v>
      </c>
      <c r="I225">
        <f xml:space="preserve"> Coibion_update!AA231</f>
        <v>3.6494107102035698</v>
      </c>
      <c r="J225">
        <f xml:space="preserve"> Coibion_update!AB231</f>
        <v>2.4756000000000001E-3</v>
      </c>
      <c r="K225" s="48">
        <f xml:space="preserve"> Coibion_update!AC231</f>
        <v>-6.5686020999999997</v>
      </c>
      <c r="L225" s="71">
        <f xml:space="preserve"> Coibion_update!AD231</f>
        <v>-5.6756526000000003</v>
      </c>
      <c r="M225" s="41"/>
      <c r="N225" s="41"/>
      <c r="O225" s="41"/>
      <c r="P225" s="41"/>
      <c r="Q225" s="41"/>
      <c r="R225" s="41"/>
      <c r="S225" s="41"/>
      <c r="T225" s="32">
        <f xml:space="preserve"> misc!N308</f>
        <v>6.37</v>
      </c>
      <c r="U225" s="31">
        <f xml:space="preserve"> Gilchrist_Zak!C57</f>
        <v>-0.1449</v>
      </c>
      <c r="V225" s="33">
        <f xml:space="preserve"> Sims_Zha!B228</f>
        <v>2.0855999999999999</v>
      </c>
      <c r="W225" s="41"/>
      <c r="AD225" s="41"/>
      <c r="AE225" s="41"/>
      <c r="AF225" s="41"/>
      <c r="AG225" s="57">
        <v>6.03</v>
      </c>
      <c r="AH225" s="69">
        <f xml:space="preserve"> LN(misc!B244)</f>
        <v>5.7754827888213924</v>
      </c>
      <c r="AI225" s="69">
        <f xml:space="preserve"> LN(misc!D244)</f>
        <v>7.1204443723924875</v>
      </c>
      <c r="AJ225" s="69">
        <f xml:space="preserve"> LN(misc!G349)</f>
        <v>3.2761631192915792</v>
      </c>
      <c r="AK225" s="70">
        <f xml:space="preserve"> LN(misc!J255 + misc!L255)</f>
        <v>2.8824515870950247</v>
      </c>
      <c r="AL225" s="76">
        <f xml:space="preserve"> Factors!B225</f>
        <v>-0.29905831300000002</v>
      </c>
      <c r="AM225" s="76">
        <f xml:space="preserve"> Factors!C225</f>
        <v>0.13635579</v>
      </c>
      <c r="AN225" s="76">
        <f xml:space="preserve"> Factors!D225</f>
        <v>-0.12655447</v>
      </c>
      <c r="AO225" s="76">
        <f xml:space="preserve"> Factors!E225</f>
        <v>-1.42815836E-2</v>
      </c>
      <c r="AP225" s="76">
        <f xml:space="preserve"> Factors!F225</f>
        <v>2.3111816100000002E-2</v>
      </c>
    </row>
    <row r="226" spans="1:42">
      <c r="A226">
        <f t="shared" si="4"/>
        <v>1977.6666666666551</v>
      </c>
      <c r="B226">
        <f xml:space="preserve"> Coibion_update!O232</f>
        <v>3.9091749535760107</v>
      </c>
      <c r="C226">
        <f xml:space="preserve"> Coibion_update!P232</f>
        <v>6.8</v>
      </c>
      <c r="D226">
        <f xml:space="preserve"> Coibion_update!Q232</f>
        <v>4.1157798429421657</v>
      </c>
      <c r="E226">
        <f xml:space="preserve"> Coibion_update!W232</f>
        <v>6.14</v>
      </c>
      <c r="F226">
        <f xml:space="preserve"> Coibion_update!X232</f>
        <v>5.3047963326457461</v>
      </c>
      <c r="G226">
        <f xml:space="preserve"> Coibion_update!Y232</f>
        <v>3.1482387452687601</v>
      </c>
      <c r="H226">
        <f xml:space="preserve"> Coibion_update!Z232</f>
        <v>3.8689902356107262</v>
      </c>
      <c r="I226">
        <f xml:space="preserve"> Coibion_update!AA232</f>
        <v>3.6509439147708993</v>
      </c>
      <c r="J226">
        <f xml:space="preserve"> Coibion_update!AB232</f>
        <v>4.4124900000000002E-2</v>
      </c>
      <c r="K226" s="48">
        <f xml:space="preserve"> Coibion_update!AC232</f>
        <v>-6.5244771999999998</v>
      </c>
      <c r="L226" s="71">
        <f xml:space="preserve"> Coibion_update!AD232</f>
        <v>-5.6049795000000007</v>
      </c>
      <c r="M226" s="41"/>
      <c r="N226" s="41"/>
      <c r="O226" s="41"/>
      <c r="P226" s="41"/>
      <c r="Q226" s="41"/>
      <c r="R226" s="41"/>
      <c r="S226" s="41"/>
      <c r="T226" s="32">
        <f xml:space="preserve"> misc!N309</f>
        <v>6.53</v>
      </c>
      <c r="U226" s="31">
        <f xml:space="preserve"> Gilchrist_Zak!C58</f>
        <v>-9.1399999999999995E-2</v>
      </c>
      <c r="V226" s="33">
        <f xml:space="preserve"> Sims_Zha!B229</f>
        <v>0.78471999999999997</v>
      </c>
      <c r="W226" s="41"/>
      <c r="AD226" s="41"/>
      <c r="AE226" s="41"/>
      <c r="AF226" s="41"/>
      <c r="AG226" s="57">
        <v>6.46</v>
      </c>
      <c r="AH226" s="69">
        <f xml:space="preserve"> LN(misc!B245)</f>
        <v>5.782285536144145</v>
      </c>
      <c r="AI226" s="69">
        <f xml:space="preserve"> LN(misc!D245)</f>
        <v>7.1278542001101215</v>
      </c>
      <c r="AJ226" s="69">
        <f xml:space="preserve"> LN(misc!G350)</f>
        <v>3.2689984342714116</v>
      </c>
      <c r="AK226" s="70">
        <f xml:space="preserve"> LN(misc!J256 + misc!L256)</f>
        <v>2.9040006829543983</v>
      </c>
      <c r="AL226" s="76">
        <f xml:space="preserve"> Factors!B226</f>
        <v>-0.23688332600000001</v>
      </c>
      <c r="AM226" s="76">
        <f xml:space="preserve"> Factors!C226</f>
        <v>0.116296518</v>
      </c>
      <c r="AN226" s="76">
        <f xml:space="preserve"> Factors!D226</f>
        <v>-4.4468975899999999E-2</v>
      </c>
      <c r="AO226" s="76">
        <f xml:space="preserve"> Factors!E226</f>
        <v>-0.125833572</v>
      </c>
      <c r="AP226" s="76">
        <f xml:space="preserve"> Factors!F226</f>
        <v>3.44573465E-2</v>
      </c>
    </row>
    <row r="227" spans="1:42">
      <c r="A227">
        <f t="shared" si="4"/>
        <v>1977.7499999999884</v>
      </c>
      <c r="B227">
        <f xml:space="preserve"> Coibion_update!O233</f>
        <v>3.911420824153391</v>
      </c>
      <c r="C227">
        <f xml:space="preserve"> Coibion_update!P233</f>
        <v>6.8</v>
      </c>
      <c r="D227">
        <f xml:space="preserve"> Coibion_update!Q233</f>
        <v>4.1206618705394744</v>
      </c>
      <c r="E227">
        <f xml:space="preserve"> Coibion_update!W233</f>
        <v>6.47</v>
      </c>
      <c r="F227">
        <f xml:space="preserve"> Coibion_update!X233</f>
        <v>5.31483027492225</v>
      </c>
      <c r="G227">
        <f xml:space="preserve"> Coibion_update!Y233</f>
        <v>3.1480240838962494</v>
      </c>
      <c r="H227">
        <f xml:space="preserve"> Coibion_update!Z233</f>
        <v>3.8839732639813893</v>
      </c>
      <c r="I227">
        <f xml:space="preserve"> Coibion_update!AA233</f>
        <v>3.6576725444892255</v>
      </c>
      <c r="J227">
        <f xml:space="preserve"> Coibion_update!AB233</f>
        <v>-3.7270900000000003E-2</v>
      </c>
      <c r="K227" s="48">
        <f xml:space="preserve"> Coibion_update!AC233</f>
        <v>-6.5617481</v>
      </c>
      <c r="L227" s="71">
        <f xml:space="preserve"> Coibion_update!AD233</f>
        <v>-5.6301380000000005</v>
      </c>
      <c r="M227" s="41"/>
      <c r="N227" s="41"/>
      <c r="O227" s="41"/>
      <c r="P227" s="41"/>
      <c r="Q227" s="41"/>
      <c r="R227" s="41"/>
      <c r="S227" s="41"/>
      <c r="T227" s="32">
        <f xml:space="preserve"> misc!N310</f>
        <v>6.97</v>
      </c>
      <c r="U227" s="31">
        <f xml:space="preserve"> Gilchrist_Zak!C59</f>
        <v>-0.1111</v>
      </c>
      <c r="V227" s="33">
        <f xml:space="preserve"> Sims_Zha!B230</f>
        <v>1.4931000000000001</v>
      </c>
      <c r="W227" s="41"/>
      <c r="AD227" s="41"/>
      <c r="AE227" s="41"/>
      <c r="AF227" s="41"/>
      <c r="AG227" s="57">
        <v>6.6</v>
      </c>
      <c r="AH227" s="69">
        <f xml:space="preserve"> LN(misc!B246)</f>
        <v>5.7881236230899518</v>
      </c>
      <c r="AI227" s="69">
        <f xml:space="preserve"> LN(misc!D246)</f>
        <v>7.1340937211928663</v>
      </c>
      <c r="AJ227" s="69">
        <f xml:space="preserve"> LN(misc!G351)</f>
        <v>3.2925351249550912</v>
      </c>
      <c r="AK227" s="70">
        <f xml:space="preserve"> LN(misc!J257 + misc!L257)</f>
        <v>2.8711889384793907</v>
      </c>
      <c r="AL227" s="76">
        <f xml:space="preserve"> Factors!B227</f>
        <v>-0.30124789299999999</v>
      </c>
      <c r="AM227" s="76">
        <f xml:space="preserve"> Factors!C227</f>
        <v>7.13543487E-2</v>
      </c>
      <c r="AN227" s="76">
        <f xml:space="preserve"> Factors!D227</f>
        <v>-0.15953042100000001</v>
      </c>
      <c r="AO227" s="76">
        <f xml:space="preserve"> Factors!E227</f>
        <v>-3.9698597600000003E-2</v>
      </c>
      <c r="AP227" s="76">
        <f xml:space="preserve"> Factors!F227</f>
        <v>-2.1302203200000001E-2</v>
      </c>
    </row>
    <row r="228" spans="1:42">
      <c r="A228">
        <f t="shared" si="4"/>
        <v>1977.8333333333217</v>
      </c>
      <c r="B228">
        <f xml:space="preserve"> Coibion_update!O234</f>
        <v>3.9121250002264998</v>
      </c>
      <c r="C228">
        <f xml:space="preserve"> Coibion_update!P234</f>
        <v>6.8</v>
      </c>
      <c r="D228">
        <f xml:space="preserve"> Coibion_update!Q234</f>
        <v>4.1271343850450917</v>
      </c>
      <c r="E228">
        <f xml:space="preserve"> Coibion_update!W234</f>
        <v>6.51</v>
      </c>
      <c r="F228">
        <f xml:space="preserve"> Coibion_update!X234</f>
        <v>5.3273906140337441</v>
      </c>
      <c r="G228">
        <f xml:space="preserve"> Coibion_update!Y234</f>
        <v>3.1623901258813385</v>
      </c>
      <c r="H228">
        <f xml:space="preserve"> Coibion_update!Z234</f>
        <v>3.8953446923753328</v>
      </c>
      <c r="I228">
        <f xml:space="preserve"> Coibion_update!AA234</f>
        <v>3.6582655954961001</v>
      </c>
      <c r="J228">
        <f xml:space="preserve"> Coibion_update!AB234</f>
        <v>-6.5982600000000002E-2</v>
      </c>
      <c r="K228" s="48">
        <f xml:space="preserve"> Coibion_update!AC234</f>
        <v>-6.6277306999999999</v>
      </c>
      <c r="L228" s="71">
        <f xml:space="preserve"> Coibion_update!AD234</f>
        <v>-5.6790066000000001</v>
      </c>
      <c r="M228" s="41"/>
      <c r="N228" s="41"/>
      <c r="O228" s="41"/>
      <c r="P228" s="41"/>
      <c r="Q228" s="41"/>
      <c r="R228" s="41"/>
      <c r="S228" s="41"/>
      <c r="T228" s="32">
        <f xml:space="preserve"> misc!N311</f>
        <v>6.95</v>
      </c>
      <c r="U228" s="31">
        <f xml:space="preserve"> Gilchrist_Zak!C60</f>
        <v>-9.4200000000000006E-2</v>
      </c>
      <c r="V228" s="33">
        <f xml:space="preserve"> Sims_Zha!B231</f>
        <v>8.5407999999999998E-2</v>
      </c>
      <c r="W228" s="41"/>
      <c r="AD228" s="41"/>
      <c r="AE228" s="41"/>
      <c r="AF228" s="41"/>
      <c r="AG228" s="57">
        <v>6.56</v>
      </c>
      <c r="AH228" s="69">
        <f xml:space="preserve"> LN(misc!B247)</f>
        <v>5.7948412056031682</v>
      </c>
      <c r="AI228" s="69">
        <f xml:space="preserve"> LN(misc!D247)</f>
        <v>7.1407699500916095</v>
      </c>
      <c r="AJ228" s="69">
        <f xml:space="preserve"> LN(misc!G352)</f>
        <v>3.2944655558177871</v>
      </c>
      <c r="AK228" s="70">
        <f xml:space="preserve"> LN(misc!J258 + misc!L258)</f>
        <v>2.8986705607108596</v>
      </c>
      <c r="AL228" s="76">
        <f xml:space="preserve"> Factors!B228</f>
        <v>-0.351045257</v>
      </c>
      <c r="AM228" s="76">
        <f xml:space="preserve"> Factors!C228</f>
        <v>7.5054759099999993E-2</v>
      </c>
      <c r="AN228" s="76">
        <f xml:space="preserve"> Factors!D228</f>
        <v>-2.5240041899999999E-2</v>
      </c>
      <c r="AO228" s="76">
        <f xml:space="preserve"> Factors!E228</f>
        <v>-0.11548703</v>
      </c>
      <c r="AP228" s="76">
        <f xml:space="preserve"> Factors!F228</f>
        <v>-3.6180100600000001E-2</v>
      </c>
    </row>
    <row r="229" spans="1:42">
      <c r="A229">
        <f t="shared" si="4"/>
        <v>1977.9166666666549</v>
      </c>
      <c r="B229">
        <f xml:space="preserve"> Coibion_update!O235</f>
        <v>3.9137115789850458</v>
      </c>
      <c r="C229">
        <f xml:space="preserve"> Coibion_update!P235</f>
        <v>6.4</v>
      </c>
      <c r="D229">
        <f xml:space="preserve"> Coibion_update!Q235</f>
        <v>4.1319614257934072</v>
      </c>
      <c r="E229">
        <f xml:space="preserve"> Coibion_update!W235</f>
        <v>6.56</v>
      </c>
      <c r="F229">
        <f xml:space="preserve"> Coibion_update!X235</f>
        <v>5.3597886886361374</v>
      </c>
      <c r="G229">
        <f xml:space="preserve"> Coibion_update!Y235</f>
        <v>3.1710292154109814</v>
      </c>
      <c r="H229">
        <f xml:space="preserve"> Coibion_update!Z235</f>
        <v>3.8893069381844128</v>
      </c>
      <c r="I229">
        <f xml:space="preserve"> Coibion_update!AA235</f>
        <v>3.6632539064749636</v>
      </c>
      <c r="J229">
        <f xml:space="preserve"> Coibion_update!AB235</f>
        <v>-0.1152749</v>
      </c>
      <c r="K229" s="48">
        <f xml:space="preserve"> Coibion_update!AC235</f>
        <v>-6.7430056</v>
      </c>
      <c r="L229" s="71">
        <f xml:space="preserve"> Coibion_update!AD235</f>
        <v>-5.8010283999999999</v>
      </c>
      <c r="M229" s="41"/>
      <c r="N229" s="41"/>
      <c r="O229" s="41"/>
      <c r="P229" s="41"/>
      <c r="Q229" s="41"/>
      <c r="R229" s="41"/>
      <c r="S229" s="41"/>
      <c r="T229" s="32">
        <f xml:space="preserve"> misc!N312</f>
        <v>6.96</v>
      </c>
      <c r="U229" s="31">
        <f xml:space="preserve"> Gilchrist_Zak!C61</f>
        <v>-0.24729999999999999</v>
      </c>
      <c r="V229" s="33">
        <f xml:space="preserve"> Sims_Zha!B232</f>
        <v>-5.2167999999999999E-2</v>
      </c>
      <c r="W229" s="41"/>
      <c r="AD229" s="41"/>
      <c r="AE229" s="41"/>
      <c r="AF229" s="41"/>
      <c r="AG229" s="57">
        <v>6.53</v>
      </c>
      <c r="AH229" s="69">
        <f xml:space="preserve"> LN(misc!B248)</f>
        <v>5.8018162149275661</v>
      </c>
      <c r="AI229" s="69">
        <f xml:space="preserve"> LN(misc!D248)</f>
        <v>7.1470083720294149</v>
      </c>
      <c r="AJ229" s="69">
        <f xml:space="preserve"> LN(misc!G353)</f>
        <v>3.3007875540631169</v>
      </c>
      <c r="AK229" s="70">
        <f xml:space="preserve"> LN(misc!J259 + misc!L259)</f>
        <v>2.9134370308271609</v>
      </c>
      <c r="AL229" s="76">
        <f xml:space="preserve"> Factors!B229</f>
        <v>-0.34907299899999999</v>
      </c>
      <c r="AM229" s="76">
        <f xml:space="preserve"> Factors!C229</f>
        <v>0.242248777</v>
      </c>
      <c r="AN229" s="76">
        <f xml:space="preserve"> Factors!D229</f>
        <v>-0.13547858800000001</v>
      </c>
      <c r="AO229" s="76">
        <f xml:space="preserve"> Factors!E229</f>
        <v>0.101436584</v>
      </c>
      <c r="AP229" s="76">
        <f xml:space="preserve"> Factors!F229</f>
        <v>0.119772157</v>
      </c>
    </row>
    <row r="230" spans="1:42">
      <c r="A230">
        <f t="shared" si="4"/>
        <v>1977.9999999999882</v>
      </c>
      <c r="B230">
        <f xml:space="preserve"> Coibion_update!O236</f>
        <v>3.8999322054044336</v>
      </c>
      <c r="C230">
        <f xml:space="preserve"> Coibion_update!P236</f>
        <v>6.4</v>
      </c>
      <c r="D230">
        <f xml:space="preserve"> Coibion_update!Q236</f>
        <v>4.138361447638875</v>
      </c>
      <c r="E230">
        <f xml:space="preserve"> Coibion_update!W236</f>
        <v>6.7</v>
      </c>
      <c r="F230">
        <f xml:space="preserve"> Coibion_update!X236</f>
        <v>5.3844950627890888</v>
      </c>
      <c r="G230">
        <f xml:space="preserve"> Coibion_update!Y236</f>
        <v>3.1015776716373313</v>
      </c>
      <c r="H230">
        <f xml:space="preserve"> Coibion_update!Z236</f>
        <v>3.8817287327945453</v>
      </c>
      <c r="I230">
        <f xml:space="preserve"> Coibion_update!AA236</f>
        <v>3.6670427595047621</v>
      </c>
      <c r="J230">
        <f xml:space="preserve"> Coibion_update!AB236</f>
        <v>-0.21650739999999999</v>
      </c>
      <c r="K230" s="48">
        <f xml:space="preserve"> Coibion_update!AC236</f>
        <v>-6.9595130000000003</v>
      </c>
      <c r="L230" s="71">
        <f xml:space="preserve"> Coibion_update!AD236</f>
        <v>-6.0054167999999999</v>
      </c>
      <c r="M230" s="41"/>
      <c r="N230" s="41"/>
      <c r="O230" s="41"/>
      <c r="P230" s="41"/>
      <c r="Q230" s="41"/>
      <c r="R230" s="41"/>
      <c r="S230" s="41"/>
      <c r="T230" s="32">
        <f xml:space="preserve"> misc!N313</f>
        <v>7.28</v>
      </c>
      <c r="U230" s="31">
        <f xml:space="preserve"> Gilchrist_Zak!C62</f>
        <v>-0.2437</v>
      </c>
      <c r="V230" s="33">
        <f xml:space="preserve"> Sims_Zha!B233</f>
        <v>-0.30430000000000001</v>
      </c>
      <c r="W230" s="41"/>
      <c r="AD230" s="41"/>
      <c r="AE230" s="41"/>
      <c r="AF230" s="41"/>
      <c r="AG230" s="57">
        <v>6.79</v>
      </c>
      <c r="AH230" s="69">
        <f xml:space="preserve"> LN(misc!B249)</f>
        <v>5.8123378812105466</v>
      </c>
      <c r="AI230" s="69">
        <f xml:space="preserve"> LN(misc!D249)</f>
        <v>7.1543809544435506</v>
      </c>
      <c r="AJ230" s="69">
        <f xml:space="preserve"> LN(misc!G354)</f>
        <v>3.3379025312898416</v>
      </c>
      <c r="AK230" s="70">
        <f xml:space="preserve"> LN(misc!J260 + misc!L260)</f>
        <v>2.9341759678548853</v>
      </c>
      <c r="AL230" s="76">
        <f xml:space="preserve"> Factors!B230</f>
        <v>-0.45442690499999999</v>
      </c>
      <c r="AM230" s="76">
        <f xml:space="preserve"> Factors!C230</f>
        <v>4.2327240000000002E-2</v>
      </c>
      <c r="AN230" s="76">
        <f xml:space="preserve"> Factors!D230</f>
        <v>-7.99032561E-2</v>
      </c>
      <c r="AO230" s="76">
        <f xml:space="preserve"> Factors!E230</f>
        <v>6.3751879600000005E-2</v>
      </c>
      <c r="AP230" s="76">
        <f xml:space="preserve"> Factors!F230</f>
        <v>7.5372858600000004E-3</v>
      </c>
    </row>
    <row r="231" spans="1:42">
      <c r="A231">
        <f t="shared" si="4"/>
        <v>1978.0833333333214</v>
      </c>
      <c r="B231">
        <f xml:space="preserve"> Coibion_update!O237</f>
        <v>3.9049097662217704</v>
      </c>
      <c r="C231">
        <f xml:space="preserve"> Coibion_update!P237</f>
        <v>6.3</v>
      </c>
      <c r="D231">
        <f xml:space="preserve"> Coibion_update!Q237</f>
        <v>4.1431347263915326</v>
      </c>
      <c r="E231">
        <f xml:space="preserve"> Coibion_update!W237</f>
        <v>6.78</v>
      </c>
      <c r="F231">
        <f xml:space="preserve"> Coibion_update!X237</f>
        <v>5.3951264224760971</v>
      </c>
      <c r="G231">
        <f xml:space="preserve"> Coibion_update!Y237</f>
        <v>3.1364502804928702</v>
      </c>
      <c r="H231">
        <f xml:space="preserve"> Coibion_update!Z237</f>
        <v>3.8961171757443691</v>
      </c>
      <c r="I231">
        <f xml:space="preserve"> Coibion_update!AA237</f>
        <v>3.6761234410127357</v>
      </c>
      <c r="J231">
        <f xml:space="preserve"> Coibion_update!AB237</f>
        <v>5.7347200000000001E-2</v>
      </c>
      <c r="K231" s="48">
        <f xml:space="preserve"> Coibion_update!AC237</f>
        <v>-6.9021658000000006</v>
      </c>
      <c r="L231" s="71">
        <f xml:space="preserve"> Coibion_update!AD237</f>
        <v>-5.9000620000000001</v>
      </c>
      <c r="M231" s="41"/>
      <c r="N231" s="41"/>
      <c r="O231" s="41"/>
      <c r="P231" s="41"/>
      <c r="Q231" s="41"/>
      <c r="R231" s="41"/>
      <c r="S231" s="41"/>
      <c r="T231" s="32">
        <f xml:space="preserve"> misc!N314</f>
        <v>7.34</v>
      </c>
      <c r="U231" s="31">
        <f xml:space="preserve"> Gilchrist_Zak!C63</f>
        <v>-0.2429</v>
      </c>
      <c r="V231" s="33">
        <f xml:space="preserve"> Sims_Zha!B234</f>
        <v>-0.36897999999999997</v>
      </c>
      <c r="W231" s="41"/>
      <c r="AD231" s="41"/>
      <c r="AE231" s="41"/>
      <c r="AF231" s="41"/>
      <c r="AG231" s="57">
        <v>6.83</v>
      </c>
      <c r="AH231" s="69">
        <f xml:space="preserve"> LN(misc!B250)</f>
        <v>5.8150256534721825</v>
      </c>
      <c r="AI231" s="69">
        <f xml:space="preserve"> LN(misc!D250)</f>
        <v>7.1589030267059446</v>
      </c>
      <c r="AJ231" s="69">
        <f xml:space="preserve"> LN(misc!G355)</f>
        <v>3.315276319154516</v>
      </c>
      <c r="AK231" s="70">
        <f xml:space="preserve"> LN(misc!J261 + misc!L261)</f>
        <v>2.9525637781526122</v>
      </c>
      <c r="AL231" s="76">
        <f xml:space="preserve"> Factors!B231</f>
        <v>0.104312286</v>
      </c>
      <c r="AM231" s="76">
        <f xml:space="preserve"> Factors!C231</f>
        <v>0.40214027200000002</v>
      </c>
      <c r="AN231" s="76">
        <f xml:space="preserve"> Factors!D231</f>
        <v>8.4412754899999998E-2</v>
      </c>
      <c r="AO231" s="76">
        <f xml:space="preserve"> Factors!E231</f>
        <v>-0.22793951300000001</v>
      </c>
      <c r="AP231" s="76">
        <f xml:space="preserve"> Factors!F231</f>
        <v>0.43330330099999997</v>
      </c>
    </row>
    <row r="232" spans="1:42">
      <c r="A232">
        <f t="shared" si="4"/>
        <v>1978.1666666666547</v>
      </c>
      <c r="B232">
        <f xml:space="preserve"> Coibion_update!O238</f>
        <v>3.923753928303845</v>
      </c>
      <c r="C232">
        <f xml:space="preserve"> Coibion_update!P238</f>
        <v>6.3</v>
      </c>
      <c r="D232">
        <f xml:space="preserve"> Coibion_update!Q238</f>
        <v>4.1494638614431798</v>
      </c>
      <c r="E232">
        <f xml:space="preserve"> Coibion_update!W238</f>
        <v>6.79</v>
      </c>
      <c r="F232">
        <f xml:space="preserve"> Coibion_update!X238</f>
        <v>5.4221708287150348</v>
      </c>
      <c r="G232">
        <f xml:space="preserve"> Coibion_update!Y238</f>
        <v>3.1620514728704396</v>
      </c>
      <c r="H232">
        <f xml:space="preserve"> Coibion_update!Z238</f>
        <v>3.9034866744058596</v>
      </c>
      <c r="I232">
        <f xml:space="preserve"> Coibion_update!AA238</f>
        <v>3.6832637153283008</v>
      </c>
      <c r="J232">
        <f xml:space="preserve"> Coibion_update!AB238</f>
        <v>-1.4195E-3</v>
      </c>
      <c r="K232" s="48">
        <f xml:space="preserve"> Coibion_update!AC238</f>
        <v>-6.9035853000000005</v>
      </c>
      <c r="L232" s="71">
        <f xml:space="preserve"> Coibion_update!AD238</f>
        <v>-5.8583221000000005</v>
      </c>
      <c r="M232" s="41"/>
      <c r="N232" s="41"/>
      <c r="O232" s="41"/>
      <c r="P232" s="41"/>
      <c r="Q232" s="41"/>
      <c r="R232" s="41"/>
      <c r="S232" s="41"/>
      <c r="T232" s="32">
        <f xml:space="preserve"> misc!N315</f>
        <v>7.31</v>
      </c>
      <c r="U232" s="31">
        <f xml:space="preserve"> Gilchrist_Zak!C64</f>
        <v>-0.2266</v>
      </c>
      <c r="V232" s="33">
        <f xml:space="preserve"> Sims_Zha!B235</f>
        <v>-1.2115</v>
      </c>
      <c r="W232" s="41"/>
      <c r="AD232" s="41"/>
      <c r="AE232" s="41"/>
      <c r="AF232" s="41"/>
      <c r="AG232" s="57">
        <v>6.97</v>
      </c>
      <c r="AH232" s="69">
        <f xml:space="preserve"> LN(misc!B251)</f>
        <v>5.8200829303523616</v>
      </c>
      <c r="AI232" s="69">
        <f xml:space="preserve"> LN(misc!D251)</f>
        <v>7.1641014711240647</v>
      </c>
      <c r="AJ232" s="69">
        <f xml:space="preserve"> LN(misc!G356)</f>
        <v>3.300713843083833</v>
      </c>
      <c r="AK232" s="70">
        <f xml:space="preserve"> LN(misc!J262 + misc!L262)</f>
        <v>2.9422260060308498</v>
      </c>
      <c r="AL232" s="76">
        <f xml:space="preserve"> Factors!B232</f>
        <v>-0.41811618699999997</v>
      </c>
      <c r="AM232" s="76">
        <f xml:space="preserve"> Factors!C232</f>
        <v>0.116514114</v>
      </c>
      <c r="AN232" s="76">
        <f xml:space="preserve"> Factors!D232</f>
        <v>-6.0181261299999997E-2</v>
      </c>
      <c r="AO232" s="76">
        <f xml:space="preserve"> Factors!E232</f>
        <v>6.1956767400000001E-2</v>
      </c>
      <c r="AP232" s="76">
        <f xml:space="preserve"> Factors!F232</f>
        <v>-0.114453341</v>
      </c>
    </row>
    <row r="233" spans="1:42">
      <c r="A233">
        <f t="shared" si="4"/>
        <v>1978.2499999999879</v>
      </c>
      <c r="B233">
        <f xml:space="preserve"> Coibion_update!O239</f>
        <v>3.9443081848110202</v>
      </c>
      <c r="C233">
        <f xml:space="preserve"> Coibion_update!P239</f>
        <v>6.1</v>
      </c>
      <c r="D233">
        <f xml:space="preserve"> Coibion_update!Q239</f>
        <v>4.1573193613834887</v>
      </c>
      <c r="E233">
        <f xml:space="preserve"> Coibion_update!W239</f>
        <v>6.89</v>
      </c>
      <c r="F233">
        <f xml:space="preserve"> Coibion_update!X239</f>
        <v>5.4293456289544411</v>
      </c>
      <c r="G233">
        <f xml:space="preserve"> Coibion_update!Y239</f>
        <v>3.1988771783615109</v>
      </c>
      <c r="H233">
        <f xml:space="preserve"> Coibion_update!Z239</f>
        <v>3.8966047526997656</v>
      </c>
      <c r="I233">
        <f xml:space="preserve"> Coibion_update!AA239</f>
        <v>3.6881541911743412</v>
      </c>
      <c r="J233">
        <f xml:space="preserve"> Coibion_update!AB239</f>
        <v>-9.2141899999999999E-2</v>
      </c>
      <c r="K233" s="48">
        <f xml:space="preserve"> Coibion_update!AC239</f>
        <v>-6.9957272000000001</v>
      </c>
      <c r="L233" s="71">
        <f xml:space="preserve"> Coibion_update!AD239</f>
        <v>-5.924269100000001</v>
      </c>
      <c r="M233" s="41"/>
      <c r="N233" s="41"/>
      <c r="O233" s="41"/>
      <c r="P233" s="41"/>
      <c r="Q233" s="41"/>
      <c r="R233" s="41"/>
      <c r="S233" s="41"/>
      <c r="T233" s="32">
        <f xml:space="preserve"> misc!N316</f>
        <v>7.45</v>
      </c>
      <c r="U233" s="31">
        <f xml:space="preserve"> Gilchrist_Zak!C65</f>
        <v>-0.1779</v>
      </c>
      <c r="V233" s="33">
        <f xml:space="preserve"> Sims_Zha!B236</f>
        <v>-0.19105</v>
      </c>
      <c r="W233" s="41"/>
      <c r="AD233" s="41"/>
      <c r="AE233" s="41"/>
      <c r="AF233" s="41"/>
      <c r="AG233" s="57">
        <v>7.25</v>
      </c>
      <c r="AH233" s="69">
        <f xml:space="preserve"> LN(misc!B252)</f>
        <v>5.8286514567020706</v>
      </c>
      <c r="AI233" s="69">
        <f xml:space="preserve"> LN(misc!D252)</f>
        <v>7.1704271884297501</v>
      </c>
      <c r="AJ233" s="69">
        <f xml:space="preserve"> LN(misc!G357)</f>
        <v>3.3299161796571917</v>
      </c>
      <c r="AK233" s="70">
        <f xml:space="preserve"> LN(misc!J263 + misc!L263)</f>
        <v>2.9365659628847749</v>
      </c>
      <c r="AL233" s="76">
        <f xml:space="preserve"> Factors!B233</f>
        <v>-0.72789126100000001</v>
      </c>
      <c r="AM233" s="76">
        <f xml:space="preserve"> Factors!C233</f>
        <v>9.9951214799999993E-2</v>
      </c>
      <c r="AN233" s="76">
        <f xml:space="preserve"> Factors!D233</f>
        <v>-0.112278609</v>
      </c>
      <c r="AO233" s="76">
        <f xml:space="preserve"> Factors!E233</f>
        <v>0.26589068500000002</v>
      </c>
      <c r="AP233" s="76">
        <f xml:space="preserve"> Factors!F233</f>
        <v>-0.34542521500000001</v>
      </c>
    </row>
    <row r="234" spans="1:42">
      <c r="A234">
        <f t="shared" si="4"/>
        <v>1978.3333333333212</v>
      </c>
      <c r="B234">
        <f xml:space="preserve"> Coibion_update!O240</f>
        <v>3.9477472283622506</v>
      </c>
      <c r="C234">
        <f xml:space="preserve"> Coibion_update!P240</f>
        <v>6</v>
      </c>
      <c r="D234">
        <f xml:space="preserve"> Coibion_update!Q240</f>
        <v>4.1666652238017265</v>
      </c>
      <c r="E234">
        <f xml:space="preserve"> Coibion_update!W240</f>
        <v>7.36</v>
      </c>
      <c r="F234">
        <f xml:space="preserve"> Coibion_update!X240</f>
        <v>5.4297841292903426</v>
      </c>
      <c r="G234">
        <f xml:space="preserve"> Coibion_update!Y240</f>
        <v>3.2092698347229658</v>
      </c>
      <c r="H234">
        <f xml:space="preserve"> Coibion_update!Z240</f>
        <v>3.9031638789948215</v>
      </c>
      <c r="I234">
        <f xml:space="preserve"> Coibion_update!AA240</f>
        <v>3.6887544463007851</v>
      </c>
      <c r="J234">
        <f xml:space="preserve"> Coibion_update!AB240</f>
        <v>-0.23910219999999999</v>
      </c>
      <c r="K234" s="48">
        <f xml:space="preserve"> Coibion_update!AC240</f>
        <v>-7.2348293999999997</v>
      </c>
      <c r="L234" s="71">
        <f xml:space="preserve"> Coibion_update!AD240</f>
        <v>-6.1394669000000013</v>
      </c>
      <c r="M234" s="41"/>
      <c r="N234" s="41"/>
      <c r="O234" s="41"/>
      <c r="P234" s="41"/>
      <c r="Q234" s="41"/>
      <c r="R234" s="41"/>
      <c r="S234" s="41"/>
      <c r="T234" s="32">
        <f xml:space="preserve"> misc!N317</f>
        <v>7.82</v>
      </c>
      <c r="U234" s="31">
        <f xml:space="preserve"> Gilchrist_Zak!C66</f>
        <v>-0.12180000000000001</v>
      </c>
      <c r="V234" s="33">
        <f xml:space="preserve"> Sims_Zha!B237</f>
        <v>0.91535</v>
      </c>
      <c r="W234" s="41"/>
      <c r="AD234" s="41"/>
      <c r="AE234" s="41"/>
      <c r="AF234" s="41"/>
      <c r="AG234" s="57">
        <v>7.43</v>
      </c>
      <c r="AH234" s="69">
        <f xml:space="preserve"> LN(misc!B253)</f>
        <v>5.8432545199427954</v>
      </c>
      <c r="AI234" s="69">
        <f xml:space="preserve"> LN(misc!D253)</f>
        <v>7.1781640227634611</v>
      </c>
      <c r="AJ234" s="69">
        <f xml:space="preserve"> LN(misc!G358)</f>
        <v>3.3297013799570854</v>
      </c>
      <c r="AK234" s="70">
        <f xml:space="preserve"> LN(misc!J264 + misc!L264)</f>
        <v>2.9146848947006689</v>
      </c>
      <c r="AL234" s="76">
        <f xml:space="preserve"> Factors!B234</f>
        <v>-0.87956489199999999</v>
      </c>
      <c r="AM234" s="76">
        <f xml:space="preserve"> Factors!C234</f>
        <v>0.294133429</v>
      </c>
      <c r="AN234" s="76">
        <f xml:space="preserve"> Factors!D234</f>
        <v>-0.11240731700000001</v>
      </c>
      <c r="AO234" s="76">
        <f xml:space="preserve"> Factors!E234</f>
        <v>0.263751448</v>
      </c>
      <c r="AP234" s="76">
        <f xml:space="preserve"> Factors!F234</f>
        <v>-0.17686274399999999</v>
      </c>
    </row>
    <row r="235" spans="1:42">
      <c r="A235">
        <f t="shared" si="4"/>
        <v>1978.4166666666545</v>
      </c>
      <c r="B235">
        <f xml:space="preserve"> Coibion_update!O241</f>
        <v>3.9546916139068737</v>
      </c>
      <c r="C235">
        <f xml:space="preserve"> Coibion_update!P241</f>
        <v>5.9</v>
      </c>
      <c r="D235">
        <f xml:space="preserve"> Coibion_update!Q241</f>
        <v>4.1743872698956368</v>
      </c>
      <c r="E235">
        <f xml:space="preserve"> Coibion_update!W241</f>
        <v>7.6</v>
      </c>
      <c r="F235">
        <f xml:space="preserve"> Coibion_update!X241</f>
        <v>5.4365564107718027</v>
      </c>
      <c r="G235">
        <f xml:space="preserve"> Coibion_update!Y241</f>
        <v>3.2085426207284091</v>
      </c>
      <c r="H235">
        <f xml:space="preserve"> Coibion_update!Z241</f>
        <v>3.9046962300416852</v>
      </c>
      <c r="I235">
        <f xml:space="preserve"> Coibion_update!AA241</f>
        <v>3.6941654585431736</v>
      </c>
      <c r="J235">
        <f xml:space="preserve"> Coibion_update!AB241</f>
        <v>0.19889570000000001</v>
      </c>
      <c r="K235" s="48">
        <f xml:space="preserve"> Coibion_update!AC241</f>
        <v>-7.0359336999999993</v>
      </c>
      <c r="L235" s="71">
        <f xml:space="preserve"> Coibion_update!AD241</f>
        <v>-5.8972620000000013</v>
      </c>
      <c r="M235" s="41"/>
      <c r="N235" s="41"/>
      <c r="O235" s="41"/>
      <c r="P235" s="41"/>
      <c r="Q235" s="41"/>
      <c r="R235" s="41"/>
      <c r="S235" s="41"/>
      <c r="T235" s="32">
        <f xml:space="preserve"> misc!N318</f>
        <v>8.09</v>
      </c>
      <c r="U235" s="31">
        <f xml:space="preserve"> Gilchrist_Zak!C67</f>
        <v>-0.3669</v>
      </c>
      <c r="V235" s="33">
        <f xml:space="preserve"> Sims_Zha!B238</f>
        <v>-0.85551999999999995</v>
      </c>
      <c r="W235" s="41"/>
      <c r="AD235" s="41"/>
      <c r="AE235" s="41"/>
      <c r="AF235" s="41"/>
      <c r="AG235" s="57">
        <v>8.01</v>
      </c>
      <c r="AH235" s="69">
        <f xml:space="preserve"> LN(misc!B254)</f>
        <v>5.8490365539757043</v>
      </c>
      <c r="AI235" s="69">
        <f xml:space="preserve"> LN(misc!D254)</f>
        <v>7.1842500057933414</v>
      </c>
      <c r="AJ235" s="69">
        <f xml:space="preserve"> LN(misc!G359)</f>
        <v>3.3305603020627146</v>
      </c>
      <c r="AK235" s="70">
        <f xml:space="preserve"> LN(misc!J265 + misc!L265)</f>
        <v>2.9324729339148004</v>
      </c>
      <c r="AL235" s="76">
        <f xml:space="preserve"> Factors!B235</f>
        <v>-0.46087382199999999</v>
      </c>
      <c r="AM235" s="76">
        <f xml:space="preserve"> Factors!C235</f>
        <v>0.41039906999999998</v>
      </c>
      <c r="AN235" s="76">
        <f xml:space="preserve"> Factors!D235</f>
        <v>9.4635268700000007E-3</v>
      </c>
      <c r="AO235" s="76">
        <f xml:space="preserve"> Factors!E235</f>
        <v>5.0515458800000001E-3</v>
      </c>
      <c r="AP235" s="76">
        <f xml:space="preserve"> Factors!F235</f>
        <v>0.14933589</v>
      </c>
    </row>
    <row r="236" spans="1:42">
      <c r="A236">
        <f t="shared" si="4"/>
        <v>1978.4999999999877</v>
      </c>
      <c r="B236">
        <f xml:space="preserve"> Coibion_update!O242</f>
        <v>3.9544117719199328</v>
      </c>
      <c r="C236">
        <f xml:space="preserve"> Coibion_update!P242</f>
        <v>6.2</v>
      </c>
      <c r="D236">
        <f xml:space="preserve"> Coibion_update!Q242</f>
        <v>4.1820501426412067</v>
      </c>
      <c r="E236">
        <f xml:space="preserve"> Coibion_update!W242</f>
        <v>7.81</v>
      </c>
      <c r="F236">
        <f xml:space="preserve"> Coibion_update!X242</f>
        <v>5.4331541567702475</v>
      </c>
      <c r="G236">
        <f xml:space="preserve"> Coibion_update!Y242</f>
        <v>3.1906820904974187</v>
      </c>
      <c r="H236">
        <f xml:space="preserve"> Coibion_update!Z242</f>
        <v>3.9020938743502613</v>
      </c>
      <c r="I236">
        <f xml:space="preserve"> Coibion_update!AA242</f>
        <v>3.6918500375587691</v>
      </c>
      <c r="J236">
        <f xml:space="preserve"> Coibion_update!AB242</f>
        <v>-0.15078800000000001</v>
      </c>
      <c r="K236" s="48">
        <f xml:space="preserve"> Coibion_update!AC242</f>
        <v>-7.1867216999999997</v>
      </c>
      <c r="L236" s="71">
        <f xml:space="preserve"> Coibion_update!AD242</f>
        <v>-6.0409553000000011</v>
      </c>
      <c r="M236" s="41"/>
      <c r="N236" s="41"/>
      <c r="O236" s="41"/>
      <c r="P236" s="41"/>
      <c r="Q236" s="41"/>
      <c r="R236" s="41"/>
      <c r="S236" s="41"/>
      <c r="T236" s="32">
        <f xml:space="preserve"> misc!N319</f>
        <v>8.39</v>
      </c>
      <c r="U236" s="31">
        <f xml:space="preserve"> Gilchrist_Zak!C68</f>
        <v>-0.25919999999999999</v>
      </c>
      <c r="V236" s="33">
        <f xml:space="preserve"> Sims_Zha!B239</f>
        <v>-1.6285000000000001</v>
      </c>
      <c r="W236" s="41"/>
      <c r="AD236" s="41"/>
      <c r="AE236" s="41"/>
      <c r="AF236" s="41"/>
      <c r="AG236" s="57">
        <v>8</v>
      </c>
      <c r="AH236" s="69">
        <f xml:space="preserve"> LN(misc!B255)</f>
        <v>5.8510523933912371</v>
      </c>
      <c r="AI236" s="69">
        <f xml:space="preserve"> LN(misc!D255)</f>
        <v>7.1884882623457109</v>
      </c>
      <c r="AJ236" s="69">
        <f xml:space="preserve"> LN(misc!G360)</f>
        <v>3.3568971227655755</v>
      </c>
      <c r="AK236" s="70">
        <f xml:space="preserve"> LN(misc!J266 + misc!L266)</f>
        <v>2.933910059910648</v>
      </c>
      <c r="AL236" s="76">
        <f xml:space="preserve"> Factors!B236</f>
        <v>-0.67976822999999997</v>
      </c>
      <c r="AM236" s="76">
        <f xml:space="preserve"> Factors!C236</f>
        <v>0.345790023</v>
      </c>
      <c r="AN236" s="76">
        <f xml:space="preserve"> Factors!D236</f>
        <v>-1.2853561600000001E-2</v>
      </c>
      <c r="AO236" s="76">
        <f xml:space="preserve"> Factors!E236</f>
        <v>0.10524890000000001</v>
      </c>
      <c r="AP236" s="76">
        <f xml:space="preserve"> Factors!F236</f>
        <v>4.4355131800000003E-2</v>
      </c>
    </row>
    <row r="237" spans="1:42">
      <c r="A237">
        <f t="shared" si="4"/>
        <v>1978.583333333321</v>
      </c>
      <c r="B237">
        <f xml:space="preserve"> Coibion_update!O243</f>
        <v>3.9579538475343967</v>
      </c>
      <c r="C237">
        <f xml:space="preserve"> Coibion_update!P243</f>
        <v>5.9</v>
      </c>
      <c r="D237">
        <f xml:space="preserve"> Coibion_update!Q243</f>
        <v>4.1881384415084613</v>
      </c>
      <c r="E237">
        <f xml:space="preserve"> Coibion_update!W243</f>
        <v>8.0399999999999991</v>
      </c>
      <c r="F237">
        <f xml:space="preserve"> Coibion_update!X243</f>
        <v>5.4650175424390346</v>
      </c>
      <c r="G237">
        <f xml:space="preserve"> Coibion_update!Y243</f>
        <v>3.2150284331393069</v>
      </c>
      <c r="H237">
        <f xml:space="preserve"> Coibion_update!Z243</f>
        <v>3.9068094383752587</v>
      </c>
      <c r="I237">
        <f xml:space="preserve"> Coibion_update!AA243</f>
        <v>3.6989287899669376</v>
      </c>
      <c r="J237">
        <f xml:space="preserve"> Coibion_update!AB243</f>
        <v>-9.5032900000000003E-2</v>
      </c>
      <c r="K237" s="48">
        <f xml:space="preserve"> Coibion_update!AC243</f>
        <v>-7.2817545999999993</v>
      </c>
      <c r="L237" s="71">
        <f xml:space="preserve"> Coibion_update!AD243</f>
        <v>-6.1042961000000009</v>
      </c>
      <c r="M237" s="41"/>
      <c r="N237" s="41"/>
      <c r="O237" s="41"/>
      <c r="P237" s="41"/>
      <c r="Q237" s="41"/>
      <c r="R237" s="41"/>
      <c r="S237" s="41"/>
      <c r="T237" s="32">
        <f xml:space="preserve"> misc!N320</f>
        <v>8.31</v>
      </c>
      <c r="U237" s="31">
        <f xml:space="preserve"> Gilchrist_Zak!C69</f>
        <v>-0.30659999999999998</v>
      </c>
      <c r="V237" s="33">
        <f xml:space="preserve"> Sims_Zha!B240</f>
        <v>-4.6899999999999997E-2</v>
      </c>
      <c r="W237" s="41"/>
      <c r="AD237" s="41"/>
      <c r="AE237" s="41"/>
      <c r="AF237" s="41"/>
      <c r="AG237" s="57">
        <v>8.4</v>
      </c>
      <c r="AH237" s="69">
        <f xml:space="preserve"> LN(misc!B256)</f>
        <v>5.8567896437813802</v>
      </c>
      <c r="AI237" s="69">
        <f xml:space="preserve"> LN(misc!D256)</f>
        <v>7.1955623436220693</v>
      </c>
      <c r="AJ237" s="69">
        <f xml:space="preserve"> LN(misc!G361)</f>
        <v>3.3339529807093209</v>
      </c>
      <c r="AK237" s="70">
        <f xml:space="preserve"> LN(misc!J267 + misc!L267)</f>
        <v>2.9323663979321712</v>
      </c>
      <c r="AL237" s="76">
        <f xml:space="preserve"> Factors!B237</f>
        <v>-0.271468135</v>
      </c>
      <c r="AM237" s="76">
        <f xml:space="preserve"> Factors!C237</f>
        <v>0.33761848799999999</v>
      </c>
      <c r="AN237" s="76">
        <f xml:space="preserve"> Factors!D237</f>
        <v>-5.7638060499999996E-3</v>
      </c>
      <c r="AO237" s="76">
        <f xml:space="preserve"> Factors!E237</f>
        <v>-3.5178626400000003E-2</v>
      </c>
      <c r="AP237" s="76">
        <f xml:space="preserve"> Factors!F237</f>
        <v>0.24728508699999999</v>
      </c>
    </row>
    <row r="238" spans="1:42">
      <c r="A238">
        <f t="shared" si="4"/>
        <v>1978.6666666666542</v>
      </c>
      <c r="B238">
        <f xml:space="preserve"> Coibion_update!O244</f>
        <v>3.9606112444501629</v>
      </c>
      <c r="C238">
        <f xml:space="preserve"> Coibion_update!P244</f>
        <v>6</v>
      </c>
      <c r="D238">
        <f xml:space="preserve"> Coibion_update!Q244</f>
        <v>4.1972019476618083</v>
      </c>
      <c r="E238">
        <f xml:space="preserve"> Coibion_update!W244</f>
        <v>8.4499999999999993</v>
      </c>
      <c r="F238">
        <f xml:space="preserve"> Coibion_update!X244</f>
        <v>5.4932671834914641</v>
      </c>
      <c r="G238">
        <f xml:space="preserve"> Coibion_update!Y244</f>
        <v>3.1698116231539104</v>
      </c>
      <c r="H238">
        <f xml:space="preserve"> Coibion_update!Z244</f>
        <v>3.9187006601813867</v>
      </c>
      <c r="I238">
        <f xml:space="preserve"> Coibion_update!AA244</f>
        <v>3.7015735421728211</v>
      </c>
      <c r="J238">
        <f xml:space="preserve"> Coibion_update!AB244</f>
        <v>-0.17525379999999999</v>
      </c>
      <c r="K238" s="48">
        <f xml:space="preserve"> Coibion_update!AC244</f>
        <v>-7.4570083999999994</v>
      </c>
      <c r="L238" s="71">
        <f xml:space="preserve"> Coibion_update!AD244</f>
        <v>-6.2620704000000007</v>
      </c>
      <c r="M238" s="41"/>
      <c r="N238" s="41"/>
      <c r="O238" s="41"/>
      <c r="P238" s="41"/>
      <c r="Q238" s="41"/>
      <c r="R238" s="41"/>
      <c r="S238" s="41"/>
      <c r="T238" s="32">
        <f xml:space="preserve"> misc!N321</f>
        <v>8.64</v>
      </c>
      <c r="U238" s="31">
        <f xml:space="preserve"> Gilchrist_Zak!C70</f>
        <v>-0.23860000000000001</v>
      </c>
      <c r="V238" s="33">
        <f xml:space="preserve"> Sims_Zha!B241</f>
        <v>0.71423000000000003</v>
      </c>
      <c r="W238" s="41"/>
      <c r="AD238" s="41"/>
      <c r="AE238" s="41"/>
      <c r="AF238" s="41"/>
      <c r="AG238" s="57">
        <v>8.9</v>
      </c>
      <c r="AH238" s="69">
        <f xml:space="preserve"> LN(misc!B257)</f>
        <v>5.8641991960621054</v>
      </c>
      <c r="AI238" s="69">
        <f xml:space="preserve"> LN(misc!D257)</f>
        <v>7.2041492920359396</v>
      </c>
      <c r="AJ238" s="69">
        <f xml:space="preserve"> LN(misc!G362)</f>
        <v>3.3391446572591454</v>
      </c>
      <c r="AK238" s="70">
        <f xml:space="preserve"> LN(misc!J268 + misc!L268)</f>
        <v>2.9409592477066995</v>
      </c>
      <c r="AL238" s="76">
        <f xml:space="preserve"> Factors!B238</f>
        <v>-0.39092486399999998</v>
      </c>
      <c r="AM238" s="76">
        <f xml:space="preserve"> Factors!C238</f>
        <v>0.15801028</v>
      </c>
      <c r="AN238" s="76">
        <f xml:space="preserve"> Factors!D238</f>
        <v>-0.27654411699999998</v>
      </c>
      <c r="AO238" s="76">
        <f xml:space="preserve"> Factors!E238</f>
        <v>0.23567711099999999</v>
      </c>
      <c r="AP238" s="76">
        <f xml:space="preserve"> Factors!F238</f>
        <v>0.14129903599999999</v>
      </c>
    </row>
    <row r="239" spans="1:42">
      <c r="A239">
        <f t="shared" si="4"/>
        <v>1978.7499999999875</v>
      </c>
      <c r="B239">
        <f xml:space="preserve"> Coibion_update!O245</f>
        <v>3.9687095301681667</v>
      </c>
      <c r="C239">
        <f xml:space="preserve"> Coibion_update!P245</f>
        <v>5.8</v>
      </c>
      <c r="D239">
        <f xml:space="preserve"> Coibion_update!Q245</f>
        <v>4.2061840439776361</v>
      </c>
      <c r="E239">
        <f xml:space="preserve"> Coibion_update!W245</f>
        <v>8.9600000000000009</v>
      </c>
      <c r="F239">
        <f xml:space="preserve"> Coibion_update!X245</f>
        <v>5.5256122889847221</v>
      </c>
      <c r="G239">
        <f xml:space="preserve"> Coibion_update!Y245</f>
        <v>3.1965075090061923</v>
      </c>
      <c r="H239">
        <f xml:space="preserve"> Coibion_update!Z245</f>
        <v>3.9115228803864639</v>
      </c>
      <c r="I239">
        <f xml:space="preserve"> Coibion_update!AA245</f>
        <v>3.7015735421728211</v>
      </c>
      <c r="J239">
        <f xml:space="preserve"> Coibion_update!AB245</f>
        <v>0.12440379999999999</v>
      </c>
      <c r="K239" s="48">
        <f xml:space="preserve"> Coibion_update!AC245</f>
        <v>-7.3326045999999998</v>
      </c>
      <c r="L239" s="71">
        <f xml:space="preserve"> Coibion_update!AD245</f>
        <v>-6.1306789000000004</v>
      </c>
      <c r="M239" s="41"/>
      <c r="N239" s="41"/>
      <c r="O239" s="41"/>
      <c r="P239" s="41"/>
      <c r="Q239" s="41"/>
      <c r="R239" s="41"/>
      <c r="S239" s="41"/>
      <c r="T239" s="32">
        <f xml:space="preserve"> misc!N322</f>
        <v>9.14</v>
      </c>
      <c r="U239" s="31">
        <f xml:space="preserve"> Gilchrist_Zak!C71</f>
        <v>-0.45710000000000001</v>
      </c>
      <c r="V239" s="33">
        <f xml:space="preserve"> Sims_Zha!B242</f>
        <v>2.7242000000000002</v>
      </c>
      <c r="W239" s="41"/>
      <c r="AD239" s="41"/>
      <c r="AE239" s="41"/>
      <c r="AF239" s="41"/>
      <c r="AG239" s="57">
        <v>9.35</v>
      </c>
      <c r="AH239" s="69">
        <f xml:space="preserve"> LN(misc!B258)</f>
        <v>5.8673175543650995</v>
      </c>
      <c r="AI239" s="69">
        <f xml:space="preserve"> LN(misc!D258)</f>
        <v>7.2095621254793141</v>
      </c>
      <c r="AJ239" s="69">
        <f xml:space="preserve"> LN(misc!G363)</f>
        <v>3.357663379638427</v>
      </c>
      <c r="AK239" s="70">
        <f xml:space="preserve"> LN(misc!J269 + misc!L269)</f>
        <v>2.9355575505179208</v>
      </c>
      <c r="AL239" s="76">
        <f xml:space="preserve"> Factors!B239</f>
        <v>-0.40727645299999998</v>
      </c>
      <c r="AM239" s="76">
        <f xml:space="preserve"> Factors!C239</f>
        <v>0.35656565400000001</v>
      </c>
      <c r="AN239" s="76">
        <f xml:space="preserve"> Factors!D239</f>
        <v>0.101486011</v>
      </c>
      <c r="AO239" s="76">
        <f xml:space="preserve"> Factors!E239</f>
        <v>1.9604896300000001E-2</v>
      </c>
      <c r="AP239" s="76">
        <f xml:space="preserve"> Factors!F239</f>
        <v>3.8991245699999998E-3</v>
      </c>
    </row>
    <row r="240" spans="1:42">
      <c r="A240">
        <f t="shared" si="4"/>
        <v>1978.8333333333208</v>
      </c>
      <c r="B240">
        <f xml:space="preserve"> Coibion_update!O246</f>
        <v>3.9759963668930709</v>
      </c>
      <c r="C240">
        <f xml:space="preserve"> Coibion_update!P246</f>
        <v>5.9</v>
      </c>
      <c r="D240">
        <f xml:space="preserve"> Coibion_update!Q246</f>
        <v>4.2121275978784842</v>
      </c>
      <c r="E240">
        <f xml:space="preserve"> Coibion_update!W246</f>
        <v>9.76</v>
      </c>
      <c r="F240">
        <f xml:space="preserve"> Coibion_update!X246</f>
        <v>5.5302224235308195</v>
      </c>
      <c r="G240">
        <f xml:space="preserve"> Coibion_update!Y246</f>
        <v>3.1997337793398342</v>
      </c>
      <c r="H240">
        <f xml:space="preserve"> Coibion_update!Z246</f>
        <v>3.9220129394574941</v>
      </c>
      <c r="I240">
        <f xml:space="preserve"> Coibion_update!AA246</f>
        <v>3.7012032038027685</v>
      </c>
      <c r="J240">
        <f xml:space="preserve"> Coibion_update!AB246</f>
        <v>0.14845059999999999</v>
      </c>
      <c r="K240" s="48">
        <f xml:space="preserve"> Coibion_update!AC246</f>
        <v>-7.1841539999999995</v>
      </c>
      <c r="L240" s="71">
        <f xml:space="preserve"> Coibion_update!AD246</f>
        <v>-5.9638349000000002</v>
      </c>
      <c r="M240" s="41"/>
      <c r="N240" s="41"/>
      <c r="O240" s="41"/>
      <c r="P240" s="41"/>
      <c r="Q240" s="41"/>
      <c r="R240" s="41"/>
      <c r="S240" s="41"/>
      <c r="T240" s="32">
        <f xml:space="preserve"> misc!N323</f>
        <v>10.01</v>
      </c>
      <c r="U240" s="31">
        <f xml:space="preserve"> Gilchrist_Zak!C72</f>
        <v>-0.21579999999999999</v>
      </c>
      <c r="V240" s="33">
        <f xml:space="preserve"> Sims_Zha!B243</f>
        <v>2.9266999999999999</v>
      </c>
      <c r="W240" s="41"/>
      <c r="AD240" s="41"/>
      <c r="AE240" s="41"/>
      <c r="AF240" s="41"/>
      <c r="AG240" s="57">
        <v>9.94</v>
      </c>
      <c r="AH240" s="69">
        <f xml:space="preserve"> LN(misc!B259)</f>
        <v>5.8732439157205505</v>
      </c>
      <c r="AI240" s="69">
        <f xml:space="preserve"> LN(misc!D259)</f>
        <v>7.2145779949613011</v>
      </c>
      <c r="AJ240" s="69">
        <f xml:space="preserve"> LN(misc!G364)</f>
        <v>3.396184839838611</v>
      </c>
      <c r="AK240" s="70">
        <f xml:space="preserve"> LN(misc!J270 + misc!L270)</f>
        <v>2.9532943908560232</v>
      </c>
      <c r="AL240" s="76">
        <f xml:space="preserve"> Factors!B240</f>
        <v>-0.62414447900000003</v>
      </c>
      <c r="AM240" s="76">
        <f xml:space="preserve"> Factors!C240</f>
        <v>0.43564778100000001</v>
      </c>
      <c r="AN240" s="76">
        <f xml:space="preserve"> Factors!D240</f>
        <v>6.1709659299999997E-2</v>
      </c>
      <c r="AO240" s="76">
        <f xml:space="preserve"> Factors!E240</f>
        <v>-3.2553591E-2</v>
      </c>
      <c r="AP240" s="76">
        <f xml:space="preserve"> Factors!F240</f>
        <v>3.1771298000000003E-2</v>
      </c>
    </row>
    <row r="241" spans="1:42">
      <c r="A241">
        <f t="shared" si="4"/>
        <v>1978.916666666654</v>
      </c>
      <c r="B241">
        <f xml:space="preserve"> Coibion_update!O247</f>
        <v>3.9815807839917117</v>
      </c>
      <c r="C241">
        <f xml:space="preserve"> Coibion_update!P247</f>
        <v>6</v>
      </c>
      <c r="D241">
        <f xml:space="preserve"> Coibion_update!Q247</f>
        <v>4.2180360345646504</v>
      </c>
      <c r="E241">
        <f xml:space="preserve"> Coibion_update!W247</f>
        <v>10.029999999999999</v>
      </c>
      <c r="F241">
        <f xml:space="preserve"> Coibion_update!X247</f>
        <v>5.5244564268420451</v>
      </c>
      <c r="G241">
        <f xml:space="preserve"> Coibion_update!Y247</f>
        <v>3.2033966380197407</v>
      </c>
      <c r="H241">
        <f xml:space="preserve"> Coibion_update!Z247</f>
        <v>3.9324528869396542</v>
      </c>
      <c r="I241">
        <f xml:space="preserve"> Coibion_update!AA247</f>
        <v>3.705121829659801</v>
      </c>
      <c r="J241">
        <f xml:space="preserve"> Coibion_update!AB247</f>
        <v>-6.0163700000000001E-2</v>
      </c>
      <c r="K241" s="48">
        <f xml:space="preserve"> Coibion_update!AC247</f>
        <v>-7.2443176999999999</v>
      </c>
      <c r="L241" s="71">
        <f xml:space="preserve"> Coibion_update!AD247</f>
        <v>-6.0068871000000001</v>
      </c>
      <c r="M241" s="41"/>
      <c r="N241" s="41"/>
      <c r="O241" s="41"/>
      <c r="P241" s="41"/>
      <c r="Q241" s="41"/>
      <c r="R241" s="41"/>
      <c r="S241" s="41"/>
      <c r="T241" s="32">
        <f xml:space="preserve"> misc!N324</f>
        <v>10.3</v>
      </c>
      <c r="U241" s="31">
        <f xml:space="preserve"> Gilchrist_Zak!C73</f>
        <v>-0.36830000000000002</v>
      </c>
      <c r="V241" s="33">
        <f xml:space="preserve"> Sims_Zha!B244</f>
        <v>-0.14616000000000001</v>
      </c>
      <c r="W241" s="41"/>
      <c r="AD241" s="41"/>
      <c r="AE241" s="41"/>
      <c r="AF241" s="41"/>
      <c r="AG241" s="57">
        <v>10.84</v>
      </c>
      <c r="AH241" s="69">
        <f xml:space="preserve"> LN(misc!B260)</f>
        <v>5.878575765029364</v>
      </c>
      <c r="AI241" s="69">
        <f xml:space="preserve"> LN(misc!D260)</f>
        <v>7.2196420401307355</v>
      </c>
      <c r="AJ241" s="69">
        <f xml:space="preserve"> LN(misc!G365)</f>
        <v>3.4451185687200834</v>
      </c>
      <c r="AK241" s="70">
        <f xml:space="preserve"> LN(misc!J271 + misc!L271)</f>
        <v>2.9383679561644205</v>
      </c>
      <c r="AL241" s="76">
        <f xml:space="preserve"> Factors!B241</f>
        <v>-0.70464647199999997</v>
      </c>
      <c r="AM241" s="76">
        <f xml:space="preserve"> Factors!C241</f>
        <v>0.31147018500000001</v>
      </c>
      <c r="AN241" s="76">
        <f xml:space="preserve"> Factors!D241</f>
        <v>7.5460735500000001E-2</v>
      </c>
      <c r="AO241" s="76">
        <f xml:space="preserve"> Factors!E241</f>
        <v>-0.27352486500000001</v>
      </c>
      <c r="AP241" s="76">
        <f xml:space="preserve"> Factors!F241</f>
        <v>2.7805197300000001E-2</v>
      </c>
    </row>
    <row r="242" spans="1:42">
      <c r="A242">
        <f t="shared" si="4"/>
        <v>1978.9999999999873</v>
      </c>
      <c r="B242">
        <f xml:space="preserve"> Coibion_update!O248</f>
        <v>3.9750353625696708</v>
      </c>
      <c r="C242">
        <f xml:space="preserve"> Coibion_update!P248</f>
        <v>5.9</v>
      </c>
      <c r="D242">
        <f xml:space="preserve"> Coibion_update!Q248</f>
        <v>4.2268337452681797</v>
      </c>
      <c r="E242">
        <f xml:space="preserve"> Coibion_update!W248</f>
        <v>10.07</v>
      </c>
      <c r="F242">
        <f xml:space="preserve"> Coibion_update!X248</f>
        <v>5.5425959903922051</v>
      </c>
      <c r="G242">
        <f xml:space="preserve"> Coibion_update!Y248</f>
        <v>3.18333154534331</v>
      </c>
      <c r="H242">
        <f xml:space="preserve"> Coibion_update!Z248</f>
        <v>3.9245047829302018</v>
      </c>
      <c r="I242">
        <f xml:space="preserve"> Coibion_update!AA248</f>
        <v>3.7085840373882717</v>
      </c>
      <c r="J242">
        <f xml:space="preserve"> Coibion_update!AB248</f>
        <v>0</v>
      </c>
      <c r="K242" s="48">
        <f xml:space="preserve"> Coibion_update!AC248</f>
        <v>-7.2443176999999999</v>
      </c>
      <c r="L242" s="71">
        <f xml:space="preserve"> Coibion_update!AD248</f>
        <v>-6.0068871000000001</v>
      </c>
      <c r="M242" s="41"/>
      <c r="N242" s="41"/>
      <c r="O242" s="41"/>
      <c r="P242" s="41"/>
      <c r="Q242" s="41"/>
      <c r="R242" s="41"/>
      <c r="S242" s="41"/>
      <c r="T242" s="32">
        <f xml:space="preserve"> misc!N325</f>
        <v>10.41</v>
      </c>
      <c r="U242" s="31">
        <f xml:space="preserve"> Gilchrist_Zak!C74</f>
        <v>-0.23680000000000001</v>
      </c>
      <c r="V242" s="33">
        <f xml:space="preserve"> Sims_Zha!B245</f>
        <v>-0.65246999999999999</v>
      </c>
      <c r="W242" s="41"/>
      <c r="AD242" s="41"/>
      <c r="AE242" s="41"/>
      <c r="AF242" s="41"/>
      <c r="AG242" s="57">
        <v>10.57</v>
      </c>
      <c r="AH242" s="69">
        <f xml:space="preserve"> LN(misc!B261)</f>
        <v>5.8822075611710325</v>
      </c>
      <c r="AI242" s="69">
        <f xml:space="preserve"> LN(misc!D261)</f>
        <v>7.2237332205887652</v>
      </c>
      <c r="AJ242" s="69">
        <f xml:space="preserve"> LN(misc!G366)</f>
        <v>3.4654233539614268</v>
      </c>
      <c r="AK242" s="70">
        <f xml:space="preserve"> LN(misc!J272 + misc!L272)</f>
        <v>2.9348138585845738</v>
      </c>
      <c r="AL242" s="76">
        <f xml:space="preserve"> Factors!B242</f>
        <v>-0.43949440499999998</v>
      </c>
      <c r="AM242" s="76">
        <f xml:space="preserve"> Factors!C242</f>
        <v>0.224523163</v>
      </c>
      <c r="AN242" s="76">
        <f xml:space="preserve"> Factors!D242</f>
        <v>2.2260551900000002E-2</v>
      </c>
      <c r="AO242" s="76">
        <f xml:space="preserve"> Factors!E242</f>
        <v>-5.0078007100000002E-2</v>
      </c>
      <c r="AP242" s="76">
        <f xml:space="preserve"> Factors!F242</f>
        <v>8.1082120300000005E-2</v>
      </c>
    </row>
    <row r="243" spans="1:42">
      <c r="A243">
        <f t="shared" si="4"/>
        <v>1979.0833333333205</v>
      </c>
      <c r="B243">
        <f xml:space="preserve"> Coibion_update!O249</f>
        <v>3.9803786072352354</v>
      </c>
      <c r="C243">
        <f xml:space="preserve"> Coibion_update!P249</f>
        <v>5.9</v>
      </c>
      <c r="D243">
        <f xml:space="preserve"> Coibion_update!Q249</f>
        <v>4.2370008626236242</v>
      </c>
      <c r="E243">
        <f xml:space="preserve"> Coibion_update!W249</f>
        <v>10.06</v>
      </c>
      <c r="F243">
        <f xml:space="preserve"> Coibion_update!X249</f>
        <v>5.5911735302735464</v>
      </c>
      <c r="G243">
        <f xml:space="preserve"> Coibion_update!Y249</f>
        <v>3.1901470780353289</v>
      </c>
      <c r="H243">
        <f xml:space="preserve"> Coibion_update!Z249</f>
        <v>3.9267145541711357</v>
      </c>
      <c r="I243">
        <f xml:space="preserve"> Coibion_update!AA249</f>
        <v>3.7144009913440139</v>
      </c>
      <c r="J243">
        <f xml:space="preserve"> Coibion_update!AB249</f>
        <v>-0.18177650000000001</v>
      </c>
      <c r="K243" s="48">
        <f xml:space="preserve"> Coibion_update!AC249</f>
        <v>-7.4260941999999996</v>
      </c>
      <c r="L243" s="71">
        <f xml:space="preserve"> Coibion_update!AD249</f>
        <v>-6.1581399000000001</v>
      </c>
      <c r="M243" s="41"/>
      <c r="N243" s="41"/>
      <c r="O243" s="41"/>
      <c r="P243" s="41"/>
      <c r="Q243" s="41"/>
      <c r="R243" s="41"/>
      <c r="S243" s="41"/>
      <c r="T243" s="32">
        <f xml:space="preserve"> misc!N326</f>
        <v>10.24</v>
      </c>
      <c r="U243" s="31">
        <f xml:space="preserve"> Gilchrist_Zak!C75</f>
        <v>-0.30199999999999999</v>
      </c>
      <c r="V243" s="33">
        <f xml:space="preserve"> Sims_Zha!B246</f>
        <v>-0.53742000000000001</v>
      </c>
      <c r="W243" s="41"/>
      <c r="AD243" s="41"/>
      <c r="AE243" s="41"/>
      <c r="AF243" s="41"/>
      <c r="AG243" s="57">
        <v>10.24</v>
      </c>
      <c r="AH243" s="69">
        <f xml:space="preserve"> LN(misc!B262)</f>
        <v>5.8858262150849852</v>
      </c>
      <c r="AI243" s="69">
        <f xml:space="preserve"> LN(misc!D262)</f>
        <v>7.2282433031590951</v>
      </c>
      <c r="AJ243" s="69">
        <f xml:space="preserve"> LN(misc!G367)</f>
        <v>3.4218493213930161</v>
      </c>
      <c r="AK243" s="70">
        <f xml:space="preserve"> LN(misc!J273 + misc!L273)</f>
        <v>2.9135998840153716</v>
      </c>
      <c r="AL243" s="76">
        <f xml:space="preserve"> Factors!B243</f>
        <v>-0.15996834900000001</v>
      </c>
      <c r="AM243" s="76">
        <f xml:space="preserve"> Factors!C243</f>
        <v>0.47195920899999999</v>
      </c>
      <c r="AN243" s="76">
        <f xml:space="preserve"> Factors!D243</f>
        <v>9.5471431900000001E-2</v>
      </c>
      <c r="AO243" s="76">
        <f xml:space="preserve"> Factors!E243</f>
        <v>-9.2764866399999996E-3</v>
      </c>
      <c r="AP243" s="76">
        <f xml:space="preserve"> Factors!F243</f>
        <v>0.22641591899999999</v>
      </c>
    </row>
    <row r="244" spans="1:42">
      <c r="A244">
        <f t="shared" si="4"/>
        <v>1979.1666666666538</v>
      </c>
      <c r="B244">
        <f xml:space="preserve"> Coibion_update!O250</f>
        <v>3.9837276633629908</v>
      </c>
      <c r="C244">
        <f xml:space="preserve"> Coibion_update!P250</f>
        <v>5.8</v>
      </c>
      <c r="D244">
        <f xml:space="preserve"> Coibion_update!Q250</f>
        <v>4.2470656492397643</v>
      </c>
      <c r="E244">
        <f xml:space="preserve"> Coibion_update!W250</f>
        <v>10.09</v>
      </c>
      <c r="F244">
        <f xml:space="preserve"> Coibion_update!X250</f>
        <v>5.6252802465012435</v>
      </c>
      <c r="G244">
        <f xml:space="preserve"> Coibion_update!Y250</f>
        <v>3.1904351972363507</v>
      </c>
      <c r="H244">
        <f xml:space="preserve"> Coibion_update!Z250</f>
        <v>3.9280931856056407</v>
      </c>
      <c r="I244">
        <f xml:space="preserve"> Coibion_update!AA250</f>
        <v>3.7153266241287848</v>
      </c>
      <c r="J244">
        <f xml:space="preserve"> Coibion_update!AB250</f>
        <v>7.3706199999999999E-2</v>
      </c>
      <c r="K244" s="48">
        <f xml:space="preserve"> Coibion_update!AC250</f>
        <v>-7.3523879999999995</v>
      </c>
      <c r="L244" s="71">
        <f xml:space="preserve"> Coibion_update!AD250</f>
        <v>-6.0261852999999999</v>
      </c>
      <c r="M244" s="41"/>
      <c r="N244" s="41"/>
      <c r="O244" s="41"/>
      <c r="P244" s="41"/>
      <c r="Q244" s="41"/>
      <c r="R244" s="41"/>
      <c r="S244" s="41"/>
      <c r="T244" s="32">
        <f xml:space="preserve"> misc!N327</f>
        <v>10.25</v>
      </c>
      <c r="U244" s="31">
        <f xml:space="preserve"> Gilchrist_Zak!C76</f>
        <v>-0.10199999999999999</v>
      </c>
      <c r="V244" s="33">
        <f xml:space="preserve"> Sims_Zha!B247</f>
        <v>-0.44729999999999998</v>
      </c>
      <c r="W244" s="41"/>
      <c r="AD244" s="41"/>
      <c r="AE244" s="41"/>
      <c r="AF244" s="41"/>
      <c r="AG244" s="57">
        <v>10.07</v>
      </c>
      <c r="AH244" s="69">
        <f xml:space="preserve"> LN(misc!B263)</f>
        <v>5.8930244742947293</v>
      </c>
      <c r="AI244" s="69">
        <f xml:space="preserve"> LN(misc!D263)</f>
        <v>7.2354750384654487</v>
      </c>
      <c r="AJ244" s="69">
        <f xml:space="preserve"> LN(misc!G368)</f>
        <v>3.4157246809426929</v>
      </c>
      <c r="AK244" s="70">
        <f xml:space="preserve"> LN(misc!J274 + misc!L274)</f>
        <v>2.9144679867230274</v>
      </c>
      <c r="AL244" s="76">
        <f xml:space="preserve"> Factors!B244</f>
        <v>-0.32245275099999998</v>
      </c>
      <c r="AM244" s="76">
        <f xml:space="preserve"> Factors!C244</f>
        <v>0.45359757899999997</v>
      </c>
      <c r="AN244" s="76">
        <f xml:space="preserve"> Factors!D244</f>
        <v>5.5551110299999998E-2</v>
      </c>
      <c r="AO244" s="76">
        <f xml:space="preserve"> Factors!E244</f>
        <v>0.194243206</v>
      </c>
      <c r="AP244" s="76">
        <f xml:space="preserve"> Factors!F244</f>
        <v>0.110539944</v>
      </c>
    </row>
    <row r="245" spans="1:42">
      <c r="A245">
        <f t="shared" si="4"/>
        <v>1979.249999999987</v>
      </c>
      <c r="B245">
        <f xml:space="preserve"> Coibion_update!O251</f>
        <v>3.972805732392362</v>
      </c>
      <c r="C245">
        <f xml:space="preserve"> Coibion_update!P251</f>
        <v>5.8</v>
      </c>
      <c r="D245">
        <f xml:space="preserve"> Coibion_update!Q251</f>
        <v>4.257030144499196</v>
      </c>
      <c r="E245">
        <f xml:space="preserve"> Coibion_update!W251</f>
        <v>10.01</v>
      </c>
      <c r="F245">
        <f xml:space="preserve"> Coibion_update!X251</f>
        <v>5.6214872319293709</v>
      </c>
      <c r="G245">
        <f xml:space="preserve"> Coibion_update!Y251</f>
        <v>3.170735449540266</v>
      </c>
      <c r="H245">
        <f xml:space="preserve"> Coibion_update!Z251</f>
        <v>3.9143802250018243</v>
      </c>
      <c r="I245">
        <f xml:space="preserve"> Coibion_update!AA251</f>
        <v>3.7183897114878772</v>
      </c>
      <c r="J245">
        <f xml:space="preserve"> Coibion_update!AB251</f>
        <v>-0.1019559</v>
      </c>
      <c r="K245" s="48">
        <f xml:space="preserve"> Coibion_update!AC251</f>
        <v>-7.4543438999999996</v>
      </c>
      <c r="L245" s="71">
        <f xml:space="preserve"> Coibion_update!AD251</f>
        <v>-6.0899901999999999</v>
      </c>
      <c r="M245" s="41"/>
      <c r="N245" s="41"/>
      <c r="O245" s="41"/>
      <c r="P245" s="41"/>
      <c r="Q245" s="41"/>
      <c r="R245" s="41"/>
      <c r="S245" s="41"/>
      <c r="T245" s="32">
        <f xml:space="preserve"> misc!N328</f>
        <v>10.119999999999999</v>
      </c>
      <c r="U245" s="31">
        <f xml:space="preserve"> Gilchrist_Zak!C77</f>
        <v>-0.1779</v>
      </c>
      <c r="V245" s="33">
        <f xml:space="preserve"> Sims_Zha!B248</f>
        <v>-1.2083999999999999</v>
      </c>
      <c r="W245" s="41"/>
      <c r="AD245" s="41"/>
      <c r="AE245" s="41"/>
      <c r="AF245" s="41"/>
      <c r="AG245" s="57">
        <v>10.43</v>
      </c>
      <c r="AH245" s="69">
        <f xml:space="preserve"> LN(misc!B264)</f>
        <v>5.9080829381689313</v>
      </c>
      <c r="AI245" s="69">
        <f xml:space="preserve"> LN(misc!D264)</f>
        <v>7.2457263917270858</v>
      </c>
      <c r="AJ245" s="69">
        <f xml:space="preserve"> LN(misc!G369)</f>
        <v>3.4334386669691734</v>
      </c>
      <c r="AK245" s="70">
        <f xml:space="preserve"> LN(misc!J275 + misc!L275)</f>
        <v>2.9224624116262157</v>
      </c>
      <c r="AL245" s="76">
        <f xml:space="preserve"> Factors!B245</f>
        <v>-0.47858974999999998</v>
      </c>
      <c r="AM245" s="76">
        <f xml:space="preserve"> Factors!C245</f>
        <v>0.47847832000000001</v>
      </c>
      <c r="AN245" s="76">
        <f xml:space="preserve"> Factors!D245</f>
        <v>2.6104563899999999E-2</v>
      </c>
      <c r="AO245" s="76">
        <f xml:space="preserve"> Factors!E245</f>
        <v>0.20220525</v>
      </c>
      <c r="AP245" s="76">
        <f xml:space="preserve"> Factors!F245</f>
        <v>5.8925814100000001E-2</v>
      </c>
    </row>
    <row r="246" spans="1:42">
      <c r="A246">
        <f t="shared" si="4"/>
        <v>1979.3333333333203</v>
      </c>
      <c r="B246">
        <f xml:space="preserve"> Coibion_update!O252</f>
        <v>3.9805336273181173</v>
      </c>
      <c r="C246">
        <f xml:space="preserve"> Coibion_update!P252</f>
        <v>5.6</v>
      </c>
      <c r="D246">
        <f xml:space="preserve"> Coibion_update!Q252</f>
        <v>4.2682978693455391</v>
      </c>
      <c r="E246">
        <f xml:space="preserve"> Coibion_update!W252</f>
        <v>10.24</v>
      </c>
      <c r="F246">
        <f xml:space="preserve"> Coibion_update!X252</f>
        <v>5.6244506253740703</v>
      </c>
      <c r="G246">
        <f xml:space="preserve"> Coibion_update!Y252</f>
        <v>3.1750911124971788</v>
      </c>
      <c r="H246">
        <f xml:space="preserve"> Coibion_update!Z252</f>
        <v>3.9230420719105794</v>
      </c>
      <c r="I246">
        <f xml:space="preserve"> Coibion_update!AA252</f>
        <v>3.7173940220121375</v>
      </c>
      <c r="J246">
        <f xml:space="preserve"> Coibion_update!AB252</f>
        <v>6.8625500000000006E-2</v>
      </c>
      <c r="K246" s="48">
        <f xml:space="preserve"> Coibion_update!AC252</f>
        <v>-7.3857184</v>
      </c>
      <c r="L246" s="71">
        <f xml:space="preserve"> Coibion_update!AD252</f>
        <v>-5.9840089000000001</v>
      </c>
      <c r="M246" s="41"/>
      <c r="N246" s="41"/>
      <c r="O246" s="41"/>
      <c r="P246" s="41"/>
      <c r="Q246" s="41"/>
      <c r="R246" s="41"/>
      <c r="S246" s="41"/>
      <c r="T246" s="32">
        <f xml:space="preserve"> misc!N329</f>
        <v>10.119999999999999</v>
      </c>
      <c r="U246" s="31">
        <f xml:space="preserve"> Gilchrist_Zak!C78</f>
        <v>-0.26929999999999998</v>
      </c>
      <c r="V246" s="33">
        <f xml:space="preserve"> Sims_Zha!B249</f>
        <v>1.7432000000000001</v>
      </c>
      <c r="W246" s="41"/>
      <c r="AD246" s="41"/>
      <c r="AE246" s="41"/>
      <c r="AF246" s="41"/>
      <c r="AG246" s="57">
        <v>10.31</v>
      </c>
      <c r="AH246" s="69">
        <f xml:space="preserve"> LN(misc!B265)</f>
        <v>5.9124213397675289</v>
      </c>
      <c r="AI246" s="69">
        <f xml:space="preserve"> LN(misc!D265)</f>
        <v>7.25148681728494</v>
      </c>
      <c r="AJ246" s="69">
        <f xml:space="preserve"> LN(misc!G370)</f>
        <v>3.4074776196193057</v>
      </c>
      <c r="AK246" s="70">
        <f xml:space="preserve"> LN(misc!J276 + misc!L276)</f>
        <v>2.87852407264845</v>
      </c>
      <c r="AL246" s="76">
        <f xml:space="preserve"> Factors!B246</f>
        <v>0.26959620299999998</v>
      </c>
      <c r="AM246" s="76">
        <f xml:space="preserve"> Factors!C246</f>
        <v>0.83064516200000005</v>
      </c>
      <c r="AN246" s="76">
        <f xml:space="preserve"> Factors!D246</f>
        <v>9.1320564300000004E-2</v>
      </c>
      <c r="AO246" s="76">
        <f xml:space="preserve"> Factors!E246</f>
        <v>3.9432895099999997E-3</v>
      </c>
      <c r="AP246" s="76">
        <f xml:space="preserve"> Factors!F246</f>
        <v>0.45688668599999999</v>
      </c>
    </row>
    <row r="247" spans="1:42">
      <c r="A247">
        <f t="shared" si="4"/>
        <v>1979.4166666666536</v>
      </c>
      <c r="B247">
        <f xml:space="preserve"> Coibion_update!O253</f>
        <v>3.9802814739739283</v>
      </c>
      <c r="C247">
        <f xml:space="preserve"> Coibion_update!P253</f>
        <v>5.7</v>
      </c>
      <c r="D247">
        <f xml:space="preserve"> Coibion_update!Q253</f>
        <v>4.2794400458987809</v>
      </c>
      <c r="E247">
        <f xml:space="preserve"> Coibion_update!W253</f>
        <v>10.29</v>
      </c>
      <c r="F247">
        <f xml:space="preserve"> Coibion_update!X253</f>
        <v>5.6278009536335727</v>
      </c>
      <c r="G247">
        <f xml:space="preserve"> Coibion_update!Y253</f>
        <v>3.1493542422095553</v>
      </c>
      <c r="H247">
        <f xml:space="preserve"> Coibion_update!Z253</f>
        <v>3.9359738795839325</v>
      </c>
      <c r="I247">
        <f xml:space="preserve"> Coibion_update!AA253</f>
        <v>3.7212014255760608</v>
      </c>
      <c r="J247">
        <f xml:space="preserve"> Coibion_update!AB253</f>
        <v>0</v>
      </c>
      <c r="K247" s="48">
        <f xml:space="preserve"> Coibion_update!AC253</f>
        <v>-7.3857184</v>
      </c>
      <c r="L247" s="71">
        <f xml:space="preserve"> Coibion_update!AD253</f>
        <v>-5.9840089000000001</v>
      </c>
      <c r="M247" s="41"/>
      <c r="N247" s="41"/>
      <c r="O247" s="41"/>
      <c r="P247" s="41"/>
      <c r="Q247" s="41"/>
      <c r="R247" s="41"/>
      <c r="S247" s="41"/>
      <c r="T247" s="32">
        <f xml:space="preserve"> misc!N330</f>
        <v>9.57</v>
      </c>
      <c r="U247" s="31">
        <f xml:space="preserve"> Gilchrist_Zak!C79</f>
        <v>-0.161</v>
      </c>
      <c r="V247" s="33">
        <f xml:space="preserve"> Sims_Zha!B250</f>
        <v>-1.6524000000000001</v>
      </c>
      <c r="W247" s="41"/>
      <c r="AD247" s="41"/>
      <c r="AE247" s="41"/>
      <c r="AF247" s="41"/>
      <c r="AG247" s="57">
        <v>10.54</v>
      </c>
      <c r="AH247" s="69">
        <f xml:space="preserve"> LN(misc!B266)</f>
        <v>5.9226502311076219</v>
      </c>
      <c r="AI247" s="69">
        <f xml:space="preserve"> LN(misc!D266)</f>
        <v>7.2605225980898522</v>
      </c>
      <c r="AJ247" s="69">
        <f xml:space="preserve"> LN(misc!G371)</f>
        <v>3.3995293245614584</v>
      </c>
      <c r="AK247" s="70">
        <f xml:space="preserve"> LN(misc!J277 + misc!L277)</f>
        <v>2.9118070386162298</v>
      </c>
      <c r="AL247" s="76">
        <f xml:space="preserve"> Factors!B247</f>
        <v>-0.58402094199999999</v>
      </c>
      <c r="AM247" s="76">
        <f xml:space="preserve"> Factors!C247</f>
        <v>0.54524724099999999</v>
      </c>
      <c r="AN247" s="76">
        <f xml:space="preserve"> Factors!D247</f>
        <v>0.168325154</v>
      </c>
      <c r="AO247" s="76">
        <f xml:space="preserve"> Factors!E247</f>
        <v>0.219641904</v>
      </c>
      <c r="AP247" s="76">
        <f xml:space="preserve"> Factors!F247</f>
        <v>-0.285417115</v>
      </c>
    </row>
    <row r="248" spans="1:42">
      <c r="A248">
        <f t="shared" si="4"/>
        <v>1979.4999999999868</v>
      </c>
      <c r="B248">
        <f xml:space="preserve"> Coibion_update!O254</f>
        <v>3.9788794630740392</v>
      </c>
      <c r="C248">
        <f xml:space="preserve"> Coibion_update!P254</f>
        <v>5.7</v>
      </c>
      <c r="D248">
        <f xml:space="preserve"> Coibion_update!Q254</f>
        <v>4.290459441148391</v>
      </c>
      <c r="E248">
        <f xml:space="preserve"> Coibion_update!W254</f>
        <v>10.47</v>
      </c>
      <c r="F248">
        <f xml:space="preserve"> Coibion_update!X254</f>
        <v>5.639208397330961</v>
      </c>
      <c r="G248">
        <f xml:space="preserve"> Coibion_update!Y254</f>
        <v>3.175508928162988</v>
      </c>
      <c r="H248">
        <f xml:space="preserve"> Coibion_update!Z254</f>
        <v>3.9237736948608077</v>
      </c>
      <c r="I248">
        <f xml:space="preserve"> Coibion_update!AA254</f>
        <v>3.7199419795657542</v>
      </c>
      <c r="J248">
        <f xml:space="preserve"> Coibion_update!AB254</f>
        <v>0.69753030000000005</v>
      </c>
      <c r="K248" s="48">
        <f xml:space="preserve"> Coibion_update!AC254</f>
        <v>-6.6881880999999996</v>
      </c>
      <c r="L248" s="71">
        <f xml:space="preserve"> Coibion_update!AD254</f>
        <v>-5.2198102000000004</v>
      </c>
      <c r="M248" s="41"/>
      <c r="N248" s="41"/>
      <c r="O248" s="41"/>
      <c r="P248" s="41"/>
      <c r="Q248" s="41"/>
      <c r="R248" s="41"/>
      <c r="S248" s="41"/>
      <c r="T248" s="32">
        <f xml:space="preserve"> misc!N331</f>
        <v>9.64</v>
      </c>
      <c r="U248" s="31">
        <f xml:space="preserve"> Gilchrist_Zak!C80</f>
        <v>-0.22189999999999999</v>
      </c>
      <c r="V248" s="33">
        <f xml:space="preserve"> Sims_Zha!B251</f>
        <v>0.68654000000000004</v>
      </c>
      <c r="W248" s="41"/>
      <c r="AD248" s="41"/>
      <c r="AE248" s="41"/>
      <c r="AF248" s="41"/>
      <c r="AG248" s="57">
        <v>10.81</v>
      </c>
      <c r="AH248" s="69">
        <f xml:space="preserve"> LN(misc!B267)</f>
        <v>5.9327755507593025</v>
      </c>
      <c r="AI248" s="69">
        <f xml:space="preserve"> LN(misc!D267)</f>
        <v>7.2687807456581277</v>
      </c>
      <c r="AJ248" s="69">
        <f xml:space="preserve"> LN(misc!G372)</f>
        <v>3.412928304537854</v>
      </c>
      <c r="AK248" s="70">
        <f xml:space="preserve"> LN(misc!J278 + misc!L278)</f>
        <v>2.9350263984365959</v>
      </c>
      <c r="AL248" s="76">
        <f xml:space="preserve"> Factors!B248</f>
        <v>-0.193445439</v>
      </c>
      <c r="AM248" s="76">
        <f xml:space="preserve"> Factors!C248</f>
        <v>0.58272096299999998</v>
      </c>
      <c r="AN248" s="76">
        <f xml:space="preserve"> Factors!D248</f>
        <v>-0.26114176700000002</v>
      </c>
      <c r="AO248" s="76">
        <f xml:space="preserve"> Factors!E248</f>
        <v>0.33099526099999999</v>
      </c>
      <c r="AP248" s="76">
        <f xml:space="preserve"> Factors!F248</f>
        <v>0.13658376699999999</v>
      </c>
    </row>
    <row r="249" spans="1:42">
      <c r="A249">
        <f t="shared" si="4"/>
        <v>1979.5833333333201</v>
      </c>
      <c r="B249">
        <f xml:space="preserve"> Coibion_update!O255</f>
        <v>3.9720978290744382</v>
      </c>
      <c r="C249">
        <f xml:space="preserve"> Coibion_update!P255</f>
        <v>6</v>
      </c>
      <c r="D249">
        <f xml:space="preserve"> Coibion_update!Q255</f>
        <v>4.3000027991952914</v>
      </c>
      <c r="E249">
        <f xml:space="preserve"> Coibion_update!W255</f>
        <v>10.94</v>
      </c>
      <c r="F249">
        <f xml:space="preserve"> Coibion_update!X255</f>
        <v>5.6328233857157075</v>
      </c>
      <c r="G249">
        <f xml:space="preserve"> Coibion_update!Y255</f>
        <v>3.1947060755609957</v>
      </c>
      <c r="H249">
        <f xml:space="preserve"> Coibion_update!Z255</f>
        <v>3.9409796846824499</v>
      </c>
      <c r="I249">
        <f xml:space="preserve"> Coibion_update!AA255</f>
        <v>3.724584378734713</v>
      </c>
      <c r="J249">
        <f xml:space="preserve"> Coibion_update!AB255</f>
        <v>0.35981590000000002</v>
      </c>
      <c r="K249" s="48">
        <f xml:space="preserve"> Coibion_update!AC255</f>
        <v>-6.3283721999999996</v>
      </c>
      <c r="L249" s="71">
        <f xml:space="preserve"> Coibion_update!AD255</f>
        <v>-4.8993259</v>
      </c>
      <c r="M249" s="41"/>
      <c r="N249" s="41"/>
      <c r="O249" s="41"/>
      <c r="P249" s="41"/>
      <c r="Q249" s="41"/>
      <c r="R249" s="41"/>
      <c r="S249" s="41"/>
      <c r="T249" s="32">
        <f xml:space="preserve"> misc!N332</f>
        <v>9.98</v>
      </c>
      <c r="U249" s="31">
        <f xml:space="preserve"> Gilchrist_Zak!C81</f>
        <v>-0.31509999999999999</v>
      </c>
      <c r="V249" s="33">
        <f xml:space="preserve"> Sims_Zha!B252</f>
        <v>2.5123000000000002</v>
      </c>
      <c r="W249" s="41"/>
      <c r="AD249" s="41"/>
      <c r="AE249" s="41"/>
      <c r="AF249" s="41"/>
      <c r="AG249" s="57">
        <v>11.29</v>
      </c>
      <c r="AH249" s="69">
        <f xml:space="preserve"> LN(misc!B268)</f>
        <v>5.9370083613119231</v>
      </c>
      <c r="AI249" s="69">
        <f xml:space="preserve"> LN(misc!D268)</f>
        <v>7.2769712544151801</v>
      </c>
      <c r="AJ249" s="69">
        <f xml:space="preserve"> LN(misc!G373)</f>
        <v>3.4075107437187473</v>
      </c>
      <c r="AK249" s="70">
        <f xml:space="preserve"> LN(misc!J279 + misc!L279)</f>
        <v>2.9403781134219131</v>
      </c>
      <c r="AL249" s="76">
        <f xml:space="preserve"> Factors!B249</f>
        <v>-8.3788032900000003E-2</v>
      </c>
      <c r="AM249" s="76">
        <f xml:space="preserve"> Factors!C249</f>
        <v>0.69011031300000003</v>
      </c>
      <c r="AN249" s="76">
        <f xml:space="preserve"> Factors!D249</f>
        <v>1.1105490000000001E-2</v>
      </c>
      <c r="AO249" s="76">
        <f xml:space="preserve"> Factors!E249</f>
        <v>0.169891131</v>
      </c>
      <c r="AP249" s="76">
        <f xml:space="preserve"> Factors!F249</f>
        <v>0.12250549500000001</v>
      </c>
    </row>
    <row r="250" spans="1:42">
      <c r="A250">
        <f t="shared" si="4"/>
        <v>1979.6666666666533</v>
      </c>
      <c r="B250">
        <f xml:space="preserve"> Coibion_update!O256</f>
        <v>3.9731632589895631</v>
      </c>
      <c r="C250">
        <f xml:space="preserve"> Coibion_update!P256</f>
        <v>5.9</v>
      </c>
      <c r="D250">
        <f xml:space="preserve"> Coibion_update!Q256</f>
        <v>4.3094559418390466</v>
      </c>
      <c r="E250">
        <f xml:space="preserve"> Coibion_update!W256</f>
        <v>11.43</v>
      </c>
      <c r="F250">
        <f xml:space="preserve"> Coibion_update!X256</f>
        <v>5.6387816244387867</v>
      </c>
      <c r="G250">
        <f xml:space="preserve"> Coibion_update!Y256</f>
        <v>3.2073294209678287</v>
      </c>
      <c r="H250">
        <f xml:space="preserve"> Coibion_update!Z256</f>
        <v>3.9435798103323636</v>
      </c>
      <c r="I250">
        <f xml:space="preserve"> Coibion_update!AA256</f>
        <v>3.7243913751152959</v>
      </c>
      <c r="J250">
        <f xml:space="preserve"> Coibion_update!AB256</f>
        <v>-0.1433239</v>
      </c>
      <c r="K250" s="48">
        <f xml:space="preserve"> Coibion_update!AC256</f>
        <v>-6.4716961</v>
      </c>
      <c r="L250" s="71">
        <f xml:space="preserve"> Coibion_update!AD256</f>
        <v>-5.1222611999999996</v>
      </c>
      <c r="M250" s="41"/>
      <c r="N250" s="41"/>
      <c r="O250" s="41"/>
      <c r="P250" s="41"/>
      <c r="Q250" s="41"/>
      <c r="R250" s="41"/>
      <c r="S250" s="41"/>
      <c r="T250" s="32">
        <f xml:space="preserve"> misc!N333</f>
        <v>10.84</v>
      </c>
      <c r="U250" s="31">
        <f xml:space="preserve"> Gilchrist_Zak!C82</f>
        <v>-8.6900000000000005E-2</v>
      </c>
      <c r="V250" s="33">
        <f xml:space="preserve"> Sims_Zha!B253</f>
        <v>3.4112</v>
      </c>
      <c r="W250" s="41"/>
      <c r="AD250" s="41"/>
      <c r="AE250" s="41"/>
      <c r="AF250" s="41"/>
      <c r="AG250" s="57">
        <v>12.16</v>
      </c>
      <c r="AH250" s="69">
        <f xml:space="preserve"> LN(misc!B269)</f>
        <v>5.938327448694853</v>
      </c>
      <c r="AI250" s="69">
        <f xml:space="preserve"> LN(misc!D269)</f>
        <v>7.2821424315194401</v>
      </c>
      <c r="AJ250" s="69">
        <f xml:space="preserve"> LN(misc!G374)</f>
        <v>3.4120384048400303</v>
      </c>
      <c r="AK250" s="70">
        <f xml:space="preserve"> LN(misc!J280 + misc!L280)</f>
        <v>2.92675725905046</v>
      </c>
      <c r="AL250" s="76">
        <f xml:space="preserve"> Factors!B250</f>
        <v>0.14842829699999999</v>
      </c>
      <c r="AM250" s="76">
        <f xml:space="preserve"> Factors!C250</f>
        <v>0.76034794800000005</v>
      </c>
      <c r="AN250" s="76">
        <f xml:space="preserve"> Factors!D250</f>
        <v>4.2741974600000003E-2</v>
      </c>
      <c r="AO250" s="76">
        <f xml:space="preserve"> Factors!E250</f>
        <v>-5.9532882099999997E-2</v>
      </c>
      <c r="AP250" s="76">
        <f xml:space="preserve"> Factors!F250</f>
        <v>6.9161404499999996E-2</v>
      </c>
    </row>
    <row r="251" spans="1:42">
      <c r="A251">
        <f t="shared" si="4"/>
        <v>1979.7499999999866</v>
      </c>
      <c r="B251">
        <f xml:space="preserve"> Coibion_update!O257</f>
        <v>3.9784378900941237</v>
      </c>
      <c r="C251">
        <f xml:space="preserve"> Coibion_update!P257</f>
        <v>6</v>
      </c>
      <c r="D251">
        <f xml:space="preserve"> Coibion_update!Q257</f>
        <v>4.3201512309557941</v>
      </c>
      <c r="E251">
        <f xml:space="preserve"> Coibion_update!W257</f>
        <v>13.77</v>
      </c>
      <c r="F251">
        <f xml:space="preserve"> Coibion_update!X257</f>
        <v>5.6484106991212144</v>
      </c>
      <c r="G251">
        <f xml:space="preserve"> Coibion_update!Y257</f>
        <v>3.1701896552911437</v>
      </c>
      <c r="H251">
        <f xml:space="preserve"> Coibion_update!Z257</f>
        <v>3.939774349958971</v>
      </c>
      <c r="I251">
        <f xml:space="preserve"> Coibion_update!AA257</f>
        <v>3.7303332490062968</v>
      </c>
      <c r="J251">
        <f xml:space="preserve"> Coibion_update!AB257</f>
        <v>0</v>
      </c>
      <c r="K251" s="48">
        <f xml:space="preserve"> Coibion_update!AC257</f>
        <v>-6.4716961</v>
      </c>
      <c r="L251" s="71">
        <f xml:space="preserve"> Coibion_update!AD257</f>
        <v>-5.1222611999999996</v>
      </c>
      <c r="M251" s="41"/>
      <c r="N251" s="41"/>
      <c r="O251" s="41"/>
      <c r="P251" s="41"/>
      <c r="Q251" s="41"/>
      <c r="R251" s="41"/>
      <c r="S251" s="41"/>
      <c r="T251" s="32">
        <f xml:space="preserve"> misc!N334</f>
        <v>12.44</v>
      </c>
      <c r="U251" s="31">
        <f xml:space="preserve"> Gilchrist_Zak!C83</f>
        <v>-0.91290000000000004</v>
      </c>
      <c r="V251" s="33">
        <f xml:space="preserve"> Sims_Zha!B254</f>
        <v>15.856999999999999</v>
      </c>
      <c r="W251" s="41"/>
      <c r="AD251" s="41"/>
      <c r="AE251" s="41"/>
      <c r="AF251" s="41"/>
      <c r="AG251" s="57">
        <v>14.82</v>
      </c>
      <c r="AH251" s="69">
        <f xml:space="preserve"> LN(misc!B270)</f>
        <v>5.9422743029172107</v>
      </c>
      <c r="AI251" s="69">
        <f xml:space="preserve"> LN(misc!D270)</f>
        <v>7.2864656497814817</v>
      </c>
      <c r="AJ251" s="69">
        <f xml:space="preserve"> LN(misc!G375)</f>
        <v>3.4530938274506573</v>
      </c>
      <c r="AK251" s="70">
        <f xml:space="preserve"> LN(misc!J281 + misc!L281)</f>
        <v>2.9097930488763351</v>
      </c>
      <c r="AL251" s="76">
        <f xml:space="preserve"> Factors!B251</f>
        <v>-0.29488833599999997</v>
      </c>
      <c r="AM251" s="76">
        <f xml:space="preserve"> Factors!C251</f>
        <v>0.62501056300000002</v>
      </c>
      <c r="AN251" s="76">
        <f xml:space="preserve"> Factors!D251</f>
        <v>0.38268072199999997</v>
      </c>
      <c r="AO251" s="76">
        <f xml:space="preserve"> Factors!E251</f>
        <v>-2.6734829599999999E-2</v>
      </c>
      <c r="AP251" s="76">
        <f xml:space="preserve"> Factors!F251</f>
        <v>-0.13645946</v>
      </c>
    </row>
    <row r="252" spans="1:42">
      <c r="A252">
        <f t="shared" si="4"/>
        <v>1979.8333333333198</v>
      </c>
      <c r="B252">
        <f xml:space="preserve"> Coibion_update!O258</f>
        <v>3.9776759054148965</v>
      </c>
      <c r="C252">
        <f xml:space="preserve"> Coibion_update!P258</f>
        <v>5.9</v>
      </c>
      <c r="D252">
        <f xml:space="preserve"> Coibion_update!Q258</f>
        <v>4.3307333402863311</v>
      </c>
      <c r="E252">
        <f xml:space="preserve"> Coibion_update!W258</f>
        <v>13.18</v>
      </c>
      <c r="F252">
        <f xml:space="preserve"> Coibion_update!X258</f>
        <v>5.6384614252009717</v>
      </c>
      <c r="G252">
        <f xml:space="preserve"> Coibion_update!Y258</f>
        <v>3.1660234209639726</v>
      </c>
      <c r="H252">
        <f xml:space="preserve"> Coibion_update!Z258</f>
        <v>3.9450321590350916</v>
      </c>
      <c r="I252">
        <f xml:space="preserve"> Coibion_update!AA258</f>
        <v>3.7330159496020214</v>
      </c>
      <c r="J252">
        <f xml:space="preserve"> Coibion_update!AB258</f>
        <v>0.1038529</v>
      </c>
      <c r="K252" s="48">
        <f xml:space="preserve"> Coibion_update!AC258</f>
        <v>-6.3678432000000003</v>
      </c>
      <c r="L252" s="71">
        <f xml:space="preserve"> Coibion_update!AD258</f>
        <v>-5.0760777999999993</v>
      </c>
      <c r="M252" s="41"/>
      <c r="N252" s="41"/>
      <c r="O252" s="41"/>
      <c r="P252" s="41"/>
      <c r="Q252" s="41"/>
      <c r="R252" s="41"/>
      <c r="S252" s="41"/>
      <c r="T252" s="32">
        <f xml:space="preserve"> misc!N335</f>
        <v>12.39</v>
      </c>
      <c r="U252" s="31">
        <f xml:space="preserve"> Gilchrist_Zak!C84</f>
        <v>-0.16270000000000001</v>
      </c>
      <c r="V252" s="33">
        <f xml:space="preserve"> Sims_Zha!B255</f>
        <v>-6.4656000000000002</v>
      </c>
      <c r="W252" s="41"/>
      <c r="AD252" s="41"/>
      <c r="AE252" s="41"/>
      <c r="AF252" s="41"/>
      <c r="AG252" s="57">
        <v>13.96</v>
      </c>
      <c r="AH252" s="69">
        <f xml:space="preserve"> LN(misc!B271)</f>
        <v>5.9422743029172107</v>
      </c>
      <c r="AI252" s="69">
        <f xml:space="preserve"> LN(misc!D271)</f>
        <v>7.2902246672959858</v>
      </c>
      <c r="AJ252" s="69">
        <f xml:space="preserve"> LN(misc!G376)</f>
        <v>3.4738280726970627</v>
      </c>
      <c r="AK252" s="70">
        <f xml:space="preserve"> LN(misc!J282 + misc!L282)</f>
        <v>2.9173382061259789</v>
      </c>
      <c r="AL252" s="76">
        <f xml:space="preserve"> Factors!B252</f>
        <v>-0.33763698399999997</v>
      </c>
      <c r="AM252" s="76">
        <f xml:space="preserve"> Factors!C252</f>
        <v>0.76749622500000003</v>
      </c>
      <c r="AN252" s="76">
        <f xml:space="preserve"> Factors!D252</f>
        <v>0.49880353599999999</v>
      </c>
      <c r="AO252" s="76">
        <f xml:space="preserve"> Factors!E252</f>
        <v>-0.58680623499999995</v>
      </c>
      <c r="AP252" s="76">
        <f xml:space="preserve"> Factors!F252</f>
        <v>-0.188850769</v>
      </c>
    </row>
    <row r="253" spans="1:42">
      <c r="A253">
        <f t="shared" si="4"/>
        <v>1979.9166666666531</v>
      </c>
      <c r="B253">
        <f xml:space="preserve"> Coibion_update!O259</f>
        <v>3.9785426877692087</v>
      </c>
      <c r="C253">
        <f xml:space="preserve"> Coibion_update!P259</f>
        <v>6</v>
      </c>
      <c r="D253">
        <f xml:space="preserve"> Coibion_update!Q259</f>
        <v>4.3425058765115985</v>
      </c>
      <c r="E253">
        <f xml:space="preserve"> Coibion_update!W259</f>
        <v>13.78</v>
      </c>
      <c r="F253">
        <f xml:space="preserve"> Coibion_update!X259</f>
        <v>5.6555371620282067</v>
      </c>
      <c r="G253">
        <f xml:space="preserve"> Coibion_update!Y259</f>
        <v>3.1633208307458811</v>
      </c>
      <c r="H253">
        <f xml:space="preserve"> Coibion_update!Z259</f>
        <v>3.9394436010041383</v>
      </c>
      <c r="I253">
        <f xml:space="preserve"> Coibion_update!AA259</f>
        <v>3.7315317725689137</v>
      </c>
      <c r="J253">
        <f xml:space="preserve"> Coibion_update!AB259</f>
        <v>0</v>
      </c>
      <c r="K253" s="48">
        <f xml:space="preserve"> Coibion_update!AC259</f>
        <v>-6.3678432000000003</v>
      </c>
      <c r="L253" s="71">
        <f xml:space="preserve"> Coibion_update!AD259</f>
        <v>-5.0760777999999993</v>
      </c>
      <c r="M253" s="41"/>
      <c r="N253" s="41"/>
      <c r="O253" s="41"/>
      <c r="P253" s="41"/>
      <c r="Q253" s="41"/>
      <c r="R253" s="41"/>
      <c r="S253" s="41"/>
      <c r="T253" s="32">
        <f xml:space="preserve"> misc!N336</f>
        <v>11.98</v>
      </c>
      <c r="U253" s="31">
        <f xml:space="preserve"> Gilchrist_Zak!C85</f>
        <v>0.1323</v>
      </c>
      <c r="V253" s="33">
        <f xml:space="preserve"> Sims_Zha!B256</f>
        <v>3.2317</v>
      </c>
      <c r="W253" s="41"/>
      <c r="AD253" s="41"/>
      <c r="AE253" s="41"/>
      <c r="AF253" s="41"/>
      <c r="AG253" s="57">
        <v>14.77</v>
      </c>
      <c r="AH253" s="69">
        <f xml:space="preserve"> LN(misc!B272)</f>
        <v>5.9448969112916474</v>
      </c>
      <c r="AI253" s="69">
        <f xml:space="preserve"> LN(misc!D272)</f>
        <v>7.2955315242192169</v>
      </c>
      <c r="AJ253" s="69">
        <f xml:space="preserve"> LN(misc!G377)</f>
        <v>3.4866408634796229</v>
      </c>
      <c r="AK253" s="70">
        <f xml:space="preserve"> LN(misc!J283 + misc!L283)</f>
        <v>2.9574071592323232</v>
      </c>
      <c r="AL253" s="76">
        <f xml:space="preserve"> Factors!B253</f>
        <v>-6.0167493000000002E-2</v>
      </c>
      <c r="AM253" s="76">
        <f xml:space="preserve"> Factors!C253</f>
        <v>0.66852635800000004</v>
      </c>
      <c r="AN253" s="76">
        <f xml:space="preserve"> Factors!D253</f>
        <v>0.24866798800000001</v>
      </c>
      <c r="AO253" s="76">
        <f xml:space="preserve"> Factors!E253</f>
        <v>-0.12148637800000001</v>
      </c>
      <c r="AP253" s="76">
        <f xml:space="preserve"> Factors!F253</f>
        <v>-9.5769307999999997E-2</v>
      </c>
    </row>
    <row r="254" spans="1:42">
      <c r="A254">
        <f t="shared" si="4"/>
        <v>1979.9999999999864</v>
      </c>
      <c r="B254">
        <f xml:space="preserve"> Coibion_update!O260</f>
        <v>3.9831373583145697</v>
      </c>
      <c r="C254">
        <f xml:space="preserve"> Coibion_update!P260</f>
        <v>6.3</v>
      </c>
      <c r="D254">
        <f xml:space="preserve"> Coibion_update!Q260</f>
        <v>4.3567088266895917</v>
      </c>
      <c r="E254">
        <f xml:space="preserve"> Coibion_update!W260</f>
        <v>13.82</v>
      </c>
      <c r="F254">
        <f xml:space="preserve"> Coibion_update!X260</f>
        <v>5.6582270729966986</v>
      </c>
      <c r="G254">
        <f xml:space="preserve"> Coibion_update!Y260</f>
        <v>3.1939271795042359</v>
      </c>
      <c r="H254">
        <f xml:space="preserve"> Coibion_update!Z260</f>
        <v>3.9432503178447185</v>
      </c>
      <c r="I254">
        <f xml:space="preserve"> Coibion_update!AA260</f>
        <v>3.7360492585903264</v>
      </c>
      <c r="J254">
        <f xml:space="preserve"> Coibion_update!AB260</f>
        <v>8.47353E-2</v>
      </c>
      <c r="K254" s="48">
        <f xml:space="preserve"> Coibion_update!AC260</f>
        <v>-6.2831079000000001</v>
      </c>
      <c r="L254" s="71">
        <f xml:space="preserve"> Coibion_update!AD260</f>
        <v>-5.0889508999999995</v>
      </c>
      <c r="M254" s="41"/>
      <c r="N254" s="41"/>
      <c r="O254" s="41"/>
      <c r="P254" s="41"/>
      <c r="Q254" s="41"/>
      <c r="R254" s="41"/>
      <c r="S254" s="41"/>
      <c r="T254" s="32">
        <f xml:space="preserve"> misc!N337</f>
        <v>12.06</v>
      </c>
      <c r="U254" s="31">
        <f xml:space="preserve"> Gilchrist_Zak!C86</f>
        <v>-9.9500000000000005E-2</v>
      </c>
      <c r="V254" s="33">
        <f xml:space="preserve"> Sims_Zha!B257</f>
        <v>-0.15351000000000001</v>
      </c>
      <c r="W254" s="41"/>
      <c r="AD254" s="41"/>
      <c r="AE254" s="41"/>
      <c r="AF254" s="41"/>
      <c r="AG254" s="57">
        <v>13.4</v>
      </c>
      <c r="AH254" s="69">
        <f xml:space="preserve"> LN(misc!B273)</f>
        <v>5.9553191004716286</v>
      </c>
      <c r="AI254" s="69">
        <f xml:space="preserve"> LN(misc!D273)</f>
        <v>7.3016200290239803</v>
      </c>
      <c r="AJ254" s="69">
        <f xml:space="preserve"> LN(misc!G378)</f>
        <v>3.4937157893066839</v>
      </c>
      <c r="AK254" s="70">
        <f xml:space="preserve"> LN(misc!J284 + misc!L284)</f>
        <v>2.9679498925415393</v>
      </c>
      <c r="AL254" s="76">
        <f xml:space="preserve"> Factors!B254</f>
        <v>4.5158446499999998E-2</v>
      </c>
      <c r="AM254" s="76">
        <f xml:space="preserve"> Factors!C254</f>
        <v>0.68767937700000004</v>
      </c>
      <c r="AN254" s="76">
        <f xml:space="preserve"> Factors!D254</f>
        <v>-3.47188301E-2</v>
      </c>
      <c r="AO254" s="76">
        <f xml:space="preserve"> Factors!E254</f>
        <v>0.35537296699999998</v>
      </c>
      <c r="AP254" s="76">
        <f xml:space="preserve"> Factors!F254</f>
        <v>-0.20155118899999999</v>
      </c>
    </row>
    <row r="255" spans="1:42">
      <c r="A255">
        <f t="shared" si="4"/>
        <v>1980.0833333333196</v>
      </c>
      <c r="B255">
        <f xml:space="preserve"> Coibion_update!O261</f>
        <v>3.9833683077786386</v>
      </c>
      <c r="C255">
        <f xml:space="preserve"> Coibion_update!P261</f>
        <v>6.3</v>
      </c>
      <c r="D255">
        <f xml:space="preserve"> Coibion_update!Q261</f>
        <v>4.3694478524670215</v>
      </c>
      <c r="E255">
        <f xml:space="preserve"> Coibion_update!W261</f>
        <v>14.13</v>
      </c>
      <c r="F255">
        <f xml:space="preserve"> Coibion_update!X261</f>
        <v>5.6839878473280212</v>
      </c>
      <c r="G255">
        <f xml:space="preserve"> Coibion_update!Y261</f>
        <v>3.153504957426533</v>
      </c>
      <c r="H255">
        <f xml:space="preserve"> Coibion_update!Z261</f>
        <v>3.9436573222014073</v>
      </c>
      <c r="I255">
        <f xml:space="preserve"> Coibion_update!AA261</f>
        <v>3.7305251093325684</v>
      </c>
      <c r="J255">
        <f xml:space="preserve"> Coibion_update!AB261</f>
        <v>0.2826824</v>
      </c>
      <c r="K255" s="48">
        <f xml:space="preserve"> Coibion_update!AC261</f>
        <v>-6.0004255000000004</v>
      </c>
      <c r="L255" s="71">
        <f xml:space="preserve"> Coibion_update!AD261</f>
        <v>-4.8941266999999993</v>
      </c>
      <c r="M255" s="41"/>
      <c r="N255" s="41"/>
      <c r="O255" s="41"/>
      <c r="P255" s="41"/>
      <c r="Q255" s="41"/>
      <c r="R255" s="41"/>
      <c r="S255" s="41"/>
      <c r="T255" s="32">
        <f xml:space="preserve"> misc!N338</f>
        <v>13.92</v>
      </c>
      <c r="U255" s="31">
        <f xml:space="preserve"> Gilchrist_Zak!C87</f>
        <v>-0.58579999999999999</v>
      </c>
      <c r="V255" s="33">
        <f xml:space="preserve"> Sims_Zha!B258</f>
        <v>2.2262</v>
      </c>
      <c r="W255" s="41"/>
      <c r="AD255" s="41"/>
      <c r="AE255" s="41"/>
      <c r="AF255" s="41"/>
      <c r="AG255" s="57">
        <v>16.329999999999998</v>
      </c>
      <c r="AH255" s="69">
        <f xml:space="preserve"> LN(misc!B274)</f>
        <v>5.9664031165126108</v>
      </c>
      <c r="AI255" s="69">
        <f xml:space="preserve"> LN(misc!D274)</f>
        <v>7.3096138914961895</v>
      </c>
      <c r="AJ255" s="69">
        <f xml:space="preserve"> LN(misc!G379)</f>
        <v>3.4697590490828838</v>
      </c>
      <c r="AK255" s="70">
        <f xml:space="preserve"> LN(misc!J285 + misc!L285)</f>
        <v>2.9458590230582637</v>
      </c>
      <c r="AL255" s="76">
        <f xml:space="preserve"> Factors!B255</f>
        <v>-0.152108875</v>
      </c>
      <c r="AM255" s="76">
        <f xml:space="preserve"> Factors!C255</f>
        <v>0.96208473500000002</v>
      </c>
      <c r="AN255" s="76">
        <f xml:space="preserve"> Factors!D255</f>
        <v>0.22306422300000001</v>
      </c>
      <c r="AO255" s="76">
        <f xml:space="preserve"> Factors!E255</f>
        <v>0.27717208700000001</v>
      </c>
      <c r="AP255" s="76">
        <f xml:space="preserve"> Factors!F255</f>
        <v>-0.19339883399999999</v>
      </c>
    </row>
    <row r="256" spans="1:42">
      <c r="A256">
        <f t="shared" si="4"/>
        <v>1980.1666666666529</v>
      </c>
      <c r="B256">
        <f xml:space="preserve"> Coibion_update!O262</f>
        <v>3.9802123541771506</v>
      </c>
      <c r="C256">
        <f xml:space="preserve"> Coibion_update!P262</f>
        <v>6.3</v>
      </c>
      <c r="D256">
        <f xml:space="preserve"> Coibion_update!Q262</f>
        <v>4.3832758540743137</v>
      </c>
      <c r="E256">
        <f xml:space="preserve"> Coibion_update!W262</f>
        <v>17.190000000000001</v>
      </c>
      <c r="F256">
        <f xml:space="preserve"> Coibion_update!X262</f>
        <v>5.6537865838905113</v>
      </c>
      <c r="G256">
        <f xml:space="preserve"> Coibion_update!Y262</f>
        <v>3.1024768309839788</v>
      </c>
      <c r="H256">
        <f xml:space="preserve"> Coibion_update!Z262</f>
        <v>3.9358371835274011</v>
      </c>
      <c r="I256">
        <f xml:space="preserve"> Coibion_update!AA262</f>
        <v>3.7327767151511195</v>
      </c>
      <c r="J256">
        <f xml:space="preserve"> Coibion_update!AB262</f>
        <v>1.4334549999999999</v>
      </c>
      <c r="K256" s="48">
        <f xml:space="preserve"> Coibion_update!AC262</f>
        <v>-4.5669705</v>
      </c>
      <c r="L256" s="71">
        <f xml:space="preserve"> Coibion_update!AD262</f>
        <v>-3.4715006999999991</v>
      </c>
      <c r="M256" s="41"/>
      <c r="N256" s="41"/>
      <c r="O256" s="41"/>
      <c r="P256" s="41"/>
      <c r="Q256" s="41"/>
      <c r="R256" s="41"/>
      <c r="S256" s="41"/>
      <c r="T256" s="32">
        <f xml:space="preserve"> misc!N339</f>
        <v>15.82</v>
      </c>
      <c r="U256" s="31">
        <f xml:space="preserve"> Gilchrist_Zak!C88</f>
        <v>0.2606</v>
      </c>
      <c r="V256" s="33">
        <f xml:space="preserve"> Sims_Zha!B259</f>
        <v>21.341000000000001</v>
      </c>
      <c r="W256" s="41"/>
      <c r="AD256" s="41"/>
      <c r="AE256" s="41"/>
      <c r="AF256" s="41"/>
      <c r="AG256" s="57">
        <v>19.850000000000001</v>
      </c>
      <c r="AH256" s="69">
        <f xml:space="preserve"> LN(misc!B275)</f>
        <v>5.9620357364171701</v>
      </c>
      <c r="AI256" s="69">
        <f xml:space="preserve"> LN(misc!D275)</f>
        <v>7.3130870448672889</v>
      </c>
      <c r="AJ256" s="69">
        <f xml:space="preserve"> LN(misc!G380)</f>
        <v>3.4779732204642051</v>
      </c>
      <c r="AK256" s="70">
        <f xml:space="preserve"> LN(misc!J286 + misc!L286)</f>
        <v>2.8891487881512075</v>
      </c>
      <c r="AL256" s="76">
        <f xml:space="preserve"> Factors!B256</f>
        <v>-0.27274537399999998</v>
      </c>
      <c r="AM256" s="76">
        <f xml:space="preserve"> Factors!C256</f>
        <v>0.90069792800000004</v>
      </c>
      <c r="AN256" s="76">
        <f xml:space="preserve"> Factors!D256</f>
        <v>0.91352046899999995</v>
      </c>
      <c r="AO256" s="76">
        <f xml:space="preserve"> Factors!E256</f>
        <v>-0.37739968000000002</v>
      </c>
      <c r="AP256" s="76">
        <f xml:space="preserve"> Factors!F256</f>
        <v>-0.15627988100000001</v>
      </c>
    </row>
    <row r="257" spans="1:42">
      <c r="A257">
        <f t="shared" si="4"/>
        <v>1980.2499999999861</v>
      </c>
      <c r="B257">
        <f xml:space="preserve"> Coibion_update!O263</f>
        <v>3.9597764419048982</v>
      </c>
      <c r="C257">
        <f xml:space="preserve"> Coibion_update!P263</f>
        <v>6.9</v>
      </c>
      <c r="D257">
        <f xml:space="preserve"> Coibion_update!Q263</f>
        <v>4.3932138240644463</v>
      </c>
      <c r="E257">
        <f xml:space="preserve"> Coibion_update!W263</f>
        <v>17.61</v>
      </c>
      <c r="F257">
        <f xml:space="preserve"> Coibion_update!X263</f>
        <v>5.6077853923216745</v>
      </c>
      <c r="G257">
        <f xml:space="preserve"> Coibion_update!Y263</f>
        <v>3.0442366826136058</v>
      </c>
      <c r="H257">
        <f xml:space="preserve"> Coibion_update!Z263</f>
        <v>3.9309625152475407</v>
      </c>
      <c r="I257">
        <f xml:space="preserve"> Coibion_update!AA263</f>
        <v>3.725886179743032</v>
      </c>
      <c r="J257">
        <f xml:space="preserve"> Coibion_update!AB263</f>
        <v>-3.2502490000000002</v>
      </c>
      <c r="K257" s="48">
        <f xml:space="preserve"> Coibion_update!AC263</f>
        <v>-7.8172195000000002</v>
      </c>
      <c r="L257" s="71">
        <f xml:space="preserve"> Coibion_update!AD263</f>
        <v>-6.6908516999999996</v>
      </c>
      <c r="M257" s="41"/>
      <c r="N257" s="41"/>
      <c r="O257" s="41"/>
      <c r="P257" s="41"/>
      <c r="Q257" s="41"/>
      <c r="R257" s="41"/>
      <c r="S257" s="41"/>
      <c r="T257" s="32">
        <f xml:space="preserve"> misc!N340</f>
        <v>13.3</v>
      </c>
      <c r="U257" s="31">
        <f xml:space="preserve"> Gilchrist_Zak!C89</f>
        <v>-0.73319999999999996</v>
      </c>
      <c r="V257" s="33">
        <f xml:space="preserve"> Sims_Zha!B260</f>
        <v>0.99917999999999996</v>
      </c>
      <c r="W257" s="41"/>
      <c r="AD257" s="41"/>
      <c r="AE257" s="41"/>
      <c r="AF257" s="41"/>
      <c r="AG257" s="57">
        <v>14.64</v>
      </c>
      <c r="AH257" s="69">
        <f xml:space="preserve"> LN(misc!B276)</f>
        <v>5.9501215835735994</v>
      </c>
      <c r="AI257" s="69">
        <f xml:space="preserve"> LN(misc!D276)</f>
        <v>7.3146859792519114</v>
      </c>
      <c r="AJ257" s="69">
        <f xml:space="preserve"> LN(misc!G381)</f>
        <v>3.5265957910564891</v>
      </c>
      <c r="AK257" s="70">
        <f xml:space="preserve"> LN(misc!J287 + misc!L287)</f>
        <v>2.9299129325166975</v>
      </c>
      <c r="AL257" s="76">
        <f xml:space="preserve"> Factors!B257</f>
        <v>-1.0342996300000001E-2</v>
      </c>
      <c r="AM257" s="76">
        <f xml:space="preserve"> Factors!C257</f>
        <v>1.0302123400000001</v>
      </c>
      <c r="AN257" s="76">
        <f xml:space="preserve"> Factors!D257</f>
        <v>0.90779629900000003</v>
      </c>
      <c r="AO257" s="76">
        <f xml:space="preserve"> Factors!E257</f>
        <v>-0.69434645399999995</v>
      </c>
      <c r="AP257" s="76">
        <f xml:space="preserve"> Factors!F257</f>
        <v>-0.28672013099999999</v>
      </c>
    </row>
    <row r="258" spans="1:42">
      <c r="A258">
        <f t="shared" si="4"/>
        <v>1980.3333333333194</v>
      </c>
      <c r="B258">
        <f xml:space="preserve"> Coibion_update!O264</f>
        <v>3.9352140033544463</v>
      </c>
      <c r="C258">
        <f xml:space="preserve"> Coibion_update!P264</f>
        <v>7.5</v>
      </c>
      <c r="D258">
        <f xml:space="preserve"> Coibion_update!Q264</f>
        <v>4.4030540018659572</v>
      </c>
      <c r="E258">
        <f xml:space="preserve"> Coibion_update!W264</f>
        <v>10.98</v>
      </c>
      <c r="F258">
        <f xml:space="preserve"> Coibion_update!X264</f>
        <v>5.5753807598516767</v>
      </c>
      <c r="G258">
        <f xml:space="preserve"> Coibion_update!Y264</f>
        <v>3.0209125720842893</v>
      </c>
      <c r="H258">
        <f xml:space="preserve"> Coibion_update!Z264</f>
        <v>3.927856983730674</v>
      </c>
      <c r="I258">
        <f xml:space="preserve"> Coibion_update!AA264</f>
        <v>3.7241017998236972</v>
      </c>
      <c r="J258">
        <f xml:space="preserve"> Coibion_update!AB264</f>
        <v>-0.79619989999999996</v>
      </c>
      <c r="K258" s="48">
        <f xml:space="preserve"> Coibion_update!AC264</f>
        <v>-8.6134193999999997</v>
      </c>
      <c r="L258" s="71">
        <f xml:space="preserve"> Coibion_update!AD264</f>
        <v>-7.4568898999999993</v>
      </c>
      <c r="M258" s="41"/>
      <c r="N258" s="41"/>
      <c r="O258" s="41"/>
      <c r="P258" s="41"/>
      <c r="Q258" s="41"/>
      <c r="R258" s="41"/>
      <c r="S258" s="41"/>
      <c r="T258" s="32">
        <f xml:space="preserve"> misc!N341</f>
        <v>9.39</v>
      </c>
      <c r="U258" s="31">
        <f xml:space="preserve"> Gilchrist_Zak!C90</f>
        <v>2.3900000000000001E-2</v>
      </c>
      <c r="V258" s="33">
        <f xml:space="preserve"> Sims_Zha!B261</f>
        <v>-45.37</v>
      </c>
      <c r="W258" s="41"/>
      <c r="AD258" s="41"/>
      <c r="AE258" s="41"/>
      <c r="AF258" s="41"/>
      <c r="AG258" s="57">
        <v>11.06</v>
      </c>
      <c r="AH258" s="69">
        <f xml:space="preserve"> LN(misc!B277)</f>
        <v>5.9527237187915514</v>
      </c>
      <c r="AI258" s="69">
        <f xml:space="preserve"> LN(misc!D277)</f>
        <v>7.321386949756695</v>
      </c>
      <c r="AJ258" s="69">
        <f xml:space="preserve"> LN(misc!G382)</f>
        <v>3.4959619581065784</v>
      </c>
      <c r="AK258" s="70">
        <f xml:space="preserve"> LN(misc!J288 + misc!L288)</f>
        <v>3.0038988362203844</v>
      </c>
      <c r="AL258" s="76">
        <f xml:space="preserve"> Factors!B258</f>
        <v>1.3001317999999999</v>
      </c>
      <c r="AM258" s="76">
        <f xml:space="preserve"> Factors!C258</f>
        <v>0.90755745300000001</v>
      </c>
      <c r="AN258" s="76">
        <f xml:space="preserve"> Factors!D258</f>
        <v>-0.68068083800000001</v>
      </c>
      <c r="AO258" s="76">
        <f xml:space="preserve"> Factors!E258</f>
        <v>0.44152897099999999</v>
      </c>
      <c r="AP258" s="76">
        <f xml:space="preserve"> Factors!F258</f>
        <v>4.6483838200000002E-2</v>
      </c>
    </row>
    <row r="259" spans="1:42">
      <c r="A259">
        <f t="shared" si="4"/>
        <v>1980.4166666666526</v>
      </c>
      <c r="B259">
        <f xml:space="preserve"> Coibion_update!O265</f>
        <v>3.9228758991459132</v>
      </c>
      <c r="C259">
        <f xml:space="preserve"> Coibion_update!P265</f>
        <v>7.6</v>
      </c>
      <c r="D259">
        <f xml:space="preserve"> Coibion_update!Q265</f>
        <v>4.4127982933406349</v>
      </c>
      <c r="E259">
        <f xml:space="preserve"> Coibion_update!W265</f>
        <v>9.4700000000000006</v>
      </c>
      <c r="F259">
        <f xml:space="preserve"> Coibion_update!X265</f>
        <v>5.5618348120005194</v>
      </c>
      <c r="G259">
        <f xml:space="preserve"> Coibion_update!Y265</f>
        <v>3.0442366826136058</v>
      </c>
      <c r="H259">
        <f xml:space="preserve"> Coibion_update!Z265</f>
        <v>3.9230618525433623</v>
      </c>
      <c r="I259">
        <f xml:space="preserve"> Coibion_update!AA265</f>
        <v>3.7302373050375008</v>
      </c>
      <c r="J259">
        <f xml:space="preserve"> Coibion_update!AB265</f>
        <v>0</v>
      </c>
      <c r="K259" s="48">
        <f xml:space="preserve"> Coibion_update!AC265</f>
        <v>-8.6134193999999997</v>
      </c>
      <c r="L259" s="71">
        <f xml:space="preserve"> Coibion_update!AD265</f>
        <v>-7.4568898999999993</v>
      </c>
      <c r="M259" s="41"/>
      <c r="N259" s="41"/>
      <c r="O259" s="41"/>
      <c r="P259" s="41"/>
      <c r="Q259" s="41"/>
      <c r="R259" s="41"/>
      <c r="S259" s="41"/>
      <c r="T259" s="32">
        <f xml:space="preserve"> misc!N342</f>
        <v>8.16</v>
      </c>
      <c r="U259" s="31">
        <f xml:space="preserve"> Gilchrist_Zak!C91</f>
        <v>-8.2199999999999995E-2</v>
      </c>
      <c r="V259" s="33">
        <f xml:space="preserve"> Sims_Zha!B262</f>
        <v>-1.4354</v>
      </c>
      <c r="W259" s="41"/>
      <c r="AD259" s="41"/>
      <c r="AE259" s="41"/>
      <c r="AF259" s="41"/>
      <c r="AG259" s="57">
        <v>10.44</v>
      </c>
      <c r="AH259" s="69">
        <f xml:space="preserve"> LN(misc!B278)</f>
        <v>5.9638363799905081</v>
      </c>
      <c r="AI259" s="69">
        <f xml:space="preserve"> LN(misc!D278)</f>
        <v>7.3325000018222575</v>
      </c>
      <c r="AJ259" s="69">
        <f xml:space="preserve"> LN(misc!G383)</f>
        <v>3.4766449323702284</v>
      </c>
      <c r="AK259" s="70">
        <f xml:space="preserve"> LN(misc!J289 + misc!L289)</f>
        <v>3.0205712169009096</v>
      </c>
      <c r="AL259" s="76">
        <f xml:space="preserve"> Factors!B259</f>
        <v>1.7817468999999999</v>
      </c>
      <c r="AM259" s="76">
        <f xml:space="preserve"> Factors!C259</f>
        <v>0.67467509000000003</v>
      </c>
      <c r="AN259" s="76">
        <f xml:space="preserve"> Factors!D259</f>
        <v>-1.11073888</v>
      </c>
      <c r="AO259" s="76">
        <f xml:space="preserve"> Factors!E259</f>
        <v>1.5131875299999999</v>
      </c>
      <c r="AP259" s="76">
        <f xml:space="preserve"> Factors!F259</f>
        <v>0.20114093199999999</v>
      </c>
    </row>
    <row r="260" spans="1:42">
      <c r="A260">
        <f t="shared" si="4"/>
        <v>1980.4999999999859</v>
      </c>
      <c r="B260">
        <f xml:space="preserve"> Coibion_update!O266</f>
        <v>3.9150005680853948</v>
      </c>
      <c r="C260">
        <f xml:space="preserve"> Coibion_update!P266</f>
        <v>7.8</v>
      </c>
      <c r="D260">
        <f xml:space="preserve"> Coibion_update!Q266</f>
        <v>4.4140096805269327</v>
      </c>
      <c r="E260">
        <f xml:space="preserve"> Coibion_update!W266</f>
        <v>9.0299999999999994</v>
      </c>
      <c r="F260">
        <f xml:space="preserve"> Coibion_update!X266</f>
        <v>5.6153154933338705</v>
      </c>
      <c r="G260">
        <f xml:space="preserve"> Coibion_update!Y266</f>
        <v>3.0951250174320259</v>
      </c>
      <c r="H260">
        <f xml:space="preserve"> Coibion_update!Z266</f>
        <v>3.9225870093316226</v>
      </c>
      <c r="I260">
        <f xml:space="preserve"> Coibion_update!AA266</f>
        <v>3.7342590469866463</v>
      </c>
      <c r="J260">
        <f xml:space="preserve"> Coibion_update!AB266</f>
        <v>0.4034276</v>
      </c>
      <c r="K260" s="48">
        <f xml:space="preserve"> Coibion_update!AC266</f>
        <v>-8.2099917999999992</v>
      </c>
      <c r="L260" s="71">
        <f xml:space="preserve"> Coibion_update!AD266</f>
        <v>-7.0527244999999992</v>
      </c>
      <c r="M260" s="41"/>
      <c r="N260" s="41"/>
      <c r="O260" s="41"/>
      <c r="P260" s="41"/>
      <c r="Q260" s="41"/>
      <c r="R260" s="41"/>
      <c r="S260" s="41"/>
      <c r="T260" s="32">
        <f xml:space="preserve"> misc!N343</f>
        <v>8.65</v>
      </c>
      <c r="U260" s="31">
        <f xml:space="preserve"> Gilchrist_Zak!C92</f>
        <v>9.6699999999999994E-2</v>
      </c>
      <c r="V260" s="33">
        <f xml:space="preserve"> Sims_Zha!B263</f>
        <v>5.1973000000000003</v>
      </c>
      <c r="W260" s="41"/>
      <c r="AD260" s="41"/>
      <c r="AE260" s="41"/>
      <c r="AF260" s="41"/>
      <c r="AG260" s="57">
        <v>9.93</v>
      </c>
      <c r="AH260" s="69">
        <f xml:space="preserve"> LN(misc!B279)</f>
        <v>5.9763509092979339</v>
      </c>
      <c r="AI260" s="69">
        <f xml:space="preserve"> LN(misc!D279)</f>
        <v>7.3431027615721707</v>
      </c>
      <c r="AJ260" s="69">
        <f xml:space="preserve"> LN(misc!G384)</f>
        <v>3.4527773016353347</v>
      </c>
      <c r="AK260" s="70">
        <f xml:space="preserve"> LN(misc!J290 + misc!L290)</f>
        <v>3.0279090052492124</v>
      </c>
      <c r="AL260" s="76">
        <f xml:space="preserve"> Factors!B260</f>
        <v>1.0024173000000001</v>
      </c>
      <c r="AM260" s="76">
        <f xml:space="preserve"> Factors!C260</f>
        <v>0.60289187200000005</v>
      </c>
      <c r="AN260" s="76">
        <f xml:space="preserve"> Factors!D260</f>
        <v>-0.30614453899999999</v>
      </c>
      <c r="AO260" s="76">
        <f xml:space="preserve"> Factors!E260</f>
        <v>0.65359853599999995</v>
      </c>
      <c r="AP260" s="76">
        <f xml:space="preserve"> Factors!F260</f>
        <v>-0.274434809</v>
      </c>
    </row>
    <row r="261" spans="1:42">
      <c r="A261">
        <f t="shared" si="4"/>
        <v>1980.5833333333192</v>
      </c>
      <c r="B261">
        <f xml:space="preserve"> Coibion_update!O267</f>
        <v>3.9189191721159875</v>
      </c>
      <c r="C261">
        <f xml:space="preserve"> Coibion_update!P267</f>
        <v>7.7</v>
      </c>
      <c r="D261">
        <f xml:space="preserve"> Coibion_update!Q267</f>
        <v>4.4212473478271628</v>
      </c>
      <c r="E261">
        <f xml:space="preserve"> Coibion_update!W267</f>
        <v>9.61</v>
      </c>
      <c r="F261">
        <f xml:space="preserve"> Coibion_update!X267</f>
        <v>5.665388086668889</v>
      </c>
      <c r="G261">
        <f xml:space="preserve"> Coibion_update!Y267</f>
        <v>3.0734337812178429</v>
      </c>
      <c r="H261">
        <f xml:space="preserve"> Coibion_update!Z267</f>
        <v>3.9293126739651068</v>
      </c>
      <c r="I261">
        <f xml:space="preserve"> Coibion_update!AA267</f>
        <v>3.7373362293821306</v>
      </c>
      <c r="J261">
        <f xml:space="preserve"> Coibion_update!AB267</f>
        <v>-8.7841799999999998E-2</v>
      </c>
      <c r="K261" s="48">
        <f xml:space="preserve"> Coibion_update!AC267</f>
        <v>-8.2978335999999988</v>
      </c>
      <c r="L261" s="71">
        <f xml:space="preserve"> Coibion_update!AD267</f>
        <v>-7.2524307999999991</v>
      </c>
      <c r="M261" s="41"/>
      <c r="N261" s="41"/>
      <c r="O261" s="41"/>
      <c r="P261" s="41"/>
      <c r="Q261" s="41"/>
      <c r="R261" s="41"/>
      <c r="S261" s="41"/>
      <c r="T261" s="32">
        <f xml:space="preserve"> misc!N344</f>
        <v>10.24</v>
      </c>
      <c r="U261" s="31">
        <f xml:space="preserve"> Gilchrist_Zak!C93</f>
        <v>-3.7900000000000003E-2</v>
      </c>
      <c r="V261" s="33">
        <f xml:space="preserve"> Sims_Zha!B264</f>
        <v>9.2972000000000001</v>
      </c>
      <c r="W261" s="41"/>
      <c r="AD261" s="41"/>
      <c r="AE261" s="41"/>
      <c r="AF261" s="41"/>
      <c r="AG261" s="57">
        <v>10.74</v>
      </c>
      <c r="AH261" s="69">
        <f xml:space="preserve"> LN(misc!B280)</f>
        <v>5.9894625444373091</v>
      </c>
      <c r="AI261" s="69">
        <f xml:space="preserve"> LN(misc!D280)</f>
        <v>7.353402176723133</v>
      </c>
      <c r="AJ261" s="69">
        <f xml:space="preserve"> LN(misc!G385)</f>
        <v>3.3715282400001079</v>
      </c>
      <c r="AK261" s="70">
        <f xml:space="preserve"> LN(misc!J291 + misc!L291)</f>
        <v>3.0249512122232112</v>
      </c>
      <c r="AL261" s="76">
        <f xml:space="preserve"> Factors!B261</f>
        <v>0.56921381900000001</v>
      </c>
      <c r="AM261" s="76">
        <f xml:space="preserve"> Factors!C261</f>
        <v>0.28196012500000001</v>
      </c>
      <c r="AN261" s="76">
        <f xml:space="preserve"> Factors!D261</f>
        <v>0.47604039399999998</v>
      </c>
      <c r="AO261" s="76">
        <f xml:space="preserve"> Factors!E261</f>
        <v>-2.3170115799999998E-2</v>
      </c>
      <c r="AP261" s="76">
        <f xml:space="preserve"> Factors!F261</f>
        <v>-0.28934322200000001</v>
      </c>
    </row>
    <row r="262" spans="1:42">
      <c r="A262">
        <f t="shared" si="4"/>
        <v>1980.6666666666524</v>
      </c>
      <c r="B262">
        <f xml:space="preserve"> Coibion_update!O268</f>
        <v>3.9349892506547581</v>
      </c>
      <c r="C262">
        <f xml:space="preserve"> Coibion_update!P268</f>
        <v>7.5</v>
      </c>
      <c r="D262">
        <f xml:space="preserve"> Coibion_update!Q268</f>
        <v>4.4296256134731609</v>
      </c>
      <c r="E262">
        <f xml:space="preserve"> Coibion_update!W268</f>
        <v>10.87</v>
      </c>
      <c r="F262">
        <f xml:space="preserve"> Coibion_update!X268</f>
        <v>5.6794214737432656</v>
      </c>
      <c r="G262">
        <f xml:space="preserve"> Coibion_update!Y268</f>
        <v>3.0710252575894224</v>
      </c>
      <c r="H262">
        <f xml:space="preserve"> Coibion_update!Z268</f>
        <v>3.9225870093316226</v>
      </c>
      <c r="I262">
        <f xml:space="preserve"> Coibion_update!AA268</f>
        <v>3.7420172962767886</v>
      </c>
      <c r="J262">
        <f xml:space="preserve"> Coibion_update!AB268</f>
        <v>0.86276059999999999</v>
      </c>
      <c r="K262" s="48">
        <f xml:space="preserve"> Coibion_update!AC268</f>
        <v>-7.4350729999999992</v>
      </c>
      <c r="L262" s="71">
        <f xml:space="preserve"> Coibion_update!AD268</f>
        <v>-6.4809054999999987</v>
      </c>
      <c r="M262" s="41"/>
      <c r="N262" s="41"/>
      <c r="O262" s="41"/>
      <c r="P262" s="41"/>
      <c r="Q262" s="41"/>
      <c r="R262" s="41"/>
      <c r="S262" s="41"/>
      <c r="T262" s="32">
        <f xml:space="preserve"> misc!N345</f>
        <v>11.52</v>
      </c>
      <c r="U262" s="31">
        <f xml:space="preserve"> Gilchrist_Zak!C94</f>
        <v>-7.1999999999999995E-2</v>
      </c>
      <c r="V262" s="33">
        <f xml:space="preserve"> Sims_Zha!B265</f>
        <v>9.9337</v>
      </c>
      <c r="W262" s="41"/>
      <c r="AD262" s="41"/>
      <c r="AE262" s="41"/>
      <c r="AF262" s="41"/>
      <c r="AG262" s="57">
        <v>13.19</v>
      </c>
      <c r="AH262" s="69">
        <f xml:space="preserve"> LN(misc!B281)</f>
        <v>6.003393117973256</v>
      </c>
      <c r="AI262" s="69">
        <f xml:space="preserve"> LN(misc!D281)</f>
        <v>7.3613754289773485</v>
      </c>
      <c r="AJ262" s="69">
        <f xml:space="preserve"> LN(misc!G386)</f>
        <v>3.3798034889744826</v>
      </c>
      <c r="AK262" s="70">
        <f xml:space="preserve"> LN(misc!J292 + misc!L292)</f>
        <v>2.9963320936259588</v>
      </c>
      <c r="AL262" s="76">
        <f xml:space="preserve"> Factors!B262</f>
        <v>-0.35067231999999998</v>
      </c>
      <c r="AM262" s="76">
        <f xml:space="preserve"> Factors!C262</f>
        <v>0.28144720699999998</v>
      </c>
      <c r="AN262" s="76">
        <f xml:space="preserve"> Factors!D262</f>
        <v>0.75548451100000003</v>
      </c>
      <c r="AO262" s="76">
        <f xml:space="preserve"> Factors!E262</f>
        <v>-0.18251347300000001</v>
      </c>
      <c r="AP262" s="76">
        <f xml:space="preserve"> Factors!F262</f>
        <v>-0.33342691099999999</v>
      </c>
    </row>
    <row r="263" spans="1:42">
      <c r="A263">
        <f t="shared" si="4"/>
        <v>1980.7499999999857</v>
      </c>
      <c r="B263">
        <f xml:space="preserve"> Coibion_update!O269</f>
        <v>3.9473631218731735</v>
      </c>
      <c r="C263">
        <f xml:space="preserve"> Coibion_update!P269</f>
        <v>7.5</v>
      </c>
      <c r="D263">
        <f xml:space="preserve"> Coibion_update!Q269</f>
        <v>4.4391156016580089</v>
      </c>
      <c r="E263">
        <f xml:space="preserve"> Coibion_update!W269</f>
        <v>12.81</v>
      </c>
      <c r="F263">
        <f xml:space="preserve"> Coibion_update!X269</f>
        <v>5.6923844297038322</v>
      </c>
      <c r="G263">
        <f xml:space="preserve"> Coibion_update!Y269</f>
        <v>3.1156463702193284</v>
      </c>
      <c r="H263">
        <f xml:space="preserve"> Coibion_update!Z269</f>
        <v>3.9301772160081883</v>
      </c>
      <c r="I263">
        <f xml:space="preserve"> Coibion_update!AA269</f>
        <v>3.749339356482515</v>
      </c>
      <c r="J263">
        <f xml:space="preserve"> Coibion_update!AB269</f>
        <v>1.2827059999999999</v>
      </c>
      <c r="K263" s="48">
        <f xml:space="preserve"> Coibion_update!AC269</f>
        <v>-6.152366999999999</v>
      </c>
      <c r="L263" s="71">
        <f xml:space="preserve"> Coibion_update!AD269</f>
        <v>-5.2645944999999985</v>
      </c>
      <c r="M263" s="41"/>
      <c r="N263" s="41"/>
      <c r="O263" s="41"/>
      <c r="P263" s="41"/>
      <c r="Q263" s="41"/>
      <c r="R263" s="41"/>
      <c r="S263" s="41"/>
      <c r="T263" s="32">
        <f xml:space="preserve"> misc!N346</f>
        <v>12.49</v>
      </c>
      <c r="U263" s="31">
        <f xml:space="preserve"> Gilchrist_Zak!C95</f>
        <v>-0.29770000000000002</v>
      </c>
      <c r="V263" s="33">
        <f xml:space="preserve"> Sims_Zha!B266</f>
        <v>11.499000000000001</v>
      </c>
      <c r="W263" s="41"/>
      <c r="AD263" s="41"/>
      <c r="AE263" s="41"/>
      <c r="AF263" s="41"/>
      <c r="AG263" s="57">
        <v>13.77</v>
      </c>
      <c r="AH263" s="69">
        <f xml:space="preserve"> LN(misc!B282)</f>
        <v>6.0137151560428022</v>
      </c>
      <c r="AI263" s="69">
        <f xml:space="preserve"> LN(misc!D282)</f>
        <v>7.3682134953843414</v>
      </c>
      <c r="AJ263" s="69">
        <f xml:space="preserve"> LN(misc!G387)</f>
        <v>3.4024299550647008</v>
      </c>
      <c r="AK263" s="70">
        <f xml:space="preserve"> LN(misc!J293 + misc!L293)</f>
        <v>2.9875488807459716</v>
      </c>
      <c r="AL263" s="76">
        <f xml:space="preserve"> Factors!B263</f>
        <v>-0.45327979400000001</v>
      </c>
      <c r="AM263" s="76">
        <f xml:space="preserve"> Factors!C263</f>
        <v>0.28206073999999998</v>
      </c>
      <c r="AN263" s="76">
        <f xml:space="preserve"> Factors!D263</f>
        <v>0.63123225400000005</v>
      </c>
      <c r="AO263" s="76">
        <f xml:space="preserve"> Factors!E263</f>
        <v>-3.8762094900000002E-2</v>
      </c>
      <c r="AP263" s="76">
        <f xml:space="preserve"> Factors!F263</f>
        <v>-0.49416437800000002</v>
      </c>
    </row>
    <row r="264" spans="1:42">
      <c r="A264">
        <f t="shared" si="4"/>
        <v>1980.8333333333189</v>
      </c>
      <c r="B264">
        <f xml:space="preserve"> Coibion_update!O270</f>
        <v>3.9644807216134228</v>
      </c>
      <c r="C264">
        <f xml:space="preserve"> Coibion_update!P270</f>
        <v>7.5</v>
      </c>
      <c r="D264">
        <f xml:space="preserve"> Coibion_update!Q270</f>
        <v>4.4496852831476961</v>
      </c>
      <c r="E264">
        <f xml:space="preserve"> Coibion_update!W270</f>
        <v>15.85</v>
      </c>
      <c r="F264">
        <f xml:space="preserve"> Coibion_update!X270</f>
        <v>5.6986024146146592</v>
      </c>
      <c r="G264">
        <f xml:space="preserve"> Coibion_update!Y270</f>
        <v>3.1105330890311684</v>
      </c>
      <c r="H264">
        <f xml:space="preserve"> Coibion_update!Z270</f>
        <v>3.924445525426703</v>
      </c>
      <c r="I264">
        <f xml:space="preserve"> Coibion_update!AA270</f>
        <v>3.7488685799279073</v>
      </c>
      <c r="J264">
        <f xml:space="preserve"> Coibion_update!AB270</f>
        <v>1.875421</v>
      </c>
      <c r="K264" s="48">
        <f xml:space="preserve"> Coibion_update!AC270</f>
        <v>-4.2769459999999988</v>
      </c>
      <c r="L264" s="71">
        <f xml:space="preserve"> Coibion_update!AD270</f>
        <v>-3.3897514999999983</v>
      </c>
      <c r="M264" s="41"/>
      <c r="N264" s="41"/>
      <c r="O264" s="41"/>
      <c r="P264" s="41"/>
      <c r="Q264" s="41"/>
      <c r="R264" s="41"/>
      <c r="S264" s="41"/>
      <c r="T264" s="32">
        <f xml:space="preserve"> misc!N347</f>
        <v>14.15</v>
      </c>
      <c r="U264" s="31">
        <f xml:space="preserve"> Gilchrist_Zak!C96</f>
        <v>0.26729999999999998</v>
      </c>
      <c r="V264" s="33">
        <f xml:space="preserve"> Sims_Zha!B267</f>
        <v>16.483000000000001</v>
      </c>
      <c r="W264" s="41"/>
      <c r="AD264" s="41"/>
      <c r="AE264" s="41"/>
      <c r="AF264" s="41"/>
      <c r="AG264" s="57">
        <v>18.559999999999999</v>
      </c>
      <c r="AH264" s="69">
        <f xml:space="preserve"> LN(misc!B283)</f>
        <v>6.0178630209625128</v>
      </c>
      <c r="AI264" s="69">
        <f xml:space="preserve"> LN(misc!D283)</f>
        <v>7.3751304568741807</v>
      </c>
      <c r="AJ264" s="69">
        <f xml:space="preserve"> LN(misc!G388)</f>
        <v>3.3648445521963568</v>
      </c>
      <c r="AK264" s="70">
        <f xml:space="preserve"> LN(misc!J294 + misc!L294)</f>
        <v>3.0002719535960227</v>
      </c>
      <c r="AL264" s="76">
        <f xml:space="preserve"> Factors!B264</f>
        <v>-0.60778249500000003</v>
      </c>
      <c r="AM264" s="76">
        <f xml:space="preserve"> Factors!C264</f>
        <v>0.31520868600000002</v>
      </c>
      <c r="AN264" s="76">
        <f xml:space="preserve"> Factors!D264</f>
        <v>0.42460916100000001</v>
      </c>
      <c r="AO264" s="76">
        <f xml:space="preserve"> Factors!E264</f>
        <v>8.9594821600000006E-3</v>
      </c>
      <c r="AP264" s="76">
        <f xml:space="preserve"> Factors!F264</f>
        <v>-0.41958451600000002</v>
      </c>
    </row>
    <row r="265" spans="1:42">
      <c r="A265">
        <f t="shared" si="4"/>
        <v>1980.9166666666522</v>
      </c>
      <c r="B265">
        <f xml:space="preserve"> Coibion_update!O271</f>
        <v>3.970331535408675</v>
      </c>
      <c r="C265">
        <f xml:space="preserve"> Coibion_update!P271</f>
        <v>7.2</v>
      </c>
      <c r="D265">
        <f xml:space="preserve"> Coibion_update!Q271</f>
        <v>4.4589876758100102</v>
      </c>
      <c r="E265">
        <f xml:space="preserve"> Coibion_update!W271</f>
        <v>18.899999999999999</v>
      </c>
      <c r="F265">
        <f xml:space="preserve"> Coibion_update!X271</f>
        <v>5.661501082399595</v>
      </c>
      <c r="G265">
        <f xml:space="preserve"> Coibion_update!Y271</f>
        <v>3.1035996444229981</v>
      </c>
      <c r="H265">
        <f xml:space="preserve"> Coibion_update!Z271</f>
        <v>3.931570698270515</v>
      </c>
      <c r="I265">
        <f xml:space="preserve"> Coibion_update!AA271</f>
        <v>3.7595009985927077</v>
      </c>
      <c r="J265">
        <f xml:space="preserve"> Coibion_update!AB271</f>
        <v>-0.64430989999999999</v>
      </c>
      <c r="K265" s="48">
        <f xml:space="preserve"> Coibion_update!AC271</f>
        <v>-4.9212558999999985</v>
      </c>
      <c r="L265" s="71">
        <f xml:space="preserve"> Coibion_update!AD271</f>
        <v>-4.0234319999999979</v>
      </c>
      <c r="M265" s="41"/>
      <c r="N265" s="41"/>
      <c r="O265" s="41"/>
      <c r="P265" s="41"/>
      <c r="Q265" s="41"/>
      <c r="R265" s="41"/>
      <c r="S265" s="41"/>
      <c r="T265" s="32">
        <f xml:space="preserve"> misc!N348</f>
        <v>14.88</v>
      </c>
      <c r="U265" s="31">
        <f xml:space="preserve"> Gilchrist_Zak!C97</f>
        <v>-9.9299999999999999E-2</v>
      </c>
      <c r="V265" s="33">
        <f xml:space="preserve"> Sims_Zha!B268</f>
        <v>16.678000000000001</v>
      </c>
      <c r="W265" s="41"/>
      <c r="AD265" s="41"/>
      <c r="AE265" s="41"/>
      <c r="AF265" s="41"/>
      <c r="AG265" s="57">
        <v>22</v>
      </c>
      <c r="AH265" s="69">
        <f xml:space="preserve"> LN(misc!B284)</f>
        <v>6.0124919143000577</v>
      </c>
      <c r="AI265" s="69">
        <f xml:space="preserve"> LN(misc!D284)</f>
        <v>7.3776339004147218</v>
      </c>
      <c r="AJ265" s="69">
        <f xml:space="preserve"> LN(misc!G389)</f>
        <v>3.3088627704593594</v>
      </c>
      <c r="AK265" s="70">
        <f xml:space="preserve"> LN(misc!J295 + misc!L295)</f>
        <v>3.0119992460178628</v>
      </c>
      <c r="AL265" s="76">
        <f xml:space="preserve"> Factors!B265</f>
        <v>-0.710632229</v>
      </c>
      <c r="AM265" s="76">
        <f xml:space="preserve"> Factors!C265</f>
        <v>0.44299776800000001</v>
      </c>
      <c r="AN265" s="76">
        <f xml:space="preserve"> Factors!D265</f>
        <v>0.69390232500000004</v>
      </c>
      <c r="AO265" s="76">
        <f xml:space="preserve"> Factors!E265</f>
        <v>-0.36234864100000003</v>
      </c>
      <c r="AP265" s="76">
        <f xml:space="preserve"> Factors!F265</f>
        <v>-0.44052307800000001</v>
      </c>
    </row>
    <row r="266" spans="1:42">
      <c r="A266">
        <f t="shared" si="4"/>
        <v>1980.9999999999854</v>
      </c>
      <c r="B266">
        <f xml:space="preserve"> Coibion_update!O272</f>
        <v>3.9647881161624365</v>
      </c>
      <c r="C266">
        <f xml:space="preserve"> Coibion_update!P272</f>
        <v>7.5</v>
      </c>
      <c r="D266">
        <f xml:space="preserve"> Coibion_update!Q272</f>
        <v>4.4682043309149337</v>
      </c>
      <c r="E266">
        <f xml:space="preserve"> Coibion_update!W272</f>
        <v>19.079999999999998</v>
      </c>
      <c r="F266">
        <f xml:space="preserve"> Coibion_update!X272</f>
        <v>5.640842674882327</v>
      </c>
      <c r="G266">
        <f xml:space="preserve"> Coibion_update!Y272</f>
        <v>3.116577283246194</v>
      </c>
      <c r="H266">
        <f xml:space="preserve"> Coibion_update!Z272</f>
        <v>3.9433860043702857</v>
      </c>
      <c r="I266">
        <f xml:space="preserve"> Coibion_update!AA272</f>
        <v>3.7528631338554841</v>
      </c>
      <c r="J266">
        <f xml:space="preserve"> Coibion_update!AB272</f>
        <v>0</v>
      </c>
      <c r="K266" s="48">
        <f xml:space="preserve"> Coibion_update!AC272</f>
        <v>-4.9212558999999985</v>
      </c>
      <c r="L266" s="71">
        <f xml:space="preserve"> Coibion_update!AD272</f>
        <v>-4.0234319999999979</v>
      </c>
      <c r="M266" s="41"/>
      <c r="N266" s="41"/>
      <c r="O266" s="41"/>
      <c r="P266" s="41"/>
      <c r="Q266" s="41"/>
      <c r="R266" s="41"/>
      <c r="S266" s="41"/>
      <c r="T266" s="32">
        <f xml:space="preserve"> misc!N349</f>
        <v>14.08</v>
      </c>
      <c r="U266" s="31">
        <f xml:space="preserve"> Gilchrist_Zak!C98</f>
        <v>0.32869999999999999</v>
      </c>
      <c r="V266" s="33">
        <f xml:space="preserve"> Sims_Zha!B269</f>
        <v>-3.6705000000000001</v>
      </c>
      <c r="W266" s="41"/>
      <c r="AD266" s="41"/>
      <c r="AE266" s="41"/>
      <c r="AF266" s="41"/>
      <c r="AG266" s="57">
        <v>17.25</v>
      </c>
      <c r="AH266" s="69">
        <f xml:space="preserve"> LN(misc!B285)</f>
        <v>6.0193228752363783</v>
      </c>
      <c r="AI266" s="69">
        <f xml:space="preserve"> LN(misc!D285)</f>
        <v>7.3820621360477077</v>
      </c>
      <c r="AJ266" s="69">
        <f xml:space="preserve"> LN(misc!G390)</f>
        <v>3.30395199722332</v>
      </c>
      <c r="AK266" s="70">
        <f xml:space="preserve"> LN(misc!J296 + misc!L296)</f>
        <v>3.0129826269605187</v>
      </c>
      <c r="AL266" s="76">
        <f xml:space="preserve"> Factors!B266</f>
        <v>-0.31503743099999998</v>
      </c>
      <c r="AM266" s="76">
        <f xml:space="preserve"> Factors!C266</f>
        <v>0.56208700199999995</v>
      </c>
      <c r="AN266" s="76">
        <f xml:space="preserve"> Factors!D266</f>
        <v>0.30403382400000001</v>
      </c>
      <c r="AO266" s="76">
        <f xml:space="preserve"> Factors!E266</f>
        <v>-0.41033062799999998</v>
      </c>
      <c r="AP266" s="76">
        <f xml:space="preserve"> Factors!F266</f>
        <v>-0.21408102800000001</v>
      </c>
    </row>
    <row r="267" spans="1:42">
      <c r="A267">
        <f t="shared" si="4"/>
        <v>1981.0833333333187</v>
      </c>
      <c r="B267">
        <f xml:space="preserve"> Coibion_update!O273</f>
        <v>3.9599175305373926</v>
      </c>
      <c r="C267">
        <f xml:space="preserve"> Coibion_update!P273</f>
        <v>7.4</v>
      </c>
      <c r="D267">
        <f xml:space="preserve"> Coibion_update!Q273</f>
        <v>4.4773368144782069</v>
      </c>
      <c r="E267">
        <f xml:space="preserve"> Coibion_update!W273</f>
        <v>15.93</v>
      </c>
      <c r="F267">
        <f xml:space="preserve"> Coibion_update!X273</f>
        <v>5.6111187897927817</v>
      </c>
      <c r="G267">
        <f xml:space="preserve"> Coibion_update!Y273</f>
        <v>3.1421675517835368</v>
      </c>
      <c r="H267">
        <f xml:space="preserve"> Coibion_update!Z273</f>
        <v>3.9360129321682424</v>
      </c>
      <c r="I267">
        <f xml:space="preserve"> Coibion_update!AA273</f>
        <v>3.7470304307559665</v>
      </c>
      <c r="J267">
        <f xml:space="preserve"> Coibion_update!AB273</f>
        <v>-0.74530169999999996</v>
      </c>
      <c r="K267" s="48">
        <f xml:space="preserve"> Coibion_update!AC273</f>
        <v>-5.6665575999999982</v>
      </c>
      <c r="L267" s="71">
        <f xml:space="preserve"> Coibion_update!AD273</f>
        <v>-4.8022977999999981</v>
      </c>
      <c r="M267" s="41"/>
      <c r="N267" s="41"/>
      <c r="O267" s="41"/>
      <c r="P267" s="41"/>
      <c r="Q267" s="41"/>
      <c r="R267" s="41"/>
      <c r="S267" s="41"/>
      <c r="T267" s="32">
        <f xml:space="preserve"> misc!N350</f>
        <v>14.57</v>
      </c>
      <c r="U267" s="31">
        <f xml:space="preserve"> Gilchrist_Zak!C99</f>
        <v>0.1061</v>
      </c>
      <c r="V267" s="33">
        <f xml:space="preserve"> Sims_Zha!B270</f>
        <v>-21.706</v>
      </c>
      <c r="W267" s="41"/>
      <c r="AD267" s="41"/>
      <c r="AE267" s="41"/>
      <c r="AF267" s="41"/>
      <c r="AG267" s="57">
        <v>15.53</v>
      </c>
      <c r="AH267" s="69">
        <f xml:space="preserve"> LN(misc!B286)</f>
        <v>6.0277964763553724</v>
      </c>
      <c r="AI267" s="69">
        <f xml:space="preserve"> LN(misc!D286)</f>
        <v>7.3893786369399148</v>
      </c>
      <c r="AJ267" s="69">
        <f xml:space="preserve"> LN(misc!G391)</f>
        <v>3.2836518178071117</v>
      </c>
      <c r="AK267" s="70">
        <f xml:space="preserve"> LN(misc!J297 + misc!L297)</f>
        <v>3.0232015155435361</v>
      </c>
      <c r="AL267" s="76">
        <f xml:space="preserve"> Factors!B267</f>
        <v>0.196486045</v>
      </c>
      <c r="AM267" s="76">
        <f xml:space="preserve"> Factors!C267</f>
        <v>0.81724402500000004</v>
      </c>
      <c r="AN267" s="76">
        <f xml:space="preserve"> Factors!D267</f>
        <v>-0.38156834499999998</v>
      </c>
      <c r="AO267" s="76">
        <f xml:space="preserve"> Factors!E267</f>
        <v>0.432322716</v>
      </c>
      <c r="AP267" s="76">
        <f xml:space="preserve"> Factors!F267</f>
        <v>-8.5799543699999994E-2</v>
      </c>
    </row>
    <row r="268" spans="1:42">
      <c r="A268">
        <f t="shared" ref="A268:A331" si="5" xml:space="preserve"> A267 + 1/12</f>
        <v>1981.166666666652</v>
      </c>
      <c r="B268">
        <f xml:space="preserve"> Coibion_update!O274</f>
        <v>3.9651561063332847</v>
      </c>
      <c r="C268">
        <f xml:space="preserve"> Coibion_update!P274</f>
        <v>7.4</v>
      </c>
      <c r="D268">
        <f xml:space="preserve"> Coibion_update!Q274</f>
        <v>4.4841318576110352</v>
      </c>
      <c r="E268">
        <f xml:space="preserve"> Coibion_update!W274</f>
        <v>14.7</v>
      </c>
      <c r="F268">
        <f xml:space="preserve"> Coibion_update!X274</f>
        <v>5.6172073661240107</v>
      </c>
      <c r="G268">
        <f xml:space="preserve"> Coibion_update!Y274</f>
        <v>3.1546572525415497</v>
      </c>
      <c r="H268">
        <f xml:space="preserve"> Coibion_update!Z274</f>
        <v>3.9331972406595526</v>
      </c>
      <c r="I268">
        <f xml:space="preserve"> Coibion_update!AA274</f>
        <v>3.751102797294068</v>
      </c>
      <c r="J268">
        <f xml:space="preserve"> Coibion_update!AB274</f>
        <v>0.30915510000000002</v>
      </c>
      <c r="K268" s="48">
        <f xml:space="preserve"> Coibion_update!AC274</f>
        <v>-5.3574024999999983</v>
      </c>
      <c r="L268" s="71">
        <f xml:space="preserve"> Coibion_update!AD274</f>
        <v>-4.4970117999999983</v>
      </c>
      <c r="M268" s="41"/>
      <c r="N268" s="41"/>
      <c r="O268" s="41"/>
      <c r="P268" s="41"/>
      <c r="Q268" s="41"/>
      <c r="R268" s="41"/>
      <c r="S268" s="41"/>
      <c r="T268" s="32">
        <f xml:space="preserve"> misc!N351</f>
        <v>13.71</v>
      </c>
      <c r="U268" s="31">
        <f xml:space="preserve"> Gilchrist_Zak!C100</f>
        <v>-3.6799999999999999E-2</v>
      </c>
      <c r="V268" s="33">
        <f xml:space="preserve"> Sims_Zha!B271</f>
        <v>-4.2336999999999998</v>
      </c>
      <c r="W268" s="41"/>
      <c r="AD268" s="41"/>
      <c r="AE268" s="41"/>
      <c r="AF268" s="41"/>
      <c r="AG268" s="57">
        <v>14.63</v>
      </c>
      <c r="AH268" s="69">
        <f xml:space="preserve"> LN(misc!B287)</f>
        <v>6.0378709199221374</v>
      </c>
      <c r="AI268" s="69">
        <f xml:space="preserve"> LN(misc!D287)</f>
        <v>7.400376198093281</v>
      </c>
      <c r="AJ268" s="69">
        <f xml:space="preserve"> LN(misc!G392)</f>
        <v>3.2856742904066163</v>
      </c>
      <c r="AK268" s="70">
        <f xml:space="preserve"> LN(misc!J298 + misc!L298)</f>
        <v>3.048656736861878</v>
      </c>
      <c r="AL268" s="76">
        <f xml:space="preserve"> Factors!B268</f>
        <v>0.13377699200000001</v>
      </c>
      <c r="AM268" s="76">
        <f xml:space="preserve"> Factors!C268</f>
        <v>0.57057021600000002</v>
      </c>
      <c r="AN268" s="76">
        <f xml:space="preserve"> Factors!D268</f>
        <v>0.35497253000000001</v>
      </c>
      <c r="AO268" s="76">
        <f xml:space="preserve"> Factors!E268</f>
        <v>3.1637473499999999E-2</v>
      </c>
      <c r="AP268" s="76">
        <f xml:space="preserve"> Factors!F268</f>
        <v>-5.3166996900000001E-3</v>
      </c>
    </row>
    <row r="269" spans="1:42">
      <c r="A269">
        <f t="shared" si="5"/>
        <v>1981.2499999999852</v>
      </c>
      <c r="B269">
        <f xml:space="preserve"> Coibion_update!O275</f>
        <v>3.960735071309891</v>
      </c>
      <c r="C269">
        <f xml:space="preserve"> Coibion_update!P275</f>
        <v>7.2</v>
      </c>
      <c r="D269">
        <f xml:space="preserve"> Coibion_update!Q275</f>
        <v>4.4897593344767639</v>
      </c>
      <c r="E269">
        <f xml:space="preserve"> Coibion_update!W275</f>
        <v>15.72</v>
      </c>
      <c r="F269">
        <f xml:space="preserve"> Coibion_update!X275</f>
        <v>5.6204008657171496</v>
      </c>
      <c r="G269">
        <f xml:space="preserve"> Coibion_update!Y275</f>
        <v>3.1085251010291133</v>
      </c>
      <c r="H269">
        <f xml:space="preserve"> Coibion_update!Z275</f>
        <v>3.9393657618198534</v>
      </c>
      <c r="I269">
        <f xml:space="preserve"> Coibion_update!AA275</f>
        <v>3.7514785958704562</v>
      </c>
      <c r="J269">
        <f xml:space="preserve"> Coibion_update!AB275</f>
        <v>0</v>
      </c>
      <c r="K269" s="48">
        <f xml:space="preserve"> Coibion_update!AC275</f>
        <v>-5.3574024999999983</v>
      </c>
      <c r="L269" s="71">
        <f xml:space="preserve"> Coibion_update!AD275</f>
        <v>-4.4970117999999983</v>
      </c>
      <c r="M269" s="41"/>
      <c r="N269" s="41"/>
      <c r="O269" s="41"/>
      <c r="P269" s="41"/>
      <c r="Q269" s="41"/>
      <c r="R269" s="41"/>
      <c r="S269" s="41"/>
      <c r="T269" s="32">
        <f xml:space="preserve"> misc!N352</f>
        <v>14.32</v>
      </c>
      <c r="U269" s="31">
        <f xml:space="preserve"> Gilchrist_Zak!C101</f>
        <v>0.50270000000000004</v>
      </c>
      <c r="V269" s="33">
        <f xml:space="preserve"> Sims_Zha!B272</f>
        <v>11.648999999999999</v>
      </c>
      <c r="W269" s="41"/>
      <c r="AD269" s="41"/>
      <c r="AE269" s="41"/>
      <c r="AF269" s="41"/>
      <c r="AG269" s="57">
        <v>18.920000000000002</v>
      </c>
      <c r="AH269" s="69">
        <f xml:space="preserve"> LN(misc!B288)</f>
        <v>6.0577203428850472</v>
      </c>
      <c r="AI269" s="69">
        <f xml:space="preserve"> LN(misc!D288)</f>
        <v>7.4140908374752632</v>
      </c>
      <c r="AJ269" s="69">
        <f xml:space="preserve"> LN(misc!G393)</f>
        <v>3.3076922384652954</v>
      </c>
      <c r="AK269" s="70">
        <f xml:space="preserve"> LN(misc!J299 + misc!L299)</f>
        <v>3.0376896233144981</v>
      </c>
      <c r="AL269" s="76">
        <f xml:space="preserve"> Factors!B269</f>
        <v>4.18998706E-2</v>
      </c>
      <c r="AM269" s="76">
        <f xml:space="preserve"> Factors!C269</f>
        <v>0.21162694200000001</v>
      </c>
      <c r="AN269" s="76">
        <f xml:space="preserve"> Factors!D269</f>
        <v>-5.9131327900000002E-2</v>
      </c>
      <c r="AO269" s="76">
        <f xml:space="preserve"> Factors!E269</f>
        <v>0.57420748799999999</v>
      </c>
      <c r="AP269" s="76">
        <f xml:space="preserve"> Factors!F269</f>
        <v>-6.9829685799999999E-2</v>
      </c>
    </row>
    <row r="270" spans="1:42">
      <c r="A270">
        <f t="shared" si="5"/>
        <v>1981.3333333333185</v>
      </c>
      <c r="B270">
        <f xml:space="preserve"> Coibion_update!O276</f>
        <v>3.9668425751922527</v>
      </c>
      <c r="C270">
        <f xml:space="preserve"> Coibion_update!P276</f>
        <v>7.5</v>
      </c>
      <c r="D270">
        <f xml:space="preserve"> Coibion_update!Q276</f>
        <v>4.4964707690647501</v>
      </c>
      <c r="E270">
        <f xml:space="preserve"> Coibion_update!W276</f>
        <v>18.52</v>
      </c>
      <c r="F270">
        <f xml:space="preserve"> Coibion_update!X276</f>
        <v>5.5995324532824018</v>
      </c>
      <c r="G270">
        <f xml:space="preserve"> Coibion_update!Y276</f>
        <v>3.0921781718222432</v>
      </c>
      <c r="H270">
        <f xml:space="preserve"> Coibion_update!Z276</f>
        <v>3.9389375379690277</v>
      </c>
      <c r="I270">
        <f xml:space="preserve"> Coibion_update!AA276</f>
        <v>3.7559771976464305</v>
      </c>
      <c r="J270">
        <f xml:space="preserve"> Coibion_update!AB276</f>
        <v>1.508348</v>
      </c>
      <c r="K270" s="48">
        <f xml:space="preserve"> Coibion_update!AC276</f>
        <v>-3.8490544999999985</v>
      </c>
      <c r="L270" s="71">
        <f xml:space="preserve"> Coibion_update!AD276</f>
        <v>-2.9839347999999983</v>
      </c>
      <c r="M270" s="41"/>
      <c r="N270" s="41"/>
      <c r="O270" s="41"/>
      <c r="P270" s="41"/>
      <c r="Q270" s="41"/>
      <c r="R270" s="41"/>
      <c r="S270" s="41"/>
      <c r="T270" s="32">
        <f xml:space="preserve"> misc!N353</f>
        <v>16.2</v>
      </c>
      <c r="U270" s="31">
        <f xml:space="preserve"> Gilchrist_Zak!C102</f>
        <v>0.26550000000000001</v>
      </c>
      <c r="V270" s="33">
        <f xml:space="preserve"> Sims_Zha!B273</f>
        <v>22.766999999999999</v>
      </c>
      <c r="W270" s="41"/>
      <c r="AD270" s="41"/>
      <c r="AE270" s="41"/>
      <c r="AF270" s="41"/>
      <c r="AG270" s="57">
        <v>17.559999999999999</v>
      </c>
      <c r="AH270" s="69">
        <f xml:space="preserve"> LN(misc!B289)</f>
        <v>6.0513830373192254</v>
      </c>
      <c r="AI270" s="69">
        <f xml:space="preserve"> LN(misc!D289)</f>
        <v>7.4170998064663296</v>
      </c>
      <c r="AJ270" s="69">
        <f xml:space="preserve"> LN(misc!G394)</f>
        <v>3.2952440977593493</v>
      </c>
      <c r="AK270" s="70">
        <f xml:space="preserve"> LN(misc!J300 + misc!L300)</f>
        <v>3.0069194629445555</v>
      </c>
      <c r="AL270" s="76">
        <f xml:space="preserve"> Factors!B270</f>
        <v>-0.120624224</v>
      </c>
      <c r="AM270" s="76">
        <f xml:space="preserve"> Factors!C270</f>
        <v>0.25325624699999999</v>
      </c>
      <c r="AN270" s="76">
        <f xml:space="preserve"> Factors!D270</f>
        <v>0.26874995499999998</v>
      </c>
      <c r="AO270" s="76">
        <f xml:space="preserve"> Factors!E270</f>
        <v>-0.136618974</v>
      </c>
      <c r="AP270" s="76">
        <f xml:space="preserve"> Factors!F270</f>
        <v>-0.14470923899999999</v>
      </c>
    </row>
    <row r="271" spans="1:42">
      <c r="A271">
        <f t="shared" si="5"/>
        <v>1981.4166666666517</v>
      </c>
      <c r="B271">
        <f xml:space="preserve"> Coibion_update!O277</f>
        <v>3.9713630378068721</v>
      </c>
      <c r="C271">
        <f xml:space="preserve"> Coibion_update!P277</f>
        <v>7.5</v>
      </c>
      <c r="D271">
        <f xml:space="preserve"> Coibion_update!Q277</f>
        <v>4.5053498507058807</v>
      </c>
      <c r="E271">
        <f xml:space="preserve"> Coibion_update!W277</f>
        <v>19.100000000000001</v>
      </c>
      <c r="F271">
        <f xml:space="preserve"> Coibion_update!X277</f>
        <v>5.5899416582324415</v>
      </c>
      <c r="G271">
        <f xml:space="preserve"> Coibion_update!Y277</f>
        <v>3.0939473210509458</v>
      </c>
      <c r="H271">
        <f xml:space="preserve"> Coibion_update!Z277</f>
        <v>3.947583180826697</v>
      </c>
      <c r="I271">
        <f xml:space="preserve"> Coibion_update!AA277</f>
        <v>3.7624319148569043</v>
      </c>
      <c r="J271">
        <f xml:space="preserve"> Coibion_update!AB277</f>
        <v>0</v>
      </c>
      <c r="K271" s="48">
        <f xml:space="preserve"> Coibion_update!AC277</f>
        <v>-3.8490544999999985</v>
      </c>
      <c r="L271" s="71">
        <f xml:space="preserve"> Coibion_update!AD277</f>
        <v>-2.9839347999999983</v>
      </c>
      <c r="M271" s="41"/>
      <c r="N271" s="41"/>
      <c r="O271" s="41"/>
      <c r="P271" s="41"/>
      <c r="Q271" s="41"/>
      <c r="R271" s="41"/>
      <c r="S271" s="41"/>
      <c r="T271" s="32">
        <f xml:space="preserve"> misc!N354</f>
        <v>14.86</v>
      </c>
      <c r="U271" s="31">
        <f xml:space="preserve"> Gilchrist_Zak!C103</f>
        <v>0.42580000000000001</v>
      </c>
      <c r="V271" s="33">
        <f xml:space="preserve"> Sims_Zha!B274</f>
        <v>3.9731000000000001</v>
      </c>
      <c r="W271" s="41"/>
      <c r="AD271" s="41"/>
      <c r="AE271" s="41"/>
      <c r="AF271" s="41"/>
      <c r="AG271" s="57">
        <v>18.64</v>
      </c>
      <c r="AH271" s="69">
        <f xml:space="preserve"> LN(misc!B290)</f>
        <v>6.0525596464677927</v>
      </c>
      <c r="AI271" s="69">
        <f xml:space="preserve"> LN(misc!D290)</f>
        <v>7.4207585299959016</v>
      </c>
      <c r="AJ271" s="69">
        <f xml:space="preserve"> LN(misc!G395)</f>
        <v>3.2819257385793126</v>
      </c>
      <c r="AK271" s="70">
        <f xml:space="preserve"> LN(misc!J301 + misc!L301)</f>
        <v>3.010423822296981</v>
      </c>
      <c r="AL271" s="76">
        <f xml:space="preserve"> Factors!B271</f>
        <v>-0.29060105800000002</v>
      </c>
      <c r="AM271" s="76">
        <f xml:space="preserve"> Factors!C271</f>
        <v>0.35940750100000002</v>
      </c>
      <c r="AN271" s="76">
        <f xml:space="preserve"> Factors!D271</f>
        <v>0.72609348100000004</v>
      </c>
      <c r="AO271" s="76">
        <f xml:space="preserve"> Factors!E271</f>
        <v>-0.63700121200000004</v>
      </c>
      <c r="AP271" s="76">
        <f xml:space="preserve"> Factors!F271</f>
        <v>-0.39385716199999998</v>
      </c>
    </row>
    <row r="272" spans="1:42">
      <c r="A272">
        <f t="shared" si="5"/>
        <v>1981.499999999985</v>
      </c>
      <c r="B272">
        <f xml:space="preserve"> Coibion_update!O278</f>
        <v>3.9779118644490086</v>
      </c>
      <c r="C272">
        <f xml:space="preserve"> Coibion_update!P278</f>
        <v>7.2</v>
      </c>
      <c r="D272">
        <f xml:space="preserve"> Coibion_update!Q278</f>
        <v>4.516338972281476</v>
      </c>
      <c r="E272">
        <f xml:space="preserve"> Coibion_update!W278</f>
        <v>19.04</v>
      </c>
      <c r="F272">
        <f xml:space="preserve"> Coibion_update!X278</f>
        <v>5.6147690949958982</v>
      </c>
      <c r="G272">
        <f xml:space="preserve"> Coibion_update!Y278</f>
        <v>3.105348719877314</v>
      </c>
      <c r="H272">
        <f xml:space="preserve"> Coibion_update!Z278</f>
        <v>3.9438898217665179</v>
      </c>
      <c r="I272">
        <f xml:space="preserve"> Coibion_update!AA278</f>
        <v>3.757868992261999</v>
      </c>
      <c r="J272">
        <f xml:space="preserve"> Coibion_update!AB278</f>
        <v>-0.66479129999999997</v>
      </c>
      <c r="K272" s="48">
        <f xml:space="preserve"> Coibion_update!AC278</f>
        <v>-4.5138457999999986</v>
      </c>
      <c r="L272" s="71">
        <f xml:space="preserve"> Coibion_update!AD278</f>
        <v>-3.5974531999999986</v>
      </c>
      <c r="M272" s="41"/>
      <c r="N272" s="41"/>
      <c r="O272" s="41"/>
      <c r="P272" s="41"/>
      <c r="Q272" s="41"/>
      <c r="R272" s="41"/>
      <c r="S272" s="41"/>
      <c r="T272" s="32">
        <f xml:space="preserve"> misc!N355</f>
        <v>15.72</v>
      </c>
      <c r="U272" s="31">
        <f xml:space="preserve"> Gilchrist_Zak!C104</f>
        <v>0.41220000000000001</v>
      </c>
      <c r="V272" s="33">
        <f xml:space="preserve"> Sims_Zha!B275</f>
        <v>-0.24623999999999999</v>
      </c>
      <c r="W272" s="41"/>
      <c r="AD272" s="41"/>
      <c r="AE272" s="41"/>
      <c r="AF272" s="41"/>
      <c r="AG272" s="57">
        <v>17.46</v>
      </c>
      <c r="AH272" s="69">
        <f xml:space="preserve"> LN(misc!B291)</f>
        <v>6.0565497937639163</v>
      </c>
      <c r="AI272" s="69">
        <f xml:space="preserve"> LN(misc!D291)</f>
        <v>7.4276793857333869</v>
      </c>
      <c r="AJ272" s="69">
        <f xml:space="preserve"> LN(misc!G396)</f>
        <v>3.2997551055938241</v>
      </c>
      <c r="AK272" s="70">
        <f xml:space="preserve"> LN(misc!J302 + misc!L302)</f>
        <v>3.0278605873055127</v>
      </c>
      <c r="AL272" s="76">
        <f xml:space="preserve"> Factors!B272</f>
        <v>0.33603403999999998</v>
      </c>
      <c r="AM272" s="76">
        <f xml:space="preserve"> Factors!C272</f>
        <v>0.52381388799999995</v>
      </c>
      <c r="AN272" s="76">
        <f xml:space="preserve"> Factors!D272</f>
        <v>-0.44977903800000002</v>
      </c>
      <c r="AO272" s="76">
        <f xml:space="preserve"> Factors!E272</f>
        <v>0.483741323</v>
      </c>
      <c r="AP272" s="76">
        <f xml:space="preserve"> Factors!F272</f>
        <v>-0.118204854</v>
      </c>
    </row>
    <row r="273" spans="1:42">
      <c r="A273">
        <f t="shared" si="5"/>
        <v>1981.5833333333183</v>
      </c>
      <c r="B273">
        <f xml:space="preserve"> Coibion_update!O279</f>
        <v>3.9775260612525445</v>
      </c>
      <c r="C273">
        <f xml:space="preserve"> Coibion_update!P279</f>
        <v>7.4</v>
      </c>
      <c r="D273">
        <f xml:space="preserve"> Coibion_update!Q279</f>
        <v>4.5239601305625481</v>
      </c>
      <c r="E273">
        <f xml:space="preserve"> Coibion_update!W279</f>
        <v>17.82</v>
      </c>
      <c r="F273">
        <f xml:space="preserve"> Coibion_update!X279</f>
        <v>5.6074184063731174</v>
      </c>
      <c r="G273">
        <f xml:space="preserve"> Coibion_update!Y279</f>
        <v>3.16145855399825</v>
      </c>
      <c r="H273">
        <f xml:space="preserve"> Coibion_update!Z279</f>
        <v>3.9453417206209713</v>
      </c>
      <c r="I273">
        <f xml:space="preserve"> Coibion_update!AA279</f>
        <v>3.7549714554760247</v>
      </c>
      <c r="J273">
        <f xml:space="preserve"> Coibion_update!AB279</f>
        <v>-8.0223600000000006E-2</v>
      </c>
      <c r="K273" s="48">
        <f xml:space="preserve"> Coibion_update!AC279</f>
        <v>-4.5940693999999986</v>
      </c>
      <c r="L273" s="71">
        <f xml:space="preserve"> Coibion_update!AD279</f>
        <v>-3.6415115999999985</v>
      </c>
      <c r="M273" s="41"/>
      <c r="N273" s="41"/>
      <c r="O273" s="41"/>
      <c r="P273" s="41"/>
      <c r="Q273" s="41"/>
      <c r="R273" s="41"/>
      <c r="S273" s="41"/>
      <c r="T273" s="32">
        <f xml:space="preserve"> misc!N356</f>
        <v>16.72</v>
      </c>
      <c r="U273" s="31">
        <f xml:space="preserve"> Gilchrist_Zak!C105</f>
        <v>0.2397</v>
      </c>
      <c r="V273" s="33">
        <f xml:space="preserve"> Sims_Zha!B276</f>
        <v>-8.1491000000000007</v>
      </c>
      <c r="W273" s="41"/>
      <c r="AD273" s="41"/>
      <c r="AE273" s="41"/>
      <c r="AF273" s="41"/>
      <c r="AG273" s="57">
        <v>16.829999999999998</v>
      </c>
      <c r="AH273" s="69">
        <f xml:space="preserve"> LN(misc!B292)</f>
        <v>6.0565497937639163</v>
      </c>
      <c r="AI273" s="69">
        <f xml:space="preserve"> LN(misc!D292)</f>
        <v>7.4350249551640601</v>
      </c>
      <c r="AJ273" s="69">
        <f xml:space="preserve"> LN(misc!G397)</f>
        <v>3.2951329145849551</v>
      </c>
      <c r="AK273" s="70">
        <f xml:space="preserve"> LN(misc!J303 + misc!L303)</f>
        <v>3.0452840523832387</v>
      </c>
      <c r="AL273" s="76">
        <f xml:space="preserve"> Factors!B273</f>
        <v>-0.10168152900000001</v>
      </c>
      <c r="AM273" s="76">
        <f xml:space="preserve"> Factors!C273</f>
        <v>0.62009840900000002</v>
      </c>
      <c r="AN273" s="76">
        <f xml:space="preserve"> Factors!D273</f>
        <v>0.22644956199999999</v>
      </c>
      <c r="AO273" s="76">
        <f xml:space="preserve"> Factors!E273</f>
        <v>-0.18317766999999999</v>
      </c>
      <c r="AP273" s="76">
        <f xml:space="preserve"> Factors!F273</f>
        <v>-0.47257672299999998</v>
      </c>
    </row>
    <row r="274" spans="1:42">
      <c r="A274">
        <f t="shared" si="5"/>
        <v>1981.6666666666515</v>
      </c>
      <c r="B274">
        <f xml:space="preserve"> Coibion_update!O280</f>
        <v>3.9712801043759813</v>
      </c>
      <c r="C274">
        <f xml:space="preserve"> Coibion_update!P280</f>
        <v>7.6</v>
      </c>
      <c r="D274">
        <f xml:space="preserve"> Coibion_update!Q280</f>
        <v>4.5336741842830213</v>
      </c>
      <c r="E274">
        <f xml:space="preserve"> Coibion_update!W280</f>
        <v>15.87</v>
      </c>
      <c r="F274">
        <f xml:space="preserve"> Coibion_update!X280</f>
        <v>5.5848863197123455</v>
      </c>
      <c r="G274">
        <f xml:space="preserve"> Coibion_update!Y280</f>
        <v>3.1169316889558356</v>
      </c>
      <c r="H274">
        <f xml:space="preserve"> Coibion_update!Z280</f>
        <v>3.9433278552565585</v>
      </c>
      <c r="I274">
        <f xml:space="preserve"> Coibion_update!AA280</f>
        <v>3.7543160093981105</v>
      </c>
      <c r="J274">
        <f xml:space="preserve"> Coibion_update!AB280</f>
        <v>0</v>
      </c>
      <c r="K274" s="48">
        <f xml:space="preserve"> Coibion_update!AC280</f>
        <v>-4.5940693999999986</v>
      </c>
      <c r="L274" s="71">
        <f xml:space="preserve"> Coibion_update!AD280</f>
        <v>-3.6415115999999985</v>
      </c>
      <c r="M274" s="41"/>
      <c r="N274" s="41"/>
      <c r="O274" s="41"/>
      <c r="P274" s="41"/>
      <c r="Q274" s="41"/>
      <c r="R274" s="41"/>
      <c r="S274" s="41"/>
      <c r="T274" s="32">
        <f xml:space="preserve"> misc!N357</f>
        <v>16.52</v>
      </c>
      <c r="U274" s="31">
        <f xml:space="preserve"> Gilchrist_Zak!C106</f>
        <v>0.39439999999999997</v>
      </c>
      <c r="V274" s="33">
        <f xml:space="preserve"> Sims_Zha!B277</f>
        <v>-11.651999999999999</v>
      </c>
      <c r="W274" s="41"/>
      <c r="AD274" s="41"/>
      <c r="AE274" s="41"/>
      <c r="AF274" s="41"/>
      <c r="AG274" s="57">
        <v>16.579999999999998</v>
      </c>
      <c r="AH274" s="69">
        <f xml:space="preserve"> LN(misc!B293)</f>
        <v>6.0567840132286248</v>
      </c>
      <c r="AI274" s="69">
        <f xml:space="preserve"> LN(misc!D293)</f>
        <v>7.4419067280516247</v>
      </c>
      <c r="AJ274" s="69">
        <f xml:space="preserve"> LN(misc!G398)</f>
        <v>3.238560798184599</v>
      </c>
      <c r="AK274" s="70">
        <f xml:space="preserve"> LN(misc!J304 + misc!L304)</f>
        <v>3.0602082927383556</v>
      </c>
      <c r="AL274" s="76">
        <f xml:space="preserve"> Factors!B274</f>
        <v>0.11023319400000001</v>
      </c>
      <c r="AM274" s="76">
        <f xml:space="preserve"> Factors!C274</f>
        <v>0.311142382</v>
      </c>
      <c r="AN274" s="76">
        <f xml:space="preserve"> Factors!D274</f>
        <v>0.48756501899999999</v>
      </c>
      <c r="AO274" s="76">
        <f xml:space="preserve"> Factors!E274</f>
        <v>-0.176330608</v>
      </c>
      <c r="AP274" s="76">
        <f xml:space="preserve"> Factors!F274</f>
        <v>-0.25974640599999999</v>
      </c>
    </row>
    <row r="275" spans="1:42">
      <c r="A275">
        <f t="shared" si="5"/>
        <v>1981.7499999999848</v>
      </c>
      <c r="B275">
        <f xml:space="preserve"> Coibion_update!O281</f>
        <v>3.9644067051077081</v>
      </c>
      <c r="C275">
        <f xml:space="preserve"> Coibion_update!P281</f>
        <v>7.9</v>
      </c>
      <c r="D275">
        <f xml:space="preserve"> Coibion_update!Q281</f>
        <v>4.536891345234797</v>
      </c>
      <c r="E275">
        <f xml:space="preserve"> Coibion_update!W281</f>
        <v>15.08</v>
      </c>
      <c r="F275">
        <f xml:space="preserve"> Coibion_update!X281</f>
        <v>5.561488997315319</v>
      </c>
      <c r="G275">
        <f xml:space="preserve"> Coibion_update!Y281</f>
        <v>3.0589417869518751</v>
      </c>
      <c r="H275">
        <f xml:space="preserve"> Coibion_update!Z281</f>
        <v>3.9457672113923068</v>
      </c>
      <c r="I275">
        <f xml:space="preserve"> Coibion_update!AA281</f>
        <v>3.7559070624022728</v>
      </c>
      <c r="J275">
        <f xml:space="preserve"> Coibion_update!AB281</f>
        <v>-0.54621699999999995</v>
      </c>
      <c r="K275" s="48">
        <f xml:space="preserve"> Coibion_update!AC281</f>
        <v>-5.140286399999999</v>
      </c>
      <c r="L275" s="71">
        <f xml:space="preserve"> Coibion_update!AD281</f>
        <v>-4.2146972999999983</v>
      </c>
      <c r="M275" s="41"/>
      <c r="N275" s="41"/>
      <c r="O275" s="41"/>
      <c r="P275" s="41"/>
      <c r="Q275" s="41"/>
      <c r="R275" s="41"/>
      <c r="S275" s="41"/>
      <c r="T275" s="32">
        <f xml:space="preserve"> misc!N358</f>
        <v>15.38</v>
      </c>
      <c r="U275" s="31">
        <f xml:space="preserve"> Gilchrist_Zak!C107</f>
        <v>0.56989999999999996</v>
      </c>
      <c r="V275" s="33">
        <f xml:space="preserve"> Sims_Zha!B278</f>
        <v>-2.3218000000000001</v>
      </c>
      <c r="W275" s="41"/>
      <c r="AD275" s="41"/>
      <c r="AE275" s="41"/>
      <c r="AF275" s="41"/>
      <c r="AG275" s="57">
        <v>14.44</v>
      </c>
      <c r="AH275" s="69">
        <f xml:space="preserve"> LN(misc!B294)</f>
        <v>6.0600573385735936</v>
      </c>
      <c r="AI275" s="69">
        <f xml:space="preserve"> LN(misc!D294)</f>
        <v>7.4511255342238538</v>
      </c>
      <c r="AJ275" s="69">
        <f xml:space="preserve"> LN(misc!G399)</f>
        <v>3.2460628847121646</v>
      </c>
      <c r="AK275" s="70">
        <f xml:space="preserve"> LN(misc!J305 + misc!L305)</f>
        <v>3.0705150179976766</v>
      </c>
      <c r="AL275" s="76">
        <f xml:space="preserve"> Factors!B275</f>
        <v>0.51651883499999995</v>
      </c>
      <c r="AM275" s="76">
        <f xml:space="preserve"> Factors!C275</f>
        <v>0.33607778999999999</v>
      </c>
      <c r="AN275" s="76">
        <f xml:space="preserve"> Factors!D275</f>
        <v>0.39827370000000001</v>
      </c>
      <c r="AO275" s="76">
        <f xml:space="preserve"> Factors!E275</f>
        <v>0.16221893100000001</v>
      </c>
      <c r="AP275" s="76">
        <f xml:space="preserve"> Factors!F275</f>
        <v>-1.3417862799999999E-2</v>
      </c>
    </row>
    <row r="276" spans="1:42">
      <c r="A276">
        <f t="shared" si="5"/>
        <v>1981.833333333318</v>
      </c>
      <c r="B276">
        <f xml:space="preserve"> Coibion_update!O282</f>
        <v>3.9529192371927486</v>
      </c>
      <c r="C276">
        <f xml:space="preserve"> Coibion_update!P282</f>
        <v>8.3000000000000007</v>
      </c>
      <c r="D276">
        <f xml:space="preserve"> Coibion_update!Q282</f>
        <v>4.5411648560121787</v>
      </c>
      <c r="E276">
        <f xml:space="preserve"> Coibion_update!W282</f>
        <v>13.31</v>
      </c>
      <c r="F276">
        <f xml:space="preserve"> Coibion_update!X282</f>
        <v>5.5413027600757854</v>
      </c>
      <c r="G276">
        <f xml:space="preserve"> Coibion_update!Y282</f>
        <v>3.0536709384744372</v>
      </c>
      <c r="H276">
        <f xml:space="preserve"> Coibion_update!Z282</f>
        <v>3.94495475366312</v>
      </c>
      <c r="I276">
        <f xml:space="preserve"> Coibion_update!AA282</f>
        <v>3.7536367013292149</v>
      </c>
      <c r="J276">
        <f xml:space="preserve"> Coibion_update!AB282</f>
        <v>-0.40944390000000003</v>
      </c>
      <c r="K276" s="48">
        <f xml:space="preserve"> Coibion_update!AC282</f>
        <v>-5.5497302999999993</v>
      </c>
      <c r="L276" s="71">
        <f xml:space="preserve"> Coibion_update!AD282</f>
        <v>-4.5691349999999984</v>
      </c>
      <c r="M276" s="41"/>
      <c r="N276" s="41"/>
      <c r="O276" s="41"/>
      <c r="P276" s="41"/>
      <c r="Q276" s="41"/>
      <c r="R276" s="41"/>
      <c r="S276" s="41"/>
      <c r="T276" s="32">
        <f xml:space="preserve"> misc!N359</f>
        <v>12.41</v>
      </c>
      <c r="U276" s="31">
        <f xml:space="preserve"> Gilchrist_Zak!C108</f>
        <v>0.155</v>
      </c>
      <c r="V276" s="33">
        <f xml:space="preserve"> Sims_Zha!B279</f>
        <v>-8.2824000000000009</v>
      </c>
      <c r="W276" s="41"/>
      <c r="AD276" s="41"/>
      <c r="AE276" s="41"/>
      <c r="AF276" s="41"/>
      <c r="AG276" s="57">
        <v>12.44</v>
      </c>
      <c r="AH276" s="69">
        <f xml:space="preserve"> LN(misc!B295)</f>
        <v>6.0668039036537973</v>
      </c>
      <c r="AI276" s="69">
        <f xml:space="preserve"> LN(misc!D295)</f>
        <v>7.4593964972479023</v>
      </c>
      <c r="AJ276" s="69">
        <f xml:space="preserve"> LN(misc!G400)</f>
        <v>3.2538567937634464</v>
      </c>
      <c r="AK276" s="70">
        <f xml:space="preserve"> LN(misc!J306 + misc!L306)</f>
        <v>3.0837431508767041</v>
      </c>
      <c r="AL276" s="76">
        <f xml:space="preserve"> Factors!B276</f>
        <v>0.71332262400000002</v>
      </c>
      <c r="AM276" s="76">
        <f xml:space="preserve"> Factors!C276</f>
        <v>1.0679601900000001E-3</v>
      </c>
      <c r="AN276" s="76">
        <f xml:space="preserve"> Factors!D276</f>
        <v>1.99850019E-2</v>
      </c>
      <c r="AO276" s="76">
        <f xml:space="preserve"> Factors!E276</f>
        <v>0.39767306200000002</v>
      </c>
      <c r="AP276" s="76">
        <f xml:space="preserve"> Factors!F276</f>
        <v>-0.102662564</v>
      </c>
    </row>
    <row r="277" spans="1:42">
      <c r="A277">
        <f t="shared" si="5"/>
        <v>1981.9166666666513</v>
      </c>
      <c r="B277">
        <f xml:space="preserve"> Coibion_update!O283</f>
        <v>3.9417720808287409</v>
      </c>
      <c r="C277">
        <f xml:space="preserve"> Coibion_update!P283</f>
        <v>8.5</v>
      </c>
      <c r="D277">
        <f xml:space="preserve"> Coibion_update!Q283</f>
        <v>4.5443580465913342</v>
      </c>
      <c r="E277">
        <f xml:space="preserve"> Coibion_update!W283</f>
        <v>12.37</v>
      </c>
      <c r="F277">
        <f xml:space="preserve"> Coibion_update!X283</f>
        <v>5.5179748485774143</v>
      </c>
      <c r="G277">
        <f xml:space="preserve"> Coibion_update!Y283</f>
        <v>3.0483721608781704</v>
      </c>
      <c r="H277">
        <f xml:space="preserve"> Coibion_update!Z283</f>
        <v>3.9532801052763475</v>
      </c>
      <c r="I277">
        <f xml:space="preserve"> Coibion_update!AA283</f>
        <v>3.7603625557358007</v>
      </c>
      <c r="J277">
        <f xml:space="preserve"> Coibion_update!AB283</f>
        <v>0.1070532</v>
      </c>
      <c r="K277" s="48">
        <f xml:space="preserve"> Coibion_update!AC283</f>
        <v>-5.4426770999999992</v>
      </c>
      <c r="L277" s="71">
        <f xml:space="preserve"> Coibion_update!AD283</f>
        <v>-4.4681484999999981</v>
      </c>
      <c r="M277" s="41"/>
      <c r="N277" s="41"/>
      <c r="O277" s="41"/>
      <c r="P277" s="41"/>
      <c r="Q277" s="41"/>
      <c r="R277" s="41"/>
      <c r="S277" s="41"/>
      <c r="T277" s="32">
        <f xml:space="preserve"> misc!N360</f>
        <v>12.85</v>
      </c>
      <c r="U277" s="31">
        <f xml:space="preserve"> Gilchrist_Zak!C109</f>
        <v>0.54110000000000003</v>
      </c>
      <c r="V277" s="33">
        <f xml:space="preserve"> Sims_Zha!B280</f>
        <v>-1.256</v>
      </c>
      <c r="W277" s="41"/>
      <c r="AD277" s="41"/>
      <c r="AE277" s="41"/>
      <c r="AF277" s="41"/>
      <c r="AG277" s="57">
        <v>13.13</v>
      </c>
      <c r="AH277" s="69">
        <f xml:space="preserve"> LN(misc!B296)</f>
        <v>6.0792464604915155</v>
      </c>
      <c r="AI277" s="69">
        <f xml:space="preserve"> LN(misc!D296)</f>
        <v>7.4705089956084869</v>
      </c>
      <c r="AJ277" s="69">
        <f xml:space="preserve"> LN(misc!G401)</f>
        <v>3.2644990748926177</v>
      </c>
      <c r="AK277" s="70">
        <f xml:space="preserve"> LN(misc!J307 + misc!L307)</f>
        <v>3.0889949040136808</v>
      </c>
      <c r="AL277" s="76">
        <f xml:space="preserve"> Factors!B277</f>
        <v>1.20379776</v>
      </c>
      <c r="AM277" s="76">
        <f xml:space="preserve"> Factors!C277</f>
        <v>0.114113114</v>
      </c>
      <c r="AN277" s="76">
        <f xml:space="preserve"> Factors!D277</f>
        <v>-0.67203933199999999</v>
      </c>
      <c r="AO277" s="76">
        <f xml:space="preserve"> Factors!E277</f>
        <v>1.1478011699999999</v>
      </c>
      <c r="AP277" s="76">
        <f xml:space="preserve"> Factors!F277</f>
        <v>-2.75686565E-2</v>
      </c>
    </row>
    <row r="278" spans="1:42">
      <c r="A278">
        <f t="shared" si="5"/>
        <v>1981.9999999999845</v>
      </c>
      <c r="B278">
        <f xml:space="preserve"> Coibion_update!O284</f>
        <v>3.9218763018706575</v>
      </c>
      <c r="C278">
        <f xml:space="preserve"> Coibion_update!P284</f>
        <v>8.6</v>
      </c>
      <c r="D278">
        <f xml:space="preserve"> Coibion_update!Q284</f>
        <v>4.5475410731514554</v>
      </c>
      <c r="E278">
        <f xml:space="preserve"> Coibion_update!W284</f>
        <v>13.22</v>
      </c>
      <c r="F278">
        <f xml:space="preserve"> Coibion_update!X284</f>
        <v>5.5300638066695145</v>
      </c>
      <c r="G278">
        <f xml:space="preserve"> Coibion_update!Y284</f>
        <v>3.0643250650196028</v>
      </c>
      <c r="H278">
        <f xml:space="preserve"> Coibion_update!Z284</f>
        <v>3.9465017238443885</v>
      </c>
      <c r="I278">
        <f xml:space="preserve"> Coibion_update!AA284</f>
        <v>3.7569585749245307</v>
      </c>
      <c r="J278">
        <f xml:space="preserve"> Coibion_update!AB284</f>
        <v>0</v>
      </c>
      <c r="K278" s="48">
        <f xml:space="preserve"> Coibion_update!AC284</f>
        <v>-5.4426770999999992</v>
      </c>
      <c r="L278" s="71">
        <f xml:space="preserve"> Coibion_update!AD284</f>
        <v>-4.4681484999999981</v>
      </c>
      <c r="M278" s="41"/>
      <c r="N278" s="41"/>
      <c r="O278" s="41"/>
      <c r="P278" s="41"/>
      <c r="Q278" s="41"/>
      <c r="R278" s="41"/>
      <c r="S278" s="41"/>
      <c r="T278" s="32">
        <f xml:space="preserve"> misc!N361</f>
        <v>14.32</v>
      </c>
      <c r="U278" s="31">
        <f xml:space="preserve"> Gilchrist_Zak!C110</f>
        <v>0.75570000000000004</v>
      </c>
      <c r="V278" s="33">
        <f xml:space="preserve"> Sims_Zha!B281</f>
        <v>10.657999999999999</v>
      </c>
      <c r="W278" s="41"/>
      <c r="AD278" s="41"/>
      <c r="AE278" s="41"/>
      <c r="AF278" s="41"/>
      <c r="AG278" s="57">
        <v>14.21</v>
      </c>
      <c r="AH278" s="69">
        <f xml:space="preserve"> LN(misc!B297)</f>
        <v>6.0928923397380954</v>
      </c>
      <c r="AI278" s="69">
        <f xml:space="preserve"> LN(misc!D297)</f>
        <v>7.4789607887368401</v>
      </c>
      <c r="AJ278" s="69">
        <f xml:space="preserve"> LN(misc!G402)</f>
        <v>3.2851129026413535</v>
      </c>
      <c r="AK278" s="70">
        <f xml:space="preserve"> LN(misc!J308 + misc!L308)</f>
        <v>3.0610049001701869</v>
      </c>
      <c r="AL278" s="76">
        <f xml:space="preserve"> Factors!B278</f>
        <v>0.91443017299999996</v>
      </c>
      <c r="AM278" s="76">
        <f xml:space="preserve"> Factors!C278</f>
        <v>4.0547093399999998E-2</v>
      </c>
      <c r="AN278" s="76">
        <f xml:space="preserve"> Factors!D278</f>
        <v>0.360542947</v>
      </c>
      <c r="AO278" s="76">
        <f xml:space="preserve"> Factors!E278</f>
        <v>-4.0903373799999997E-2</v>
      </c>
      <c r="AP278" s="76">
        <f xml:space="preserve"> Factors!F278</f>
        <v>-4.67263594E-2</v>
      </c>
    </row>
    <row r="279" spans="1:42">
      <c r="A279">
        <f t="shared" si="5"/>
        <v>1982.0833333333178</v>
      </c>
      <c r="B279">
        <f xml:space="preserve"> Coibion_update!O285</f>
        <v>3.9416439416616642</v>
      </c>
      <c r="C279">
        <f xml:space="preserve"> Coibion_update!P285</f>
        <v>8.9</v>
      </c>
      <c r="D279">
        <f xml:space="preserve"> Coibion_update!Q285</f>
        <v>4.5507140001920323</v>
      </c>
      <c r="E279">
        <f xml:space="preserve"> Coibion_update!W285</f>
        <v>14.78</v>
      </c>
      <c r="F279">
        <f xml:space="preserve"> Coibion_update!X285</f>
        <v>5.5326382184523712</v>
      </c>
      <c r="G279">
        <f xml:space="preserve"> Coibion_update!Y285</f>
        <v>3.0963917566531682</v>
      </c>
      <c r="H279">
        <f xml:space="preserve"> Coibion_update!Z285</f>
        <v>3.9539324085053558</v>
      </c>
      <c r="I279">
        <f xml:space="preserve"> Coibion_update!AA285</f>
        <v>3.7617348564151851</v>
      </c>
      <c r="J279">
        <f xml:space="preserve"> Coibion_update!AB285</f>
        <v>1.0144770000000001</v>
      </c>
      <c r="K279" s="48">
        <f xml:space="preserve"> Coibion_update!AC285</f>
        <v>-4.4282000999999989</v>
      </c>
      <c r="L279" s="71">
        <f xml:space="preserve"> Coibion_update!AD285</f>
        <v>-3.4483414999999979</v>
      </c>
      <c r="M279" s="41"/>
      <c r="N279" s="41"/>
      <c r="O279" s="41"/>
      <c r="P279" s="41"/>
      <c r="Q279" s="41"/>
      <c r="R279" s="41"/>
      <c r="S279" s="41"/>
      <c r="T279" s="32">
        <f xml:space="preserve"> misc!N362</f>
        <v>14.73</v>
      </c>
      <c r="U279" s="31">
        <f xml:space="preserve"> Gilchrist_Zak!C111</f>
        <v>0.45229999999999998</v>
      </c>
      <c r="V279" s="33">
        <f xml:space="preserve"> Sims_Zha!B282</f>
        <v>14.804</v>
      </c>
      <c r="W279" s="41"/>
      <c r="AD279" s="41"/>
      <c r="AE279" s="41"/>
      <c r="AF279" s="41"/>
      <c r="AG279" s="57">
        <v>13.74</v>
      </c>
      <c r="AH279" s="69">
        <f xml:space="preserve"> LN(misc!B298)</f>
        <v>6.0910836121366945</v>
      </c>
      <c r="AI279" s="69">
        <f xml:space="preserve"> LN(misc!D298)</f>
        <v>7.4812739720865515</v>
      </c>
      <c r="AJ279" s="69">
        <f xml:space="preserve"> LN(misc!G403)</f>
        <v>3.2568650107722354</v>
      </c>
      <c r="AK279" s="70">
        <f xml:space="preserve"> LN(misc!J309 + misc!L309)</f>
        <v>3.0442366826136058</v>
      </c>
      <c r="AL279" s="76">
        <f xml:space="preserve"> Factors!B279</f>
        <v>0.87235154599999998</v>
      </c>
      <c r="AM279" s="76">
        <f xml:space="preserve"> Factors!C279</f>
        <v>0.251289655</v>
      </c>
      <c r="AN279" s="76">
        <f xml:space="preserve"> Factors!D279</f>
        <v>0.96812606800000001</v>
      </c>
      <c r="AO279" s="76">
        <f xml:space="preserve"> Factors!E279</f>
        <v>-0.55867206800000002</v>
      </c>
      <c r="AP279" s="76">
        <f xml:space="preserve"> Factors!F279</f>
        <v>-0.105290645</v>
      </c>
    </row>
    <row r="280" spans="1:42">
      <c r="A280">
        <f t="shared" si="5"/>
        <v>1982.1666666666511</v>
      </c>
      <c r="B280">
        <f xml:space="preserve"> Coibion_update!O286</f>
        <v>3.9340819089470922</v>
      </c>
      <c r="C280">
        <f xml:space="preserve"> Coibion_update!P286</f>
        <v>9</v>
      </c>
      <c r="D280">
        <f xml:space="preserve"> Coibion_update!Q286</f>
        <v>4.5507140001920323</v>
      </c>
      <c r="E280">
        <f xml:space="preserve"> Coibion_update!W286</f>
        <v>14.68</v>
      </c>
      <c r="F280">
        <f xml:space="preserve"> Coibion_update!X286</f>
        <v>5.51128936254075</v>
      </c>
      <c r="G280">
        <f xml:space="preserve"> Coibion_update!Y286</f>
        <v>3.0945816375961601</v>
      </c>
      <c r="H280">
        <f xml:space="preserve"> Coibion_update!Z286</f>
        <v>3.9491068216580083</v>
      </c>
      <c r="I280">
        <f xml:space="preserve"> Coibion_update!AA286</f>
        <v>3.7630820646464485</v>
      </c>
      <c r="J280">
        <f xml:space="preserve"> Coibion_update!AB286</f>
        <v>-0.41202620000000001</v>
      </c>
      <c r="K280" s="48">
        <f xml:space="preserve"> Coibion_update!AC286</f>
        <v>-4.8402262999999985</v>
      </c>
      <c r="L280" s="71">
        <f xml:space="preserve"> Coibion_update!AD286</f>
        <v>-3.8885501999999978</v>
      </c>
      <c r="M280" s="41"/>
      <c r="N280" s="41"/>
      <c r="O280" s="41"/>
      <c r="P280" s="41"/>
      <c r="Q280" s="41"/>
      <c r="R280" s="41"/>
      <c r="S280" s="41"/>
      <c r="T280" s="32">
        <f xml:space="preserve"> misc!N363</f>
        <v>13.95</v>
      </c>
      <c r="U280" s="31">
        <f xml:space="preserve"> Gilchrist_Zak!C112</f>
        <v>0.90749999999999997</v>
      </c>
      <c r="V280" s="33">
        <f xml:space="preserve"> Sims_Zha!B283</f>
        <v>-5.0542999999999998E-2</v>
      </c>
      <c r="W280" s="41"/>
      <c r="AD280" s="41"/>
      <c r="AE280" s="41"/>
      <c r="AF280" s="41"/>
      <c r="AG280" s="57">
        <v>16.8</v>
      </c>
      <c r="AH280" s="69">
        <f xml:space="preserve"> LN(misc!B299)</f>
        <v>6.0928923397380954</v>
      </c>
      <c r="AI280" s="69">
        <f xml:space="preserve"> LN(misc!D299)</f>
        <v>7.4880136774634645</v>
      </c>
      <c r="AJ280" s="69">
        <f xml:space="preserve"> LN(misc!G404)</f>
        <v>3.1884578536466681</v>
      </c>
      <c r="AK280" s="70">
        <f xml:space="preserve"> LN(misc!J310 + misc!L310)</f>
        <v>3.0542841605036064</v>
      </c>
      <c r="AL280" s="76">
        <f xml:space="preserve"> Factors!B280</f>
        <v>-4.14001435E-2</v>
      </c>
      <c r="AM280" s="76">
        <f xml:space="preserve"> Factors!C280</f>
        <v>-0.30206221599999999</v>
      </c>
      <c r="AN280" s="76">
        <f xml:space="preserve"> Factors!D280</f>
        <v>0.56407269800000004</v>
      </c>
      <c r="AO280" s="76">
        <f xml:space="preserve"> Factors!E280</f>
        <v>4.3222784299999997E-2</v>
      </c>
      <c r="AP280" s="76">
        <f xml:space="preserve"> Factors!F280</f>
        <v>-0.83570495</v>
      </c>
    </row>
    <row r="281" spans="1:42">
      <c r="A281">
        <f t="shared" si="5"/>
        <v>1982.2499999999843</v>
      </c>
      <c r="B281">
        <f xml:space="preserve"> Coibion_update!O287</f>
        <v>3.9251682271778332</v>
      </c>
      <c r="C281">
        <f xml:space="preserve"> Coibion_update!P287</f>
        <v>9.3000000000000007</v>
      </c>
      <c r="D281">
        <f xml:space="preserve"> Coibion_update!Q287</f>
        <v>4.5538768916005408</v>
      </c>
      <c r="E281">
        <f xml:space="preserve"> Coibion_update!W287</f>
        <v>14.94</v>
      </c>
      <c r="F281">
        <f xml:space="preserve"> Coibion_update!X287</f>
        <v>5.5045181971319348</v>
      </c>
      <c r="G281">
        <f xml:space="preserve"> Coibion_update!Y287</f>
        <v>3.0752363746665901</v>
      </c>
      <c r="H281">
        <f xml:space="preserve"> Coibion_update!Z287</f>
        <v>3.9537789636684733</v>
      </c>
      <c r="I281">
        <f xml:space="preserve"> Coibion_update!AA287</f>
        <v>3.7661645168234785</v>
      </c>
      <c r="J281">
        <f xml:space="preserve"> Coibion_update!AB287</f>
        <v>0</v>
      </c>
      <c r="K281" s="48">
        <f xml:space="preserve"> Coibion_update!AC287</f>
        <v>-4.8402262999999985</v>
      </c>
      <c r="L281" s="71">
        <f xml:space="preserve"> Coibion_update!AD287</f>
        <v>-3.8885501999999978</v>
      </c>
      <c r="M281" s="41"/>
      <c r="N281" s="41"/>
      <c r="O281" s="41"/>
      <c r="P281" s="41"/>
      <c r="Q281" s="41"/>
      <c r="R281" s="41"/>
      <c r="S281" s="41"/>
      <c r="T281" s="32">
        <f xml:space="preserve"> misc!N364</f>
        <v>13.98</v>
      </c>
      <c r="U281" s="31">
        <f xml:space="preserve"> Gilchrist_Zak!C113</f>
        <v>0.69550000000000001</v>
      </c>
      <c r="V281" s="33">
        <f xml:space="preserve"> Sims_Zha!B284</f>
        <v>3.8805000000000001</v>
      </c>
      <c r="W281" s="41"/>
      <c r="AD281" s="41"/>
      <c r="AE281" s="41"/>
      <c r="AF281" s="41"/>
      <c r="AG281" s="57">
        <v>15.28</v>
      </c>
      <c r="AH281" s="69">
        <f xml:space="preserve"> LN(misc!B300)</f>
        <v>6.102782283239935</v>
      </c>
      <c r="AI281" s="69">
        <f xml:space="preserve"> LN(misc!D300)</f>
        <v>7.4977062667136325</v>
      </c>
      <c r="AJ281" s="69">
        <f xml:space="preserve"> LN(misc!G405)</f>
        <v>3.2012819564671529</v>
      </c>
      <c r="AK281" s="70">
        <f xml:space="preserve"> LN(misc!J311 + misc!L311)</f>
        <v>3.0451888822665834</v>
      </c>
      <c r="AL281" s="76">
        <f xml:space="preserve"> Factors!B281</f>
        <v>0.93605775099999999</v>
      </c>
      <c r="AM281" s="76">
        <f xml:space="preserve"> Factors!C281</f>
        <v>-0.17935008499999999</v>
      </c>
      <c r="AN281" s="76">
        <f xml:space="preserve"> Factors!D281</f>
        <v>-0.15076782399999999</v>
      </c>
      <c r="AO281" s="76">
        <f xml:space="preserve"> Factors!E281</f>
        <v>0.30086330500000003</v>
      </c>
      <c r="AP281" s="76">
        <f xml:space="preserve"> Factors!F281</f>
        <v>-0.21873904899999999</v>
      </c>
    </row>
    <row r="282" spans="1:42">
      <c r="A282">
        <f t="shared" si="5"/>
        <v>1982.3333333333176</v>
      </c>
      <c r="B282">
        <f xml:space="preserve"> Coibion_update!O288</f>
        <v>3.9189390344698758</v>
      </c>
      <c r="C282">
        <f xml:space="preserve"> Coibion_update!P288</f>
        <v>9.4</v>
      </c>
      <c r="D282">
        <f xml:space="preserve"> Coibion_update!Q288</f>
        <v>4.5633059818893926</v>
      </c>
      <c r="E282">
        <f xml:space="preserve"> Coibion_update!W288</f>
        <v>14.45</v>
      </c>
      <c r="F282">
        <f xml:space="preserve"> Coibion_update!X288</f>
        <v>5.5153623594003767</v>
      </c>
      <c r="G282">
        <f xml:space="preserve"> Coibion_update!Y288</f>
        <v>3.1180383979379589</v>
      </c>
      <c r="H282">
        <f xml:space="preserve"> Coibion_update!Z288</f>
        <v>3.9499351704980072</v>
      </c>
      <c r="I282">
        <f xml:space="preserve"> Coibion_update!AA288</f>
        <v>3.7648909705200317</v>
      </c>
      <c r="J282">
        <f xml:space="preserve"> Coibion_update!AB288</f>
        <v>-9.7880999999999996E-2</v>
      </c>
      <c r="K282" s="48">
        <f xml:space="preserve"> Coibion_update!AC288</f>
        <v>-4.9381072999999986</v>
      </c>
      <c r="L282" s="71">
        <f xml:space="preserve"> Coibion_update!AD288</f>
        <v>-3.9476841999999976</v>
      </c>
      <c r="M282" s="41"/>
      <c r="N282" s="41"/>
      <c r="O282" s="41"/>
      <c r="P282" s="41"/>
      <c r="Q282" s="41"/>
      <c r="R282" s="41"/>
      <c r="S282" s="41"/>
      <c r="T282" s="32">
        <f xml:space="preserve"> misc!N365</f>
        <v>13.34</v>
      </c>
      <c r="U282" s="31">
        <f xml:space="preserve"> Gilchrist_Zak!C114</f>
        <v>0.7107</v>
      </c>
      <c r="V282" s="33">
        <f xml:space="preserve"> Sims_Zha!B285</f>
        <v>-0.70987</v>
      </c>
      <c r="W282" s="41"/>
      <c r="AD282" s="41"/>
      <c r="AE282" s="41"/>
      <c r="AF282" s="41"/>
      <c r="AG282" s="57">
        <v>13.38</v>
      </c>
      <c r="AH282" s="69">
        <f xml:space="preserve"> LN(misc!B301)</f>
        <v>6.1018872283580734</v>
      </c>
      <c r="AI282" s="69">
        <f xml:space="preserve"> LN(misc!D301)</f>
        <v>7.504061108092527</v>
      </c>
      <c r="AJ282" s="69">
        <f xml:space="preserve"> LN(misc!G406)</f>
        <v>3.186517908760075</v>
      </c>
      <c r="AK282" s="70">
        <f xml:space="preserve"> LN(misc!J312 + misc!L312)</f>
        <v>3.0662373344393448</v>
      </c>
      <c r="AL282" s="76">
        <f xml:space="preserve"> Factors!B282</f>
        <v>0.80592905699999995</v>
      </c>
      <c r="AM282" s="76">
        <f xml:space="preserve"> Factors!C282</f>
        <v>1.1943146700000001E-2</v>
      </c>
      <c r="AN282" s="76">
        <f xml:space="preserve"> Factors!D282</f>
        <v>0.186923706</v>
      </c>
      <c r="AO282" s="76">
        <f xml:space="preserve"> Factors!E282</f>
        <v>5.0161070100000003E-2</v>
      </c>
      <c r="AP282" s="76">
        <f xml:space="preserve"> Factors!F282</f>
        <v>-0.35846896700000003</v>
      </c>
    </row>
    <row r="283" spans="1:42">
      <c r="A283">
        <f t="shared" si="5"/>
        <v>1982.4166666666508</v>
      </c>
      <c r="B283">
        <f xml:space="preserve"> Coibion_update!O289</f>
        <v>3.9156563966605669</v>
      </c>
      <c r="C283">
        <f xml:space="preserve"> Coibion_update!P289</f>
        <v>9.6</v>
      </c>
      <c r="D283">
        <f xml:space="preserve"> Coibion_update!Q289</f>
        <v>4.5747109785033828</v>
      </c>
      <c r="E283">
        <f xml:space="preserve"> Coibion_update!W289</f>
        <v>14.15</v>
      </c>
      <c r="F283">
        <f xml:space="preserve"> Coibion_update!X289</f>
        <v>5.4785116623258174</v>
      </c>
      <c r="G283">
        <f xml:space="preserve"> Coibion_update!Y289</f>
        <v>3.0726470173221165</v>
      </c>
      <c r="H283">
        <f xml:space="preserve"> Coibion_update!Z289</f>
        <v>3.9406104622800586</v>
      </c>
      <c r="I283">
        <f xml:space="preserve"> Coibion_update!AA289</f>
        <v>3.7708741016665637</v>
      </c>
      <c r="J283">
        <f xml:space="preserve"> Coibion_update!AB289</f>
        <v>0</v>
      </c>
      <c r="K283" s="48">
        <f xml:space="preserve"> Coibion_update!AC289</f>
        <v>-4.9381072999999986</v>
      </c>
      <c r="L283" s="71">
        <f xml:space="preserve"> Coibion_update!AD289</f>
        <v>-3.9476841999999976</v>
      </c>
      <c r="M283" s="41"/>
      <c r="N283" s="41"/>
      <c r="O283" s="41"/>
      <c r="P283" s="41"/>
      <c r="Q283" s="41"/>
      <c r="R283" s="41"/>
      <c r="S283" s="41"/>
      <c r="T283" s="32">
        <f xml:space="preserve"> misc!N366</f>
        <v>14.07</v>
      </c>
      <c r="U283" s="31">
        <f xml:space="preserve"> Gilchrist_Zak!C115</f>
        <v>0.64090000000000003</v>
      </c>
      <c r="V283" s="33">
        <f xml:space="preserve"> Sims_Zha!B286</f>
        <v>1.2423999999999999</v>
      </c>
      <c r="W283" s="41"/>
      <c r="AD283" s="41"/>
      <c r="AE283" s="41"/>
      <c r="AF283" s="41"/>
      <c r="AG283" s="57">
        <v>14.58</v>
      </c>
      <c r="AH283" s="69">
        <f xml:space="preserve"> LN(misc!B302)</f>
        <v>6.10367653771491</v>
      </c>
      <c r="AI283" s="69">
        <f xml:space="preserve"> LN(misc!D302)</f>
        <v>7.5098830611549134</v>
      </c>
      <c r="AJ283" s="69">
        <f xml:space="preserve"> LN(misc!G407)</f>
        <v>3.1793030497483774</v>
      </c>
      <c r="AK283" s="70">
        <f xml:space="preserve"> LN(misc!J313 + misc!L313)</f>
        <v>3.057203595642092</v>
      </c>
      <c r="AL283" s="76">
        <f xml:space="preserve"> Factors!B283</f>
        <v>0.58941548499999996</v>
      </c>
      <c r="AM283" s="76">
        <f xml:space="preserve"> Factors!C283</f>
        <v>0.35895091400000001</v>
      </c>
      <c r="AN283" s="76">
        <f xml:space="preserve"> Factors!D283</f>
        <v>0.100038972</v>
      </c>
      <c r="AO283" s="76">
        <f xml:space="preserve"> Factors!E283</f>
        <v>0.46413700299999999</v>
      </c>
      <c r="AP283" s="76">
        <f xml:space="preserve"> Factors!F283</f>
        <v>-0.39491137700000001</v>
      </c>
    </row>
    <row r="284" spans="1:42">
      <c r="A284">
        <f t="shared" si="5"/>
        <v>1982.4999999999841</v>
      </c>
      <c r="B284">
        <f xml:space="preserve"> Coibion_update!O290</f>
        <v>3.9126707955668012</v>
      </c>
      <c r="C284">
        <f xml:space="preserve"> Coibion_update!P290</f>
        <v>9.8000000000000007</v>
      </c>
      <c r="D284">
        <f xml:space="preserve"> Coibion_update!Q290</f>
        <v>4.5798523780038014</v>
      </c>
      <c r="E284">
        <f xml:space="preserve"> Coibion_update!W290</f>
        <v>12.59</v>
      </c>
      <c r="F284">
        <f xml:space="preserve"> Coibion_update!X290</f>
        <v>5.4855020790079791</v>
      </c>
      <c r="G284">
        <f xml:space="preserve"> Coibion_update!Y290</f>
        <v>3.0778190445521001</v>
      </c>
      <c r="H284">
        <f xml:space="preserve"> Coibion_update!Z290</f>
        <v>3.9555230108739972</v>
      </c>
      <c r="I284">
        <f xml:space="preserve"> Coibion_update!AA290</f>
        <v>3.7724160510417284</v>
      </c>
      <c r="J284">
        <f xml:space="preserve"> Coibion_update!AB290</f>
        <v>-0.1981146</v>
      </c>
      <c r="K284" s="48">
        <f xml:space="preserve"> Coibion_update!AC290</f>
        <v>-5.1362218999999989</v>
      </c>
      <c r="L284" s="71">
        <f xml:space="preserve"> Coibion_update!AD290</f>
        <v>-4.1449481999999973</v>
      </c>
      <c r="M284" s="41"/>
      <c r="N284" s="41"/>
      <c r="O284" s="41"/>
      <c r="P284" s="41"/>
      <c r="Q284" s="41"/>
      <c r="R284" s="41"/>
      <c r="S284" s="41"/>
      <c r="T284" s="32">
        <f xml:space="preserve"> misc!N367</f>
        <v>13.24</v>
      </c>
      <c r="U284" s="31">
        <f xml:space="preserve"> Gilchrist_Zak!C116</f>
        <v>0.60860000000000003</v>
      </c>
      <c r="V284" s="33">
        <f xml:space="preserve"> Sims_Zha!B287</f>
        <v>-6.9039999999999999</v>
      </c>
      <c r="W284" s="41"/>
      <c r="AD284" s="41"/>
      <c r="AE284" s="41"/>
      <c r="AF284" s="41"/>
      <c r="AG284" s="57">
        <v>11.41</v>
      </c>
      <c r="AH284" s="69">
        <f xml:space="preserve"> LN(misc!B303)</f>
        <v>6.1047932324149849</v>
      </c>
      <c r="AI284" s="69">
        <f xml:space="preserve"> LN(misc!D303)</f>
        <v>7.5130543689688869</v>
      </c>
      <c r="AJ284" s="69">
        <f xml:space="preserve"> LN(misc!G408)</f>
        <v>3.1892822220211223</v>
      </c>
      <c r="AK284" s="70">
        <f xml:space="preserve"> LN(misc!J314 + misc!L314)</f>
        <v>3.0699116717282426</v>
      </c>
      <c r="AL284" s="76">
        <f xml:space="preserve"> Factors!B284</f>
        <v>0.56091492700000001</v>
      </c>
      <c r="AM284" s="76">
        <f xml:space="preserve"> Factors!C284</f>
        <v>0.47641707</v>
      </c>
      <c r="AN284" s="76">
        <f xml:space="preserve"> Factors!D284</f>
        <v>0.84924630800000001</v>
      </c>
      <c r="AO284" s="76">
        <f xml:space="preserve"> Factors!E284</f>
        <v>-8.7320245599999999E-2</v>
      </c>
      <c r="AP284" s="76">
        <f xml:space="preserve"> Factors!F284</f>
        <v>-0.47442589600000001</v>
      </c>
    </row>
    <row r="285" spans="1:42">
      <c r="A285">
        <f t="shared" si="5"/>
        <v>1982.5833333333173</v>
      </c>
      <c r="B285">
        <f xml:space="preserve"> Coibion_update!O291</f>
        <v>3.9041077623783322</v>
      </c>
      <c r="C285">
        <f xml:space="preserve"> Coibion_update!P291</f>
        <v>9.8000000000000007</v>
      </c>
      <c r="D285">
        <f xml:space="preserve"> Coibion_update!Q291</f>
        <v>4.5819015590487373</v>
      </c>
      <c r="E285">
        <f xml:space="preserve"> Coibion_update!W291</f>
        <v>10.119999999999999</v>
      </c>
      <c r="F285">
        <f xml:space="preserve"> Coibion_update!X291</f>
        <v>5.473656267914107</v>
      </c>
      <c r="G285">
        <f xml:space="preserve"> Coibion_update!Y291</f>
        <v>3.0840178384213512</v>
      </c>
      <c r="H285">
        <f xml:space="preserve"> Coibion_update!Z291</f>
        <v>3.948663469523138</v>
      </c>
      <c r="I285">
        <f xml:space="preserve"> Coibion_update!AA291</f>
        <v>3.7767300621839626</v>
      </c>
      <c r="J285">
        <f xml:space="preserve"> Coibion_update!AB291</f>
        <v>-0.2438593</v>
      </c>
      <c r="K285" s="48">
        <f xml:space="preserve"> Coibion_update!AC291</f>
        <v>-5.3800811999999993</v>
      </c>
      <c r="L285" s="71">
        <f xml:space="preserve"> Coibion_update!AD291</f>
        <v>-4.3545790999999969</v>
      </c>
      <c r="M285" s="41"/>
      <c r="N285" s="41"/>
      <c r="O285" s="41"/>
      <c r="P285" s="41"/>
      <c r="Q285" s="41"/>
      <c r="R285" s="41"/>
      <c r="S285" s="41"/>
      <c r="T285" s="32">
        <f xml:space="preserve"> misc!N368</f>
        <v>11.43</v>
      </c>
      <c r="U285" s="31">
        <f xml:space="preserve"> Gilchrist_Zak!C117</f>
        <v>-0.12859999999999999</v>
      </c>
      <c r="V285" s="33">
        <f xml:space="preserve"> Sims_Zha!B288</f>
        <v>-12.595000000000001</v>
      </c>
      <c r="W285" s="41"/>
      <c r="AD285" s="41"/>
      <c r="AE285" s="41"/>
      <c r="AF285" s="41"/>
      <c r="AG285" s="57">
        <v>10.63</v>
      </c>
      <c r="AH285" s="69">
        <f xml:space="preserve"> LN(misc!B304)</f>
        <v>6.1123538643834356</v>
      </c>
      <c r="AI285" s="69">
        <f xml:space="preserve"> LN(misc!D304)</f>
        <v>7.5205597068595438</v>
      </c>
      <c r="AJ285" s="69">
        <f xml:space="preserve"> LN(misc!G409)</f>
        <v>3.1975296068486023</v>
      </c>
      <c r="AK285" s="70">
        <f xml:space="preserve"> LN(misc!J315 + misc!L315)</f>
        <v>3.0877187541663642</v>
      </c>
      <c r="AL285" s="76">
        <f xml:space="preserve"> Factors!B285</f>
        <v>0.70426107299999996</v>
      </c>
      <c r="AM285" s="76">
        <f xml:space="preserve"> Factors!C285</f>
        <v>2.0414029300000001E-2</v>
      </c>
      <c r="AN285" s="76">
        <f xml:space="preserve"> Factors!D285</f>
        <v>0.26948007000000002</v>
      </c>
      <c r="AO285" s="76">
        <f xml:space="preserve"> Factors!E285</f>
        <v>0.50563244600000001</v>
      </c>
      <c r="AP285" s="76">
        <f xml:space="preserve"> Factors!F285</f>
        <v>-0.35249978700000001</v>
      </c>
    </row>
    <row r="286" spans="1:42">
      <c r="A286">
        <f t="shared" si="5"/>
        <v>1982.6666666666506</v>
      </c>
      <c r="B286">
        <f xml:space="preserve"> Coibion_update!O292</f>
        <v>3.9009398131296966</v>
      </c>
      <c r="C286">
        <f xml:space="preserve"> Coibion_update!P292</f>
        <v>10.1</v>
      </c>
      <c r="D286">
        <f xml:space="preserve"> Coibion_update!Q292</f>
        <v>4.5819015590487373</v>
      </c>
      <c r="E286">
        <f xml:space="preserve"> Coibion_update!W292</f>
        <v>10.31</v>
      </c>
      <c r="F286">
        <f xml:space="preserve"> Coibion_update!X292</f>
        <v>5.4723547037542941</v>
      </c>
      <c r="G286">
        <f xml:space="preserve"> Coibion_update!Y292</f>
        <v>3.1281192615973166</v>
      </c>
      <c r="H286">
        <f xml:space="preserve"> Coibion_update!Z292</f>
        <v>3.9529537940301105</v>
      </c>
      <c r="I286">
        <f xml:space="preserve"> Coibion_update!AA292</f>
        <v>3.7812535095387987</v>
      </c>
      <c r="J286">
        <f xml:space="preserve"> Coibion_update!AB292</f>
        <v>0</v>
      </c>
      <c r="K286" s="48">
        <f xml:space="preserve"> Coibion_update!AC292</f>
        <v>-5.3800811999999993</v>
      </c>
      <c r="L286" s="71">
        <f xml:space="preserve"> Coibion_update!AD292</f>
        <v>-4.3545790999999969</v>
      </c>
      <c r="M286" s="41"/>
      <c r="N286" s="41"/>
      <c r="O286" s="41"/>
      <c r="P286" s="41"/>
      <c r="Q286" s="41"/>
      <c r="R286" s="41"/>
      <c r="S286" s="41"/>
      <c r="T286" s="32">
        <f xml:space="preserve"> misc!N369</f>
        <v>10.85</v>
      </c>
      <c r="U286" s="31">
        <f xml:space="preserve"> Gilchrist_Zak!C118</f>
        <v>0.47039999999999998</v>
      </c>
      <c r="V286" s="33">
        <f xml:space="preserve"> Sims_Zha!B289</f>
        <v>6.9499000000000004</v>
      </c>
      <c r="W286" s="41"/>
      <c r="AD286" s="41"/>
      <c r="AE286" s="41"/>
      <c r="AF286" s="41"/>
      <c r="AG286" s="57">
        <v>12.17</v>
      </c>
      <c r="AH286" s="69">
        <f xml:space="preserve"> LN(misc!B305)</f>
        <v>6.1244645485692262</v>
      </c>
      <c r="AI286" s="69">
        <f xml:space="preserve"> LN(misc!D305)</f>
        <v>7.5276863972108234</v>
      </c>
      <c r="AJ286" s="69">
        <f xml:space="preserve"> LN(misc!G410)</f>
        <v>3.1519664955846274</v>
      </c>
      <c r="AK286" s="70">
        <f xml:space="preserve"> LN(misc!J316 + misc!L316)</f>
        <v>3.0851615583804151</v>
      </c>
      <c r="AL286" s="76">
        <f xml:space="preserve"> Factors!B286</f>
        <v>1.0468048999999999</v>
      </c>
      <c r="AM286" s="76">
        <f xml:space="preserve"> Factors!C286</f>
        <v>-0.19800010600000001</v>
      </c>
      <c r="AN286" s="76">
        <f xml:space="preserve"> Factors!D286</f>
        <v>-0.33813933499999999</v>
      </c>
      <c r="AO286" s="76">
        <f xml:space="preserve"> Factors!E286</f>
        <v>0.86465462699999995</v>
      </c>
      <c r="AP286" s="76">
        <f xml:space="preserve"> Factors!F286</f>
        <v>-7.4675573100000003E-2</v>
      </c>
    </row>
    <row r="287" spans="1:42">
      <c r="A287">
        <f t="shared" si="5"/>
        <v>1982.7499999999839</v>
      </c>
      <c r="B287">
        <f xml:space="preserve"> Coibion_update!O293</f>
        <v>3.8920712870184389</v>
      </c>
      <c r="C287">
        <f xml:space="preserve"> Coibion_update!P293</f>
        <v>10.4</v>
      </c>
      <c r="D287">
        <f xml:space="preserve"> Coibion_update!Q293</f>
        <v>4.5859873665713176</v>
      </c>
      <c r="E287">
        <f xml:space="preserve"> Coibion_update!W293</f>
        <v>9.7100000000000009</v>
      </c>
      <c r="F287">
        <f xml:space="preserve"> Coibion_update!X293</f>
        <v>5.450566239085699</v>
      </c>
      <c r="G287">
        <f xml:space="preserve"> Coibion_update!Y293</f>
        <v>3.1012627747634549</v>
      </c>
      <c r="H287">
        <f xml:space="preserve"> Coibion_update!Z293</f>
        <v>3.9615938171938909</v>
      </c>
      <c r="I287">
        <f xml:space="preserve"> Coibion_update!AA293</f>
        <v>3.7904427695233776</v>
      </c>
      <c r="J287">
        <f xml:space="preserve"> Coibion_update!AB293</f>
        <v>-0.25935229999999998</v>
      </c>
      <c r="K287" s="48">
        <f xml:space="preserve"> Coibion_update!AC293</f>
        <v>-5.6394334999999991</v>
      </c>
      <c r="L287" s="71">
        <f xml:space="preserve"> Coibion_update!AD293</f>
        <v>-4.5950620999999972</v>
      </c>
      <c r="M287" s="41"/>
      <c r="N287" s="41"/>
      <c r="O287" s="41"/>
      <c r="P287" s="41"/>
      <c r="Q287" s="41"/>
      <c r="R287" s="41"/>
      <c r="S287" s="41"/>
      <c r="T287" s="32">
        <f xml:space="preserve"> misc!N370</f>
        <v>9.32</v>
      </c>
      <c r="U287" s="31">
        <f xml:space="preserve"> Gilchrist_Zak!C119</f>
        <v>0.1178</v>
      </c>
      <c r="V287" s="33">
        <f xml:space="preserve"> Sims_Zha!B290</f>
        <v>-0.33051000000000003</v>
      </c>
      <c r="W287" s="41"/>
      <c r="AD287" s="41"/>
      <c r="AE287" s="41"/>
      <c r="AF287" s="41"/>
      <c r="AG287" s="57">
        <v>9.41</v>
      </c>
      <c r="AH287" s="69">
        <f xml:space="preserve"> LN(misc!B306)</f>
        <v>6.1409615582538928</v>
      </c>
      <c r="AI287" s="69">
        <f xml:space="preserve"> LN(misc!D306)</f>
        <v>7.5337471843546746</v>
      </c>
      <c r="AJ287" s="69">
        <f xml:space="preserve"> LN(misc!G411)</f>
        <v>3.1884990882094844</v>
      </c>
      <c r="AK287" s="70">
        <f xml:space="preserve"> LN(misc!J317 + misc!L317)</f>
        <v>3.1158680947939712</v>
      </c>
      <c r="AL287" s="76">
        <f xml:space="preserve"> Factors!B287</f>
        <v>0.74938046400000002</v>
      </c>
      <c r="AM287" s="76">
        <f xml:space="preserve"> Factors!C287</f>
        <v>-0.239198509</v>
      </c>
      <c r="AN287" s="76">
        <f xml:space="preserve"> Factors!D287</f>
        <v>-1.8338724899999999E-2</v>
      </c>
      <c r="AO287" s="76">
        <f xml:space="preserve"> Factors!E287</f>
        <v>0.50491392800000001</v>
      </c>
      <c r="AP287" s="76">
        <f xml:space="preserve"> Factors!F287</f>
        <v>-0.25180915100000001</v>
      </c>
    </row>
    <row r="288" spans="1:42">
      <c r="A288">
        <f t="shared" si="5"/>
        <v>1982.8333333333171</v>
      </c>
      <c r="B288">
        <f xml:space="preserve"> Coibion_update!O294</f>
        <v>3.8881277748442273</v>
      </c>
      <c r="C288">
        <f xml:space="preserve"> Coibion_update!P294</f>
        <v>10.8</v>
      </c>
      <c r="D288">
        <f xml:space="preserve"> Coibion_update!Q294</f>
        <v>4.5849674786705723</v>
      </c>
      <c r="E288">
        <f xml:space="preserve"> Coibion_update!W294</f>
        <v>9.1999999999999993</v>
      </c>
      <c r="F288">
        <f xml:space="preserve"> Coibion_update!X294</f>
        <v>5.4303977069052447</v>
      </c>
      <c r="G288">
        <f xml:space="preserve"> Coibion_update!Y294</f>
        <v>3.1564044989428894</v>
      </c>
      <c r="H288">
        <f xml:space="preserve"> Coibion_update!Z294</f>
        <v>3.9589256751143655</v>
      </c>
      <c r="I288">
        <f xml:space="preserve"> Coibion_update!AA294</f>
        <v>3.7943649619599138</v>
      </c>
      <c r="J288">
        <f xml:space="preserve"> Coibion_update!AB294</f>
        <v>8.9975399999999997E-2</v>
      </c>
      <c r="K288" s="48">
        <f xml:space="preserve"> Coibion_update!AC294</f>
        <v>-5.549458099999999</v>
      </c>
      <c r="L288" s="71">
        <f xml:space="preserve"> Coibion_update!AD294</f>
        <v>-4.4683188999999972</v>
      </c>
      <c r="M288" s="41"/>
      <c r="N288" s="41"/>
      <c r="O288" s="41"/>
      <c r="P288" s="41"/>
      <c r="Q288" s="41"/>
      <c r="R288" s="41"/>
      <c r="S288" s="41"/>
      <c r="T288" s="32">
        <f xml:space="preserve"> misc!N371</f>
        <v>9.16</v>
      </c>
      <c r="U288" s="31">
        <f xml:space="preserve"> Gilchrist_Zak!C120</f>
        <v>0.49709999999999999</v>
      </c>
      <c r="V288" s="33">
        <f xml:space="preserve"> Sims_Zha!B291</f>
        <v>-0.39853</v>
      </c>
      <c r="W288" s="41"/>
      <c r="AD288" s="41"/>
      <c r="AE288" s="41"/>
      <c r="AF288" s="41"/>
      <c r="AG288" s="57">
        <v>8.93</v>
      </c>
      <c r="AH288" s="69">
        <f xml:space="preserve"> LN(misc!B307)</f>
        <v>6.1559191020735122</v>
      </c>
      <c r="AI288" s="69">
        <f xml:space="preserve"> LN(misc!D307)</f>
        <v>7.5412055322839553</v>
      </c>
      <c r="AJ288" s="69">
        <f xml:space="preserve"> LN(misc!G412)</f>
        <v>3.2029903156379773</v>
      </c>
      <c r="AK288" s="70">
        <f xml:space="preserve"> LN(misc!J318 + misc!L318)</f>
        <v>3.1320535209122293</v>
      </c>
      <c r="AL288" s="76">
        <f xml:space="preserve"> Factors!B288</f>
        <v>1.01469012</v>
      </c>
      <c r="AM288" s="76">
        <f xml:space="preserve"> Factors!C288</f>
        <v>0.10048716100000001</v>
      </c>
      <c r="AN288" s="76">
        <f xml:space="preserve"> Factors!D288</f>
        <v>-0.231650944</v>
      </c>
      <c r="AO288" s="76">
        <f xml:space="preserve"> Factors!E288</f>
        <v>0.69003899000000002</v>
      </c>
      <c r="AP288" s="76">
        <f xml:space="preserve"> Factors!F288</f>
        <v>-0.25791641399999998</v>
      </c>
    </row>
    <row r="289" spans="1:42">
      <c r="A289">
        <f t="shared" si="5"/>
        <v>1982.9166666666504</v>
      </c>
      <c r="B289">
        <f xml:space="preserve"> Coibion_update!O295</f>
        <v>3.8809945637954684</v>
      </c>
      <c r="C289">
        <f xml:space="preserve"> Coibion_update!P295</f>
        <v>10.8</v>
      </c>
      <c r="D289">
        <f xml:space="preserve"> Coibion_update!Q295</f>
        <v>4.5819015590487373</v>
      </c>
      <c r="E289">
        <f xml:space="preserve"> Coibion_update!W295</f>
        <v>8.9499999999999993</v>
      </c>
      <c r="F289">
        <f xml:space="preserve"> Coibion_update!X295</f>
        <v>5.4239362879721948</v>
      </c>
      <c r="G289">
        <f xml:space="preserve"> Coibion_update!Y295</f>
        <v>3.1657703631810952</v>
      </c>
      <c r="H289">
        <f xml:space="preserve"> Coibion_update!Z295</f>
        <v>3.9672495544182684</v>
      </c>
      <c r="I289">
        <f xml:space="preserve"> Coibion_update!AA295</f>
        <v>3.7954217711693148</v>
      </c>
      <c r="J289">
        <f xml:space="preserve"> Coibion_update!AB295</f>
        <v>0.63151409999999997</v>
      </c>
      <c r="K289" s="48">
        <f xml:space="preserve"> Coibion_update!AC295</f>
        <v>-4.9179439999999985</v>
      </c>
      <c r="L289" s="71">
        <f xml:space="preserve"> Coibion_update!AD295</f>
        <v>-3.8163025999999971</v>
      </c>
      <c r="M289" s="41"/>
      <c r="N289" s="41"/>
      <c r="O289" s="41"/>
      <c r="P289" s="41"/>
      <c r="Q289" s="41"/>
      <c r="R289" s="41"/>
      <c r="S289" s="41"/>
      <c r="T289" s="32">
        <f xml:space="preserve"> misc!N372</f>
        <v>8.91</v>
      </c>
      <c r="U289" s="31">
        <f xml:space="preserve"> Gilchrist_Zak!C121</f>
        <v>0.69979999999999998</v>
      </c>
      <c r="V289" s="33">
        <f xml:space="preserve"> Sims_Zha!B292</f>
        <v>1.0843</v>
      </c>
      <c r="W289" s="41"/>
      <c r="AD289" s="41"/>
      <c r="AE289" s="41"/>
      <c r="AF289" s="41"/>
      <c r="AG289" s="57">
        <v>11.2</v>
      </c>
      <c r="AH289" s="69">
        <f xml:space="preserve"> LN(misc!B308)</f>
        <v>6.1628936627355131</v>
      </c>
      <c r="AI289" s="69">
        <f xml:space="preserve"> LN(misc!D308)</f>
        <v>7.552971925784532</v>
      </c>
      <c r="AJ289" s="69">
        <f xml:space="preserve"> LN(misc!G413)</f>
        <v>3.2110855593931378</v>
      </c>
      <c r="AK289" s="70">
        <f xml:space="preserve"> LN(misc!J319 + misc!L319)</f>
        <v>3.1420811698891282</v>
      </c>
      <c r="AL289" s="76">
        <f xml:space="preserve"> Factors!B289</f>
        <v>0.68213455000000001</v>
      </c>
      <c r="AM289" s="76">
        <f xml:space="preserve"> Factors!C289</f>
        <v>-0.16138429700000001</v>
      </c>
      <c r="AN289" s="76">
        <f xml:space="preserve"> Factors!D289</f>
        <v>5.3547864100000002E-2</v>
      </c>
      <c r="AO289" s="76">
        <f xml:space="preserve"> Factors!E289</f>
        <v>0.235743758</v>
      </c>
      <c r="AP289" s="76">
        <f xml:space="preserve"> Factors!F289</f>
        <v>-0.30752137299999999</v>
      </c>
    </row>
    <row r="290" spans="1:42">
      <c r="A290">
        <f t="shared" si="5"/>
        <v>1982.9999999999836</v>
      </c>
      <c r="B290">
        <f xml:space="preserve"> Coibion_update!O296</f>
        <v>3.899903864405533</v>
      </c>
      <c r="C290">
        <f xml:space="preserve"> Coibion_update!P296</f>
        <v>10.4</v>
      </c>
      <c r="D290">
        <f xml:space="preserve"> Coibion_update!Q296</f>
        <v>4.5839465495364644</v>
      </c>
      <c r="E290">
        <f xml:space="preserve"> Coibion_update!W296</f>
        <v>8.68</v>
      </c>
      <c r="F290">
        <f xml:space="preserve"> Coibion_update!X296</f>
        <v>5.4402942454435861</v>
      </c>
      <c r="G290">
        <f xml:space="preserve"> Coibion_update!Y296</f>
        <v>3.1517954091855787</v>
      </c>
      <c r="H290">
        <f xml:space="preserve"> Coibion_update!Z296</f>
        <v>3.9611940494345954</v>
      </c>
      <c r="I290">
        <f xml:space="preserve"> Coibion_update!AA296</f>
        <v>3.8032120995699663</v>
      </c>
      <c r="J290">
        <f xml:space="preserve"> Coibion_update!AB296</f>
        <v>0</v>
      </c>
      <c r="K290" s="48">
        <f xml:space="preserve"> Coibion_update!AC296</f>
        <v>-4.9179439999999985</v>
      </c>
      <c r="L290" s="71">
        <f xml:space="preserve"> Coibion_update!AD296</f>
        <v>-3.8163025999999971</v>
      </c>
      <c r="M290" s="41"/>
      <c r="N290" s="41"/>
      <c r="O290" s="41"/>
      <c r="P290" s="41"/>
      <c r="Q290" s="41"/>
      <c r="R290" s="41"/>
      <c r="S290" s="41"/>
      <c r="T290" s="32">
        <f xml:space="preserve"> misc!N373</f>
        <v>8.6199999999999992</v>
      </c>
      <c r="U290" s="31">
        <f xml:space="preserve"> Gilchrist_Zak!C122</f>
        <v>0.33100000000000002</v>
      </c>
      <c r="V290" s="33">
        <f xml:space="preserve"> Sims_Zha!B293</f>
        <v>0.65471000000000001</v>
      </c>
      <c r="W290" s="41">
        <f xml:space="preserve"> Coibion_update!AI296</f>
        <v>0</v>
      </c>
      <c r="X290" s="39">
        <v>0</v>
      </c>
      <c r="Y290" s="46">
        <v>0</v>
      </c>
      <c r="AD290" s="41"/>
      <c r="AE290" s="41"/>
      <c r="AF290" s="41"/>
      <c r="AG290" s="57">
        <v>8.56</v>
      </c>
      <c r="AH290" s="69">
        <f xml:space="preserve"> LN(misc!B309)</f>
        <v>6.1679356902237608</v>
      </c>
      <c r="AI290" s="69">
        <f xml:space="preserve"> LN(misc!D309)</f>
        <v>7.5805977062017185</v>
      </c>
      <c r="AJ290" s="69">
        <f xml:space="preserve"> LN(misc!G414)</f>
        <v>3.1958937484762764</v>
      </c>
      <c r="AK290" s="70">
        <f xml:space="preserve"> LN(misc!J320 + misc!L320)</f>
        <v>3.1291261567245221</v>
      </c>
      <c r="AL290" s="76">
        <f xml:space="preserve"> Factors!B290</f>
        <v>0.52271267300000002</v>
      </c>
      <c r="AM290" s="76">
        <f xml:space="preserve"> Factors!C290</f>
        <v>-0.3574851</v>
      </c>
      <c r="AN290" s="76">
        <f xml:space="preserve"> Factors!D290</f>
        <v>2.2449246700000001E-2</v>
      </c>
      <c r="AO290" s="76">
        <f xml:space="preserve"> Factors!E290</f>
        <v>0.18929000500000001</v>
      </c>
      <c r="AP290" s="76">
        <f xml:space="preserve"> Factors!F290</f>
        <v>-0.107004446</v>
      </c>
    </row>
    <row r="291" spans="1:42">
      <c r="A291">
        <f t="shared" si="5"/>
        <v>1983.0833333333169</v>
      </c>
      <c r="B291">
        <f xml:space="preserve"> Coibion_update!O297</f>
        <v>3.8937347908299667</v>
      </c>
      <c r="C291">
        <f xml:space="preserve"> Coibion_update!P297</f>
        <v>10.4</v>
      </c>
      <c r="D291">
        <f xml:space="preserve"> Coibion_update!Q297</f>
        <v>4.5849674786705723</v>
      </c>
      <c r="E291">
        <f xml:space="preserve"> Coibion_update!W297</f>
        <v>8.51</v>
      </c>
      <c r="F291">
        <f xml:space="preserve"> Coibion_update!X297</f>
        <v>5.4765053920603846</v>
      </c>
      <c r="G291">
        <f xml:space="preserve"> Coibion_update!Y297</f>
        <v>3.1435486482482098</v>
      </c>
      <c r="H291">
        <f xml:space="preserve"> Coibion_update!Z297</f>
        <v>3.960927448781749</v>
      </c>
      <c r="I291">
        <f xml:space="preserve"> Coibion_update!AA297</f>
        <v>3.8043932503262767</v>
      </c>
      <c r="J291">
        <f xml:space="preserve"> Coibion_update!AB297</f>
        <v>0.2108304</v>
      </c>
      <c r="K291" s="48">
        <f xml:space="preserve"> Coibion_update!AC297</f>
        <v>-4.7071135999999987</v>
      </c>
      <c r="L291" s="71">
        <f xml:space="preserve"> Coibion_update!AD297</f>
        <v>-3.6282944999999973</v>
      </c>
      <c r="M291" s="41"/>
      <c r="N291" s="41"/>
      <c r="O291" s="41"/>
      <c r="P291" s="41"/>
      <c r="Q291" s="41"/>
      <c r="R291" s="41"/>
      <c r="S291" s="41"/>
      <c r="T291" s="32">
        <f xml:space="preserve"> misc!N374</f>
        <v>8.92</v>
      </c>
      <c r="U291" s="31">
        <f xml:space="preserve"> Gilchrist_Zak!C123</f>
        <v>0.27089999999999997</v>
      </c>
      <c r="V291" s="33">
        <f xml:space="preserve"> Sims_Zha!B294</f>
        <v>-0.59033999999999998</v>
      </c>
      <c r="W291" s="75">
        <f xml:space="preserve"> Coibion_update!AI297</f>
        <v>0.19391949999999999</v>
      </c>
      <c r="X291" s="39">
        <f xml:space="preserve"> X290 + W291</f>
        <v>0.19391949999999999</v>
      </c>
      <c r="Y291" s="46">
        <v>0.19391949999999999</v>
      </c>
      <c r="AD291" s="41"/>
      <c r="AE291" s="41"/>
      <c r="AF291" s="41"/>
      <c r="AG291" s="57">
        <v>8.5299999999999994</v>
      </c>
      <c r="AH291" s="69">
        <f xml:space="preserve"> LN(misc!B310)</f>
        <v>6.1827045494091832</v>
      </c>
      <c r="AI291" s="69">
        <f xml:space="preserve"> LN(misc!D310)</f>
        <v>7.5995014786264541</v>
      </c>
      <c r="AJ291" s="69">
        <f xml:space="preserve"> LN(misc!G415)</f>
        <v>3.1583611970022094</v>
      </c>
      <c r="AK291" s="70">
        <f xml:space="preserve"> LN(misc!J321 + misc!L321)</f>
        <v>3.1611619626777276</v>
      </c>
      <c r="AL291" s="76">
        <f xml:space="preserve"> Factors!B291</f>
        <v>-0.11394478299999999</v>
      </c>
      <c r="AM291" s="76">
        <f xml:space="preserve"> Factors!C291</f>
        <v>-0.35380738</v>
      </c>
      <c r="AN291" s="76">
        <f xml:space="preserve"> Factors!D291</f>
        <v>-0.16673162799999999</v>
      </c>
      <c r="AO291" s="76">
        <f xml:space="preserve"> Factors!E291</f>
        <v>0.52756241999999998</v>
      </c>
      <c r="AP291" s="76">
        <f xml:space="preserve"> Factors!F291</f>
        <v>-0.61093978900000001</v>
      </c>
    </row>
    <row r="292" spans="1:42">
      <c r="A292">
        <f t="shared" si="5"/>
        <v>1983.1666666666501</v>
      </c>
      <c r="B292">
        <f xml:space="preserve"> Coibion_update!O298</f>
        <v>3.9017888142904593</v>
      </c>
      <c r="C292">
        <f xml:space="preserve"> Coibion_update!P298</f>
        <v>10.3</v>
      </c>
      <c r="D292">
        <f xml:space="preserve"> Coibion_update!Q298</f>
        <v>4.5859873665713176</v>
      </c>
      <c r="E292">
        <f xml:space="preserve"> Coibion_update!W298</f>
        <v>8.77</v>
      </c>
      <c r="F292">
        <f xml:space="preserve"> Coibion_update!X298</f>
        <v>5.4940897210661142</v>
      </c>
      <c r="G292">
        <f xml:space="preserve"> Coibion_update!Y298</f>
        <v>3.1592107425464655</v>
      </c>
      <c r="H292">
        <f xml:space="preserve"> Coibion_update!Z298</f>
        <v>3.9752982289411873</v>
      </c>
      <c r="I292">
        <f xml:space="preserve"> Coibion_update!AA298</f>
        <v>3.8113846561056488</v>
      </c>
      <c r="J292">
        <f xml:space="preserve"> Coibion_update!AB298</f>
        <v>0.13741929999999999</v>
      </c>
      <c r="K292" s="48">
        <f xml:space="preserve"> Coibion_update!AC298</f>
        <v>-4.5696942999999983</v>
      </c>
      <c r="L292" s="71">
        <f xml:space="preserve"> Coibion_update!AD298</f>
        <v>-3.4827363999999972</v>
      </c>
      <c r="M292" s="41"/>
      <c r="N292" s="41"/>
      <c r="O292" s="41"/>
      <c r="P292" s="41"/>
      <c r="Q292" s="41"/>
      <c r="R292" s="41"/>
      <c r="S292" s="41"/>
      <c r="T292" s="32">
        <f xml:space="preserve"> misc!N375</f>
        <v>9.0399999999999991</v>
      </c>
      <c r="U292" s="31">
        <f xml:space="preserve"> Gilchrist_Zak!C124</f>
        <v>0.219</v>
      </c>
      <c r="V292" s="33">
        <f xml:space="preserve"> Sims_Zha!B295</f>
        <v>2.3761000000000001</v>
      </c>
      <c r="W292" s="75">
        <f xml:space="preserve"> Coibion_update!AI298</f>
        <v>0.18949759999999999</v>
      </c>
      <c r="X292" s="39">
        <f t="shared" ref="X292:X355" si="6" xml:space="preserve"> X291 + W292</f>
        <v>0.38341709999999996</v>
      </c>
      <c r="Y292" s="46">
        <v>0.18949759999999999</v>
      </c>
      <c r="AD292" s="41"/>
      <c r="AE292" s="41"/>
      <c r="AF292" s="41"/>
      <c r="AG292" s="57">
        <v>10.81</v>
      </c>
      <c r="AH292" s="69">
        <f xml:space="preserve"> LN(misc!B311)</f>
        <v>6.195629131824389</v>
      </c>
      <c r="AI292" s="69">
        <f xml:space="preserve"> LN(misc!D311)</f>
        <v>7.6086225825572207</v>
      </c>
      <c r="AJ292" s="69">
        <f xml:space="preserve"> LN(misc!G416)</f>
        <v>3.0984242317775368</v>
      </c>
      <c r="AK292" s="70">
        <f xml:space="preserve"> LN(misc!J322 + misc!L322)</f>
        <v>3.1754671544511788</v>
      </c>
      <c r="AL292" s="76">
        <f xml:space="preserve"> Factors!B292</f>
        <v>0.248784069</v>
      </c>
      <c r="AM292" s="76">
        <f xml:space="preserve"> Factors!C292</f>
        <v>-0.20840322</v>
      </c>
      <c r="AN292" s="76">
        <f xml:space="preserve"> Factors!D292</f>
        <v>0.30058855899999998</v>
      </c>
      <c r="AO292" s="76">
        <f xml:space="preserve"> Factors!E292</f>
        <v>-0.201369565</v>
      </c>
      <c r="AP292" s="76">
        <f xml:space="preserve"> Factors!F292</f>
        <v>-2.5473217100000001E-2</v>
      </c>
    </row>
    <row r="293" spans="1:42">
      <c r="A293">
        <f t="shared" si="5"/>
        <v>1983.2499999999834</v>
      </c>
      <c r="B293">
        <f xml:space="preserve"> Coibion_update!O299</f>
        <v>3.913815398132185</v>
      </c>
      <c r="C293">
        <f xml:space="preserve"> Coibion_update!P299</f>
        <v>10.199999999999999</v>
      </c>
      <c r="D293">
        <f xml:space="preserve"> Coibion_update!Q299</f>
        <v>4.5930976047538223</v>
      </c>
      <c r="E293">
        <f xml:space="preserve"> Coibion_update!W299</f>
        <v>8.8000000000000007</v>
      </c>
      <c r="F293">
        <f xml:space="preserve"> Coibion_update!X299</f>
        <v>5.5184965283982308</v>
      </c>
      <c r="G293">
        <f xml:space="preserve"> Coibion_update!Y299</f>
        <v>3.1946650961531424</v>
      </c>
      <c r="H293">
        <f xml:space="preserve"> Coibion_update!Z299</f>
        <v>3.9708955049390902</v>
      </c>
      <c r="I293">
        <f xml:space="preserve"> Coibion_update!AA299</f>
        <v>3.8162387132503097</v>
      </c>
      <c r="J293">
        <f xml:space="preserve"> Coibion_update!AB299</f>
        <v>0</v>
      </c>
      <c r="K293" s="48">
        <f xml:space="preserve"> Coibion_update!AC299</f>
        <v>-4.5696942999999983</v>
      </c>
      <c r="L293" s="71">
        <f xml:space="preserve"> Coibion_update!AD299</f>
        <v>-3.4827363999999972</v>
      </c>
      <c r="M293" s="41"/>
      <c r="N293" s="41"/>
      <c r="O293" s="41"/>
      <c r="P293" s="41"/>
      <c r="Q293" s="41"/>
      <c r="R293" s="41"/>
      <c r="S293" s="41"/>
      <c r="T293" s="32">
        <f xml:space="preserve"> misc!N376</f>
        <v>8.98</v>
      </c>
      <c r="U293" s="31">
        <f xml:space="preserve"> Gilchrist_Zak!C125</f>
        <v>0.12139999999999999</v>
      </c>
      <c r="V293" s="33">
        <f xml:space="preserve"> Sims_Zha!B296</f>
        <v>-0.20285</v>
      </c>
      <c r="W293" s="75">
        <f xml:space="preserve"> Coibion_update!AI299</f>
        <v>0</v>
      </c>
      <c r="X293" s="39">
        <f t="shared" si="6"/>
        <v>0.38341709999999996</v>
      </c>
      <c r="Y293" s="46">
        <v>0</v>
      </c>
      <c r="AD293" s="41"/>
      <c r="AE293" s="41"/>
      <c r="AF293" s="41"/>
      <c r="AG293" s="57">
        <v>8.84</v>
      </c>
      <c r="AH293" s="69">
        <f xml:space="preserve"> LN(misc!B312)</f>
        <v>6.2009147712901891</v>
      </c>
      <c r="AI293" s="69">
        <f xml:space="preserve"> LN(misc!D312)</f>
        <v>7.6152490532490038</v>
      </c>
      <c r="AJ293" s="69">
        <f xml:space="preserve"> LN(misc!G417)</f>
        <v>3.1164443487162541</v>
      </c>
      <c r="AK293" s="70">
        <f xml:space="preserve"> LN(misc!J323 + misc!L323)</f>
        <v>3.1902705678578664</v>
      </c>
      <c r="AL293" s="76">
        <f xml:space="preserve"> Factors!B293</f>
        <v>-8.1825699700000004E-2</v>
      </c>
      <c r="AM293" s="76">
        <f xml:space="preserve"> Factors!C293</f>
        <v>-0.37774677499999998</v>
      </c>
      <c r="AN293" s="76">
        <f xml:space="preserve"> Factors!D293</f>
        <v>0.17340236000000001</v>
      </c>
      <c r="AO293" s="76">
        <f xml:space="preserve"> Factors!E293</f>
        <v>0.10394677400000001</v>
      </c>
      <c r="AP293" s="76">
        <f xml:space="preserve"> Factors!F293</f>
        <v>-0.19746359199999999</v>
      </c>
    </row>
    <row r="294" spans="1:42">
      <c r="A294">
        <f t="shared" si="5"/>
        <v>1983.3333333333167</v>
      </c>
      <c r="B294">
        <f xml:space="preserve"> Coibion_update!O300</f>
        <v>3.9207726157047951</v>
      </c>
      <c r="C294">
        <f xml:space="preserve"> Coibion_update!P300</f>
        <v>10.1</v>
      </c>
      <c r="D294">
        <f xml:space="preserve"> Coibion_update!Q300</f>
        <v>4.5971380142908274</v>
      </c>
      <c r="E294">
        <f xml:space="preserve"> Coibion_update!W300</f>
        <v>8.6300000000000008</v>
      </c>
      <c r="F294">
        <f xml:space="preserve"> Coibion_update!X300</f>
        <v>5.5165287748166838</v>
      </c>
      <c r="G294">
        <f xml:space="preserve"> Coibion_update!Y300</f>
        <v>3.2200751054436827</v>
      </c>
      <c r="H294">
        <f xml:space="preserve"> Coibion_update!Z300</f>
        <v>3.9755985630651556</v>
      </c>
      <c r="I294">
        <f xml:space="preserve"> Coibion_update!AA300</f>
        <v>3.8181298212112136</v>
      </c>
      <c r="J294">
        <f xml:space="preserve"> Coibion_update!AB300</f>
        <v>-3.8653100000000003E-2</v>
      </c>
      <c r="K294" s="48">
        <f xml:space="preserve"> Coibion_update!AC300</f>
        <v>-4.6083473999999987</v>
      </c>
      <c r="L294" s="71">
        <f xml:space="preserve"> Coibion_update!AD300</f>
        <v>-3.5029108999999972</v>
      </c>
      <c r="M294" s="41"/>
      <c r="N294" s="41"/>
      <c r="O294" s="41"/>
      <c r="P294" s="41"/>
      <c r="Q294" s="41"/>
      <c r="R294" s="41"/>
      <c r="S294" s="41"/>
      <c r="T294" s="32">
        <f xml:space="preserve"> misc!N377</f>
        <v>8.9</v>
      </c>
      <c r="U294" s="31">
        <f xml:space="preserve"> Gilchrist_Zak!C126</f>
        <v>-7.8899999999999998E-2</v>
      </c>
      <c r="V294" s="33">
        <f xml:space="preserve"> Sims_Zha!B297</f>
        <v>-1.7293000000000001</v>
      </c>
      <c r="W294" s="75">
        <f xml:space="preserve"> Coibion_update!AI300</f>
        <v>0.13404540000000001</v>
      </c>
      <c r="X294" s="39">
        <f t="shared" si="6"/>
        <v>0.51746249999999994</v>
      </c>
      <c r="Y294" s="46">
        <v>0.13404540000000001</v>
      </c>
      <c r="AD294" s="41"/>
      <c r="AE294" s="41"/>
      <c r="AF294" s="41"/>
      <c r="AG294" s="57">
        <v>8.94</v>
      </c>
      <c r="AH294" s="69">
        <f xml:space="preserve"> LN(misc!B313)</f>
        <v>6.2146080984221914</v>
      </c>
      <c r="AI294" s="69">
        <f xml:space="preserve"> LN(misc!D313)</f>
        <v>7.6223703661573232</v>
      </c>
      <c r="AJ294" s="69">
        <f xml:space="preserve"> LN(misc!G418)</f>
        <v>3.0914968955383704</v>
      </c>
      <c r="AK294" s="70">
        <f xml:space="preserve"> LN(misc!J324 + misc!L324)</f>
        <v>3.1954024686825586</v>
      </c>
      <c r="AL294" s="76">
        <f xml:space="preserve"> Factors!B294</f>
        <v>-0.324828177</v>
      </c>
      <c r="AM294" s="76">
        <f xml:space="preserve"> Factors!C294</f>
        <v>-2.9394255000000001E-2</v>
      </c>
      <c r="AN294" s="76">
        <f xml:space="preserve"> Factors!D294</f>
        <v>0.15967399800000001</v>
      </c>
      <c r="AO294" s="76">
        <f xml:space="preserve"> Factors!E294</f>
        <v>0.40605865499999999</v>
      </c>
      <c r="AP294" s="76">
        <f xml:space="preserve"> Factors!F294</f>
        <v>-0.258054913</v>
      </c>
    </row>
    <row r="295" spans="1:42">
      <c r="A295">
        <f t="shared" si="5"/>
        <v>1983.4166666666499</v>
      </c>
      <c r="B295">
        <f xml:space="preserve"> Coibion_update!O301</f>
        <v>3.9264287427357472</v>
      </c>
      <c r="C295">
        <f xml:space="preserve"> Coibion_update!P301</f>
        <v>10.1</v>
      </c>
      <c r="D295">
        <f xml:space="preserve"> Coibion_update!Q301</f>
        <v>4.5991521136625284</v>
      </c>
      <c r="E295">
        <f xml:space="preserve"> Coibion_update!W301</f>
        <v>8.98</v>
      </c>
      <c r="F295">
        <f xml:space="preserve"> Coibion_update!X301</f>
        <v>5.5130254390411446</v>
      </c>
      <c r="G295">
        <f xml:space="preserve"> Coibion_update!Y301</f>
        <v>3.2502194411481309</v>
      </c>
      <c r="H295">
        <f xml:space="preserve"> Coibion_update!Z301</f>
        <v>3.9860538317490617</v>
      </c>
      <c r="I295">
        <f xml:space="preserve"> Coibion_update!AA301</f>
        <v>3.8223608454884173</v>
      </c>
      <c r="J295">
        <f xml:space="preserve"> Coibion_update!AB301</f>
        <v>0</v>
      </c>
      <c r="K295" s="48">
        <f xml:space="preserve"> Coibion_update!AC301</f>
        <v>-4.6083473999999987</v>
      </c>
      <c r="L295" s="71">
        <f xml:space="preserve"> Coibion_update!AD301</f>
        <v>-3.5029108999999972</v>
      </c>
      <c r="M295" s="41"/>
      <c r="N295" s="41"/>
      <c r="O295" s="41"/>
      <c r="P295" s="41"/>
      <c r="Q295" s="41"/>
      <c r="R295" s="41"/>
      <c r="S295" s="41"/>
      <c r="T295" s="32">
        <f xml:space="preserve"> misc!N378</f>
        <v>9.66</v>
      </c>
      <c r="U295" s="31">
        <f xml:space="preserve"> Gilchrist_Zak!C127</f>
        <v>8.9300000000000004E-2</v>
      </c>
      <c r="V295" s="33">
        <f xml:space="preserve"> Sims_Zha!B298</f>
        <v>2.0724</v>
      </c>
      <c r="W295" s="75">
        <f xml:space="preserve"> Coibion_update!AI301</f>
        <v>0</v>
      </c>
      <c r="X295" s="39">
        <f t="shared" si="6"/>
        <v>0.51746249999999994</v>
      </c>
      <c r="Y295" s="46">
        <v>0</v>
      </c>
      <c r="AD295" s="41"/>
      <c r="AE295" s="41"/>
      <c r="AF295" s="41"/>
      <c r="AG295" s="57">
        <v>10.06</v>
      </c>
      <c r="AH295" s="69">
        <f xml:space="preserve"> LN(misc!B314)</f>
        <v>6.2225762680713688</v>
      </c>
      <c r="AI295" s="69">
        <f xml:space="preserve"> LN(misc!D314)</f>
        <v>7.6274470147641944</v>
      </c>
      <c r="AJ295" s="69">
        <f xml:space="preserve"> LN(misc!G419)</f>
        <v>3.0822310191706079</v>
      </c>
      <c r="AK295" s="70">
        <f xml:space="preserve"> LN(misc!J325 + misc!L325)</f>
        <v>3.2027057917055628</v>
      </c>
      <c r="AL295" s="76">
        <f xml:space="preserve"> Factors!B295</f>
        <v>-0.27711844499999999</v>
      </c>
      <c r="AM295" s="76">
        <f xml:space="preserve"> Factors!C295</f>
        <v>-0.161254961</v>
      </c>
      <c r="AN295" s="76">
        <f xml:space="preserve"> Factors!D295</f>
        <v>0.102346728</v>
      </c>
      <c r="AO295" s="76">
        <f xml:space="preserve"> Factors!E295</f>
        <v>0.35690628800000002</v>
      </c>
      <c r="AP295" s="76">
        <f xml:space="preserve"> Factors!F295</f>
        <v>-9.0451626300000004E-2</v>
      </c>
    </row>
    <row r="296" spans="1:42">
      <c r="A296">
        <f t="shared" si="5"/>
        <v>1983.4999999999832</v>
      </c>
      <c r="B296">
        <f xml:space="preserve"> Coibion_update!O302</f>
        <v>3.941665299329796</v>
      </c>
      <c r="C296">
        <f xml:space="preserve"> Coibion_update!P302</f>
        <v>9.4</v>
      </c>
      <c r="D296">
        <f xml:space="preserve"> Coibion_update!Q302</f>
        <v>4.6031681833174183</v>
      </c>
      <c r="E296">
        <f xml:space="preserve"> Coibion_update!W302</f>
        <v>9.3699999999999992</v>
      </c>
      <c r="F296">
        <f xml:space="preserve"> Coibion_update!X302</f>
        <v>5.5274032273178761</v>
      </c>
      <c r="G296">
        <f xml:space="preserve"> Coibion_update!Y302</f>
        <v>3.2645755041191911</v>
      </c>
      <c r="H296">
        <f xml:space="preserve"> Coibion_update!Z302</f>
        <v>3.990334985487082</v>
      </c>
      <c r="I296">
        <f xml:space="preserve"> Coibion_update!AA302</f>
        <v>3.8284457251727986</v>
      </c>
      <c r="J296">
        <f xml:space="preserve"> Coibion_update!AB302</f>
        <v>3.1968799999999999E-2</v>
      </c>
      <c r="K296" s="48">
        <f xml:space="preserve"> Coibion_update!AC302</f>
        <v>-4.5763785999999991</v>
      </c>
      <c r="L296" s="71">
        <f xml:space="preserve"> Coibion_update!AD302</f>
        <v>-3.5096286999999973</v>
      </c>
      <c r="M296" s="41"/>
      <c r="N296" s="41"/>
      <c r="O296" s="41"/>
      <c r="P296" s="41"/>
      <c r="Q296" s="41"/>
      <c r="R296" s="41"/>
      <c r="S296" s="41"/>
      <c r="T296" s="32">
        <f xml:space="preserve"> misc!N379</f>
        <v>10.199999999999999</v>
      </c>
      <c r="U296" s="31">
        <f xml:space="preserve"> Gilchrist_Zak!C128</f>
        <v>-7.8899999999999998E-2</v>
      </c>
      <c r="V296" s="33">
        <f xml:space="preserve"> Sims_Zha!B299</f>
        <v>2.0339</v>
      </c>
      <c r="W296" s="75">
        <f xml:space="preserve"> Coibion_update!AI302</f>
        <v>0.22899549999999999</v>
      </c>
      <c r="X296" s="39">
        <f t="shared" si="6"/>
        <v>0.74645799999999995</v>
      </c>
      <c r="Y296" s="46">
        <v>0.22899549999999999</v>
      </c>
      <c r="AD296" s="41"/>
      <c r="AE296" s="41"/>
      <c r="AF296" s="41"/>
      <c r="AG296" s="57">
        <v>9.52</v>
      </c>
      <c r="AH296" s="69">
        <f xml:space="preserve"> LN(misc!B315)</f>
        <v>6.2300876692705778</v>
      </c>
      <c r="AI296" s="69">
        <f xml:space="preserve"> LN(misc!D315)</f>
        <v>7.6329339303727464</v>
      </c>
      <c r="AJ296" s="69">
        <f xml:space="preserve"> LN(misc!G420)</f>
        <v>3.0973407591420878</v>
      </c>
      <c r="AK296" s="70">
        <f xml:space="preserve"> LN(misc!J326 + misc!L326)</f>
        <v>3.1978973064830027</v>
      </c>
      <c r="AL296" s="76">
        <f xml:space="preserve"> Factors!B296</f>
        <v>-0.475049526</v>
      </c>
      <c r="AM296" s="76">
        <f xml:space="preserve"> Factors!C296</f>
        <v>-0.124346951</v>
      </c>
      <c r="AN296" s="76">
        <f xml:space="preserve"> Factors!D296</f>
        <v>0.35445773800000002</v>
      </c>
      <c r="AO296" s="76">
        <f xml:space="preserve"> Factors!E296</f>
        <v>-8.0985835199999995E-2</v>
      </c>
      <c r="AP296" s="76">
        <f xml:space="preserve"> Factors!F296</f>
        <v>-8.3887883299999993E-2</v>
      </c>
    </row>
    <row r="297" spans="1:42">
      <c r="A297">
        <f t="shared" si="5"/>
        <v>1983.5833333333164</v>
      </c>
      <c r="B297">
        <f xml:space="preserve"> Coibion_update!O303</f>
        <v>3.9525275095536592</v>
      </c>
      <c r="C297">
        <f xml:space="preserve"> Coibion_update!P303</f>
        <v>9.5</v>
      </c>
      <c r="D297">
        <f xml:space="preserve"> Coibion_update!Q303</f>
        <v>4.6061696863211745</v>
      </c>
      <c r="E297">
        <f xml:space="preserve"> Coibion_update!W303</f>
        <v>9.56</v>
      </c>
      <c r="F297">
        <f xml:space="preserve"> Coibion_update!X303</f>
        <v>5.5884464426428693</v>
      </c>
      <c r="G297">
        <f xml:space="preserve"> Coibion_update!Y303</f>
        <v>3.2560945353508091</v>
      </c>
      <c r="H297">
        <f xml:space="preserve"> Coibion_update!Z303</f>
        <v>3.9916841018358262</v>
      </c>
      <c r="I297">
        <f xml:space="preserve"> Coibion_update!AA303</f>
        <v>3.8341479467051802</v>
      </c>
      <c r="J297">
        <f xml:space="preserve"> Coibion_update!AB303</f>
        <v>-0.23930290000000001</v>
      </c>
      <c r="K297" s="48">
        <f xml:space="preserve"> Coibion_update!AC303</f>
        <v>-4.8156814999999993</v>
      </c>
      <c r="L297" s="71">
        <f xml:space="preserve"> Coibion_update!AD303</f>
        <v>-3.7430944999999971</v>
      </c>
      <c r="M297" s="41"/>
      <c r="N297" s="41"/>
      <c r="O297" s="41"/>
      <c r="P297" s="41"/>
      <c r="Q297" s="41"/>
      <c r="R297" s="41"/>
      <c r="S297" s="41"/>
      <c r="T297" s="32">
        <f xml:space="preserve"> misc!N380</f>
        <v>10.53</v>
      </c>
      <c r="U297" s="31">
        <f xml:space="preserve"> Gilchrist_Zak!C129</f>
        <v>-0.18099999999999999</v>
      </c>
      <c r="V297" s="33">
        <f xml:space="preserve"> Sims_Zha!B300</f>
        <v>-0.17377000000000001</v>
      </c>
      <c r="W297" s="75">
        <f xml:space="preserve"> Coibion_update!AI303</f>
        <v>-0.25873449999999998</v>
      </c>
      <c r="X297" s="39">
        <f t="shared" si="6"/>
        <v>0.48772349999999998</v>
      </c>
      <c r="Y297" s="46">
        <v>-0.25873449999999998</v>
      </c>
      <c r="AD297" s="41"/>
      <c r="AE297" s="41"/>
      <c r="AF297" s="41"/>
      <c r="AG297" s="57">
        <v>9.59</v>
      </c>
      <c r="AH297" s="69">
        <f xml:space="preserve"> LN(misc!B316)</f>
        <v>6.2353906376047199</v>
      </c>
      <c r="AI297" s="69">
        <f xml:space="preserve"> LN(misc!D316)</f>
        <v>7.6373790263521002</v>
      </c>
      <c r="AJ297" s="69">
        <f xml:space="preserve"> LN(misc!G421)</f>
        <v>3.0894502774277428</v>
      </c>
      <c r="AK297" s="70">
        <f xml:space="preserve"> LN(misc!J327 + misc!L327)</f>
        <v>3.1913401746736798</v>
      </c>
      <c r="AL297" s="76">
        <f xml:space="preserve"> Factors!B297</f>
        <v>-0.69904860700000004</v>
      </c>
      <c r="AM297" s="76">
        <f xml:space="preserve"> Factors!C297</f>
        <v>-0.17025987400000001</v>
      </c>
      <c r="AN297" s="76">
        <f xml:space="preserve"> Factors!D297</f>
        <v>0.30067070400000001</v>
      </c>
      <c r="AO297" s="76">
        <f xml:space="preserve"> Factors!E297</f>
        <v>5.96284433E-2</v>
      </c>
      <c r="AP297" s="76">
        <f xml:space="preserve"> Factors!F297</f>
        <v>-0.18599478799999999</v>
      </c>
    </row>
    <row r="298" spans="1:42">
      <c r="A298">
        <f t="shared" si="5"/>
        <v>1983.6666666666497</v>
      </c>
      <c r="B298">
        <f xml:space="preserve"> Coibion_update!O304</f>
        <v>3.9677358193362684</v>
      </c>
      <c r="C298">
        <f xml:space="preserve"> Coibion_update!P304</f>
        <v>9.1999999999999993</v>
      </c>
      <c r="D298">
        <f xml:space="preserve"> Coibion_update!Q304</f>
        <v>4.6091622072576293</v>
      </c>
      <c r="E298">
        <f xml:space="preserve"> Coibion_update!W304</f>
        <v>9.4499999999999993</v>
      </c>
      <c r="F298">
        <f xml:space="preserve"> Coibion_update!X304</f>
        <v>5.5945998492189881</v>
      </c>
      <c r="G298">
        <f xml:space="preserve"> Coibion_update!Y304</f>
        <v>3.2581734581399768</v>
      </c>
      <c r="H298">
        <f xml:space="preserve"> Coibion_update!Z304</f>
        <v>3.9958493154730013</v>
      </c>
      <c r="I298">
        <f xml:space="preserve"> Coibion_update!AA304</f>
        <v>3.8360918337943231</v>
      </c>
      <c r="J298">
        <f xml:space="preserve"> Coibion_update!AB304</f>
        <v>0</v>
      </c>
      <c r="K298" s="48">
        <f xml:space="preserve"> Coibion_update!AC304</f>
        <v>-4.8156814999999993</v>
      </c>
      <c r="L298" s="71">
        <f xml:space="preserve"> Coibion_update!AD304</f>
        <v>-3.7430944999999971</v>
      </c>
      <c r="M298" s="41"/>
      <c r="N298" s="41"/>
      <c r="O298" s="41"/>
      <c r="P298" s="41"/>
      <c r="Q298" s="41"/>
      <c r="R298" s="41"/>
      <c r="S298" s="41"/>
      <c r="T298" s="32">
        <f xml:space="preserve"> misc!N381</f>
        <v>10.16</v>
      </c>
      <c r="U298" s="31">
        <f xml:space="preserve"> Gilchrist_Zak!C130</f>
        <v>-5.0099999999999999E-2</v>
      </c>
      <c r="V298" s="33">
        <f xml:space="preserve"> Sims_Zha!B301</f>
        <v>-1.7002999999999999</v>
      </c>
      <c r="W298" s="75">
        <f xml:space="preserve"> Coibion_update!AI304</f>
        <v>0</v>
      </c>
      <c r="X298" s="39">
        <f t="shared" si="6"/>
        <v>0.48772349999999998</v>
      </c>
      <c r="Y298" s="46">
        <v>0</v>
      </c>
      <c r="AD298" s="41"/>
      <c r="AE298" s="41"/>
      <c r="AF298" s="41"/>
      <c r="AG298" s="57">
        <v>10.59</v>
      </c>
      <c r="AH298" s="69">
        <f xml:space="preserve"> LN(misc!B317)</f>
        <v>6.2398859056064602</v>
      </c>
      <c r="AI298" s="69">
        <f xml:space="preserve"> LN(misc!D317)</f>
        <v>7.6418044508625078</v>
      </c>
      <c r="AJ298" s="69">
        <f xml:space="preserve"> LN(misc!G422)</f>
        <v>3.0245626552218678</v>
      </c>
      <c r="AK298" s="70">
        <f xml:space="preserve"> LN(misc!J328 + misc!L328)</f>
        <v>3.1990403970340893</v>
      </c>
      <c r="AL298" s="76">
        <f xml:space="preserve"> Factors!B298</f>
        <v>-0.32070025400000002</v>
      </c>
      <c r="AM298" s="76">
        <f xml:space="preserve"> Factors!C298</f>
        <v>-0.14302082799999999</v>
      </c>
      <c r="AN298" s="76">
        <f xml:space="preserve"> Factors!D298</f>
        <v>0.38478886400000001</v>
      </c>
      <c r="AO298" s="76">
        <f xml:space="preserve"> Factors!E298</f>
        <v>-4.1307874699999997E-2</v>
      </c>
      <c r="AP298" s="76">
        <f xml:space="preserve"> Factors!F298</f>
        <v>-1.93128516E-2</v>
      </c>
    </row>
    <row r="299" spans="1:42">
      <c r="A299">
        <f t="shared" si="5"/>
        <v>1983.7499999999829</v>
      </c>
      <c r="B299">
        <f xml:space="preserve"> Coibion_update!O305</f>
        <v>3.9757092885140115</v>
      </c>
      <c r="C299">
        <f xml:space="preserve"> Coibion_update!P305</f>
        <v>8.8000000000000007</v>
      </c>
      <c r="D299">
        <f xml:space="preserve"> Coibion_update!Q305</f>
        <v>4.6131383556372683</v>
      </c>
      <c r="E299">
        <f xml:space="preserve"> Coibion_update!W305</f>
        <v>9.48</v>
      </c>
      <c r="F299">
        <f xml:space="preserve"> Coibion_update!X305</f>
        <v>5.5823678527657679</v>
      </c>
      <c r="G299">
        <f xml:space="preserve"> Coibion_update!Y305</f>
        <v>3.2927209053260715</v>
      </c>
      <c r="H299">
        <f xml:space="preserve"> Coibion_update!Z305</f>
        <v>4.0001254536496917</v>
      </c>
      <c r="I299">
        <f xml:space="preserve"> Coibion_update!AA305</f>
        <v>3.8397748412205219</v>
      </c>
      <c r="J299">
        <f xml:space="preserve"> Coibion_update!AB305</f>
        <v>0.22521540000000001</v>
      </c>
      <c r="K299" s="48">
        <f xml:space="preserve"> Coibion_update!AC305</f>
        <v>-4.5904660999999995</v>
      </c>
      <c r="L299" s="71">
        <f xml:space="preserve"> Coibion_update!AD305</f>
        <v>-3.4612180999999973</v>
      </c>
      <c r="M299" s="41"/>
      <c r="N299" s="41"/>
      <c r="O299" s="41"/>
      <c r="P299" s="41"/>
      <c r="Q299" s="41"/>
      <c r="R299" s="41"/>
      <c r="S299" s="41"/>
      <c r="T299" s="32">
        <f xml:space="preserve"> misc!N382</f>
        <v>9.81</v>
      </c>
      <c r="U299" s="31">
        <f xml:space="preserve"> Gilchrist_Zak!C131</f>
        <v>-6.8400000000000002E-2</v>
      </c>
      <c r="V299" s="33">
        <f xml:space="preserve"> Sims_Zha!B302</f>
        <v>-1.2749999999999999</v>
      </c>
      <c r="W299" s="75">
        <f xml:space="preserve"> Coibion_update!AI305</f>
        <v>-5.1345000000000002E-2</v>
      </c>
      <c r="X299" s="39">
        <f t="shared" si="6"/>
        <v>0.4363785</v>
      </c>
      <c r="Y299" s="46">
        <v>-5.1345000000000002E-2</v>
      </c>
      <c r="AD299" s="41"/>
      <c r="AE299" s="41"/>
      <c r="AF299" s="41"/>
      <c r="AG299" s="57">
        <v>9.43</v>
      </c>
      <c r="AH299" s="69">
        <f xml:space="preserve"> LN(misc!B318)</f>
        <v>6.2484296468977023</v>
      </c>
      <c r="AI299" s="69">
        <f xml:space="preserve"> LN(misc!D318)</f>
        <v>7.6494545001242482</v>
      </c>
      <c r="AJ299" s="69">
        <f xml:space="preserve"> LN(misc!G423)</f>
        <v>3.0473280221976413</v>
      </c>
      <c r="AK299" s="70">
        <f xml:space="preserve"> LN(misc!J329 + misc!L329)</f>
        <v>3.2135014085307456</v>
      </c>
      <c r="AL299" s="76">
        <f xml:space="preserve"> Factors!B299</f>
        <v>-0.81730277799999995</v>
      </c>
      <c r="AM299" s="76">
        <f xml:space="preserve"> Factors!C299</f>
        <v>-0.29986347299999999</v>
      </c>
      <c r="AN299" s="76">
        <f xml:space="preserve"> Factors!D299</f>
        <v>-0.13244340600000001</v>
      </c>
      <c r="AO299" s="76">
        <f xml:space="preserve"> Factors!E299</f>
        <v>0.44627857199999998</v>
      </c>
      <c r="AP299" s="76">
        <f xml:space="preserve"> Factors!F299</f>
        <v>-8.1579953199999999E-2</v>
      </c>
    </row>
    <row r="300" spans="1:42">
      <c r="A300">
        <f t="shared" si="5"/>
        <v>1983.8333333333162</v>
      </c>
      <c r="B300">
        <f xml:space="preserve"> Coibion_update!O306</f>
        <v>3.9790571598807341</v>
      </c>
      <c r="C300">
        <f xml:space="preserve"> Coibion_update!P306</f>
        <v>8.5</v>
      </c>
      <c r="D300">
        <f xml:space="preserve"> Coibion_update!Q306</f>
        <v>4.6161101260264257</v>
      </c>
      <c r="E300">
        <f xml:space="preserve"> Coibion_update!W306</f>
        <v>9.34</v>
      </c>
      <c r="F300">
        <f xml:space="preserve"> Coibion_update!X306</f>
        <v>5.591621107767871</v>
      </c>
      <c r="G300">
        <f xml:space="preserve"> Coibion_update!Y306</f>
        <v>3.2960960916617141</v>
      </c>
      <c r="H300">
        <f xml:space="preserve"> Coibion_update!Z306</f>
        <v>4.0052400871392795</v>
      </c>
      <c r="I300">
        <f xml:space="preserve"> Coibion_update!AA306</f>
        <v>3.8402691831647555</v>
      </c>
      <c r="J300">
        <f xml:space="preserve"> Coibion_update!AB306</f>
        <v>-0.14890619999999999</v>
      </c>
      <c r="K300" s="48">
        <f xml:space="preserve"> Coibion_update!AC306</f>
        <v>-4.7393722999999994</v>
      </c>
      <c r="L300" s="71">
        <f xml:space="preserve"> Coibion_update!AD306</f>
        <v>-3.6317903999999972</v>
      </c>
      <c r="M300" s="41"/>
      <c r="N300" s="41"/>
      <c r="O300" s="41"/>
      <c r="P300" s="41"/>
      <c r="Q300" s="41"/>
      <c r="R300" s="41"/>
      <c r="S300" s="41"/>
      <c r="T300" s="32">
        <f xml:space="preserve"> misc!N383</f>
        <v>9.94</v>
      </c>
      <c r="U300" s="31">
        <f xml:space="preserve"> Gilchrist_Zak!C132</f>
        <v>4.4900000000000002E-2</v>
      </c>
      <c r="V300" s="33">
        <f xml:space="preserve"> Sims_Zha!B303</f>
        <v>-1.5542</v>
      </c>
      <c r="W300" s="75">
        <f xml:space="preserve"> Coibion_update!AI306</f>
        <v>-0.2007999</v>
      </c>
      <c r="X300" s="39">
        <f t="shared" si="6"/>
        <v>0.2355786</v>
      </c>
      <c r="Y300" s="46">
        <v>-0.2007999</v>
      </c>
      <c r="AD300" s="41"/>
      <c r="AE300" s="41"/>
      <c r="AF300" s="41"/>
      <c r="AG300" s="57">
        <v>9.34</v>
      </c>
      <c r="AH300" s="69">
        <f xml:space="preserve"> LN(misc!B319)</f>
        <v>6.2519038831658884</v>
      </c>
      <c r="AI300" s="69">
        <f xml:space="preserve"> LN(misc!D319)</f>
        <v>7.6556746953890622</v>
      </c>
      <c r="AJ300" s="69">
        <f xml:space="preserve"> LN(misc!G424)</f>
        <v>3.041804461656374</v>
      </c>
      <c r="AK300" s="70">
        <f xml:space="preserve"> LN(misc!J330 + misc!L330)</f>
        <v>3.1985506610736012</v>
      </c>
      <c r="AL300" s="76">
        <f xml:space="preserve"> Factors!B300</f>
        <v>-0.37224954199999999</v>
      </c>
      <c r="AM300" s="76">
        <f xml:space="preserve"> Factors!C300</f>
        <v>-0.25730191499999999</v>
      </c>
      <c r="AN300" s="76">
        <f xml:space="preserve"> Factors!D300</f>
        <v>-5.5246517199999998E-2</v>
      </c>
      <c r="AO300" s="76">
        <f xml:space="preserve"> Factors!E300</f>
        <v>0.31693405099999999</v>
      </c>
      <c r="AP300" s="76">
        <f xml:space="preserve"> Factors!F300</f>
        <v>0.171138081</v>
      </c>
    </row>
    <row r="301" spans="1:42">
      <c r="A301">
        <f t="shared" si="5"/>
        <v>1983.9166666666495</v>
      </c>
      <c r="B301">
        <f xml:space="preserve"> Coibion_update!O307</f>
        <v>3.9841036382031634</v>
      </c>
      <c r="C301">
        <f xml:space="preserve"> Coibion_update!P307</f>
        <v>8.3000000000000007</v>
      </c>
      <c r="D301">
        <f xml:space="preserve"> Coibion_update!Q307</f>
        <v>4.619073091157083</v>
      </c>
      <c r="E301">
        <f xml:space="preserve"> Coibion_update!W307</f>
        <v>9.4700000000000006</v>
      </c>
      <c r="F301">
        <f xml:space="preserve"> Coibion_update!X307</f>
        <v>5.6098380284796594</v>
      </c>
      <c r="G301">
        <f xml:space="preserve"> Coibion_update!Y307</f>
        <v>3.3339886319687055</v>
      </c>
      <c r="H301">
        <f xml:space="preserve"> Coibion_update!Z307</f>
        <v>4.0088411386081599</v>
      </c>
      <c r="I301">
        <f xml:space="preserve"> Coibion_update!AA307</f>
        <v>3.8486571298063263</v>
      </c>
      <c r="J301">
        <f xml:space="preserve"> Coibion_update!AB307</f>
        <v>0.18640909999999999</v>
      </c>
      <c r="K301" s="48">
        <f xml:space="preserve"> Coibion_update!AC307</f>
        <v>-4.5529631999999998</v>
      </c>
      <c r="L301" s="71">
        <f xml:space="preserve"> Coibion_update!AD307</f>
        <v>-3.4147150999999973</v>
      </c>
      <c r="M301" s="41"/>
      <c r="N301" s="41"/>
      <c r="O301" s="41"/>
      <c r="P301" s="41"/>
      <c r="Q301" s="41"/>
      <c r="R301" s="41"/>
      <c r="S301" s="41"/>
      <c r="T301" s="32">
        <f xml:space="preserve"> misc!N384</f>
        <v>10.11</v>
      </c>
      <c r="U301" s="31">
        <f xml:space="preserve"> Gilchrist_Zak!C133</f>
        <v>0.12740000000000001</v>
      </c>
      <c r="V301" s="33">
        <f xml:space="preserve"> Sims_Zha!B304</f>
        <v>-0.60167000000000004</v>
      </c>
      <c r="W301" s="75">
        <f xml:space="preserve"> Coibion_update!AI307</f>
        <v>-2.4641E-2</v>
      </c>
      <c r="X301" s="39">
        <f t="shared" si="6"/>
        <v>0.2109376</v>
      </c>
      <c r="Y301" s="46">
        <v>-2.4641E-2</v>
      </c>
      <c r="AD301" s="41"/>
      <c r="AE301" s="41"/>
      <c r="AF301" s="41"/>
      <c r="AG301" s="57">
        <v>9.92</v>
      </c>
      <c r="AH301" s="69">
        <f xml:space="preserve"> LN(misc!B320)</f>
        <v>6.2565175014994017</v>
      </c>
      <c r="AI301" s="69">
        <f xml:space="preserve"> LN(misc!D320)</f>
        <v>7.6609622159697457</v>
      </c>
      <c r="AJ301" s="69">
        <f xml:space="preserve"> LN(misc!G425)</f>
        <v>3.0438555487357193</v>
      </c>
      <c r="AK301" s="70">
        <f xml:space="preserve"> LN(misc!J331 + misc!L331)</f>
        <v>3.2025431702473033</v>
      </c>
      <c r="AL301" s="76">
        <f xml:space="preserve"> Factors!B301</f>
        <v>-0.43850302000000002</v>
      </c>
      <c r="AM301" s="76">
        <f xml:space="preserve"> Factors!C301</f>
        <v>-0.21970519999999999</v>
      </c>
      <c r="AN301" s="76">
        <f xml:space="preserve"> Factors!D301</f>
        <v>7.4611838599999994E-2</v>
      </c>
      <c r="AO301" s="76">
        <f xml:space="preserve"> Factors!E301</f>
        <v>-4.1681829699999999E-2</v>
      </c>
      <c r="AP301" s="76">
        <f xml:space="preserve"> Factors!F301</f>
        <v>0.14224231900000001</v>
      </c>
    </row>
    <row r="302" spans="1:42">
      <c r="A302">
        <f t="shared" si="5"/>
        <v>1983.9999999999827</v>
      </c>
      <c r="B302">
        <f xml:space="preserve"> Coibion_update!O308</f>
        <v>4.0040897491576537</v>
      </c>
      <c r="C302">
        <f xml:space="preserve"> Coibion_update!P308</f>
        <v>8</v>
      </c>
      <c r="D302">
        <f xml:space="preserve"> Coibion_update!Q308</f>
        <v>4.6259527251706194</v>
      </c>
      <c r="E302">
        <f xml:space="preserve"> Coibion_update!W308</f>
        <v>9.56</v>
      </c>
      <c r="F302">
        <f xml:space="preserve"> Coibion_update!X308</f>
        <v>5.6337176002079143</v>
      </c>
      <c r="G302">
        <f xml:space="preserve"> Coibion_update!Y308</f>
        <v>3.3609654907742765</v>
      </c>
      <c r="H302">
        <f xml:space="preserve"> Coibion_update!Z308</f>
        <v>4.0168153597128633</v>
      </c>
      <c r="I302">
        <f xml:space="preserve"> Coibion_update!AA308</f>
        <v>3.8493174700120214</v>
      </c>
      <c r="J302">
        <f xml:space="preserve"> Coibion_update!AB308</f>
        <v>0.21665870000000001</v>
      </c>
      <c r="K302" s="48">
        <f xml:space="preserve"> Coibion_update!AC308</f>
        <v>-4.3363044999999998</v>
      </c>
      <c r="L302" s="71">
        <f xml:space="preserve"> Coibion_update!AD308</f>
        <v>-3.1564572999999974</v>
      </c>
      <c r="M302" s="41"/>
      <c r="N302" s="41"/>
      <c r="O302" s="41"/>
      <c r="P302" s="41"/>
      <c r="Q302" s="29">
        <f xml:space="preserve"> Gertler_Karadi!E56</f>
        <v>0</v>
      </c>
      <c r="R302" s="29">
        <f xml:space="preserve"> Gertler_Karadi!F56</f>
        <v>0</v>
      </c>
      <c r="S302" s="29">
        <f xml:space="preserve"> Gertler_Karadi!G56</f>
        <v>0</v>
      </c>
      <c r="T302" s="32">
        <f xml:space="preserve"> misc!N385</f>
        <v>9.9</v>
      </c>
      <c r="U302" s="31">
        <f xml:space="preserve"> Gilchrist_Zak!C134</f>
        <v>5.5100000000000003E-2</v>
      </c>
      <c r="V302" s="33">
        <f xml:space="preserve"> Sims_Zha!B305</f>
        <v>-0.84536</v>
      </c>
      <c r="W302" s="75">
        <f xml:space="preserve"> Coibion_update!AI308</f>
        <v>-5.0992200000000001E-2</v>
      </c>
      <c r="X302" s="39">
        <f t="shared" si="6"/>
        <v>0.15994540000000002</v>
      </c>
      <c r="Y302" s="46">
        <v>-5.0992200000000001E-2</v>
      </c>
      <c r="AD302" s="41"/>
      <c r="AE302" s="41"/>
      <c r="AF302" s="41">
        <v>-5.1142999999999996E-3</v>
      </c>
      <c r="AG302" s="57">
        <v>9.35</v>
      </c>
      <c r="AH302" s="69">
        <f xml:space="preserve"> LN(misc!B321)</f>
        <v>6.2635887206438134</v>
      </c>
      <c r="AI302" s="69">
        <f xml:space="preserve"> LN(misc!D321)</f>
        <v>7.6678599276669637</v>
      </c>
      <c r="AJ302" s="69">
        <f xml:space="preserve"> LN(misc!G426)</f>
        <v>3.0598800933777426</v>
      </c>
      <c r="AK302" s="70">
        <f xml:space="preserve"> LN(misc!J332 + misc!L332)</f>
        <v>3.208421366964342</v>
      </c>
      <c r="AL302" s="76">
        <f xml:space="preserve"> Factors!B302</f>
        <v>-0.47982971499999999</v>
      </c>
      <c r="AM302" s="76">
        <f xml:space="preserve"> Factors!C302</f>
        <v>-0.31202637599999999</v>
      </c>
      <c r="AN302" s="76">
        <f xml:space="preserve"> Factors!D302</f>
        <v>0.14428049800000001</v>
      </c>
      <c r="AO302" s="76">
        <f xml:space="preserve"> Factors!E302</f>
        <v>-1.20703071E-2</v>
      </c>
      <c r="AP302" s="76">
        <f xml:space="preserve"> Factors!F302</f>
        <v>0.21683470499999999</v>
      </c>
    </row>
    <row r="303" spans="1:42">
      <c r="A303">
        <f t="shared" si="5"/>
        <v>1984.083333333316</v>
      </c>
      <c r="B303">
        <f xml:space="preserve"> Coibion_update!O309</f>
        <v>4.0086468674285856</v>
      </c>
      <c r="C303">
        <f xml:space="preserve"> Coibion_update!P309</f>
        <v>7.8</v>
      </c>
      <c r="D303">
        <f xml:space="preserve"> Coibion_update!Q309</f>
        <v>4.6308379327366689</v>
      </c>
      <c r="E303">
        <f xml:space="preserve"> Coibion_update!W309</f>
        <v>9.59</v>
      </c>
      <c r="F303">
        <f xml:space="preserve"> Coibion_update!X309</f>
        <v>5.6271173897207154</v>
      </c>
      <c r="G303">
        <f xml:space="preserve"> Coibion_update!Y309</f>
        <v>3.3370854361949109</v>
      </c>
      <c r="H303">
        <f xml:space="preserve"> Coibion_update!Z309</f>
        <v>3.998622630993125</v>
      </c>
      <c r="I303">
        <f xml:space="preserve"> Coibion_update!AA309</f>
        <v>3.8413429972404054</v>
      </c>
      <c r="J303">
        <f xml:space="preserve"> Coibion_update!AB309</f>
        <v>0</v>
      </c>
      <c r="K303" s="48">
        <f xml:space="preserve"> Coibion_update!AC309</f>
        <v>-4.3363044999999998</v>
      </c>
      <c r="L303" s="71">
        <f xml:space="preserve"> Coibion_update!AD309</f>
        <v>-3.1564572999999974</v>
      </c>
      <c r="M303" s="41"/>
      <c r="N303" s="41"/>
      <c r="O303" s="41"/>
      <c r="P303" s="41"/>
      <c r="Q303" s="29">
        <f xml:space="preserve"> Gertler_Karadi!E57</f>
        <v>0.01</v>
      </c>
      <c r="R303" s="29">
        <f xml:space="preserve"> Gertler_Karadi!F57</f>
        <v>0</v>
      </c>
      <c r="S303" s="29">
        <f xml:space="preserve"> Gertler_Karadi!G57</f>
        <v>-0.01</v>
      </c>
      <c r="T303" s="32">
        <f xml:space="preserve"> misc!N386</f>
        <v>10.039999999999999</v>
      </c>
      <c r="U303" s="31">
        <f xml:space="preserve"> Gilchrist_Zak!C135</f>
        <v>-5.3600000000000002E-2</v>
      </c>
      <c r="V303" s="33">
        <f xml:space="preserve"> Sims_Zha!B306</f>
        <v>-1.1105</v>
      </c>
      <c r="W303" s="75">
        <f xml:space="preserve"> Coibion_update!AI309</f>
        <v>0</v>
      </c>
      <c r="X303" s="39">
        <f t="shared" si="6"/>
        <v>0.15994540000000002</v>
      </c>
      <c r="Y303" s="46">
        <v>0</v>
      </c>
      <c r="AC303" s="41">
        <v>0.01</v>
      </c>
      <c r="AD303" s="41"/>
      <c r="AE303" s="41"/>
      <c r="AF303" s="41">
        <v>0</v>
      </c>
      <c r="AG303" s="57">
        <v>9.4499999999999993</v>
      </c>
      <c r="AH303" s="69">
        <f xml:space="preserve"> LN(misc!B322)</f>
        <v>6.2681488653502218</v>
      </c>
      <c r="AI303" s="69">
        <f xml:space="preserve"> LN(misc!D322)</f>
        <v>7.6772151423912458</v>
      </c>
      <c r="AJ303" s="69">
        <f xml:space="preserve"> LN(misc!G427)</f>
        <v>2.9114263245007348</v>
      </c>
      <c r="AK303" s="70">
        <f xml:space="preserve"> LN(misc!J333 + misc!L333)</f>
        <v>3.2294991965053317</v>
      </c>
      <c r="AL303" s="76">
        <f xml:space="preserve"> Factors!B303</f>
        <v>-0.67537657200000001</v>
      </c>
      <c r="AM303" s="76">
        <f xml:space="preserve"> Factors!C303</f>
        <v>-0.173377425</v>
      </c>
      <c r="AN303" s="76">
        <f xml:space="preserve"> Factors!D303</f>
        <v>-1.81736264E-2</v>
      </c>
      <c r="AO303" s="76">
        <f xml:space="preserve"> Factors!E303</f>
        <v>0.435840434</v>
      </c>
      <c r="AP303" s="76">
        <f xml:space="preserve"> Factors!F303</f>
        <v>-0.15085923100000001</v>
      </c>
    </row>
    <row r="304" spans="1:42">
      <c r="A304">
        <f t="shared" si="5"/>
        <v>1984.1666666666492</v>
      </c>
      <c r="B304">
        <f xml:space="preserve"> Coibion_update!O310</f>
        <v>4.0133369447283336</v>
      </c>
      <c r="C304">
        <f xml:space="preserve"> Coibion_update!P310</f>
        <v>7.8</v>
      </c>
      <c r="D304">
        <f xml:space="preserve"> Coibion_update!Q310</f>
        <v>4.6337576428400036</v>
      </c>
      <c r="E304">
        <f xml:space="preserve"> Coibion_update!W310</f>
        <v>9.91</v>
      </c>
      <c r="F304">
        <f xml:space="preserve"> Coibion_update!X310</f>
        <v>5.6545572158468227</v>
      </c>
      <c r="G304">
        <f xml:space="preserve"> Coibion_update!Y310</f>
        <v>3.3361609588143195</v>
      </c>
      <c r="H304">
        <f xml:space="preserve"> Coibion_update!Z310</f>
        <v>4.0063144847150651</v>
      </c>
      <c r="I304">
        <f xml:space="preserve"> Coibion_update!AA310</f>
        <v>3.8522730010223722</v>
      </c>
      <c r="J304">
        <f xml:space="preserve"> Coibion_update!AB310</f>
        <v>-7.8293100000000004E-2</v>
      </c>
      <c r="K304" s="48">
        <f xml:space="preserve"> Coibion_update!AC310</f>
        <v>-4.4145975999999996</v>
      </c>
      <c r="L304" s="71">
        <f xml:space="preserve"> Coibion_update!AD310</f>
        <v>-3.2584422999999973</v>
      </c>
      <c r="M304" s="41"/>
      <c r="N304" s="41"/>
      <c r="O304" s="41"/>
      <c r="P304" s="41"/>
      <c r="Q304" s="29">
        <f xml:space="preserve"> Gertler_Karadi!E58</f>
        <v>0</v>
      </c>
      <c r="R304" s="29">
        <f xml:space="preserve"> Gertler_Karadi!F58</f>
        <v>0</v>
      </c>
      <c r="S304" s="29">
        <f xml:space="preserve"> Gertler_Karadi!G58</f>
        <v>-1.2903000000000001E-3</v>
      </c>
      <c r="T304" s="32">
        <f xml:space="preserve"> misc!N387</f>
        <v>10.59</v>
      </c>
      <c r="U304" s="31">
        <f xml:space="preserve"> Gilchrist_Zak!C136</f>
        <v>2.7199999999999998E-2</v>
      </c>
      <c r="V304" s="33">
        <f xml:space="preserve"> Sims_Zha!B307</f>
        <v>1.1422000000000001</v>
      </c>
      <c r="W304" s="75">
        <f xml:space="preserve"> Coibion_update!AI310</f>
        <v>-0.11856999999999999</v>
      </c>
      <c r="X304" s="39">
        <f t="shared" si="6"/>
        <v>4.137540000000002E-2</v>
      </c>
      <c r="Y304" s="46">
        <v>-0.11856999999999999</v>
      </c>
      <c r="AC304" s="41">
        <v>0</v>
      </c>
      <c r="AD304" s="41"/>
      <c r="AE304" s="41"/>
      <c r="AF304" s="41">
        <v>-6.7559099999999997E-2</v>
      </c>
      <c r="AG304" s="57">
        <v>10.24</v>
      </c>
      <c r="AH304" s="69">
        <f xml:space="preserve"> LN(misc!B323)</f>
        <v>6.2755150333257133</v>
      </c>
      <c r="AI304" s="69">
        <f xml:space="preserve"> LN(misc!D323)</f>
        <v>7.6850138021607348</v>
      </c>
      <c r="AJ304" s="69">
        <f xml:space="preserve"> LN(misc!G428)</f>
        <v>2.967538539183209</v>
      </c>
      <c r="AK304" s="70">
        <f xml:space="preserve"> LN(misc!J334 + misc!L334)</f>
        <v>3.212414998605964</v>
      </c>
      <c r="AL304" s="76">
        <f xml:space="preserve"> Factors!B304</f>
        <v>-0.55824708099999998</v>
      </c>
      <c r="AM304" s="76">
        <f xml:space="preserve"> Factors!C304</f>
        <v>-4.2297000799999998E-2</v>
      </c>
      <c r="AN304" s="76">
        <f xml:space="preserve"> Factors!D304</f>
        <v>-1.73880971E-2</v>
      </c>
      <c r="AO304" s="76">
        <f xml:space="preserve"> Factors!E304</f>
        <v>0.12068325000000001</v>
      </c>
      <c r="AP304" s="76">
        <f xml:space="preserve"> Factors!F304</f>
        <v>0.198212043</v>
      </c>
    </row>
    <row r="305" spans="1:42">
      <c r="A305">
        <f t="shared" si="5"/>
        <v>1984.2499999999825</v>
      </c>
      <c r="B305">
        <f xml:space="preserve"> Coibion_update!O311</f>
        <v>4.019814962734527</v>
      </c>
      <c r="C305">
        <f xml:space="preserve"> Coibion_update!P311</f>
        <v>7.7</v>
      </c>
      <c r="D305">
        <f xml:space="preserve"> Coibion_update!Q311</f>
        <v>4.6376373761255927</v>
      </c>
      <c r="E305">
        <f xml:space="preserve"> Coibion_update!W311</f>
        <v>10.29</v>
      </c>
      <c r="F305">
        <f xml:space="preserve"> Coibion_update!X311</f>
        <v>5.6594822157596214</v>
      </c>
      <c r="G305">
        <f xml:space="preserve"> Coibion_update!Y311</f>
        <v>3.3527071725017215</v>
      </c>
      <c r="H305">
        <f xml:space="preserve"> Coibion_update!Z311</f>
        <v>4.0193336184095863</v>
      </c>
      <c r="I305">
        <f xml:space="preserve"> Coibion_update!AA311</f>
        <v>3.8537792969866556</v>
      </c>
      <c r="J305">
        <f xml:space="preserve"> Coibion_update!AB311</f>
        <v>0</v>
      </c>
      <c r="K305" s="48">
        <f xml:space="preserve"> Coibion_update!AC311</f>
        <v>-4.4145975999999996</v>
      </c>
      <c r="L305" s="71">
        <f xml:space="preserve"> Coibion_update!AD311</f>
        <v>-3.2584422999999973</v>
      </c>
      <c r="M305" s="41"/>
      <c r="N305" s="41"/>
      <c r="O305" s="41"/>
      <c r="P305" s="41"/>
      <c r="Q305" s="29">
        <f xml:space="preserve"> Gertler_Karadi!E59</f>
        <v>0</v>
      </c>
      <c r="R305" s="29">
        <f xml:space="preserve"> Gertler_Karadi!F59</f>
        <v>0</v>
      </c>
      <c r="S305" s="29">
        <f xml:space="preserve"> Gertler_Karadi!G59</f>
        <v>-8.7097000000000008E-3</v>
      </c>
      <c r="T305" s="32">
        <f xml:space="preserve"> misc!N388</f>
        <v>10.9</v>
      </c>
      <c r="U305" s="31">
        <f xml:space="preserve"> Gilchrist_Zak!C137</f>
        <v>0.14430000000000001</v>
      </c>
      <c r="V305" s="33">
        <f xml:space="preserve"> Sims_Zha!B308</f>
        <v>1.4258</v>
      </c>
      <c r="W305" s="75">
        <f xml:space="preserve"> Coibion_update!AI311</f>
        <v>0</v>
      </c>
      <c r="X305" s="39">
        <f t="shared" si="6"/>
        <v>4.137540000000002E-2</v>
      </c>
      <c r="Y305" s="46">
        <v>0</v>
      </c>
      <c r="AC305" s="41">
        <v>0</v>
      </c>
      <c r="AD305" s="41"/>
      <c r="AE305" s="41"/>
      <c r="AF305" s="41">
        <v>0</v>
      </c>
      <c r="AG305" s="57">
        <v>10.9</v>
      </c>
      <c r="AH305" s="69">
        <f xml:space="preserve"> LN(misc!B324)</f>
        <v>6.2822667468960063</v>
      </c>
      <c r="AI305" s="69">
        <f xml:space="preserve"> LN(misc!D324)</f>
        <v>7.6926152674652819</v>
      </c>
      <c r="AJ305" s="69">
        <f xml:space="preserve"> LN(misc!G429)</f>
        <v>3.0127860281198187</v>
      </c>
      <c r="AK305" s="70">
        <f xml:space="preserve"> LN(misc!J335 + misc!L335)</f>
        <v>3.1987139330442482</v>
      </c>
      <c r="AL305" s="76">
        <f xml:space="preserve"> Factors!B305</f>
        <v>-0.39985894300000002</v>
      </c>
      <c r="AM305" s="76">
        <f xml:space="preserve"> Factors!C305</f>
        <v>-0.146785469</v>
      </c>
      <c r="AN305" s="76">
        <f xml:space="preserve"> Factors!D305</f>
        <v>0.296851637</v>
      </c>
      <c r="AO305" s="76">
        <f xml:space="preserve"> Factors!E305</f>
        <v>-9.2252000000000001E-2</v>
      </c>
      <c r="AP305" s="76">
        <f xml:space="preserve"> Factors!F305</f>
        <v>0.116068556</v>
      </c>
    </row>
    <row r="306" spans="1:42">
      <c r="A306">
        <f t="shared" si="5"/>
        <v>1984.3333333333157</v>
      </c>
      <c r="B306">
        <f xml:space="preserve"> Coibion_update!O312</f>
        <v>4.0244191131626881</v>
      </c>
      <c r="C306">
        <f xml:space="preserve"> Coibion_update!P312</f>
        <v>7.4</v>
      </c>
      <c r="D306">
        <f xml:space="preserve"> Coibion_update!Q312</f>
        <v>4.6395716127054234</v>
      </c>
      <c r="E306">
        <f xml:space="preserve"> Coibion_update!W312</f>
        <v>10.32</v>
      </c>
      <c r="F306">
        <f xml:space="preserve"> Coibion_update!X312</f>
        <v>5.6756915944896758</v>
      </c>
      <c r="G306">
        <f xml:space="preserve"> Coibion_update!Y312</f>
        <v>3.3691561674506918</v>
      </c>
      <c r="H306">
        <f xml:space="preserve"> Coibion_update!Z312</f>
        <v>4.0259408028887895</v>
      </c>
      <c r="I306">
        <f xml:space="preserve"> Coibion_update!AA312</f>
        <v>3.8564468685392943</v>
      </c>
      <c r="J306">
        <f xml:space="preserve"> Coibion_update!AB312</f>
        <v>0.12631110000000001</v>
      </c>
      <c r="K306" s="48">
        <f xml:space="preserve"> Coibion_update!AC312</f>
        <v>-4.2882864999999999</v>
      </c>
      <c r="L306" s="71">
        <f xml:space="preserve"> Coibion_update!AD312</f>
        <v>-3.0872997999999972</v>
      </c>
      <c r="M306" s="41"/>
      <c r="N306" s="41"/>
      <c r="O306" s="41"/>
      <c r="P306" s="41"/>
      <c r="Q306" s="29">
        <f xml:space="preserve"> Gertler_Karadi!E60</f>
        <v>8.7097000000000008E-3</v>
      </c>
      <c r="R306" s="29">
        <f xml:space="preserve"> Gertler_Karadi!F60</f>
        <v>1.1612900000000001E-2</v>
      </c>
      <c r="S306" s="29">
        <f xml:space="preserve"> Gertler_Karadi!G60</f>
        <v>8.7097000000000008E-3</v>
      </c>
      <c r="T306" s="32">
        <f xml:space="preserve"> misc!N389</f>
        <v>11.66</v>
      </c>
      <c r="U306" s="31">
        <f xml:space="preserve"> Gilchrist_Zak!C138</f>
        <v>-0.29239999999999999</v>
      </c>
      <c r="V306" s="33">
        <f xml:space="preserve"> Sims_Zha!B309</f>
        <v>-0.92998999999999998</v>
      </c>
      <c r="W306" s="75">
        <f xml:space="preserve"> Coibion_update!AI312</f>
        <v>-6.9210300000000002E-2</v>
      </c>
      <c r="X306" s="39">
        <f t="shared" si="6"/>
        <v>-2.7834899999999982E-2</v>
      </c>
      <c r="Y306" s="46">
        <v>-6.9210300000000002E-2</v>
      </c>
      <c r="AC306" s="41">
        <v>0.03</v>
      </c>
      <c r="AD306" s="41"/>
      <c r="AE306" s="41"/>
      <c r="AF306" s="41">
        <v>1.21867E-2</v>
      </c>
      <c r="AG306" s="57">
        <v>10.81</v>
      </c>
      <c r="AH306" s="69">
        <f xml:space="preserve"> LN(misc!B325)</f>
        <v>6.2854392791827829</v>
      </c>
      <c r="AI306" s="69">
        <f xml:space="preserve"> LN(misc!D325)</f>
        <v>7.698256004797992</v>
      </c>
      <c r="AJ306" s="69">
        <f xml:space="preserve"> LN(misc!G430)</f>
        <v>2.9727706619166439</v>
      </c>
      <c r="AK306" s="70">
        <f xml:space="preserve"> LN(misc!J336 + misc!L336)</f>
        <v>3.1324897069088506</v>
      </c>
      <c r="AL306" s="76">
        <f xml:space="preserve"> Factors!B306</f>
        <v>-0.395279506</v>
      </c>
      <c r="AM306" s="76">
        <f xml:space="preserve"> Factors!C306</f>
        <v>-0.105483575</v>
      </c>
      <c r="AN306" s="76">
        <f xml:space="preserve"> Factors!D306</f>
        <v>0.15547897899999999</v>
      </c>
      <c r="AO306" s="76">
        <f xml:space="preserve"> Factors!E306</f>
        <v>-6.83631024E-2</v>
      </c>
      <c r="AP306" s="76">
        <f xml:space="preserve"> Factors!F306</f>
        <v>4.6657396199999999E-2</v>
      </c>
    </row>
    <row r="307" spans="1:42">
      <c r="A307">
        <f t="shared" si="5"/>
        <v>1984.416666666649</v>
      </c>
      <c r="B307">
        <f xml:space="preserve"> Coibion_update!O313</f>
        <v>4.0278895391005856</v>
      </c>
      <c r="C307">
        <f xml:space="preserve"> Coibion_update!P313</f>
        <v>7.2</v>
      </c>
      <c r="D307">
        <f xml:space="preserve"> Coibion_update!Q313</f>
        <v>4.6415021152354816</v>
      </c>
      <c r="E307">
        <f xml:space="preserve"> Coibion_update!W313</f>
        <v>11.06</v>
      </c>
      <c r="F307">
        <f xml:space="preserve"> Coibion_update!X313</f>
        <v>5.6594822157596214</v>
      </c>
      <c r="G307">
        <f xml:space="preserve"> Coibion_update!Y313</f>
        <v>3.3811647279119192</v>
      </c>
      <c r="H307">
        <f xml:space="preserve"> Coibion_update!Z313</f>
        <v>4.0412953411322849</v>
      </c>
      <c r="I307">
        <f xml:space="preserve"> Coibion_update!AA313</f>
        <v>3.8576301755976008</v>
      </c>
      <c r="J307">
        <f xml:space="preserve"> Coibion_update!AB313</f>
        <v>0</v>
      </c>
      <c r="K307" s="48">
        <f xml:space="preserve"> Coibion_update!AC313</f>
        <v>-4.2882864999999999</v>
      </c>
      <c r="L307" s="71">
        <f xml:space="preserve"> Coibion_update!AD313</f>
        <v>-3.0872997999999972</v>
      </c>
      <c r="M307" s="41"/>
      <c r="N307" s="41"/>
      <c r="O307" s="41"/>
      <c r="P307" s="41"/>
      <c r="Q307" s="29">
        <f xml:space="preserve"> Gertler_Karadi!E61</f>
        <v>2.1290300000000002E-2</v>
      </c>
      <c r="R307" s="29">
        <f xml:space="preserve"> Gertler_Karadi!F61</f>
        <v>2.8387099999999998E-2</v>
      </c>
      <c r="S307" s="29">
        <f xml:space="preserve"> Gertler_Karadi!G61</f>
        <v>2.1290300000000002E-2</v>
      </c>
      <c r="T307" s="32">
        <f xml:space="preserve"> misc!N390</f>
        <v>12.08</v>
      </c>
      <c r="U307" s="31">
        <f xml:space="preserve"> Gilchrist_Zak!C139</f>
        <v>-9.9000000000000008E-3</v>
      </c>
      <c r="V307" s="33">
        <f xml:space="preserve"> Sims_Zha!B310</f>
        <v>3.7252999999999998</v>
      </c>
      <c r="W307" s="75">
        <f xml:space="preserve"> Coibion_update!AI313</f>
        <v>0</v>
      </c>
      <c r="X307" s="39">
        <f t="shared" si="6"/>
        <v>-2.7834899999999982E-2</v>
      </c>
      <c r="Y307" s="46">
        <v>0</v>
      </c>
      <c r="AC307" s="41">
        <v>0</v>
      </c>
      <c r="AD307" s="41"/>
      <c r="AE307" s="41"/>
      <c r="AF307" s="41">
        <v>0</v>
      </c>
      <c r="AG307" s="57">
        <v>10.85</v>
      </c>
      <c r="AH307" s="69">
        <f xml:space="preserve"> LN(misc!B326)</f>
        <v>6.2919394413585152</v>
      </c>
      <c r="AI307" s="69">
        <f xml:space="preserve"> LN(misc!D326)</f>
        <v>7.7031882530828328</v>
      </c>
      <c r="AJ307" s="69">
        <f xml:space="preserve"> LN(misc!G431)</f>
        <v>3.0054845649966695</v>
      </c>
      <c r="AK307" s="70">
        <f xml:space="preserve"> LN(misc!J337 + misc!L337)</f>
        <v>3.2054663179582668</v>
      </c>
      <c r="AL307" s="76">
        <f xml:space="preserve"> Factors!B307</f>
        <v>-0.31207770899999998</v>
      </c>
      <c r="AM307" s="76">
        <f xml:space="preserve"> Factors!C307</f>
        <v>-0.25447855899999999</v>
      </c>
      <c r="AN307" s="76">
        <f xml:space="preserve"> Factors!D307</f>
        <v>0.36229509100000001</v>
      </c>
      <c r="AO307" s="76">
        <f xml:space="preserve"> Factors!E307</f>
        <v>-0.29107592399999999</v>
      </c>
      <c r="AP307" s="76">
        <f xml:space="preserve"> Factors!F307</f>
        <v>9.2357632699999997E-2</v>
      </c>
    </row>
    <row r="308" spans="1:42">
      <c r="A308">
        <f t="shared" si="5"/>
        <v>1984.4999999999823</v>
      </c>
      <c r="B308">
        <f xml:space="preserve"> Coibion_update!O314</f>
        <v>4.0313834629668683</v>
      </c>
      <c r="C308">
        <f xml:space="preserve"> Coibion_update!P314</f>
        <v>7.5</v>
      </c>
      <c r="D308">
        <f xml:space="preserve"> Coibion_update!Q314</f>
        <v>4.6453519756209234</v>
      </c>
      <c r="E308">
        <f xml:space="preserve"> Coibion_update!W314</f>
        <v>11.23</v>
      </c>
      <c r="F308">
        <f xml:space="preserve"> Coibion_update!X314</f>
        <v>5.6311759388851081</v>
      </c>
      <c r="G308">
        <f xml:space="preserve"> Coibion_update!Y314</f>
        <v>3.3680886190944022</v>
      </c>
      <c r="H308">
        <f xml:space="preserve"> Coibion_update!Z314</f>
        <v>4.0255123921077063</v>
      </c>
      <c r="I308">
        <f xml:space="preserve"> Coibion_update!AA314</f>
        <v>3.8619920718225811</v>
      </c>
      <c r="J308">
        <f xml:space="preserve"> Coibion_update!AB314</f>
        <v>0.33500839999999998</v>
      </c>
      <c r="K308" s="48">
        <f xml:space="preserve"> Coibion_update!AC314</f>
        <v>-3.9532780999999999</v>
      </c>
      <c r="L308" s="71">
        <f xml:space="preserve"> Coibion_update!AD314</f>
        <v>-2.761834699999997</v>
      </c>
      <c r="M308" s="41"/>
      <c r="N308" s="41"/>
      <c r="O308" s="41"/>
      <c r="P308" s="41"/>
      <c r="Q308" s="29">
        <f xml:space="preserve"> Gertler_Karadi!E62</f>
        <v>9.0323000000000001E-3</v>
      </c>
      <c r="R308" s="29">
        <f xml:space="preserve"> Gertler_Karadi!F62</f>
        <v>4.5161000000000003E-3</v>
      </c>
      <c r="S308" s="29">
        <f xml:space="preserve"> Gertler_Karadi!G62</f>
        <v>0</v>
      </c>
      <c r="T308" s="32">
        <f xml:space="preserve"> misc!N391</f>
        <v>12.03</v>
      </c>
      <c r="U308" s="31">
        <f xml:space="preserve"> Gilchrist_Zak!C140</f>
        <v>-0.124</v>
      </c>
      <c r="V308" s="33">
        <f xml:space="preserve"> Sims_Zha!B311</f>
        <v>0.15554000000000001</v>
      </c>
      <c r="W308" s="75">
        <f xml:space="preserve"> Coibion_update!AI314</f>
        <v>0.25348480000000001</v>
      </c>
      <c r="X308" s="39">
        <f t="shared" si="6"/>
        <v>0.22564990000000001</v>
      </c>
      <c r="Y308" s="46">
        <v>0.25348480000000001</v>
      </c>
      <c r="AC308" s="41">
        <v>0.02</v>
      </c>
      <c r="AD308" s="41"/>
      <c r="AE308" s="41"/>
      <c r="AF308" s="41">
        <v>-6.5338999999999996E-3</v>
      </c>
      <c r="AG308" s="57">
        <v>11.83</v>
      </c>
      <c r="AH308" s="69">
        <f xml:space="preserve"> LN(misc!B327)</f>
        <v>6.2932344188773817</v>
      </c>
      <c r="AI308" s="69">
        <f xml:space="preserve"> LN(misc!D327)</f>
        <v>7.7070176903307841</v>
      </c>
      <c r="AJ308" s="69">
        <f xml:space="preserve"> LN(misc!G432)</f>
        <v>2.9898147997899533</v>
      </c>
      <c r="AK308" s="70">
        <f xml:space="preserve"> LN(misc!J338 + misc!L338)</f>
        <v>3.2214724507154666</v>
      </c>
      <c r="AL308" s="76">
        <f xml:space="preserve"> Factors!B308</f>
        <v>-0.34093904800000002</v>
      </c>
      <c r="AM308" s="76">
        <f xml:space="preserve"> Factors!C308</f>
        <v>-0.28492385599999998</v>
      </c>
      <c r="AN308" s="76">
        <f xml:space="preserve"> Factors!D308</f>
        <v>0.100872093</v>
      </c>
      <c r="AO308" s="76">
        <f xml:space="preserve"> Factors!E308</f>
        <v>-7.9330010500000006E-2</v>
      </c>
      <c r="AP308" s="76">
        <f xml:space="preserve"> Factors!F308</f>
        <v>0.14465314200000001</v>
      </c>
    </row>
    <row r="309" spans="1:42">
      <c r="A309">
        <f t="shared" si="5"/>
        <v>1984.5833333333155</v>
      </c>
      <c r="B309">
        <f xml:space="preserve"> Coibion_update!O315</f>
        <v>4.0317916240648444</v>
      </c>
      <c r="C309">
        <f xml:space="preserve"> Coibion_update!P315</f>
        <v>7.5</v>
      </c>
      <c r="D309">
        <f xml:space="preserve"> Coibion_update!Q315</f>
        <v>4.6482296754485386</v>
      </c>
      <c r="E309">
        <f xml:space="preserve"> Coibion_update!W315</f>
        <v>11.64</v>
      </c>
      <c r="F309">
        <f xml:space="preserve"> Coibion_update!X315</f>
        <v>5.6131281063880705</v>
      </c>
      <c r="G309">
        <f xml:space="preserve"> Coibion_update!Y315</f>
        <v>3.3614511971396399</v>
      </c>
      <c r="H309">
        <f xml:space="preserve"> Coibion_update!Z315</f>
        <v>4.0253874043831237</v>
      </c>
      <c r="I309">
        <f xml:space="preserve"> Coibion_update!AA315</f>
        <v>3.8706591974868383</v>
      </c>
      <c r="J309">
        <f xml:space="preserve"> Coibion_update!AB315</f>
        <v>-6.5374699999999994E-2</v>
      </c>
      <c r="K309" s="48">
        <f xml:space="preserve"> Coibion_update!AC315</f>
        <v>-4.0186527999999999</v>
      </c>
      <c r="L309" s="71">
        <f xml:space="preserve"> Coibion_update!AD315</f>
        <v>-2.8271977999999969</v>
      </c>
      <c r="M309" s="41"/>
      <c r="N309" s="41"/>
      <c r="O309" s="41"/>
      <c r="P309" s="41"/>
      <c r="Q309" s="29">
        <f xml:space="preserve"> Gertler_Karadi!E63</f>
        <v>4.5161000000000003E-3</v>
      </c>
      <c r="R309" s="29">
        <f xml:space="preserve"> Gertler_Karadi!F63</f>
        <v>2.2580999999999999E-3</v>
      </c>
      <c r="S309" s="29">
        <f xml:space="preserve"> Gertler_Karadi!G63</f>
        <v>0</v>
      </c>
      <c r="T309" s="32">
        <f xml:space="preserve"> misc!N392</f>
        <v>11.82</v>
      </c>
      <c r="U309" s="31">
        <f xml:space="preserve"> Gilchrist_Zak!C141</f>
        <v>0.22009999999999999</v>
      </c>
      <c r="V309" s="33">
        <f xml:space="preserve"> Sims_Zha!B312</f>
        <v>2.9607000000000001</v>
      </c>
      <c r="W309" s="75">
        <f xml:space="preserve"> Coibion_update!AI315</f>
        <v>-5.59978E-2</v>
      </c>
      <c r="X309" s="39">
        <f t="shared" si="6"/>
        <v>0.16965210000000003</v>
      </c>
      <c r="Y309" s="46">
        <v>-5.59978E-2</v>
      </c>
      <c r="AC309" s="41">
        <v>-0.02</v>
      </c>
      <c r="AD309" s="41"/>
      <c r="AE309" s="41"/>
      <c r="AF309" s="41">
        <v>-3.1963699999999998E-2</v>
      </c>
      <c r="AG309" s="57">
        <v>11.64</v>
      </c>
      <c r="AH309" s="69">
        <f xml:space="preserve"> LN(misc!B328)</f>
        <v>6.2934192788464811</v>
      </c>
      <c r="AI309" s="69">
        <f xml:space="preserve"> LN(misc!D328)</f>
        <v>7.7100707165427362</v>
      </c>
      <c r="AJ309" s="69">
        <f xml:space="preserve"> LN(misc!G433)</f>
        <v>2.958549482426275</v>
      </c>
      <c r="AK309" s="70">
        <f xml:space="preserve"> LN(misc!J339 + misc!L339)</f>
        <v>3.2215123461893307</v>
      </c>
      <c r="AL309" s="76">
        <f xml:space="preserve"> Factors!B309</f>
        <v>-0.17887655799999999</v>
      </c>
      <c r="AM309" s="76">
        <f xml:space="preserve"> Factors!C309</f>
        <v>-0.16223911799999999</v>
      </c>
      <c r="AN309" s="76">
        <f xml:space="preserve"> Factors!D309</f>
        <v>6.2769871300000002E-2</v>
      </c>
      <c r="AO309" s="76">
        <f xml:space="preserve"> Factors!E309</f>
        <v>-1.87972535E-2</v>
      </c>
      <c r="AP309" s="76">
        <f xml:space="preserve"> Factors!F309</f>
        <v>3.9710858199999997E-2</v>
      </c>
    </row>
    <row r="310" spans="1:42">
      <c r="A310">
        <f t="shared" si="5"/>
        <v>1984.6666666666488</v>
      </c>
      <c r="B310">
        <f xml:space="preserve"> Coibion_update!O316</f>
        <v>4.0301455390041445</v>
      </c>
      <c r="C310">
        <f xml:space="preserve"> Coibion_update!P316</f>
        <v>7.3</v>
      </c>
      <c r="D310">
        <f xml:space="preserve"> Coibion_update!Q316</f>
        <v>4.6510991178764911</v>
      </c>
      <c r="E310">
        <f xml:space="preserve"> Coibion_update!W316</f>
        <v>11.3</v>
      </c>
      <c r="F310">
        <f xml:space="preserve"> Coibion_update!X316</f>
        <v>5.6053607924784377</v>
      </c>
      <c r="G310">
        <f xml:space="preserve"> Coibion_update!Y316</f>
        <v>3.3745795837578632</v>
      </c>
      <c r="H310">
        <f xml:space="preserve"> Coibion_update!Z316</f>
        <v>4.0380387260110062</v>
      </c>
      <c r="I310">
        <f xml:space="preserve"> Coibion_update!AA316</f>
        <v>3.8739056833150181</v>
      </c>
      <c r="J310">
        <f xml:space="preserve"> Coibion_update!AB316</f>
        <v>0</v>
      </c>
      <c r="K310" s="48">
        <f xml:space="preserve"> Coibion_update!AC316</f>
        <v>-4.0186527999999999</v>
      </c>
      <c r="L310" s="71">
        <f xml:space="preserve"> Coibion_update!AD316</f>
        <v>-2.8271977999999969</v>
      </c>
      <c r="M310" s="41"/>
      <c r="N310" s="41"/>
      <c r="O310" s="41"/>
      <c r="P310" s="41"/>
      <c r="Q310" s="29">
        <f xml:space="preserve"> Gertler_Karadi!E64</f>
        <v>-1.35484E-2</v>
      </c>
      <c r="R310" s="29">
        <f xml:space="preserve"> Gertler_Karadi!F64</f>
        <v>-6.7742000000000002E-3</v>
      </c>
      <c r="S310" s="29">
        <f xml:space="preserve"> Gertler_Karadi!G64</f>
        <v>0</v>
      </c>
      <c r="T310" s="32">
        <f xml:space="preserve"> misc!N393</f>
        <v>11.58</v>
      </c>
      <c r="U310" s="31">
        <f xml:space="preserve"> Gilchrist_Zak!C142</f>
        <v>-2.1000000000000001E-2</v>
      </c>
      <c r="V310" s="33">
        <f xml:space="preserve"> Sims_Zha!B313</f>
        <v>-1.7503</v>
      </c>
      <c r="W310" s="75">
        <f xml:space="preserve"> Coibion_update!AI316</f>
        <v>0</v>
      </c>
      <c r="X310" s="39">
        <f t="shared" si="6"/>
        <v>0.16965210000000003</v>
      </c>
      <c r="Y310" s="46">
        <v>0</v>
      </c>
      <c r="AC310" s="41">
        <v>0</v>
      </c>
      <c r="AD310" s="41"/>
      <c r="AE310" s="41"/>
      <c r="AF310" s="41">
        <v>0</v>
      </c>
      <c r="AG310" s="57">
        <v>11.23</v>
      </c>
      <c r="AH310" s="69">
        <f xml:space="preserve"> LN(misc!B329)</f>
        <v>6.2972934650407995</v>
      </c>
      <c r="AI310" s="69">
        <f xml:space="preserve"> LN(misc!D329)</f>
        <v>7.7163717093481967</v>
      </c>
      <c r="AJ310" s="69">
        <f xml:space="preserve"> LN(misc!G434)</f>
        <v>3.0019628233046269</v>
      </c>
      <c r="AK310" s="70">
        <f xml:space="preserve"> LN(misc!J340 + misc!L340)</f>
        <v>3.2310810373065628</v>
      </c>
      <c r="AL310" s="76">
        <f xml:space="preserve"> Factors!B310</f>
        <v>5.3690153900000002E-2</v>
      </c>
      <c r="AM310" s="76">
        <f xml:space="preserve"> Factors!C310</f>
        <v>-0.16918714400000001</v>
      </c>
      <c r="AN310" s="76">
        <f xml:space="preserve"> Factors!D310</f>
        <v>-0.14419747699999999</v>
      </c>
      <c r="AO310" s="76">
        <f xml:space="preserve"> Factors!E310</f>
        <v>0.28627407199999999</v>
      </c>
      <c r="AP310" s="76">
        <f xml:space="preserve"> Factors!F310</f>
        <v>0.121543518</v>
      </c>
    </row>
    <row r="311" spans="1:42">
      <c r="A311">
        <f t="shared" si="5"/>
        <v>1984.749999999982</v>
      </c>
      <c r="B311">
        <f xml:space="preserve"> Coibion_update!O317</f>
        <v>4.0287334660815572</v>
      </c>
      <c r="C311">
        <f xml:space="preserve"> Coibion_update!P317</f>
        <v>7.4</v>
      </c>
      <c r="D311">
        <f xml:space="preserve"> Coibion_update!Q317</f>
        <v>4.6549122778829055</v>
      </c>
      <c r="E311">
        <f xml:space="preserve"> Coibion_update!W317</f>
        <v>9.99</v>
      </c>
      <c r="F311">
        <f xml:space="preserve"> Coibion_update!X317</f>
        <v>5.5876231201159152</v>
      </c>
      <c r="G311">
        <f xml:space="preserve"> Coibion_update!Y317</f>
        <v>3.3699130916223892</v>
      </c>
      <c r="H311">
        <f xml:space="preserve"> Coibion_update!Z317</f>
        <v>4.0312982605044656</v>
      </c>
      <c r="I311">
        <f xml:space="preserve"> Coibion_update!AA317</f>
        <v>3.8728454913417716</v>
      </c>
      <c r="J311">
        <f xml:space="preserve"> Coibion_update!AB317</f>
        <v>-1.0341100000000001E-2</v>
      </c>
      <c r="K311" s="48">
        <f xml:space="preserve"> Coibion_update!AC317</f>
        <v>-4.0289938999999997</v>
      </c>
      <c r="L311" s="71">
        <f xml:space="preserve"> Coibion_update!AD317</f>
        <v>-2.794636299999997</v>
      </c>
      <c r="M311" s="41"/>
      <c r="N311" s="41"/>
      <c r="O311" s="41"/>
      <c r="P311" s="41"/>
      <c r="Q311" s="29">
        <f xml:space="preserve"> Gertler_Karadi!E65</f>
        <v>9.3547999999999999E-3</v>
      </c>
      <c r="R311" s="29">
        <f xml:space="preserve"> Gertler_Karadi!F65</f>
        <v>0</v>
      </c>
      <c r="S311" s="29">
        <f xml:space="preserve"> Gertler_Karadi!G65</f>
        <v>9.3547999999999999E-3</v>
      </c>
      <c r="T311" s="32">
        <f xml:space="preserve"> misc!N394</f>
        <v>10.9</v>
      </c>
      <c r="U311" s="31">
        <f xml:space="preserve"> Gilchrist_Zak!C143</f>
        <v>-0.23830000000000001</v>
      </c>
      <c r="V311" s="33">
        <f xml:space="preserve"> Sims_Zha!B314</f>
        <v>-7.7378</v>
      </c>
      <c r="W311" s="75">
        <f xml:space="preserve"> Coibion_update!AI317</f>
        <v>-0.1253264</v>
      </c>
      <c r="X311" s="39">
        <f t="shared" si="6"/>
        <v>4.4325700000000023E-2</v>
      </c>
      <c r="Y311" s="46">
        <v>-0.1253264</v>
      </c>
      <c r="AC311" s="41">
        <v>0.01</v>
      </c>
      <c r="AD311" s="41"/>
      <c r="AE311" s="41"/>
      <c r="AF311" s="41">
        <v>4.2115399999999997E-2</v>
      </c>
      <c r="AG311" s="57">
        <v>9.99</v>
      </c>
      <c r="AH311" s="69">
        <f xml:space="preserve"> LN(misc!B330)</f>
        <v>6.2983976241518747</v>
      </c>
      <c r="AI311" s="69">
        <f xml:space="preserve"> LN(misc!D330)</f>
        <v>7.722766047298923</v>
      </c>
      <c r="AJ311" s="69">
        <f xml:space="preserve"> LN(misc!G435)</f>
        <v>2.9984784992220161</v>
      </c>
      <c r="AK311" s="70">
        <f xml:space="preserve"> LN(misc!J341 + misc!L341)</f>
        <v>3.2307648692606143</v>
      </c>
      <c r="AL311" s="76">
        <f xml:space="preserve"> Factors!B311</f>
        <v>4.21424065E-2</v>
      </c>
      <c r="AM311" s="76">
        <f xml:space="preserve"> Factors!C311</f>
        <v>-0.17730537699999999</v>
      </c>
      <c r="AN311" s="76">
        <f xml:space="preserve"> Factors!D311</f>
        <v>-0.124464855</v>
      </c>
      <c r="AO311" s="76">
        <f xml:space="preserve"> Factors!E311</f>
        <v>8.7628092000000005E-2</v>
      </c>
      <c r="AP311" s="76">
        <f xml:space="preserve"> Factors!F311</f>
        <v>5.4421091900000003E-2</v>
      </c>
    </row>
    <row r="312" spans="1:42">
      <c r="A312">
        <f t="shared" si="5"/>
        <v>1984.8333333333153</v>
      </c>
      <c r="B312">
        <f xml:space="preserve"> Coibion_update!O318</f>
        <v>4.0326163107971507</v>
      </c>
      <c r="C312">
        <f xml:space="preserve"> Coibion_update!P318</f>
        <v>7.2</v>
      </c>
      <c r="D312">
        <f xml:space="preserve"> Coibion_update!Q318</f>
        <v>4.6568134191399295</v>
      </c>
      <c r="E312">
        <f xml:space="preserve"> Coibion_update!W318</f>
        <v>9.43</v>
      </c>
      <c r="F312">
        <f xml:space="preserve"> Coibion_update!X318</f>
        <v>5.5993474565193173</v>
      </c>
      <c r="G312">
        <f xml:space="preserve"> Coibion_update!Y318</f>
        <v>3.4118735216593898</v>
      </c>
      <c r="H312">
        <f xml:space="preserve"> Coibion_update!Z318</f>
        <v>4.0431740673119299</v>
      </c>
      <c r="I312">
        <f xml:space="preserve"> Coibion_update!AA318</f>
        <v>3.8818730284772629</v>
      </c>
      <c r="J312">
        <f xml:space="preserve"> Coibion_update!AB318</f>
        <v>-0.5609847</v>
      </c>
      <c r="K312" s="48">
        <f xml:space="preserve"> Coibion_update!AC318</f>
        <v>-4.5899785999999994</v>
      </c>
      <c r="L312" s="71">
        <f xml:space="preserve"> Coibion_update!AD318</f>
        <v>-3.342735599999997</v>
      </c>
      <c r="M312" s="41"/>
      <c r="N312" s="41"/>
      <c r="O312" s="41"/>
      <c r="P312" s="41"/>
      <c r="Q312" s="29">
        <f xml:space="preserve"> Gertler_Karadi!E66</f>
        <v>3.1311800000000001E-2</v>
      </c>
      <c r="R312" s="29">
        <f xml:space="preserve"> Gertler_Karadi!F66</f>
        <v>1.5333299999999999E-2</v>
      </c>
      <c r="S312" s="29">
        <f xml:space="preserve"> Gertler_Karadi!G66</f>
        <v>1.59785E-2</v>
      </c>
      <c r="T312" s="32">
        <f xml:space="preserve"> misc!N395</f>
        <v>9.82</v>
      </c>
      <c r="U312" s="31">
        <f xml:space="preserve"> Gilchrist_Zak!C144</f>
        <v>-7.0900000000000005E-2</v>
      </c>
      <c r="V312" s="33">
        <f xml:space="preserve"> Sims_Zha!B315</f>
        <v>-1.4894000000000001</v>
      </c>
      <c r="W312" s="75">
        <f xml:space="preserve"> Coibion_update!AI318</f>
        <v>-0.68257489999999998</v>
      </c>
      <c r="X312" s="39">
        <f t="shared" si="6"/>
        <v>-0.63824919999999996</v>
      </c>
      <c r="Y312" s="46">
        <v>-0.68257489999999998</v>
      </c>
      <c r="AC312" s="41">
        <v>0.04</v>
      </c>
      <c r="AD312" s="41"/>
      <c r="AE312" s="41"/>
      <c r="AF312" s="41">
        <v>3.6464400000000001E-2</v>
      </c>
      <c r="AG312" s="57">
        <v>8.92</v>
      </c>
      <c r="AH312" s="69">
        <f xml:space="preserve"> LN(misc!B331)</f>
        <v>6.3053624616906561</v>
      </c>
      <c r="AI312" s="69">
        <f xml:space="preserve"> LN(misc!D331)</f>
        <v>7.7326760581515241</v>
      </c>
      <c r="AJ312" s="69">
        <f xml:space="preserve"> LN(misc!G436)</f>
        <v>3.0347606605214694</v>
      </c>
      <c r="AK312" s="70">
        <f xml:space="preserve"> LN(misc!J342 + misc!L342)</f>
        <v>3.2479684990714732</v>
      </c>
      <c r="AL312" s="76">
        <f xml:space="preserve"> Factors!B312</f>
        <v>6.5937884299999999E-2</v>
      </c>
      <c r="AM312" s="76">
        <f xml:space="preserve"> Factors!C312</f>
        <v>-0.23814743799999999</v>
      </c>
      <c r="AN312" s="76">
        <f xml:space="preserve"> Factors!D312</f>
        <v>-0.118847339</v>
      </c>
      <c r="AO312" s="76">
        <f xml:space="preserve"> Factors!E312</f>
        <v>0.313447425</v>
      </c>
      <c r="AP312" s="76">
        <f xml:space="preserve"> Factors!F312</f>
        <v>8.5774801999999994E-3</v>
      </c>
    </row>
    <row r="313" spans="1:42">
      <c r="A313">
        <f t="shared" si="5"/>
        <v>1984.9166666666486</v>
      </c>
      <c r="B313">
        <f xml:space="preserve"> Coibion_update!O319</f>
        <v>4.033557218833896</v>
      </c>
      <c r="C313">
        <f xml:space="preserve"> Coibion_update!P319</f>
        <v>7.3</v>
      </c>
      <c r="D313">
        <f xml:space="preserve"> Coibion_update!Q319</f>
        <v>4.6587109529161213</v>
      </c>
      <c r="E313">
        <f xml:space="preserve"> Coibion_update!W319</f>
        <v>8.3800000000000008</v>
      </c>
      <c r="F313">
        <f xml:space="preserve"> Coibion_update!X319</f>
        <v>5.5664342835049778</v>
      </c>
      <c r="G313">
        <f xml:space="preserve"> Coibion_update!Y319</f>
        <v>3.4175299429497152</v>
      </c>
      <c r="H313">
        <f xml:space="preserve"> Coibion_update!Z319</f>
        <v>4.0374743421444581</v>
      </c>
      <c r="I313">
        <f xml:space="preserve"> Coibion_update!AA319</f>
        <v>3.8860485716559103</v>
      </c>
      <c r="J313">
        <f xml:space="preserve"> Coibion_update!AB319</f>
        <v>-0.17080100000000001</v>
      </c>
      <c r="K313" s="48">
        <f xml:space="preserve"> Coibion_update!AC319</f>
        <v>-4.7607795999999993</v>
      </c>
      <c r="L313" s="71">
        <f xml:space="preserve"> Coibion_update!AD319</f>
        <v>-3.4867567999999971</v>
      </c>
      <c r="M313" s="41"/>
      <c r="N313" s="41"/>
      <c r="O313" s="41"/>
      <c r="P313" s="41"/>
      <c r="Q313" s="29">
        <f xml:space="preserve"> Gertler_Karadi!E67</f>
        <v>-0.25131179999999997</v>
      </c>
      <c r="R313" s="29">
        <f xml:space="preserve"> Gertler_Karadi!F67</f>
        <v>-0.23468820000000001</v>
      </c>
      <c r="S313" s="29">
        <f xml:space="preserve"> Gertler_Karadi!G67</f>
        <v>-0.21404300000000001</v>
      </c>
      <c r="T313" s="32">
        <f xml:space="preserve"> misc!N396</f>
        <v>9.33</v>
      </c>
      <c r="U313" s="31">
        <f xml:space="preserve"> Gilchrist_Zak!C145</f>
        <v>-1.6999999999999999E-3</v>
      </c>
      <c r="V313" s="33">
        <f xml:space="preserve"> Sims_Zha!B316</f>
        <v>-5.1501999999999999</v>
      </c>
      <c r="W313" s="75">
        <f xml:space="preserve"> Coibion_update!AI319</f>
        <v>-0.3126466</v>
      </c>
      <c r="X313" s="39">
        <f t="shared" si="6"/>
        <v>-0.95089579999999996</v>
      </c>
      <c r="Y313" s="46">
        <v>-0.3126466</v>
      </c>
      <c r="AC313" s="41">
        <v>-0.72</v>
      </c>
      <c r="AD313" s="41"/>
      <c r="AE313" s="41"/>
      <c r="AF313" s="41">
        <v>-4.6988000000000002E-2</v>
      </c>
      <c r="AG313" s="57">
        <v>8.74</v>
      </c>
      <c r="AH313" s="69">
        <f xml:space="preserve"> LN(misc!B332)</f>
        <v>6.3128231459191468</v>
      </c>
      <c r="AI313" s="69">
        <f xml:space="preserve"> LN(misc!D332)</f>
        <v>7.7436165617412573</v>
      </c>
      <c r="AJ313" s="69">
        <f xml:space="preserve"> LN(misc!G437)</f>
        <v>3.0788778546406599</v>
      </c>
      <c r="AK313" s="70">
        <f xml:space="preserve"> LN(misc!J343 + misc!L343)</f>
        <v>3.2707469522780901</v>
      </c>
      <c r="AL313" s="76">
        <f xml:space="preserve"> Factors!B313</f>
        <v>-2.2686993400000001E-2</v>
      </c>
      <c r="AM313" s="76">
        <f xml:space="preserve"> Factors!C313</f>
        <v>-0.30350844599999999</v>
      </c>
      <c r="AN313" s="76">
        <f xml:space="preserve"> Factors!D313</f>
        <v>-0.39957609999999999</v>
      </c>
      <c r="AO313" s="76">
        <f xml:space="preserve"> Factors!E313</f>
        <v>0.53954574600000005</v>
      </c>
      <c r="AP313" s="76">
        <f xml:space="preserve"> Factors!F313</f>
        <v>-3.11736759E-3</v>
      </c>
    </row>
    <row r="314" spans="1:42">
      <c r="A314">
        <f t="shared" si="5"/>
        <v>1984.9999999999818</v>
      </c>
      <c r="B314">
        <f xml:space="preserve"> Coibion_update!O320</f>
        <v>4.0313071360996853</v>
      </c>
      <c r="C314">
        <f xml:space="preserve"> Coibion_update!P320</f>
        <v>7.3</v>
      </c>
      <c r="D314">
        <f xml:space="preserve"> Coibion_update!Q320</f>
        <v>4.6606048928761918</v>
      </c>
      <c r="E314">
        <f xml:space="preserve"> Coibion_update!W320</f>
        <v>8.35</v>
      </c>
      <c r="F314">
        <f xml:space="preserve"> Coibion_update!X320</f>
        <v>5.5442395047515856</v>
      </c>
      <c r="G314">
        <f xml:space="preserve"> Coibion_update!Y320</f>
        <v>3.4316295887823571</v>
      </c>
      <c r="H314">
        <f xml:space="preserve"> Coibion_update!Z320</f>
        <v>4.040416220196545</v>
      </c>
      <c r="I314">
        <f xml:space="preserve"> Coibion_update!AA320</f>
        <v>3.8966047526997656</v>
      </c>
      <c r="J314">
        <f xml:space="preserve"> Coibion_update!AB320</f>
        <v>0</v>
      </c>
      <c r="K314" s="48">
        <f xml:space="preserve"> Coibion_update!AC320</f>
        <v>-4.7607795999999993</v>
      </c>
      <c r="L314" s="71">
        <f xml:space="preserve"> Coibion_update!AD320</f>
        <v>-3.4867567999999971</v>
      </c>
      <c r="M314" s="41"/>
      <c r="N314" s="41"/>
      <c r="O314" s="41"/>
      <c r="P314" s="41"/>
      <c r="Q314" s="29">
        <f xml:space="preserve"> Gertler_Karadi!E68</f>
        <v>-0.45935480000000001</v>
      </c>
      <c r="R314" s="29">
        <f xml:space="preserve"> Gertler_Karadi!F68</f>
        <v>-0.42064509999999999</v>
      </c>
      <c r="S314" s="29">
        <f xml:space="preserve"> Gertler_Karadi!G68</f>
        <v>-0.38129030000000003</v>
      </c>
      <c r="T314" s="32">
        <f xml:space="preserve"> misc!N397</f>
        <v>9.02</v>
      </c>
      <c r="U314" s="31">
        <f xml:space="preserve"> Gilchrist_Zak!C146</f>
        <v>-7.6300000000000007E-2</v>
      </c>
      <c r="V314" s="33">
        <f xml:space="preserve"> Sims_Zha!B317</f>
        <v>2.4403000000000001</v>
      </c>
      <c r="W314" s="75">
        <f xml:space="preserve"> Coibion_update!AI320</f>
        <v>0</v>
      </c>
      <c r="X314" s="39">
        <f t="shared" si="6"/>
        <v>-0.95089579999999996</v>
      </c>
      <c r="Y314" s="46">
        <v>0</v>
      </c>
      <c r="AC314" s="41">
        <v>0</v>
      </c>
      <c r="AD314" s="41"/>
      <c r="AE314" s="41"/>
      <c r="AF314" s="41">
        <v>0</v>
      </c>
      <c r="AG314" s="57">
        <v>8.73</v>
      </c>
      <c r="AH314" s="69">
        <f xml:space="preserve"> LN(misc!B333)</f>
        <v>6.3225652399272843</v>
      </c>
      <c r="AI314" s="69">
        <f xml:space="preserve"> LN(misc!D333)</f>
        <v>7.7547816739545103</v>
      </c>
      <c r="AJ314" s="69">
        <f xml:space="preserve"> LN(misc!G438)</f>
        <v>3.0689362658124071</v>
      </c>
      <c r="AK314" s="70">
        <f xml:space="preserve"> LN(misc!J344 + misc!L344)</f>
        <v>3.2858987572986926</v>
      </c>
      <c r="AL314" s="76">
        <f xml:space="preserve"> Factors!B314</f>
        <v>0.115909047</v>
      </c>
      <c r="AM314" s="76">
        <f xml:space="preserve"> Factors!C314</f>
        <v>-0.34277543799999999</v>
      </c>
      <c r="AN314" s="76">
        <f xml:space="preserve"> Factors!D314</f>
        <v>-6.0029807599999999E-2</v>
      </c>
      <c r="AO314" s="76">
        <f xml:space="preserve"> Factors!E314</f>
        <v>0.138036301</v>
      </c>
      <c r="AP314" s="76">
        <f xml:space="preserve"> Factors!F314</f>
        <v>-5.9417163299999999E-2</v>
      </c>
    </row>
    <row r="315" spans="1:42">
      <c r="A315">
        <f t="shared" si="5"/>
        <v>1985.0833333333151</v>
      </c>
      <c r="B315">
        <f xml:space="preserve"> Coibion_update!O321</f>
        <v>4.0353992587276775</v>
      </c>
      <c r="C315">
        <f xml:space="preserve"> Coibion_update!P321</f>
        <v>7.2</v>
      </c>
      <c r="D315">
        <f xml:space="preserve"> Coibion_update!Q321</f>
        <v>4.6662652853479019</v>
      </c>
      <c r="E315">
        <f xml:space="preserve"> Coibion_update!W321</f>
        <v>8.5</v>
      </c>
      <c r="F315">
        <f xml:space="preserve"> Coibion_update!X321</f>
        <v>5.5383966945684486</v>
      </c>
      <c r="G315">
        <f xml:space="preserve"> Coibion_update!Y321</f>
        <v>3.4242300807727282</v>
      </c>
      <c r="H315">
        <f xml:space="preserve"> Coibion_update!Z321</f>
        <v>4.0478642283395594</v>
      </c>
      <c r="I315">
        <f xml:space="preserve"> Coibion_update!AA321</f>
        <v>3.9011036051788688</v>
      </c>
      <c r="J315">
        <f xml:space="preserve"> Coibion_update!AB321</f>
        <v>-0.1213873</v>
      </c>
      <c r="K315" s="48">
        <f xml:space="preserve"> Coibion_update!AC321</f>
        <v>-4.8821668999999996</v>
      </c>
      <c r="L315" s="71">
        <f xml:space="preserve"> Coibion_update!AD321</f>
        <v>-3.6431112999999971</v>
      </c>
      <c r="M315" s="41"/>
      <c r="N315" s="41"/>
      <c r="O315" s="41"/>
      <c r="P315" s="41"/>
      <c r="Q315" s="29">
        <f xml:space="preserve"> Gertler_Karadi!E69</f>
        <v>-1.28571E-2</v>
      </c>
      <c r="R315" s="29">
        <f xml:space="preserve"> Gertler_Karadi!F69</f>
        <v>-1.28571E-2</v>
      </c>
      <c r="S315" s="29">
        <f xml:space="preserve"> Gertler_Karadi!G69</f>
        <v>-1.28571E-2</v>
      </c>
      <c r="T315" s="32">
        <f xml:space="preserve"> misc!N398</f>
        <v>9.2899999999999991</v>
      </c>
      <c r="U315" s="31">
        <f xml:space="preserve"> Gilchrist_Zak!C147</f>
        <v>-9.7699999999999995E-2</v>
      </c>
      <c r="V315" s="33">
        <f xml:space="preserve"> Sims_Zha!B318</f>
        <v>2.0150999999999999</v>
      </c>
      <c r="W315" s="75">
        <f xml:space="preserve"> Coibion_update!AI321</f>
        <v>-7.2862399999999994E-2</v>
      </c>
      <c r="X315" s="39">
        <f t="shared" si="6"/>
        <v>-1.0237582000000001</v>
      </c>
      <c r="Y315" s="46">
        <v>-7.2862399999999994E-2</v>
      </c>
      <c r="AC315" s="41">
        <v>-0.01</v>
      </c>
      <c r="AD315" s="41"/>
      <c r="AE315" s="41"/>
      <c r="AF315" s="41">
        <v>-4.6198099999999999E-2</v>
      </c>
      <c r="AG315" s="57">
        <v>8.74</v>
      </c>
      <c r="AH315" s="69">
        <f xml:space="preserve"> LN(misc!B334)</f>
        <v>6.3343447800245256</v>
      </c>
      <c r="AI315" s="69">
        <f xml:space="preserve"> LN(misc!D334)</f>
        <v>7.7640411969192629</v>
      </c>
      <c r="AJ315" s="69">
        <f xml:space="preserve"> LN(misc!G439)</f>
        <v>3.0129826269605187</v>
      </c>
      <c r="AK315" s="70">
        <f xml:space="preserve"> LN(misc!J345 + misc!L345)</f>
        <v>3.2999026635105739</v>
      </c>
      <c r="AL315" s="76">
        <f xml:space="preserve"> Factors!B315</f>
        <v>0.117354167</v>
      </c>
      <c r="AM315" s="76">
        <f xml:space="preserve"> Factors!C315</f>
        <v>-0.14118726100000001</v>
      </c>
      <c r="AN315" s="76">
        <f xml:space="preserve"> Factors!D315</f>
        <v>-7.0904158100000003E-2</v>
      </c>
      <c r="AO315" s="76">
        <f xml:space="preserve"> Factors!E315</f>
        <v>0.10795768</v>
      </c>
      <c r="AP315" s="76">
        <f xml:space="preserve"> Factors!F315</f>
        <v>5.18259836E-2</v>
      </c>
    </row>
    <row r="316" spans="1:42">
      <c r="A316">
        <f t="shared" si="5"/>
        <v>1985.1666666666483</v>
      </c>
      <c r="B316">
        <f xml:space="preserve"> Coibion_update!O322</f>
        <v>4.0369343519782159</v>
      </c>
      <c r="C316">
        <f xml:space="preserve"> Coibion_update!P322</f>
        <v>7.2</v>
      </c>
      <c r="D316">
        <f xml:space="preserve"> Coibion_update!Q322</f>
        <v>4.6709579265260945</v>
      </c>
      <c r="E316">
        <f xml:space="preserve"> Coibion_update!W322</f>
        <v>8.58</v>
      </c>
      <c r="F316">
        <f xml:space="preserve"> Coibion_update!X322</f>
        <v>5.5341401950193196</v>
      </c>
      <c r="G316">
        <f xml:space="preserve"> Coibion_update!Y322</f>
        <v>3.4464575130670201</v>
      </c>
      <c r="H316">
        <f xml:space="preserve"> Coibion_update!Z322</f>
        <v>4.0419805193493419</v>
      </c>
      <c r="I316">
        <f xml:space="preserve"> Coibion_update!AA322</f>
        <v>3.8970108853076426</v>
      </c>
      <c r="J316">
        <f xml:space="preserve"> Coibion_update!AB322</f>
        <v>0.20776069999999999</v>
      </c>
      <c r="K316" s="48">
        <f xml:space="preserve"> Coibion_update!AC322</f>
        <v>-4.6744062</v>
      </c>
      <c r="L316" s="71">
        <f xml:space="preserve"> Coibion_update!AD322</f>
        <v>-3.4431188999999969</v>
      </c>
      <c r="M316" s="41"/>
      <c r="N316" s="41"/>
      <c r="O316" s="41"/>
      <c r="P316" s="41"/>
      <c r="Q316" s="29">
        <f xml:space="preserve"> Gertler_Karadi!E70</f>
        <v>1.2442E-3</v>
      </c>
      <c r="R316" s="29">
        <f xml:space="preserve"> Gertler_Karadi!F70</f>
        <v>-3.6870000000000002E-4</v>
      </c>
      <c r="S316" s="29">
        <f xml:space="preserve"> Gertler_Karadi!G70</f>
        <v>-6.8202999999999996E-3</v>
      </c>
      <c r="T316" s="32">
        <f xml:space="preserve"> misc!N399</f>
        <v>9.86</v>
      </c>
      <c r="U316" s="31">
        <f xml:space="preserve"> Gilchrist_Zak!C148</f>
        <v>0.13619999999999999</v>
      </c>
      <c r="V316" s="33">
        <f xml:space="preserve"> Sims_Zha!B319</f>
        <v>1.1688000000000001</v>
      </c>
      <c r="W316" s="75">
        <f xml:space="preserve"> Coibion_update!AI322</f>
        <v>0.14267050000000001</v>
      </c>
      <c r="X316" s="39">
        <f t="shared" si="6"/>
        <v>-0.88108770000000003</v>
      </c>
      <c r="Y316" s="46">
        <v>0.14267050000000001</v>
      </c>
      <c r="AC316" s="41">
        <v>-0.01</v>
      </c>
      <c r="AD316" s="41"/>
      <c r="AE316" s="41"/>
      <c r="AF316" s="41">
        <v>-1.06807E-2</v>
      </c>
      <c r="AG316" s="57">
        <v>8.58</v>
      </c>
      <c r="AH316" s="69">
        <f xml:space="preserve"> LN(misc!B335)</f>
        <v>6.3396535873964162</v>
      </c>
      <c r="AI316" s="69">
        <f xml:space="preserve"> LN(misc!D335)</f>
        <v>7.7692096049504586</v>
      </c>
      <c r="AJ316" s="69">
        <f xml:space="preserve"> LN(misc!G440)</f>
        <v>3.0894047494166261</v>
      </c>
      <c r="AK316" s="70">
        <f xml:space="preserve"> LN(misc!J346 + misc!L346)</f>
        <v>3.2979457518516808</v>
      </c>
      <c r="AL316" s="76">
        <f xml:space="preserve"> Factors!B316</f>
        <v>5.0859341400000001E-2</v>
      </c>
      <c r="AM316" s="76">
        <f xml:space="preserve"> Factors!C316</f>
        <v>-1.88029667E-2</v>
      </c>
      <c r="AN316" s="76">
        <f xml:space="preserve"> Factors!D316</f>
        <v>0.292792261</v>
      </c>
      <c r="AO316" s="76">
        <f xml:space="preserve"> Factors!E316</f>
        <v>-4.9404077099999999E-2</v>
      </c>
      <c r="AP316" s="76">
        <f xml:space="preserve"> Factors!F316</f>
        <v>-0.202973496</v>
      </c>
    </row>
    <row r="317" spans="1:42">
      <c r="A317">
        <f t="shared" si="5"/>
        <v>1985.2499999999816</v>
      </c>
      <c r="B317">
        <f xml:space="preserve"> Coibion_update!O323</f>
        <v>4.0343061227338968</v>
      </c>
      <c r="C317">
        <f xml:space="preserve"> Coibion_update!P323</f>
        <v>7.3</v>
      </c>
      <c r="D317">
        <f xml:space="preserve"> Coibion_update!Q323</f>
        <v>4.6728288344619058</v>
      </c>
      <c r="E317">
        <f xml:space="preserve"> Coibion_update!W323</f>
        <v>8.27</v>
      </c>
      <c r="F317">
        <f xml:space="preserve"> Coibion_update!X323</f>
        <v>5.54588032240299</v>
      </c>
      <c r="G317">
        <f xml:space="preserve"> Coibion_update!Y323</f>
        <v>3.4235131881455705</v>
      </c>
      <c r="H317">
        <f xml:space="preserve"> Coibion_update!Z323</f>
        <v>4.0532100188635454</v>
      </c>
      <c r="I317">
        <f xml:space="preserve"> Coibion_update!AA323</f>
        <v>3.9019726695746448</v>
      </c>
      <c r="J317">
        <f xml:space="preserve"> Coibion_update!AB323</f>
        <v>0</v>
      </c>
      <c r="K317" s="48">
        <f xml:space="preserve"> Coibion_update!AC323</f>
        <v>-4.6744062</v>
      </c>
      <c r="L317" s="71">
        <f xml:space="preserve"> Coibion_update!AD323</f>
        <v>-3.4431188999999969</v>
      </c>
      <c r="M317" s="41"/>
      <c r="N317" s="41"/>
      <c r="O317" s="41"/>
      <c r="P317" s="41"/>
      <c r="Q317" s="29">
        <f xml:space="preserve"> Gertler_Karadi!E71</f>
        <v>-2.1387099999999999E-2</v>
      </c>
      <c r="R317" s="29">
        <f xml:space="preserve"> Gertler_Karadi!F71</f>
        <v>-2.9774200000000001E-2</v>
      </c>
      <c r="S317" s="29">
        <f xml:space="preserve"> Gertler_Karadi!G71</f>
        <v>-4.5989299999999997E-2</v>
      </c>
      <c r="T317" s="32">
        <f xml:space="preserve"> misc!N400</f>
        <v>9.14</v>
      </c>
      <c r="U317" s="31">
        <f xml:space="preserve"> Gilchrist_Zak!C149</f>
        <v>-3.27E-2</v>
      </c>
      <c r="V317" s="33">
        <f xml:space="preserve"> Sims_Zha!B320</f>
        <v>-2.6669</v>
      </c>
      <c r="W317" s="75">
        <f xml:space="preserve"> Coibion_update!AI323</f>
        <v>0</v>
      </c>
      <c r="X317" s="39">
        <f t="shared" si="6"/>
        <v>-0.88108770000000003</v>
      </c>
      <c r="Y317" s="46">
        <v>0</v>
      </c>
      <c r="AC317" s="41">
        <v>-0.03</v>
      </c>
      <c r="AD317" s="41"/>
      <c r="AE317" s="41"/>
      <c r="AF317" s="41">
        <v>0</v>
      </c>
      <c r="AG317" s="57">
        <v>8.58</v>
      </c>
      <c r="AH317" s="69">
        <f xml:space="preserve"> LN(misc!B336)</f>
        <v>6.3463378691000862</v>
      </c>
      <c r="AI317" s="69">
        <f xml:space="preserve"> LN(misc!D336)</f>
        <v>7.7730474098844766</v>
      </c>
      <c r="AJ317" s="69">
        <f xml:space="preserve"> LN(misc!G441)</f>
        <v>3.1439367382037071</v>
      </c>
      <c r="AK317" s="70">
        <f xml:space="preserve"> LN(misc!J347 + misc!L347)</f>
        <v>3.3111267845723078</v>
      </c>
      <c r="AL317" s="76">
        <f xml:space="preserve"> Factors!B317</f>
        <v>-0.20426991899999999</v>
      </c>
      <c r="AM317" s="76">
        <f xml:space="preserve"> Factors!C317</f>
        <v>-0.10157278</v>
      </c>
      <c r="AN317" s="76">
        <f xml:space="preserve"> Factors!D317</f>
        <v>0.29347599899999999</v>
      </c>
      <c r="AO317" s="76">
        <f xml:space="preserve"> Factors!E317</f>
        <v>-0.10353683700000001</v>
      </c>
      <c r="AP317" s="76">
        <f xml:space="preserve"> Factors!F317</f>
        <v>-7.2724059600000002E-2</v>
      </c>
    </row>
    <row r="318" spans="1:42">
      <c r="A318">
        <f t="shared" si="5"/>
        <v>1985.3333333333148</v>
      </c>
      <c r="B318">
        <f xml:space="preserve"> Coibion_update!O324</f>
        <v>4.0355654239528596</v>
      </c>
      <c r="C318">
        <f xml:space="preserve"> Coibion_update!P324</f>
        <v>7.2</v>
      </c>
      <c r="D318">
        <f xml:space="preserve"> Coibion_update!Q324</f>
        <v>4.6746962486367014</v>
      </c>
      <c r="E318">
        <f xml:space="preserve"> Coibion_update!W324</f>
        <v>7.97</v>
      </c>
      <c r="F318">
        <f xml:space="preserve"> Coibion_update!X324</f>
        <v>5.5238580424619679</v>
      </c>
      <c r="G318">
        <f xml:space="preserve"> Coibion_update!Y324</f>
        <v>3.4760265222828046</v>
      </c>
      <c r="H318">
        <f xml:space="preserve"> Coibion_update!Z324</f>
        <v>4.0538697296563821</v>
      </c>
      <c r="I318">
        <f xml:space="preserve"> Coibion_update!AA324</f>
        <v>3.9087978100724512</v>
      </c>
      <c r="J318">
        <f xml:space="preserve"> Coibion_update!AB324</f>
        <v>-0.14646149999999999</v>
      </c>
      <c r="K318" s="48">
        <f xml:space="preserve"> Coibion_update!AC324</f>
        <v>-4.8208677</v>
      </c>
      <c r="L318" s="71">
        <f xml:space="preserve"> Coibion_update!AD324</f>
        <v>-3.5493487999999971</v>
      </c>
      <c r="M318" s="41"/>
      <c r="N318" s="41"/>
      <c r="O318" s="41"/>
      <c r="P318" s="41"/>
      <c r="Q318" s="29">
        <f xml:space="preserve"> Gertler_Karadi!E72</f>
        <v>-0.17667740000000001</v>
      </c>
      <c r="R318" s="29">
        <f xml:space="preserve"> Gertler_Karadi!F72</f>
        <v>-0.19119349999999999</v>
      </c>
      <c r="S318" s="29">
        <f xml:space="preserve"> Gertler_Karadi!G72</f>
        <v>-0.18465590000000001</v>
      </c>
      <c r="T318" s="32">
        <f xml:space="preserve"> misc!N401</f>
        <v>8.4600000000000009</v>
      </c>
      <c r="U318" s="31">
        <f xml:space="preserve"> Gilchrist_Zak!C150</f>
        <v>-0.1961</v>
      </c>
      <c r="V318" s="33">
        <f xml:space="preserve"> Sims_Zha!B321</f>
        <v>-2.1739000000000002</v>
      </c>
      <c r="W318" s="75">
        <f xml:space="preserve"> Coibion_update!AI324</f>
        <v>-0.15496460000000001</v>
      </c>
      <c r="X318" s="39">
        <f t="shared" si="6"/>
        <v>-1.0360523000000001</v>
      </c>
      <c r="Y318" s="46">
        <v>-0.15496460000000001</v>
      </c>
      <c r="AC318" s="41">
        <v>-0.33</v>
      </c>
      <c r="AD318" s="41"/>
      <c r="AE318" s="41"/>
      <c r="AF318" s="41">
        <v>2.2904899999999999E-2</v>
      </c>
      <c r="AG318" s="57">
        <v>7.64</v>
      </c>
      <c r="AH318" s="69">
        <f xml:space="preserve"> LN(misc!B337)</f>
        <v>6.3545439387197087</v>
      </c>
      <c r="AI318" s="69">
        <f xml:space="preserve"> LN(misc!D337)</f>
        <v>7.7790068030460127</v>
      </c>
      <c r="AJ318" s="69">
        <f xml:space="preserve"> LN(misc!G442)</f>
        <v>3.1057519185925404</v>
      </c>
      <c r="AK318" s="70">
        <f xml:space="preserve"> LN(misc!J348 + misc!L348)</f>
        <v>3.3089358832358498</v>
      </c>
      <c r="AL318" s="76">
        <f xml:space="preserve"> Factors!B318</f>
        <v>0.29185433500000002</v>
      </c>
      <c r="AM318" s="76">
        <f xml:space="preserve"> Factors!C318</f>
        <v>-0.12890927999999999</v>
      </c>
      <c r="AN318" s="76">
        <f xml:space="preserve"> Factors!D318</f>
        <v>-0.135038782</v>
      </c>
      <c r="AO318" s="76">
        <f xml:space="preserve"> Factors!E318</f>
        <v>0.41168648600000002</v>
      </c>
      <c r="AP318" s="76">
        <f xml:space="preserve"> Factors!F318</f>
        <v>0.26576424100000001</v>
      </c>
    </row>
    <row r="319" spans="1:42">
      <c r="A319">
        <f t="shared" si="5"/>
        <v>1985.4166666666481</v>
      </c>
      <c r="B319">
        <f xml:space="preserve"> Coibion_update!O325</f>
        <v>4.0363057609548445</v>
      </c>
      <c r="C319">
        <f xml:space="preserve"> Coibion_update!P325</f>
        <v>7.4</v>
      </c>
      <c r="D319">
        <f xml:space="preserve"> Coibion_update!Q325</f>
        <v>4.677490847567717</v>
      </c>
      <c r="E319">
        <f xml:space="preserve"> Coibion_update!W325</f>
        <v>7.53</v>
      </c>
      <c r="F319">
        <f xml:space="preserve"> Coibion_update!X325</f>
        <v>5.500073835980599</v>
      </c>
      <c r="G319">
        <f xml:space="preserve"> Coibion_update!Y325</f>
        <v>3.4376257382757069</v>
      </c>
      <c r="H319">
        <f xml:space="preserve"> Coibion_update!Z325</f>
        <v>4.0464839658706007</v>
      </c>
      <c r="I319">
        <f xml:space="preserve"> Coibion_update!AA325</f>
        <v>3.91248289966058</v>
      </c>
      <c r="J319">
        <f xml:space="preserve"> Coibion_update!AB325</f>
        <v>0</v>
      </c>
      <c r="K319" s="48">
        <f xml:space="preserve"> Coibion_update!AC325</f>
        <v>-4.8208677</v>
      </c>
      <c r="L319" s="71">
        <f xml:space="preserve"> Coibion_update!AD325</f>
        <v>-3.5493487999999971</v>
      </c>
      <c r="M319" s="41"/>
      <c r="N319" s="41"/>
      <c r="O319" s="41"/>
      <c r="P319" s="41"/>
      <c r="Q319" s="29">
        <f xml:space="preserve"> Gertler_Karadi!E73</f>
        <v>-0.17032259999999999</v>
      </c>
      <c r="R319" s="29">
        <f xml:space="preserve"> Gertler_Karadi!F73</f>
        <v>-0.18580650000000001</v>
      </c>
      <c r="S319" s="29">
        <f xml:space="preserve"> Gertler_Karadi!G73</f>
        <v>-0.1996774</v>
      </c>
      <c r="T319" s="32">
        <f xml:space="preserve"> misc!N402</f>
        <v>7.8</v>
      </c>
      <c r="U319" s="31">
        <f xml:space="preserve"> Gilchrist_Zak!C151</f>
        <v>0.21429999999999999</v>
      </c>
      <c r="V319" s="33">
        <f xml:space="preserve"> Sims_Zha!B322</f>
        <v>-2.6265000000000001</v>
      </c>
      <c r="W319" s="75">
        <f xml:space="preserve"> Coibion_update!AI325</f>
        <v>0</v>
      </c>
      <c r="X319" s="39">
        <f t="shared" si="6"/>
        <v>-1.0360523000000001</v>
      </c>
      <c r="Y319" s="46">
        <v>0</v>
      </c>
      <c r="AC319" s="41">
        <v>0</v>
      </c>
      <c r="AD319" s="41"/>
      <c r="AE319" s="41"/>
      <c r="AF319" s="41">
        <v>0</v>
      </c>
      <c r="AG319" s="57">
        <v>7.95</v>
      </c>
      <c r="AH319" s="69">
        <f xml:space="preserve"> LN(misc!B338)</f>
        <v>6.3669857788430742</v>
      </c>
      <c r="AI319" s="69">
        <f xml:space="preserve"> LN(misc!D338)</f>
        <v>7.7886260656250315</v>
      </c>
      <c r="AJ319" s="69">
        <f xml:space="preserve"> LN(misc!G443)</f>
        <v>3.1519664955846274</v>
      </c>
      <c r="AK319" s="70">
        <f xml:space="preserve"> LN(misc!J349 + misc!L349)</f>
        <v>3.3431797752925818</v>
      </c>
      <c r="AL319" s="76">
        <f xml:space="preserve"> Factors!B319</f>
        <v>0.14451787899999999</v>
      </c>
      <c r="AM319" s="76">
        <f xml:space="preserve"> Factors!C319</f>
        <v>-0.26132230099999998</v>
      </c>
      <c r="AN319" s="76">
        <f xml:space="preserve"> Factors!D319</f>
        <v>-0.26214920000000003</v>
      </c>
      <c r="AO319" s="76">
        <f xml:space="preserve"> Factors!E319</f>
        <v>0.35294266299999999</v>
      </c>
      <c r="AP319" s="76">
        <f xml:space="preserve"> Factors!F319</f>
        <v>-2.9385006000000002E-2</v>
      </c>
    </row>
    <row r="320" spans="1:42">
      <c r="A320">
        <f t="shared" si="5"/>
        <v>1985.4999999999814</v>
      </c>
      <c r="B320">
        <f xml:space="preserve"> Coibion_update!O326</f>
        <v>4.0295731250728117</v>
      </c>
      <c r="C320">
        <f xml:space="preserve"> Coibion_update!P326</f>
        <v>7.4</v>
      </c>
      <c r="D320">
        <f xml:space="preserve"> Coibion_update!Q326</f>
        <v>4.6793495841623427</v>
      </c>
      <c r="E320">
        <f xml:space="preserve"> Coibion_update!W326</f>
        <v>7.88</v>
      </c>
      <c r="F320">
        <f xml:space="preserve"> Coibion_update!X326</f>
        <v>5.4829695386802735</v>
      </c>
      <c r="G320">
        <f xml:space="preserve"> Coibion_update!Y326</f>
        <v>3.4565059374210358</v>
      </c>
      <c r="H320">
        <f xml:space="preserve"> Coibion_update!Z326</f>
        <v>4.0523413147416427</v>
      </c>
      <c r="I320">
        <f xml:space="preserve"> Coibion_update!AA326</f>
        <v>3.9177863653172507</v>
      </c>
      <c r="J320">
        <f xml:space="preserve"> Coibion_update!AB326</f>
        <v>6.4075999999999994E-2</v>
      </c>
      <c r="K320" s="48">
        <f xml:space="preserve"> Coibion_update!AC326</f>
        <v>-4.7567917</v>
      </c>
      <c r="L320" s="71">
        <f xml:space="preserve"> Coibion_update!AD326</f>
        <v>-3.4890198999999971</v>
      </c>
      <c r="M320" s="41"/>
      <c r="N320" s="41"/>
      <c r="O320" s="41"/>
      <c r="P320" s="41"/>
      <c r="Q320" s="29">
        <f xml:space="preserve"> Gertler_Karadi!E74</f>
        <v>0</v>
      </c>
      <c r="R320" s="29">
        <f xml:space="preserve"> Gertler_Karadi!F74</f>
        <v>0</v>
      </c>
      <c r="S320" s="29">
        <f xml:space="preserve"> Gertler_Karadi!G74</f>
        <v>0</v>
      </c>
      <c r="T320" s="32">
        <f xml:space="preserve"> misc!N403</f>
        <v>7.86</v>
      </c>
      <c r="U320" s="31">
        <f xml:space="preserve"> Gilchrist_Zak!C152</f>
        <v>0.13589999999999999</v>
      </c>
      <c r="V320" s="33">
        <f xml:space="preserve"> Sims_Zha!B323</f>
        <v>4.1197999999999997</v>
      </c>
      <c r="W320" s="75">
        <f xml:space="preserve"> Coibion_update!AI326</f>
        <v>6.2107500000000003E-2</v>
      </c>
      <c r="X320" s="39">
        <f t="shared" si="6"/>
        <v>-0.97394480000000017</v>
      </c>
      <c r="Y320" s="46">
        <v>6.2107500000000003E-2</v>
      </c>
      <c r="AC320" s="41">
        <v>0</v>
      </c>
      <c r="AD320" s="41"/>
      <c r="AE320" s="41"/>
      <c r="AF320" s="41">
        <v>8.6411999999999999E-3</v>
      </c>
      <c r="AG320" s="57">
        <v>8.61</v>
      </c>
      <c r="AH320" s="69">
        <f xml:space="preserve"> LN(misc!B339)</f>
        <v>6.378595948527642</v>
      </c>
      <c r="AI320" s="69">
        <f xml:space="preserve"> LN(misc!D339)</f>
        <v>7.7956053832244416</v>
      </c>
      <c r="AJ320" s="69">
        <f xml:space="preserve"> LN(misc!G444)</f>
        <v>3.1563193382019397</v>
      </c>
      <c r="AK320" s="70">
        <f xml:space="preserve"> LN(misc!J350 + misc!L350)</f>
        <v>3.3513766866781993</v>
      </c>
      <c r="AL320" s="76">
        <f xml:space="preserve"> Factors!B320</f>
        <v>0.25372198400000001</v>
      </c>
      <c r="AM320" s="76">
        <f xml:space="preserve"> Factors!C320</f>
        <v>-0.242971146</v>
      </c>
      <c r="AN320" s="76">
        <f xml:space="preserve"> Factors!D320</f>
        <v>-0.325540575</v>
      </c>
      <c r="AO320" s="76">
        <f xml:space="preserve"> Factors!E320</f>
        <v>0.452298531</v>
      </c>
      <c r="AP320" s="76">
        <f xml:space="preserve"> Factors!F320</f>
        <v>-4.2172431099999998E-2</v>
      </c>
    </row>
    <row r="321" spans="1:42">
      <c r="A321">
        <f t="shared" si="5"/>
        <v>1985.5833333333146</v>
      </c>
      <c r="B321">
        <f xml:space="preserve"> Coibion_update!O327</f>
        <v>4.03366879326434</v>
      </c>
      <c r="C321">
        <f xml:space="preserve"> Coibion_update!P327</f>
        <v>7.1</v>
      </c>
      <c r="D321">
        <f xml:space="preserve"> Coibion_update!Q327</f>
        <v>4.6812048722640887</v>
      </c>
      <c r="E321">
        <f xml:space="preserve"> Coibion_update!W327</f>
        <v>7.9</v>
      </c>
      <c r="F321">
        <f xml:space="preserve"> Coibion_update!X327</f>
        <v>5.4597131655708369</v>
      </c>
      <c r="G321">
        <f xml:space="preserve"> Coibion_update!Y327</f>
        <v>3.4918604165593976</v>
      </c>
      <c r="H321">
        <f xml:space="preserve"> Coibion_update!Z327</f>
        <v>4.0608739521605006</v>
      </c>
      <c r="I321">
        <f xml:space="preserve"> Coibion_update!AA327</f>
        <v>3.9225276380732317</v>
      </c>
      <c r="J321">
        <f xml:space="preserve"> Coibion_update!AB327</f>
        <v>0.1866845</v>
      </c>
      <c r="K321" s="48">
        <f xml:space="preserve"> Coibion_update!AC327</f>
        <v>-4.5701071999999998</v>
      </c>
      <c r="L321" s="71">
        <f xml:space="preserve"> Coibion_update!AD327</f>
        <v>-3.303477499999997</v>
      </c>
      <c r="M321" s="41"/>
      <c r="N321" s="41"/>
      <c r="O321" s="41"/>
      <c r="P321" s="41"/>
      <c r="Q321" s="29">
        <f xml:space="preserve"> Gertler_Karadi!E75</f>
        <v>1.9354799999999998E-2</v>
      </c>
      <c r="R321" s="29">
        <f xml:space="preserve"> Gertler_Karadi!F75</f>
        <v>-4.4193499999999997E-2</v>
      </c>
      <c r="S321" s="29">
        <f xml:space="preserve"> Gertler_Karadi!G75</f>
        <v>-4.1935000000000002E-3</v>
      </c>
      <c r="T321" s="32">
        <f xml:space="preserve"> misc!N404</f>
        <v>8.0500000000000007</v>
      </c>
      <c r="U321" s="31">
        <f xml:space="preserve"> Gilchrist_Zak!C153</f>
        <v>0.1477</v>
      </c>
      <c r="V321" s="33">
        <f xml:space="preserve"> Sims_Zha!B324</f>
        <v>1.0654999999999999</v>
      </c>
      <c r="W321" s="75">
        <f xml:space="preserve"> Coibion_update!AI327</f>
        <v>0.12681539999999999</v>
      </c>
      <c r="X321" s="39">
        <f t="shared" si="6"/>
        <v>-0.84712940000000014</v>
      </c>
      <c r="Y321" s="46">
        <v>0.12681539999999999</v>
      </c>
      <c r="AC321" s="41">
        <v>0</v>
      </c>
      <c r="AD321" s="41"/>
      <c r="AE321" s="41"/>
      <c r="AF321" s="41">
        <v>-2.4252300000000001E-2</v>
      </c>
      <c r="AG321" s="57">
        <v>7.8</v>
      </c>
      <c r="AH321" s="69">
        <f xml:space="preserve"> LN(misc!B340)</f>
        <v>6.3905761812439712</v>
      </c>
      <c r="AI321" s="69">
        <f xml:space="preserve"> LN(misc!D340)</f>
        <v>7.8015549730207603</v>
      </c>
      <c r="AJ321" s="69">
        <f xml:space="preserve"> LN(misc!G445)</f>
        <v>3.1529923997525744</v>
      </c>
      <c r="AK321" s="70">
        <f xml:space="preserve"> LN(misc!J351 + misc!L351)</f>
        <v>3.3724549127965013</v>
      </c>
      <c r="AL321" s="76">
        <f xml:space="preserve"> Factors!B321</f>
        <v>0.22624461300000001</v>
      </c>
      <c r="AM321" s="76">
        <f xml:space="preserve"> Factors!C321</f>
        <v>-9.4417653099999999E-2</v>
      </c>
      <c r="AN321" s="76">
        <f xml:space="preserve"> Factors!D321</f>
        <v>5.1778578700000001E-3</v>
      </c>
      <c r="AO321" s="76">
        <f xml:space="preserve"> Factors!E321</f>
        <v>2.45583205E-3</v>
      </c>
      <c r="AP321" s="76">
        <f xml:space="preserve"> Factors!F321</f>
        <v>0.113713703</v>
      </c>
    </row>
    <row r="322" spans="1:42">
      <c r="A322">
        <f t="shared" si="5"/>
        <v>1985.6666666666479</v>
      </c>
      <c r="B322">
        <f xml:space="preserve"> Coibion_update!O328</f>
        <v>4.0381586165581327</v>
      </c>
      <c r="C322">
        <f xml:space="preserve"> Coibion_update!P328</f>
        <v>7.1</v>
      </c>
      <c r="D322">
        <f xml:space="preserve"> Coibion_update!Q328</f>
        <v>4.6830567246451622</v>
      </c>
      <c r="E322">
        <f xml:space="preserve"> Coibion_update!W328</f>
        <v>7.92</v>
      </c>
      <c r="F322">
        <f xml:space="preserve"> Coibion_update!X328</f>
        <v>5.438774719243292</v>
      </c>
      <c r="G322">
        <f xml:space="preserve"> Coibion_update!Y328</f>
        <v>3.5721489893104437</v>
      </c>
      <c r="H322">
        <f xml:space="preserve"> Coibion_update!Z328</f>
        <v>4.0648814220714593</v>
      </c>
      <c r="I322">
        <f xml:space="preserve"> Coibion_update!AA328</f>
        <v>3.9241887023270174</v>
      </c>
      <c r="J322">
        <f xml:space="preserve"> Coibion_update!AB328</f>
        <v>0</v>
      </c>
      <c r="K322" s="48">
        <f xml:space="preserve"> Coibion_update!AC328</f>
        <v>-4.5701071999999998</v>
      </c>
      <c r="L322" s="71">
        <f xml:space="preserve"> Coibion_update!AD328</f>
        <v>-3.303477499999997</v>
      </c>
      <c r="M322" s="41"/>
      <c r="N322" s="41"/>
      <c r="O322" s="41"/>
      <c r="P322" s="41"/>
      <c r="Q322" s="29">
        <f xml:space="preserve"> Gertler_Karadi!E76</f>
        <v>-2.6882E-3</v>
      </c>
      <c r="R322" s="29">
        <f xml:space="preserve"> Gertler_Karadi!F76</f>
        <v>7.5269000000000004E-3</v>
      </c>
      <c r="S322" s="29">
        <f xml:space="preserve"> Gertler_Karadi!G76</f>
        <v>-8.0650000000000003E-4</v>
      </c>
      <c r="T322" s="32">
        <f xml:space="preserve"> misc!N405</f>
        <v>8.07</v>
      </c>
      <c r="U322" s="31">
        <f xml:space="preserve"> Gilchrist_Zak!C154</f>
        <v>0.25190000000000001</v>
      </c>
      <c r="V322" s="33">
        <f xml:space="preserve"> Sims_Zha!B325</f>
        <v>0.75995999999999997</v>
      </c>
      <c r="W322" s="75">
        <f xml:space="preserve"> Coibion_update!AI328</f>
        <v>0</v>
      </c>
      <c r="X322" s="39">
        <f t="shared" si="6"/>
        <v>-0.84712940000000014</v>
      </c>
      <c r="Y322" s="46">
        <v>0</v>
      </c>
      <c r="AC322" s="41">
        <v>0.02</v>
      </c>
      <c r="AD322" s="41"/>
      <c r="AE322" s="41"/>
      <c r="AF322" s="41">
        <v>0</v>
      </c>
      <c r="AG322" s="57">
        <v>8.84</v>
      </c>
      <c r="AH322" s="69">
        <f xml:space="preserve"> LN(misc!B341)</f>
        <v>6.4024145854467163</v>
      </c>
      <c r="AI322" s="69">
        <f xml:space="preserve"> LN(misc!D341)</f>
        <v>7.8066149691266125</v>
      </c>
      <c r="AJ322" s="69">
        <f xml:space="preserve"> LN(misc!G446)</f>
        <v>3.2190358120695661</v>
      </c>
      <c r="AK322" s="70">
        <f xml:space="preserve"> LN(misc!J352 + misc!L352)</f>
        <v>3.3809266448197959</v>
      </c>
      <c r="AL322" s="76">
        <f xml:space="preserve"> Factors!B322</f>
        <v>-1.16356412E-2</v>
      </c>
      <c r="AM322" s="76">
        <f xml:space="preserve"> Factors!C322</f>
        <v>-0.20235447100000001</v>
      </c>
      <c r="AN322" s="76">
        <f xml:space="preserve"> Factors!D322</f>
        <v>-2.0714863E-2</v>
      </c>
      <c r="AO322" s="76">
        <f xml:space="preserve"> Factors!E322</f>
        <v>-4.16051437E-3</v>
      </c>
      <c r="AP322" s="76">
        <f xml:space="preserve"> Factors!F322</f>
        <v>-0.134078117</v>
      </c>
    </row>
    <row r="323" spans="1:42">
      <c r="A323">
        <f t="shared" si="5"/>
        <v>1985.7499999999811</v>
      </c>
      <c r="B323">
        <f xml:space="preserve"> Coibion_update!O329</f>
        <v>4.0340282262140459</v>
      </c>
      <c r="C323">
        <f xml:space="preserve"> Coibion_update!P329</f>
        <v>7.1</v>
      </c>
      <c r="D323">
        <f xml:space="preserve"> Coibion_update!Q329</f>
        <v>4.6867501729805143</v>
      </c>
      <c r="E323">
        <f xml:space="preserve"> Coibion_update!W329</f>
        <v>7.99</v>
      </c>
      <c r="F323">
        <f xml:space="preserve"> Coibion_update!X329</f>
        <v>5.4363822175039322</v>
      </c>
      <c r="G323">
        <f xml:space="preserve"> Coibion_update!Y329</f>
        <v>3.4614768458793432</v>
      </c>
      <c r="H323">
        <f xml:space="preserve"> Coibion_update!Z329</f>
        <v>4.0633009915906388</v>
      </c>
      <c r="I323">
        <f xml:space="preserve"> Coibion_update!AA329</f>
        <v>3.9257878340038594</v>
      </c>
      <c r="J323">
        <f xml:space="preserve"> Coibion_update!AB329</f>
        <v>0.10639609999999999</v>
      </c>
      <c r="K323" s="48">
        <f xml:space="preserve"> Coibion_update!AC329</f>
        <v>-4.4637110999999994</v>
      </c>
      <c r="L323" s="71">
        <f xml:space="preserve"> Coibion_update!AD329</f>
        <v>-3.199549299999997</v>
      </c>
      <c r="M323" s="41"/>
      <c r="N323" s="41"/>
      <c r="O323" s="41"/>
      <c r="P323" s="41"/>
      <c r="Q323" s="29">
        <f xml:space="preserve"> Gertler_Karadi!E77</f>
        <v>-6.3441000000000001E-3</v>
      </c>
      <c r="R323" s="29">
        <f xml:space="preserve"> Gertler_Karadi!F77</f>
        <v>6.6667000000000002E-3</v>
      </c>
      <c r="S323" s="29">
        <f xml:space="preserve"> Gertler_Karadi!G77</f>
        <v>1.46774E-2</v>
      </c>
      <c r="T323" s="32">
        <f xml:space="preserve"> misc!N406</f>
        <v>8.01</v>
      </c>
      <c r="U323" s="31">
        <f xml:space="preserve"> Gilchrist_Zak!C155</f>
        <v>0.2964</v>
      </c>
      <c r="V323" s="33">
        <f xml:space="preserve"> Sims_Zha!B326</f>
        <v>0.50536999999999999</v>
      </c>
      <c r="W323" s="75">
        <f xml:space="preserve"> Coibion_update!AI329</f>
        <v>0.1694735</v>
      </c>
      <c r="X323" s="39">
        <f t="shared" si="6"/>
        <v>-0.6776559000000002</v>
      </c>
      <c r="Y323" s="46">
        <v>0.1694735</v>
      </c>
      <c r="AC323" s="41">
        <v>-0.01</v>
      </c>
      <c r="AD323" s="41"/>
      <c r="AE323" s="41"/>
      <c r="AF323" s="41">
        <v>4.1059E-3</v>
      </c>
      <c r="AG323" s="57">
        <v>8.08</v>
      </c>
      <c r="AH323" s="69">
        <f xml:space="preserve"> LN(misc!B342)</f>
        <v>6.4098458804826928</v>
      </c>
      <c r="AI323" s="69">
        <f xml:space="preserve"> LN(misc!D342)</f>
        <v>7.8113659576989178</v>
      </c>
      <c r="AJ323" s="69">
        <f xml:space="preserve"> LN(misc!G447)</f>
        <v>3.2354969258844366</v>
      </c>
      <c r="AK323" s="70">
        <f xml:space="preserve"> LN(misc!J353 + misc!L353)</f>
        <v>3.3989281422181121</v>
      </c>
      <c r="AL323" s="76">
        <f xml:space="preserve"> Factors!B323</f>
        <v>-9.5997057899999995E-3</v>
      </c>
      <c r="AM323" s="76">
        <f xml:space="preserve"> Factors!C323</f>
        <v>-0.22277722</v>
      </c>
      <c r="AN323" s="76">
        <f xml:space="preserve"> Factors!D323</f>
        <v>-1.8198740200000001E-2</v>
      </c>
      <c r="AO323" s="76">
        <f xml:space="preserve"> Factors!E323</f>
        <v>-3.0656112999999999E-2</v>
      </c>
      <c r="AP323" s="76">
        <f xml:space="preserve"> Factors!F323</f>
        <v>-0.13950833100000001</v>
      </c>
    </row>
    <row r="324" spans="1:42">
      <c r="A324">
        <f t="shared" si="5"/>
        <v>1985.8333333333144</v>
      </c>
      <c r="B324">
        <f xml:space="preserve"> Coibion_update!O330</f>
        <v>4.0374937481273232</v>
      </c>
      <c r="C324">
        <f xml:space="preserve"> Coibion_update!P330</f>
        <v>7</v>
      </c>
      <c r="D324">
        <f xml:space="preserve"> Coibion_update!Q330</f>
        <v>4.6913478822291435</v>
      </c>
      <c r="E324">
        <f xml:space="preserve"> Coibion_update!W330</f>
        <v>8.0500000000000007</v>
      </c>
      <c r="F324">
        <f xml:space="preserve"> Coibion_update!X330</f>
        <v>5.4510384535657002</v>
      </c>
      <c r="G324">
        <f xml:space="preserve"> Coibion_update!Y330</f>
        <v>3.4648917966423425</v>
      </c>
      <c r="H324">
        <f xml:space="preserve"> Coibion_update!Z330</f>
        <v>4.0706323022623492</v>
      </c>
      <c r="I324">
        <f xml:space="preserve"> Coibion_update!AA330</f>
        <v>3.9262020066014158</v>
      </c>
      <c r="J324">
        <f xml:space="preserve"> Coibion_update!AB330</f>
        <v>1.9512700000000001E-2</v>
      </c>
      <c r="K324" s="48">
        <f xml:space="preserve"> Coibion_update!AC330</f>
        <v>-4.4441983999999994</v>
      </c>
      <c r="L324" s="71">
        <f xml:space="preserve"> Coibion_update!AD330</f>
        <v>-3.177981999999997</v>
      </c>
      <c r="M324" s="41"/>
      <c r="N324" s="41"/>
      <c r="O324" s="41"/>
      <c r="P324" s="41"/>
      <c r="Q324" s="29">
        <f xml:space="preserve"> Gertler_Karadi!E78</f>
        <v>8.0107000000000008E-3</v>
      </c>
      <c r="R324" s="29">
        <f xml:space="preserve"> Gertler_Karadi!F78</f>
        <v>8.3333000000000001E-3</v>
      </c>
      <c r="S324" s="29">
        <f xml:space="preserve"> Gertler_Karadi!G78</f>
        <v>3.2259999999999998E-4</v>
      </c>
      <c r="T324" s="32">
        <f xml:space="preserve"> misc!N407</f>
        <v>7.88</v>
      </c>
      <c r="U324" s="31">
        <f xml:space="preserve"> Gilchrist_Zak!C156</f>
        <v>0.29049999999999998</v>
      </c>
      <c r="V324" s="33">
        <f xml:space="preserve"> Sims_Zha!B327</f>
        <v>0.74314999999999998</v>
      </c>
      <c r="W324" s="75">
        <f xml:space="preserve"> Coibion_update!AI330</f>
        <v>0.1150684</v>
      </c>
      <c r="X324" s="39">
        <f t="shared" si="6"/>
        <v>-0.56258750000000024</v>
      </c>
      <c r="Y324" s="46">
        <v>0.1150684</v>
      </c>
      <c r="AC324" s="41">
        <v>0.01</v>
      </c>
      <c r="AD324" s="41"/>
      <c r="AE324" s="41"/>
      <c r="AF324" s="41">
        <v>3.9033499999999999E-2</v>
      </c>
      <c r="AG324" s="57">
        <v>8.5399999999999991</v>
      </c>
      <c r="AH324" s="69">
        <f xml:space="preserve"> LN(misc!B343)</f>
        <v>6.4170590265113123</v>
      </c>
      <c r="AI324" s="69">
        <f xml:space="preserve"> LN(misc!D343)</f>
        <v>7.8152877691823921</v>
      </c>
      <c r="AJ324" s="69">
        <f xml:space="preserve"> LN(misc!G448)</f>
        <v>3.2722270003651954</v>
      </c>
      <c r="AK324" s="70">
        <f xml:space="preserve"> LN(misc!J354 + misc!L354)</f>
        <v>3.391349045607341</v>
      </c>
      <c r="AL324" s="76">
        <f xml:space="preserve"> Factors!B324</f>
        <v>0.121461667</v>
      </c>
      <c r="AM324" s="76">
        <f xml:space="preserve"> Factors!C324</f>
        <v>1.4912860599999999E-2</v>
      </c>
      <c r="AN324" s="76">
        <f xml:space="preserve"> Factors!D324</f>
        <v>-3.69497108E-2</v>
      </c>
      <c r="AO324" s="76">
        <f xml:space="preserve"> Factors!E324</f>
        <v>0.166388959</v>
      </c>
      <c r="AP324" s="76">
        <f xml:space="preserve"> Factors!F324</f>
        <v>0.168298908</v>
      </c>
    </row>
    <row r="325" spans="1:42">
      <c r="A325">
        <f t="shared" si="5"/>
        <v>1985.9166666666476</v>
      </c>
      <c r="B325">
        <f xml:space="preserve"> Coibion_update!O331</f>
        <v>4.0477420034980813</v>
      </c>
      <c r="C325">
        <f xml:space="preserve"> Coibion_update!P331</f>
        <v>7</v>
      </c>
      <c r="D325">
        <f xml:space="preserve"> Coibion_update!Q331</f>
        <v>4.6959245492565556</v>
      </c>
      <c r="E325">
        <f xml:space="preserve"> Coibion_update!W331</f>
        <v>8.27</v>
      </c>
      <c r="F325">
        <f xml:space="preserve"> Coibion_update!X331</f>
        <v>5.4549791765614133</v>
      </c>
      <c r="G325">
        <f xml:space="preserve"> Coibion_update!Y331</f>
        <v>3.4922561126091218</v>
      </c>
      <c r="H325">
        <f xml:space="preserve"> Coibion_update!Z331</f>
        <v>4.0708200171751434</v>
      </c>
      <c r="I325">
        <f xml:space="preserve"> Coibion_update!AA331</f>
        <v>3.938353300674176</v>
      </c>
      <c r="J325">
        <f xml:space="preserve"> Coibion_update!AB331</f>
        <v>-5.26709E-2</v>
      </c>
      <c r="K325" s="48">
        <f xml:space="preserve"> Coibion_update!AC331</f>
        <v>-4.4968692999999993</v>
      </c>
      <c r="L325" s="71">
        <f xml:space="preserve"> Coibion_update!AD331</f>
        <v>-3.2453457999999968</v>
      </c>
      <c r="M325" s="41"/>
      <c r="N325" s="41"/>
      <c r="O325" s="41"/>
      <c r="P325" s="41"/>
      <c r="Q325" s="29">
        <f xml:space="preserve"> Gertler_Karadi!E79</f>
        <v>-2.8495E-3</v>
      </c>
      <c r="R325" s="29">
        <f xml:space="preserve"> Gertler_Karadi!F79</f>
        <v>1.6666999999999999E-3</v>
      </c>
      <c r="S325" s="29">
        <f xml:space="preserve"> Gertler_Karadi!G79</f>
        <v>0</v>
      </c>
      <c r="T325" s="32">
        <f xml:space="preserve"> misc!N408</f>
        <v>7.67</v>
      </c>
      <c r="U325" s="31">
        <f xml:space="preserve"> Gilchrist_Zak!C157</f>
        <v>3.3000000000000002E-2</v>
      </c>
      <c r="V325" s="33">
        <f xml:space="preserve"> Sims_Zha!B328</f>
        <v>1.1774</v>
      </c>
      <c r="W325" s="75">
        <f xml:space="preserve"> Coibion_update!AI331</f>
        <v>-6.6897899999999996E-2</v>
      </c>
      <c r="X325" s="39">
        <f t="shared" si="6"/>
        <v>-0.62948540000000019</v>
      </c>
      <c r="Y325" s="46">
        <v>-6.6897899999999996E-2</v>
      </c>
      <c r="AC325" s="41">
        <v>-0.01</v>
      </c>
      <c r="AD325" s="41"/>
      <c r="AE325" s="41"/>
      <c r="AF325" s="41">
        <v>8.6619999999999996E-3</v>
      </c>
      <c r="AG325" s="57">
        <v>13.46</v>
      </c>
      <c r="AH325" s="69">
        <f xml:space="preserve"> LN(misc!B344)</f>
        <v>6.4293968453536481</v>
      </c>
      <c r="AI325" s="69">
        <f xml:space="preserve"> LN(misc!D344)</f>
        <v>7.8210816213922767</v>
      </c>
      <c r="AJ325" s="69">
        <f xml:space="preserve"> LN(misc!G449)</f>
        <v>3.3171633860521461</v>
      </c>
      <c r="AK325" s="70">
        <f xml:space="preserve"> LN(misc!J355 + misc!L355)</f>
        <v>3.4258899942525267</v>
      </c>
      <c r="AL325" s="76">
        <f xml:space="preserve"> Factors!B325</f>
        <v>-4.72648284E-2</v>
      </c>
      <c r="AM325" s="76">
        <f xml:space="preserve"> Factors!C325</f>
        <v>-4.1660972300000002E-2</v>
      </c>
      <c r="AN325" s="76">
        <f xml:space="preserve"> Factors!D325</f>
        <v>-7.13059848E-2</v>
      </c>
      <c r="AO325" s="76">
        <f xml:space="preserve"> Factors!E325</f>
        <v>0.36935870700000001</v>
      </c>
      <c r="AP325" s="76">
        <f xml:space="preserve"> Factors!F325</f>
        <v>-6.3925233600000006E-2</v>
      </c>
    </row>
    <row r="326" spans="1:42">
      <c r="A326">
        <f t="shared" si="5"/>
        <v>1985.9999999999809</v>
      </c>
      <c r="B326">
        <f xml:space="preserve"> Coibion_update!O332</f>
        <v>4.0525672504204548</v>
      </c>
      <c r="C326">
        <f xml:space="preserve"> Coibion_update!P332</f>
        <v>6.7</v>
      </c>
      <c r="D326">
        <f xml:space="preserve"> Coibion_update!Q332</f>
        <v>4.6995708614095761</v>
      </c>
      <c r="E326">
        <f xml:space="preserve"> Coibion_update!W332</f>
        <v>8.14</v>
      </c>
      <c r="F326">
        <f xml:space="preserve"> Coibion_update!X332</f>
        <v>5.4506521128513157</v>
      </c>
      <c r="G326">
        <f xml:space="preserve"> Coibion_update!Y332</f>
        <v>3.5171416908596269</v>
      </c>
      <c r="H326">
        <f xml:space="preserve"> Coibion_update!Z332</f>
        <v>4.0755354412350462</v>
      </c>
      <c r="I326">
        <f xml:space="preserve"> Coibion_update!AA332</f>
        <v>3.9315510852356912</v>
      </c>
      <c r="J326">
        <f xml:space="preserve"> Coibion_update!AB332</f>
        <v>0</v>
      </c>
      <c r="K326" s="48">
        <f xml:space="preserve"> Coibion_update!AC332</f>
        <v>-4.4968692999999993</v>
      </c>
      <c r="L326" s="71">
        <f xml:space="preserve"> Coibion_update!AD332</f>
        <v>-3.2453457999999968</v>
      </c>
      <c r="M326" s="41"/>
      <c r="N326" s="41"/>
      <c r="O326" s="41"/>
      <c r="P326" s="41"/>
      <c r="Q326" s="29">
        <f xml:space="preserve"> Gertler_Karadi!E80</f>
        <v>-5.4838999999999999E-3</v>
      </c>
      <c r="R326" s="29">
        <f xml:space="preserve"> Gertler_Karadi!F80</f>
        <v>0</v>
      </c>
      <c r="S326" s="29">
        <f xml:space="preserve"> Gertler_Karadi!G80</f>
        <v>0</v>
      </c>
      <c r="T326" s="32">
        <f xml:space="preserve"> misc!N409</f>
        <v>7.73</v>
      </c>
      <c r="U326" s="31">
        <f xml:space="preserve"> Gilchrist_Zak!C158</f>
        <v>0.33939999999999998</v>
      </c>
      <c r="V326" s="33">
        <f xml:space="preserve"> Sims_Zha!B329</f>
        <v>-0.48620999999999998</v>
      </c>
      <c r="W326" s="75">
        <f xml:space="preserve"> Coibion_update!AI332</f>
        <v>0</v>
      </c>
      <c r="X326" s="39">
        <f t="shared" si="6"/>
        <v>-0.62948540000000019</v>
      </c>
      <c r="Y326" s="46">
        <v>0</v>
      </c>
      <c r="AC326" s="41">
        <v>0</v>
      </c>
      <c r="AD326" s="41"/>
      <c r="AE326" s="41"/>
      <c r="AF326" s="41">
        <v>0</v>
      </c>
      <c r="AG326" s="57">
        <v>8.09</v>
      </c>
      <c r="AH326" s="69">
        <f xml:space="preserve"> LN(misc!B345)</f>
        <v>6.4319749969589468</v>
      </c>
      <c r="AI326" s="69">
        <f xml:space="preserve"> LN(misc!D345)</f>
        <v>7.8251254280758564</v>
      </c>
      <c r="AJ326" s="69">
        <f xml:space="preserve"> LN(misc!G450)</f>
        <v>3.2709747946121812</v>
      </c>
      <c r="AK326" s="70">
        <f xml:space="preserve"> LN(misc!J356 + misc!L356)</f>
        <v>3.4433305162624714</v>
      </c>
      <c r="AL326" s="76">
        <f xml:space="preserve"> Factors!B326</f>
        <v>-7.8384736400000002E-2</v>
      </c>
      <c r="AM326" s="76">
        <f xml:space="preserve"> Factors!C326</f>
        <v>-9.2025576100000006E-2</v>
      </c>
      <c r="AN326" s="76">
        <f xml:space="preserve"> Factors!D326</f>
        <v>-0.21933096799999999</v>
      </c>
      <c r="AO326" s="76">
        <f xml:space="preserve"> Factors!E326</f>
        <v>0.298699504</v>
      </c>
      <c r="AP326" s="76">
        <f xml:space="preserve"> Factors!F326</f>
        <v>-0.18727122099999999</v>
      </c>
    </row>
    <row r="327" spans="1:42">
      <c r="A327">
        <f t="shared" si="5"/>
        <v>1986.0833333333142</v>
      </c>
      <c r="B327">
        <f xml:space="preserve"> Coibion_update!O333</f>
        <v>4.0456531431772085</v>
      </c>
      <c r="C327">
        <f xml:space="preserve"> Coibion_update!P333</f>
        <v>7.2</v>
      </c>
      <c r="D327">
        <f xml:space="preserve"> Coibion_update!Q333</f>
        <v>4.697749367281185</v>
      </c>
      <c r="E327">
        <f xml:space="preserve"> Coibion_update!W333</f>
        <v>7.86</v>
      </c>
      <c r="F327">
        <f xml:space="preserve"> Coibion_update!X333</f>
        <v>5.427941134341542</v>
      </c>
      <c r="G327">
        <f xml:space="preserve"> Coibion_update!Y333</f>
        <v>3.4880781945731112</v>
      </c>
      <c r="H327">
        <f xml:space="preserve"> Coibion_update!Z333</f>
        <v>4.0746519288763645</v>
      </c>
      <c r="I327">
        <f xml:space="preserve"> Coibion_update!AA333</f>
        <v>3.9345474155068181</v>
      </c>
      <c r="J327">
        <f xml:space="preserve"> Coibion_update!AB333</f>
        <v>-9.4936999999999994E-2</v>
      </c>
      <c r="K327" s="48">
        <f xml:space="preserve"> Coibion_update!AC333</f>
        <v>-4.5918062999999991</v>
      </c>
      <c r="L327" s="71">
        <f xml:space="preserve"> Coibion_update!AD333</f>
        <v>-3.352993799999997</v>
      </c>
      <c r="M327" s="41"/>
      <c r="N327" s="41"/>
      <c r="O327" s="41"/>
      <c r="P327" s="41"/>
      <c r="Q327" s="29">
        <f xml:space="preserve"> Gertler_Karadi!E81</f>
        <v>5.7143000000000003E-3</v>
      </c>
      <c r="R327" s="29">
        <f xml:space="preserve"> Gertler_Karadi!F81</f>
        <v>5.7143000000000003E-3</v>
      </c>
      <c r="S327" s="29">
        <f xml:space="preserve"> Gertler_Karadi!G81</f>
        <v>-5.7143000000000003E-3</v>
      </c>
      <c r="T327" s="32">
        <f xml:space="preserve"> misc!N410</f>
        <v>7.61</v>
      </c>
      <c r="U327" s="31">
        <f xml:space="preserve"> Gilchrist_Zak!C159</f>
        <v>-0.28549999999999998</v>
      </c>
      <c r="V327" s="33">
        <f xml:space="preserve"> Sims_Zha!B330</f>
        <v>-2.0589</v>
      </c>
      <c r="W327" s="75">
        <f xml:space="preserve"> Coibion_update!AI333</f>
        <v>-6.7623799999999998E-2</v>
      </c>
      <c r="X327" s="39">
        <f t="shared" si="6"/>
        <v>-0.69710920000000021</v>
      </c>
      <c r="Y327" s="46">
        <v>-6.7623799999999998E-2</v>
      </c>
      <c r="AC327" s="41">
        <v>0.01</v>
      </c>
      <c r="AD327" s="41"/>
      <c r="AE327" s="41"/>
      <c r="AF327" s="41">
        <v>1.4806700000000001E-2</v>
      </c>
      <c r="AG327" s="57">
        <v>7.95</v>
      </c>
      <c r="AH327" s="69">
        <f xml:space="preserve"> LN(misc!B346)</f>
        <v>6.4380715985473218</v>
      </c>
      <c r="AI327" s="69">
        <f xml:space="preserve"> LN(misc!D346)</f>
        <v>7.8293916971810447</v>
      </c>
      <c r="AJ327" s="69">
        <f xml:space="preserve"> LN(misc!G451)</f>
        <v>3.2052635974483388</v>
      </c>
      <c r="AK327" s="70">
        <f xml:space="preserve"> LN(misc!J357 + misc!L357)</f>
        <v>3.4425632282680518</v>
      </c>
      <c r="AL327" s="76">
        <f xml:space="preserve"> Factors!B327</f>
        <v>-9.3599387800000003E-2</v>
      </c>
      <c r="AM327" s="76">
        <f xml:space="preserve"> Factors!C327</f>
        <v>-9.3102861100000003E-2</v>
      </c>
      <c r="AN327" s="76">
        <f xml:space="preserve"> Factors!D327</f>
        <v>-0.12489800700000001</v>
      </c>
      <c r="AO327" s="76">
        <f xml:space="preserve"> Factors!E327</f>
        <v>4.5350416900000003E-2</v>
      </c>
      <c r="AP327" s="76">
        <f xml:space="preserve"> Factors!F327</f>
        <v>-0.20683885900000001</v>
      </c>
    </row>
    <row r="328" spans="1:42">
      <c r="A328">
        <f t="shared" si="5"/>
        <v>1986.1666666666474</v>
      </c>
      <c r="B328">
        <f xml:space="preserve"> Coibion_update!O334</f>
        <v>4.0390168246125828</v>
      </c>
      <c r="C328">
        <f xml:space="preserve"> Coibion_update!P334</f>
        <v>7.2</v>
      </c>
      <c r="D328">
        <f xml:space="preserve"> Coibion_update!Q334</f>
        <v>4.6922648928390247</v>
      </c>
      <c r="E328">
        <f xml:space="preserve"> Coibion_update!W334</f>
        <v>7.48</v>
      </c>
      <c r="F328">
        <f xml:space="preserve"> Coibion_update!X334</f>
        <v>5.3818309667758539</v>
      </c>
      <c r="G328">
        <f xml:space="preserve"> Coibion_update!Y334</f>
        <v>3.4738590703567422</v>
      </c>
      <c r="H328">
        <f xml:space="preserve"> Coibion_update!Z334</f>
        <v>4.0922757570529891</v>
      </c>
      <c r="I328">
        <f xml:space="preserve"> Coibion_update!AA334</f>
        <v>3.9354465203717344</v>
      </c>
      <c r="J328">
        <f xml:space="preserve"> Coibion_update!AB334</f>
        <v>0</v>
      </c>
      <c r="K328" s="48">
        <f xml:space="preserve"> Coibion_update!AC334</f>
        <v>-4.5918062999999991</v>
      </c>
      <c r="L328" s="71">
        <f xml:space="preserve"> Coibion_update!AD334</f>
        <v>-3.352993799999997</v>
      </c>
      <c r="M328" s="41"/>
      <c r="N328" s="41"/>
      <c r="O328" s="41"/>
      <c r="P328" s="41"/>
      <c r="Q328" s="29">
        <f xml:space="preserve"> Gertler_Karadi!E82</f>
        <v>2.0414700000000001E-2</v>
      </c>
      <c r="R328" s="29">
        <f xml:space="preserve"> Gertler_Karadi!F82</f>
        <v>2.0414700000000001E-2</v>
      </c>
      <c r="S328" s="29">
        <f xml:space="preserve"> Gertler_Karadi!G82</f>
        <v>3.6036899999999997E-2</v>
      </c>
      <c r="T328" s="32">
        <f xml:space="preserve"> misc!N411</f>
        <v>7.03</v>
      </c>
      <c r="U328" s="31">
        <f xml:space="preserve"> Gilchrist_Zak!C160</f>
        <v>0.58740000000000003</v>
      </c>
      <c r="V328" s="33">
        <f xml:space="preserve"> Sims_Zha!B331</f>
        <v>-1.7481</v>
      </c>
      <c r="W328" s="75">
        <f xml:space="preserve"> Coibion_update!AI334</f>
        <v>0</v>
      </c>
      <c r="X328" s="39">
        <f t="shared" si="6"/>
        <v>-0.69710920000000021</v>
      </c>
      <c r="Y328" s="46">
        <v>0</v>
      </c>
      <c r="AC328" s="41">
        <v>0.02</v>
      </c>
      <c r="AD328" s="41"/>
      <c r="AE328" s="41"/>
      <c r="AF328" s="41">
        <v>0</v>
      </c>
      <c r="AG328" s="57">
        <v>8.06</v>
      </c>
      <c r="AH328" s="69">
        <f xml:space="preserve"> LN(misc!B347)</f>
        <v>6.4512599997611941</v>
      </c>
      <c r="AI328" s="69">
        <f xml:space="preserve"> LN(misc!D347)</f>
        <v>7.8374359639750519</v>
      </c>
      <c r="AJ328" s="69">
        <f xml:space="preserve"> LN(misc!G452)</f>
        <v>3.2998657760725871</v>
      </c>
      <c r="AK328" s="70">
        <f xml:space="preserve"> LN(misc!J358 + misc!L358)</f>
        <v>3.4609745856980161</v>
      </c>
      <c r="AL328" s="76">
        <f xml:space="preserve"> Factors!B328</f>
        <v>0.45559239200000001</v>
      </c>
      <c r="AM328" s="76">
        <f xml:space="preserve"> Factors!C328</f>
        <v>-0.44478177099999999</v>
      </c>
      <c r="AN328" s="76">
        <f xml:space="preserve"> Factors!D328</f>
        <v>-0.47902254300000002</v>
      </c>
      <c r="AO328" s="76">
        <f xml:space="preserve"> Factors!E328</f>
        <v>-0.135792888</v>
      </c>
      <c r="AP328" s="76">
        <f xml:space="preserve"> Factors!F328</f>
        <v>3.3263151599999999E-2</v>
      </c>
    </row>
    <row r="329" spans="1:42">
      <c r="A329">
        <f t="shared" si="5"/>
        <v>1986.2499999999807</v>
      </c>
      <c r="B329">
        <f xml:space="preserve"> Coibion_update!O335</f>
        <v>4.0396313916307349</v>
      </c>
      <c r="C329">
        <f xml:space="preserve"> Coibion_update!P335</f>
        <v>7.1</v>
      </c>
      <c r="D329">
        <f xml:space="preserve"> Coibion_update!Q335</f>
        <v>4.6885917941271638</v>
      </c>
      <c r="E329">
        <f xml:space="preserve"> Coibion_update!W335</f>
        <v>6.99</v>
      </c>
      <c r="F329">
        <f xml:space="preserve"> Coibion_update!X335</f>
        <v>5.3650877701818889</v>
      </c>
      <c r="G329">
        <f xml:space="preserve"> Coibion_update!Y335</f>
        <v>3.5234740096962947</v>
      </c>
      <c r="H329">
        <f xml:space="preserve"> Coibion_update!Z335</f>
        <v>4.0843447301437674</v>
      </c>
      <c r="I329">
        <f xml:space="preserve"> Coibion_update!AA335</f>
        <v>3.9380805397474359</v>
      </c>
      <c r="J329">
        <f xml:space="preserve"> Coibion_update!AB335</f>
        <v>0.1915616</v>
      </c>
      <c r="K329" s="48">
        <f xml:space="preserve"> Coibion_update!AC335</f>
        <v>-4.4002446999999991</v>
      </c>
      <c r="L329" s="71">
        <f xml:space="preserve"> Coibion_update!AD335</f>
        <v>-3.1458882999999971</v>
      </c>
      <c r="M329" s="41"/>
      <c r="N329" s="41"/>
      <c r="O329" s="41"/>
      <c r="P329" s="41"/>
      <c r="Q329" s="29">
        <f xml:space="preserve"> Gertler_Karadi!E83</f>
        <v>-2.4623000000000002E-3</v>
      </c>
      <c r="R329" s="29">
        <f xml:space="preserve"> Gertler_Karadi!F83</f>
        <v>2.1204299999999999E-2</v>
      </c>
      <c r="S329" s="29">
        <f xml:space="preserve"> Gertler_Karadi!G83</f>
        <v>2.7010699999999999E-2</v>
      </c>
      <c r="T329" s="32">
        <f xml:space="preserve"> misc!N412</f>
        <v>6.44</v>
      </c>
      <c r="U329" s="31">
        <f xml:space="preserve"> Gilchrist_Zak!C161</f>
        <v>0.54610000000000003</v>
      </c>
      <c r="V329" s="33">
        <f xml:space="preserve"> Sims_Zha!B332</f>
        <v>-1.4565999999999999</v>
      </c>
      <c r="W329" s="75">
        <f xml:space="preserve"> Coibion_update!AI335</f>
        <v>9.0848700000000004E-2</v>
      </c>
      <c r="X329" s="39">
        <f t="shared" si="6"/>
        <v>-0.6062605000000002</v>
      </c>
      <c r="Y329" s="46">
        <v>9.0848700000000004E-2</v>
      </c>
      <c r="AC329" s="41">
        <v>0.01</v>
      </c>
      <c r="AD329" s="41"/>
      <c r="AE329" s="41"/>
      <c r="AF329" s="41">
        <v>-9.7906E-3</v>
      </c>
      <c r="AG329" s="57">
        <v>7.05</v>
      </c>
      <c r="AH329" s="69">
        <f xml:space="preserve"> LN(misc!B348)</f>
        <v>6.4630294569206699</v>
      </c>
      <c r="AI329" s="69">
        <f xml:space="preserve"> LN(misc!D348)</f>
        <v>7.8471373420796899</v>
      </c>
      <c r="AJ329" s="69">
        <f xml:space="preserve"> LN(misc!G453)</f>
        <v>3.3633916669262565</v>
      </c>
      <c r="AK329" s="70">
        <f xml:space="preserve"> LN(misc!J359 + misc!L359)</f>
        <v>3.473797074076499</v>
      </c>
      <c r="AL329" s="76">
        <f xml:space="preserve"> Factors!B329</f>
        <v>0.39520799400000001</v>
      </c>
      <c r="AM329" s="76">
        <f xml:space="preserve"> Factors!C329</f>
        <v>-0.64902673200000005</v>
      </c>
      <c r="AN329" s="76">
        <f xml:space="preserve"> Factors!D329</f>
        <v>-0.80134647299999995</v>
      </c>
      <c r="AO329" s="76">
        <f xml:space="preserve"> Factors!E329</f>
        <v>1.9507542700000002E-2</v>
      </c>
      <c r="AP329" s="76">
        <f xml:space="preserve"> Factors!F329</f>
        <v>-1.53148387E-2</v>
      </c>
    </row>
    <row r="330" spans="1:42">
      <c r="A330">
        <f t="shared" si="5"/>
        <v>1986.3333333333139</v>
      </c>
      <c r="B330">
        <f xml:space="preserve"> Coibion_update!O336</f>
        <v>4.0413779387754873</v>
      </c>
      <c r="C330">
        <f xml:space="preserve"> Coibion_update!P336</f>
        <v>7.2</v>
      </c>
      <c r="D330">
        <f xml:space="preserve"> Coibion_update!Q336</f>
        <v>4.6913478822291435</v>
      </c>
      <c r="E330">
        <f xml:space="preserve"> Coibion_update!W336</f>
        <v>6.85</v>
      </c>
      <c r="F330">
        <f xml:space="preserve"> Coibion_update!X336</f>
        <v>5.3732392930652964</v>
      </c>
      <c r="G330">
        <f xml:space="preserve"> Coibion_update!Y336</f>
        <v>3.5447781101396796</v>
      </c>
      <c r="H330">
        <f xml:space="preserve"> Coibion_update!Z336</f>
        <v>4.0917077555675965</v>
      </c>
      <c r="I330">
        <f xml:space="preserve"> Coibion_update!AA336</f>
        <v>3.9400077539629095</v>
      </c>
      <c r="J330">
        <f xml:space="preserve"> Coibion_update!AB336</f>
        <v>8.5461599999999999E-2</v>
      </c>
      <c r="K330" s="48">
        <f xml:space="preserve"> Coibion_update!AC336</f>
        <v>-4.3147830999999988</v>
      </c>
      <c r="L330" s="71">
        <f xml:space="preserve"> Coibion_update!AD336</f>
        <v>-3.0706766999999973</v>
      </c>
      <c r="M330" s="41"/>
      <c r="N330" s="41"/>
      <c r="O330" s="41"/>
      <c r="P330" s="41"/>
      <c r="Q330" s="29">
        <f xml:space="preserve"> Gertler_Karadi!E84</f>
        <v>9.2365999999999993E-3</v>
      </c>
      <c r="R330" s="29">
        <f xml:space="preserve"> Gertler_Karadi!F84</f>
        <v>2.2666700000000001E-2</v>
      </c>
      <c r="S330" s="29">
        <f xml:space="preserve"> Gertler_Karadi!G84</f>
        <v>2.6214999999999999E-2</v>
      </c>
      <c r="T330" s="32">
        <f xml:space="preserve"> misc!N413</f>
        <v>6.65</v>
      </c>
      <c r="U330" s="31">
        <f xml:space="preserve"> Gilchrist_Zak!C162</f>
        <v>2.8500000000000001E-2</v>
      </c>
      <c r="V330" s="33">
        <f xml:space="preserve"> Sims_Zha!B333</f>
        <v>0.67913000000000001</v>
      </c>
      <c r="W330" s="75">
        <f xml:space="preserve"> Coibion_update!AI336</f>
        <v>0.1492964</v>
      </c>
      <c r="X330" s="39">
        <f t="shared" si="6"/>
        <v>-0.45696410000000021</v>
      </c>
      <c r="Y330" s="46">
        <v>0.1492964</v>
      </c>
      <c r="AC330" s="41">
        <v>-0.02</v>
      </c>
      <c r="AD330" s="41"/>
      <c r="AE330" s="41"/>
      <c r="AF330" s="41">
        <v>1.1227600000000001E-2</v>
      </c>
      <c r="AG330" s="57">
        <v>6.84</v>
      </c>
      <c r="AH330" s="69">
        <f xml:space="preserve"> LN(misc!B349)</f>
        <v>6.4800445619266531</v>
      </c>
      <c r="AI330" s="69">
        <f xml:space="preserve"> LN(misc!D349)</f>
        <v>7.857674191836276</v>
      </c>
      <c r="AJ330" s="69">
        <f xml:space="preserve"> LN(misc!G454)</f>
        <v>3.3440272030471196</v>
      </c>
      <c r="AK330" s="70">
        <f xml:space="preserve"> LN(misc!J360 + misc!L360)</f>
        <v>3.495719372138987</v>
      </c>
      <c r="AL330" s="76">
        <f xml:space="preserve"> Factors!B330</f>
        <v>0.21710765300000001</v>
      </c>
      <c r="AM330" s="76">
        <f xml:space="preserve"> Factors!C330</f>
        <v>-0.50261609699999998</v>
      </c>
      <c r="AN330" s="76">
        <f xml:space="preserve"> Factors!D330</f>
        <v>-0.57196795099999997</v>
      </c>
      <c r="AO330" s="76">
        <f xml:space="preserve"> Factors!E330</f>
        <v>3.9243670900000003E-3</v>
      </c>
      <c r="AP330" s="76">
        <f xml:space="preserve"> Factors!F330</f>
        <v>-0.10138707399999999</v>
      </c>
    </row>
    <row r="331" spans="1:42">
      <c r="A331">
        <f t="shared" si="5"/>
        <v>1986.4166666666472</v>
      </c>
      <c r="B331">
        <f xml:space="preserve"> Coibion_update!O337</f>
        <v>4.0383965919702263</v>
      </c>
      <c r="C331">
        <f xml:space="preserve"> Coibion_update!P337</f>
        <v>7.2</v>
      </c>
      <c r="D331">
        <f xml:space="preserve"> Coibion_update!Q337</f>
        <v>4.6950108899878806</v>
      </c>
      <c r="E331">
        <f xml:space="preserve"> Coibion_update!W337</f>
        <v>6.92</v>
      </c>
      <c r="F331">
        <f xml:space="preserve"> Coibion_update!X337</f>
        <v>5.3792519840440356</v>
      </c>
      <c r="G331">
        <f xml:space="preserve"> Coibion_update!Y337</f>
        <v>3.5152103565991211</v>
      </c>
      <c r="H331">
        <f xml:space="preserve"> Coibion_update!Z337</f>
        <v>4.0930770926551352</v>
      </c>
      <c r="I331">
        <f xml:space="preserve"> Coibion_update!AA337</f>
        <v>3.9430370589573154</v>
      </c>
      <c r="J331">
        <f xml:space="preserve"> Coibion_update!AB337</f>
        <v>0</v>
      </c>
      <c r="K331" s="48">
        <f xml:space="preserve"> Coibion_update!AC337</f>
        <v>-4.3147830999999988</v>
      </c>
      <c r="L331" s="71">
        <f xml:space="preserve"> Coibion_update!AD337</f>
        <v>-3.0706766999999973</v>
      </c>
      <c r="M331" s="41"/>
      <c r="N331" s="41"/>
      <c r="O331" s="41"/>
      <c r="P331" s="41"/>
      <c r="Q331" s="29">
        <f xml:space="preserve"> Gertler_Karadi!E85</f>
        <v>-2.1569899999999999E-2</v>
      </c>
      <c r="R331" s="29">
        <f xml:space="preserve"> Gertler_Karadi!F85</f>
        <v>-8.6666999999999994E-3</v>
      </c>
      <c r="S331" s="29">
        <f xml:space="preserve"> Gertler_Karadi!G85</f>
        <v>-1.0881699999999999E-2</v>
      </c>
      <c r="T331" s="32">
        <f xml:space="preserve"> misc!N414</f>
        <v>6.73</v>
      </c>
      <c r="U331" s="31">
        <f xml:space="preserve"> Gilchrist_Zak!C163</f>
        <v>2.0199999999999999E-2</v>
      </c>
      <c r="V331" s="33">
        <f xml:space="preserve"> Sims_Zha!B334</f>
        <v>2.0727000000000002</v>
      </c>
      <c r="W331" s="75">
        <f xml:space="preserve"> Coibion_update!AI337</f>
        <v>0</v>
      </c>
      <c r="X331" s="39">
        <f t="shared" si="6"/>
        <v>-0.45696410000000021</v>
      </c>
      <c r="Y331" s="46">
        <v>0</v>
      </c>
      <c r="AC331" s="41">
        <v>-0.01</v>
      </c>
      <c r="AD331" s="41"/>
      <c r="AE331" s="41"/>
      <c r="AF331" s="41">
        <v>0</v>
      </c>
      <c r="AG331" s="57">
        <v>7.72</v>
      </c>
      <c r="AH331" s="69">
        <f xml:space="preserve"> LN(misc!B350)</f>
        <v>6.4931485129566893</v>
      </c>
      <c r="AI331" s="69">
        <f xml:space="preserve"> LN(misc!D350)</f>
        <v>7.8654950087688311</v>
      </c>
      <c r="AJ331" s="69">
        <f xml:space="preserve"> LN(misc!G455)</f>
        <v>3.3835424464234345</v>
      </c>
      <c r="AK331" s="70">
        <f xml:space="preserve"> LN(misc!J361 + misc!L361)</f>
        <v>3.5167557222964274</v>
      </c>
      <c r="AL331" s="76">
        <f xml:space="preserve"> Factors!B331</f>
        <v>-4.3824367900000001E-2</v>
      </c>
      <c r="AM331" s="76">
        <f xml:space="preserve"> Factors!C331</f>
        <v>-1.41079611E-2</v>
      </c>
      <c r="AN331" s="76">
        <f xml:space="preserve"> Factors!D331</f>
        <v>7.0477697899999997E-2</v>
      </c>
      <c r="AO331" s="76">
        <f xml:space="preserve"> Factors!E331</f>
        <v>-2.85341372E-2</v>
      </c>
      <c r="AP331" s="76">
        <f xml:space="preserve"> Factors!F331</f>
        <v>-4.1067299799999998E-2</v>
      </c>
    </row>
    <row r="332" spans="1:42">
      <c r="A332">
        <f t="shared" ref="A332:A395" si="7" xml:space="preserve"> A331 + 1/12</f>
        <v>1986.4999999999804</v>
      </c>
      <c r="B332">
        <f xml:space="preserve"> Coibion_update!O338</f>
        <v>4.0435423752917146</v>
      </c>
      <c r="C332">
        <f xml:space="preserve"> Coibion_update!P338</f>
        <v>7</v>
      </c>
      <c r="D332">
        <f xml:space="preserve"> Coibion_update!Q338</f>
        <v>4.6959245492565556</v>
      </c>
      <c r="E332">
        <f xml:space="preserve"> Coibion_update!W338</f>
        <v>6.56</v>
      </c>
      <c r="F332">
        <f xml:space="preserve"> Coibion_update!X338</f>
        <v>5.3963511068194023</v>
      </c>
      <c r="G332">
        <f xml:space="preserve"> Coibion_update!Y338</f>
        <v>3.5427258787024258</v>
      </c>
      <c r="H332">
        <f xml:space="preserve"> Coibion_update!Z338</f>
        <v>4.0937610586836843</v>
      </c>
      <c r="I332">
        <f xml:space="preserve"> Coibion_update!AA338</f>
        <v>3.9474866697037152</v>
      </c>
      <c r="J332">
        <f xml:space="preserve"> Coibion_update!AB338</f>
        <v>-0.18628359999999999</v>
      </c>
      <c r="K332" s="48">
        <f xml:space="preserve"> Coibion_update!AC338</f>
        <v>-4.5010666999999991</v>
      </c>
      <c r="L332" s="71">
        <f xml:space="preserve"> Coibion_update!AD338</f>
        <v>-3.2408856999999971</v>
      </c>
      <c r="M332" s="41"/>
      <c r="N332" s="41"/>
      <c r="O332" s="41"/>
      <c r="P332" s="41"/>
      <c r="Q332" s="29">
        <f xml:space="preserve"> Gertler_Karadi!E86</f>
        <v>1.9956999999999999E-2</v>
      </c>
      <c r="R332" s="29">
        <f xml:space="preserve"> Gertler_Karadi!F86</f>
        <v>1.9956999999999999E-2</v>
      </c>
      <c r="S332" s="29">
        <f xml:space="preserve"> Gertler_Karadi!G86</f>
        <v>1.15269E-2</v>
      </c>
      <c r="T332" s="32">
        <f xml:space="preserve"> misc!N415</f>
        <v>6.27</v>
      </c>
      <c r="U332" s="31">
        <f xml:space="preserve"> Gilchrist_Zak!C164</f>
        <v>0.77549999999999997</v>
      </c>
      <c r="V332" s="33">
        <f xml:space="preserve"> Sims_Zha!B335</f>
        <v>-1.9399</v>
      </c>
      <c r="W332" s="75">
        <f xml:space="preserve"> Coibion_update!AI338</f>
        <v>-0.23301759999999999</v>
      </c>
      <c r="X332" s="39">
        <f t="shared" si="6"/>
        <v>-0.68998170000000014</v>
      </c>
      <c r="Y332" s="46">
        <v>-0.23301759999999999</v>
      </c>
      <c r="AC332" s="41">
        <v>0.03</v>
      </c>
      <c r="AD332" s="41"/>
      <c r="AE332" s="41"/>
      <c r="AF332" s="41">
        <v>4.7847399999999998E-2</v>
      </c>
      <c r="AG332" s="57">
        <v>6.35</v>
      </c>
      <c r="AH332" s="69">
        <f xml:space="preserve"> LN(misc!B351)</f>
        <v>6.507725373363912</v>
      </c>
      <c r="AI332" s="69">
        <f xml:space="preserve"> LN(misc!D351)</f>
        <v>7.8737881027511065</v>
      </c>
      <c r="AJ332" s="69">
        <f xml:space="preserve"> LN(misc!G456)</f>
        <v>3.4097606123226432</v>
      </c>
      <c r="AK332" s="70">
        <f xml:space="preserve"> LN(misc!J362 + misc!L362)</f>
        <v>3.5349995709512849</v>
      </c>
      <c r="AL332" s="76">
        <f xml:space="preserve"> Factors!B332</f>
        <v>0.209006303</v>
      </c>
      <c r="AM332" s="76">
        <f xml:space="preserve"> Factors!C332</f>
        <v>8.4311530499999995E-2</v>
      </c>
      <c r="AN332" s="76">
        <f xml:space="preserve"> Factors!D332</f>
        <v>7.40229201E-2</v>
      </c>
      <c r="AO332" s="76">
        <f xml:space="preserve"> Factors!E332</f>
        <v>-6.6903820500000002E-2</v>
      </c>
      <c r="AP332" s="76">
        <f xml:space="preserve"> Factors!F332</f>
        <v>-0.102795835</v>
      </c>
    </row>
    <row r="333" spans="1:42">
      <c r="A333">
        <f t="shared" si="7"/>
        <v>1986.5833333333137</v>
      </c>
      <c r="B333">
        <f xml:space="preserve"> Coibion_update!O339</f>
        <v>4.0424967281409199</v>
      </c>
      <c r="C333">
        <f xml:space="preserve"> Coibion_update!P339</f>
        <v>6.9</v>
      </c>
      <c r="D333">
        <f xml:space="preserve"> Coibion_update!Q339</f>
        <v>4.6968373745139154</v>
      </c>
      <c r="E333">
        <f xml:space="preserve"> Coibion_update!W339</f>
        <v>6.17</v>
      </c>
      <c r="F333">
        <f xml:space="preserve"> Coibion_update!X339</f>
        <v>5.3461070303838847</v>
      </c>
      <c r="G333">
        <f xml:space="preserve"> Coibion_update!Y339</f>
        <v>3.5838244473390741</v>
      </c>
      <c r="H333">
        <f xml:space="preserve"> Coibion_update!Z339</f>
        <v>4.0893320203985564</v>
      </c>
      <c r="I333">
        <f xml:space="preserve"> Coibion_update!AA339</f>
        <v>3.9475638793472378</v>
      </c>
      <c r="J333">
        <f xml:space="preserve"> Coibion_update!AB339</f>
        <v>-0.2269864</v>
      </c>
      <c r="K333" s="48">
        <f xml:space="preserve"> Coibion_update!AC339</f>
        <v>-4.7280530999999995</v>
      </c>
      <c r="L333" s="71">
        <f xml:space="preserve"> Coibion_update!AD339</f>
        <v>-3.474029099999997</v>
      </c>
      <c r="M333" s="41"/>
      <c r="N333" s="41"/>
      <c r="O333" s="41"/>
      <c r="P333" s="41"/>
      <c r="Q333" s="29">
        <f xml:space="preserve"> Gertler_Karadi!E87</f>
        <v>-6.7742000000000002E-3</v>
      </c>
      <c r="R333" s="29">
        <f xml:space="preserve"> Gertler_Karadi!F87</f>
        <v>-6.7742000000000002E-3</v>
      </c>
      <c r="S333" s="29">
        <f xml:space="preserve"> Gertler_Karadi!G87</f>
        <v>-1.35484E-2</v>
      </c>
      <c r="T333" s="32">
        <f xml:space="preserve"> misc!N416</f>
        <v>5.93</v>
      </c>
      <c r="U333" s="31">
        <f xml:space="preserve"> Gilchrist_Zak!C165</f>
        <v>0.71040000000000003</v>
      </c>
      <c r="V333" s="33">
        <f xml:space="preserve"> Sims_Zha!B336</f>
        <v>-2.3090000000000002</v>
      </c>
      <c r="W333" s="75">
        <f xml:space="preserve"> Coibion_update!AI339</f>
        <v>-0.1747003</v>
      </c>
      <c r="X333" s="39">
        <f t="shared" si="6"/>
        <v>-0.86468200000000017</v>
      </c>
      <c r="Y333" s="46">
        <v>-0.1747003</v>
      </c>
      <c r="AC333" s="41">
        <v>-0.05</v>
      </c>
      <c r="AD333" s="41"/>
      <c r="AE333" s="41"/>
      <c r="AF333" s="41">
        <v>-4.7230500000000002E-2</v>
      </c>
      <c r="AG333" s="57">
        <v>5.77</v>
      </c>
      <c r="AH333" s="69">
        <f xml:space="preserve"> LN(misc!B352)</f>
        <v>6.5201792037097128</v>
      </c>
      <c r="AI333" s="69">
        <f xml:space="preserve"> LN(misc!D352)</f>
        <v>7.8813333052796706</v>
      </c>
      <c r="AJ333" s="69">
        <f xml:space="preserve"> LN(misc!G457)</f>
        <v>3.4061849231731944</v>
      </c>
      <c r="AK333" s="70">
        <f xml:space="preserve"> LN(misc!J363 + misc!L363)</f>
        <v>3.5491575109387989</v>
      </c>
      <c r="AL333" s="76">
        <f xml:space="preserve"> Factors!B333</f>
        <v>1.2919035800000001E-2</v>
      </c>
      <c r="AM333" s="76">
        <f xml:space="preserve"> Factors!C333</f>
        <v>-0.32780416499999998</v>
      </c>
      <c r="AN333" s="76">
        <f xml:space="preserve"> Factors!D333</f>
        <v>-0.44598315900000002</v>
      </c>
      <c r="AO333" s="76">
        <f xml:space="preserve"> Factors!E333</f>
        <v>0.11464769499999999</v>
      </c>
      <c r="AP333" s="76">
        <f xml:space="preserve"> Factors!F333</f>
        <v>-0.12905850699999999</v>
      </c>
    </row>
    <row r="334" spans="1:42">
      <c r="A334">
        <f t="shared" si="7"/>
        <v>1986.666666666647</v>
      </c>
      <c r="B334">
        <f xml:space="preserve"> Coibion_update!O340</f>
        <v>4.044304867714688</v>
      </c>
      <c r="C334">
        <f xml:space="preserve"> Coibion_update!P340</f>
        <v>7</v>
      </c>
      <c r="D334">
        <f xml:space="preserve"> Coibion_update!Q340</f>
        <v>4.7004803657924166</v>
      </c>
      <c r="E334">
        <f xml:space="preserve"> Coibion_update!W340</f>
        <v>5.89</v>
      </c>
      <c r="F334">
        <f xml:space="preserve"> Coibion_update!X340</f>
        <v>5.3623244965223291</v>
      </c>
      <c r="G334">
        <f xml:space="preserve"> Coibion_update!Y340</f>
        <v>3.6963514689526371</v>
      </c>
      <c r="H334">
        <f xml:space="preserve"> Coibion_update!Z340</f>
        <v>4.0922924580959696</v>
      </c>
      <c r="I334">
        <f xml:space="preserve"> Coibion_update!AA340</f>
        <v>3.9533760589116249</v>
      </c>
      <c r="J334">
        <f xml:space="preserve"> Coibion_update!AB340</f>
        <v>2.29667E-2</v>
      </c>
      <c r="K334" s="48">
        <f xml:space="preserve"> Coibion_update!AC340</f>
        <v>-4.7050863999999999</v>
      </c>
      <c r="L334" s="71">
        <f xml:space="preserve"> Coibion_update!AD340</f>
        <v>-3.4738813999999971</v>
      </c>
      <c r="M334" s="41"/>
      <c r="N334" s="41"/>
      <c r="O334" s="41"/>
      <c r="P334" s="41"/>
      <c r="Q334" s="29">
        <f xml:space="preserve"> Gertler_Karadi!E88</f>
        <v>-3.9182799999999997E-2</v>
      </c>
      <c r="R334" s="29">
        <f xml:space="preserve"> Gertler_Karadi!F88</f>
        <v>-4.15161E-2</v>
      </c>
      <c r="S334" s="29">
        <f xml:space="preserve"> Gertler_Karadi!G88</f>
        <v>-4.2978500000000003E-2</v>
      </c>
      <c r="T334" s="32">
        <f xml:space="preserve"> misc!N417</f>
        <v>5.77</v>
      </c>
      <c r="U334" s="31">
        <f xml:space="preserve"> Gilchrist_Zak!C166</f>
        <v>0.3145</v>
      </c>
      <c r="V334" s="33">
        <f xml:space="preserve"> Sims_Zha!B337</f>
        <v>-1.1860999999999999</v>
      </c>
      <c r="W334" s="75">
        <f xml:space="preserve"> Coibion_update!AI340</f>
        <v>6.6095399999999999E-2</v>
      </c>
      <c r="X334" s="39">
        <f t="shared" si="6"/>
        <v>-0.79858660000000015</v>
      </c>
      <c r="Y334" s="46">
        <v>6.6095399999999999E-2</v>
      </c>
      <c r="AC334" s="41">
        <v>-0.02</v>
      </c>
      <c r="AD334" s="41"/>
      <c r="AE334" s="41"/>
      <c r="AF334" s="41">
        <v>-1.8180499999999999E-2</v>
      </c>
      <c r="AG334" s="57">
        <v>6.9</v>
      </c>
      <c r="AH334" s="69">
        <f xml:space="preserve"> LN(misc!B353)</f>
        <v>6.5329163644157333</v>
      </c>
      <c r="AI334" s="69">
        <f xml:space="preserve"> LN(misc!D353)</f>
        <v>7.8894216814864251</v>
      </c>
      <c r="AJ334" s="69">
        <f xml:space="preserve"> LN(misc!G458)</f>
        <v>3.4630447849882358</v>
      </c>
      <c r="AK334" s="70">
        <f xml:space="preserve"> LN(misc!J364 + misc!L364)</f>
        <v>3.5605630113984876</v>
      </c>
      <c r="AL334" s="76">
        <f xml:space="preserve"> Factors!B334</f>
        <v>8.6840858000000007E-2</v>
      </c>
      <c r="AM334" s="76">
        <f xml:space="preserve"> Factors!C334</f>
        <v>-0.10280249299999999</v>
      </c>
      <c r="AN334" s="76">
        <f xml:space="preserve"> Factors!D334</f>
        <v>-0.179671628</v>
      </c>
      <c r="AO334" s="76">
        <f xml:space="preserve"> Factors!E334</f>
        <v>9.8606809300000001E-2</v>
      </c>
      <c r="AP334" s="76">
        <f xml:space="preserve"> Factors!F334</f>
        <v>3.19180123E-2</v>
      </c>
    </row>
    <row r="335" spans="1:42">
      <c r="A335">
        <f t="shared" si="7"/>
        <v>1986.7499999999802</v>
      </c>
      <c r="B335">
        <f xml:space="preserve"> Coibion_update!O341</f>
        <v>4.0488781183696201</v>
      </c>
      <c r="C335">
        <f xml:space="preserve"> Coibion_update!P341</f>
        <v>7</v>
      </c>
      <c r="D335">
        <f xml:space="preserve"> Coibion_update!Q341</f>
        <v>4.7022968967188143</v>
      </c>
      <c r="E335">
        <f xml:space="preserve"> Coibion_update!W341</f>
        <v>5.85</v>
      </c>
      <c r="F335">
        <f xml:space="preserve"> Coibion_update!X341</f>
        <v>5.4051517954618635</v>
      </c>
      <c r="G335">
        <f xml:space="preserve"> Coibion_update!Y341</f>
        <v>3.5824350178930726</v>
      </c>
      <c r="H335">
        <f xml:space="preserve"> Coibion_update!Z341</f>
        <v>4.1008069691497555</v>
      </c>
      <c r="I335">
        <f xml:space="preserve"> Coibion_update!AA341</f>
        <v>3.9543542604415842</v>
      </c>
      <c r="J335">
        <f xml:space="preserve"> Coibion_update!AB341</f>
        <v>0</v>
      </c>
      <c r="K335" s="48">
        <f xml:space="preserve"> Coibion_update!AC341</f>
        <v>-4.7050863999999999</v>
      </c>
      <c r="L335" s="71">
        <f xml:space="preserve"> Coibion_update!AD341</f>
        <v>-3.4738813999999971</v>
      </c>
      <c r="M335" s="41"/>
      <c r="N335" s="41"/>
      <c r="O335" s="41"/>
      <c r="P335" s="41"/>
      <c r="Q335" s="29">
        <f xml:space="preserve"> Gertler_Karadi!E89</f>
        <v>-1.5333299999999999E-2</v>
      </c>
      <c r="R335" s="29">
        <f xml:space="preserve"> Gertler_Karadi!F89</f>
        <v>-2.3E-2</v>
      </c>
      <c r="S335" s="29">
        <f xml:space="preserve"> Gertler_Karadi!G89</f>
        <v>-7.6666E-3</v>
      </c>
      <c r="T335" s="32">
        <f xml:space="preserve"> misc!N418</f>
        <v>5.72</v>
      </c>
      <c r="U335" s="31">
        <f xml:space="preserve"> Gilchrist_Zak!C167</f>
        <v>0.54730000000000001</v>
      </c>
      <c r="V335" s="33">
        <f xml:space="preserve"> Sims_Zha!B338</f>
        <v>-0.28173999999999999</v>
      </c>
      <c r="W335" s="75">
        <f xml:space="preserve"> Coibion_update!AI341</f>
        <v>0</v>
      </c>
      <c r="X335" s="39">
        <f t="shared" si="6"/>
        <v>-0.79858660000000015</v>
      </c>
      <c r="Y335" s="46">
        <v>0</v>
      </c>
      <c r="AC335" s="41">
        <v>0</v>
      </c>
      <c r="AD335" s="41"/>
      <c r="AE335" s="41"/>
      <c r="AF335" s="41">
        <v>0</v>
      </c>
      <c r="AG335" s="57">
        <v>5.93</v>
      </c>
      <c r="AH335" s="69">
        <f xml:space="preserve"> LN(misc!B354)</f>
        <v>6.5437679503202819</v>
      </c>
      <c r="AI335" s="69">
        <f xml:space="preserve"> LN(misc!D354)</f>
        <v>7.8968130844071727</v>
      </c>
      <c r="AJ335" s="69">
        <f xml:space="preserve"> LN(misc!G459)</f>
        <v>3.4942626192258301</v>
      </c>
      <c r="AK335" s="70">
        <f xml:space="preserve"> LN(misc!J365 + misc!L365)</f>
        <v>3.5812385625965448</v>
      </c>
      <c r="AL335" s="76">
        <f xml:space="preserve"> Factors!B335</f>
        <v>-0.10244466200000001</v>
      </c>
      <c r="AM335" s="76">
        <f xml:space="preserve"> Factors!C335</f>
        <v>4.7285162700000001E-2</v>
      </c>
      <c r="AN335" s="76">
        <f xml:space="preserve"> Factors!D335</f>
        <v>-5.7182776599999999E-2</v>
      </c>
      <c r="AO335" s="76">
        <f xml:space="preserve"> Factors!E335</f>
        <v>4.6404843000000001E-2</v>
      </c>
      <c r="AP335" s="76">
        <f xml:space="preserve"> Factors!F335</f>
        <v>-7.16677966E-2</v>
      </c>
    </row>
    <row r="336" spans="1:42">
      <c r="A336">
        <f t="shared" si="7"/>
        <v>1986.8333333333135</v>
      </c>
      <c r="B336">
        <f xml:space="preserve"> Coibion_update!O342</f>
        <v>4.0533784600966216</v>
      </c>
      <c r="C336">
        <f xml:space="preserve"> Coibion_update!P342</f>
        <v>6.9</v>
      </c>
      <c r="D336">
        <f xml:space="preserve"> Coibion_update!Q342</f>
        <v>4.7041101338429954</v>
      </c>
      <c r="E336">
        <f xml:space="preserve"> Coibion_update!W342</f>
        <v>6.04</v>
      </c>
      <c r="F336">
        <f xml:space="preserve"> Coibion_update!X342</f>
        <v>5.4259627203837066</v>
      </c>
      <c r="G336">
        <f xml:space="preserve"> Coibion_update!Y342</f>
        <v>3.5446914813008847</v>
      </c>
      <c r="H336">
        <f xml:space="preserve"> Coibion_update!Z342</f>
        <v>4.0960264803378443</v>
      </c>
      <c r="I336">
        <f xml:space="preserve"> Coibion_update!AA342</f>
        <v>3.9603940341535409</v>
      </c>
      <c r="J336">
        <f xml:space="preserve"> Coibion_update!AB342</f>
        <v>3.2433400000000001E-2</v>
      </c>
      <c r="K336" s="48">
        <f xml:space="preserve"> Coibion_update!AC342</f>
        <v>-4.6726529999999995</v>
      </c>
      <c r="L336" s="71">
        <f xml:space="preserve"> Coibion_update!AD342</f>
        <v>-3.4553678999999971</v>
      </c>
      <c r="M336" s="41"/>
      <c r="N336" s="41"/>
      <c r="O336" s="41"/>
      <c r="P336" s="41"/>
      <c r="Q336" s="29">
        <f xml:space="preserve"> Gertler_Karadi!E90</f>
        <v>0</v>
      </c>
      <c r="R336" s="29">
        <f xml:space="preserve"> Gertler_Karadi!F90</f>
        <v>0</v>
      </c>
      <c r="S336" s="29">
        <f xml:space="preserve"> Gertler_Karadi!G90</f>
        <v>0</v>
      </c>
      <c r="T336" s="32">
        <f xml:space="preserve"> misc!N419</f>
        <v>5.8</v>
      </c>
      <c r="U336" s="31">
        <f xml:space="preserve"> Gilchrist_Zak!C168</f>
        <v>0.67249999999999999</v>
      </c>
      <c r="V336" s="33">
        <f xml:space="preserve"> Sims_Zha!B339</f>
        <v>1.1773</v>
      </c>
      <c r="W336" s="75">
        <f xml:space="preserve"> Coibion_update!AI342</f>
        <v>0.11308849999999999</v>
      </c>
      <c r="X336" s="39">
        <f t="shared" si="6"/>
        <v>-0.68549810000000011</v>
      </c>
      <c r="Y336" s="46">
        <v>0.11308849999999999</v>
      </c>
      <c r="AC336" s="41">
        <v>0</v>
      </c>
      <c r="AD336" s="41"/>
      <c r="AE336" s="41"/>
      <c r="AF336" s="41">
        <v>1.8570699999999999E-2</v>
      </c>
      <c r="AG336" s="57">
        <v>6.03</v>
      </c>
      <c r="AH336" s="69">
        <f xml:space="preserve"> LN(misc!B355)</f>
        <v>6.5587650178019512</v>
      </c>
      <c r="AI336" s="69">
        <f xml:space="preserve"> LN(misc!D355)</f>
        <v>7.9019325495133632</v>
      </c>
      <c r="AJ336" s="69">
        <f xml:space="preserve"> LN(misc!G460)</f>
        <v>3.5476038667559826</v>
      </c>
      <c r="AK336" s="70">
        <f xml:space="preserve"> LN(misc!J366 + misc!L366)</f>
        <v>3.6092137586956805</v>
      </c>
      <c r="AL336" s="76">
        <f xml:space="preserve"> Factors!B336</f>
        <v>3.7845869599999998E-2</v>
      </c>
      <c r="AM336" s="76">
        <f xml:space="preserve"> Factors!C336</f>
        <v>-0.107519858</v>
      </c>
      <c r="AN336" s="76">
        <f xml:space="preserve"> Factors!D336</f>
        <v>-5.40852972E-2</v>
      </c>
      <c r="AO336" s="76">
        <f xml:space="preserve"> Factors!E336</f>
        <v>-5.3148315299999999E-2</v>
      </c>
      <c r="AP336" s="76">
        <f xml:space="preserve"> Factors!F336</f>
        <v>-5.8601284400000002E-2</v>
      </c>
    </row>
    <row r="337" spans="1:42">
      <c r="A337">
        <f t="shared" si="7"/>
        <v>1986.9166666666467</v>
      </c>
      <c r="B337">
        <f xml:space="preserve"> Coibion_update!O343</f>
        <v>4.0619350004240546</v>
      </c>
      <c r="C337">
        <f xml:space="preserve"> Coibion_update!P343</f>
        <v>6.6</v>
      </c>
      <c r="D337">
        <f xml:space="preserve"> Coibion_update!Q343</f>
        <v>4.7077267743131834</v>
      </c>
      <c r="E337">
        <f xml:space="preserve"> Coibion_update!W343</f>
        <v>6.91</v>
      </c>
      <c r="F337">
        <f xml:space="preserve"> Coibion_update!X343</f>
        <v>5.4290824364275894</v>
      </c>
      <c r="G337">
        <f xml:space="preserve"> Coibion_update!Y343</f>
        <v>3.651281423698618</v>
      </c>
      <c r="H337">
        <f xml:space="preserve"> Coibion_update!Z343</f>
        <v>4.102858217987305</v>
      </c>
      <c r="I337">
        <f xml:space="preserve"> Coibion_update!AA343</f>
        <v>3.967646909176143</v>
      </c>
      <c r="J337">
        <f xml:space="preserve"> Coibion_update!AB343</f>
        <v>-4.7249399999999997E-2</v>
      </c>
      <c r="K337" s="48">
        <f xml:space="preserve"> Coibion_update!AC343</f>
        <v>-4.7199023999999996</v>
      </c>
      <c r="L337" s="71">
        <f xml:space="preserve"> Coibion_update!AD343</f>
        <v>-3.5365834999999972</v>
      </c>
      <c r="M337" s="41"/>
      <c r="N337" s="41"/>
      <c r="O337" s="41"/>
      <c r="P337" s="41"/>
      <c r="Q337" s="29">
        <f xml:space="preserve"> Gertler_Karadi!E91</f>
        <v>0</v>
      </c>
      <c r="R337" s="29">
        <f xml:space="preserve"> Gertler_Karadi!F91</f>
        <v>-4.8386999999999996E-3</v>
      </c>
      <c r="S337" s="29">
        <f xml:space="preserve"> Gertler_Karadi!G91</f>
        <v>0</v>
      </c>
      <c r="T337" s="32">
        <f xml:space="preserve"> misc!N420</f>
        <v>5.87</v>
      </c>
      <c r="U337" s="31">
        <f xml:space="preserve"> Gilchrist_Zak!C169</f>
        <v>0.70330000000000004</v>
      </c>
      <c r="V337" s="33">
        <f xml:space="preserve"> Sims_Zha!B340</f>
        <v>4.0769000000000002</v>
      </c>
      <c r="W337" s="75">
        <f xml:space="preserve"> Coibion_update!AI343</f>
        <v>0.15536730000000001</v>
      </c>
      <c r="X337" s="39">
        <f t="shared" si="6"/>
        <v>-0.53013080000000012</v>
      </c>
      <c r="Y337" s="46">
        <v>0.15536730000000001</v>
      </c>
      <c r="AC337" s="41">
        <v>0</v>
      </c>
      <c r="AD337" s="41"/>
      <c r="AE337" s="41"/>
      <c r="AF337" s="41">
        <v>2.8067600000000002E-2</v>
      </c>
      <c r="AG337" s="57">
        <v>14.35</v>
      </c>
      <c r="AH337" s="69">
        <f xml:space="preserve"> LN(misc!B356)</f>
        <v>6.5857577761152362</v>
      </c>
      <c r="AI337" s="69">
        <f xml:space="preserve"> LN(misc!D356)</f>
        <v>7.9117638049412689</v>
      </c>
      <c r="AJ337" s="69">
        <f xml:space="preserve"> LN(misc!G461)</f>
        <v>3.6153674581772566</v>
      </c>
      <c r="AK337" s="70">
        <f xml:space="preserve"> LN(misc!J367 + misc!L367)</f>
        <v>3.645893661937778</v>
      </c>
      <c r="AL337" s="76">
        <f xml:space="preserve"> Factors!B337</f>
        <v>-1.63426292E-2</v>
      </c>
      <c r="AM337" s="76">
        <f xml:space="preserve"> Factors!C337</f>
        <v>-9.9413462699999997E-2</v>
      </c>
      <c r="AN337" s="76">
        <f xml:space="preserve"> Factors!D337</f>
        <v>-3.5395552499999997E-2</v>
      </c>
      <c r="AO337" s="76">
        <f xml:space="preserve"> Factors!E337</f>
        <v>4.40227711E-3</v>
      </c>
      <c r="AP337" s="76">
        <f xml:space="preserve"> Factors!F337</f>
        <v>-0.16113174899999999</v>
      </c>
    </row>
    <row r="338" spans="1:42">
      <c r="A338">
        <f t="shared" si="7"/>
        <v>1986.99999999998</v>
      </c>
      <c r="B338">
        <f xml:space="preserve"> Coibion_update!O344</f>
        <v>4.0588227330883226</v>
      </c>
      <c r="C338">
        <f xml:space="preserve"> Coibion_update!P344</f>
        <v>6.6</v>
      </c>
      <c r="D338">
        <f xml:space="preserve"> Coibion_update!Q344</f>
        <v>4.7131273274931837</v>
      </c>
      <c r="E338">
        <f xml:space="preserve"> Coibion_update!W344</f>
        <v>6.43</v>
      </c>
      <c r="F338">
        <f xml:space="preserve"> Coibion_update!X344</f>
        <v>5.4379053807550903</v>
      </c>
      <c r="G338">
        <f xml:space="preserve"> Coibion_update!Y344</f>
        <v>3.4884753897692158</v>
      </c>
      <c r="H338">
        <f xml:space="preserve"> Coibion_update!Z344</f>
        <v>4.0900855053017171</v>
      </c>
      <c r="I338">
        <f xml:space="preserve"> Coibion_update!AA344</f>
        <v>3.9686868525456878</v>
      </c>
      <c r="J338">
        <f xml:space="preserve"> Coibion_update!AB344</f>
        <v>0</v>
      </c>
      <c r="K338" s="48">
        <f xml:space="preserve"> Coibion_update!AC344</f>
        <v>-4.7199023999999996</v>
      </c>
      <c r="L338" s="71">
        <f xml:space="preserve"> Coibion_update!AD344</f>
        <v>-3.5365834999999972</v>
      </c>
      <c r="M338" s="41"/>
      <c r="N338" s="41"/>
      <c r="O338" s="41"/>
      <c r="P338" s="41"/>
      <c r="Q338" s="29">
        <f xml:space="preserve"> Gertler_Karadi!E92</f>
        <v>5.4838999999999999E-3</v>
      </c>
      <c r="R338" s="29">
        <f xml:space="preserve"> Gertler_Karadi!F92</f>
        <v>-5.1612999999999997E-3</v>
      </c>
      <c r="S338" s="29">
        <f xml:space="preserve"> Gertler_Karadi!G92</f>
        <v>-5.4838999999999999E-3</v>
      </c>
      <c r="T338" s="32">
        <f xml:space="preserve"> misc!N421</f>
        <v>5.78</v>
      </c>
      <c r="U338" s="31">
        <f xml:space="preserve"> Gilchrist_Zak!C170</f>
        <v>0.55820000000000003</v>
      </c>
      <c r="V338" s="33">
        <f xml:space="preserve"> Sims_Zha!B341</f>
        <v>-4.6746999999999996</v>
      </c>
      <c r="W338" s="75">
        <f xml:space="preserve"> Coibion_update!AI344</f>
        <v>0</v>
      </c>
      <c r="X338" s="39">
        <f t="shared" si="6"/>
        <v>-0.53013080000000012</v>
      </c>
      <c r="Y338" s="46">
        <v>0</v>
      </c>
      <c r="AC338" s="41">
        <v>0.01</v>
      </c>
      <c r="AD338" s="41"/>
      <c r="AE338" s="41"/>
      <c r="AF338" s="41">
        <v>0</v>
      </c>
      <c r="AG338" s="57">
        <v>6.28</v>
      </c>
      <c r="AH338" s="69">
        <f xml:space="preserve"> LN(misc!B357)</f>
        <v>6.5933184692215363</v>
      </c>
      <c r="AI338" s="69">
        <f xml:space="preserve"> LN(misc!D357)</f>
        <v>7.917536353943631</v>
      </c>
      <c r="AJ338" s="69">
        <f xml:space="preserve"> LN(misc!G462)</f>
        <v>3.5992829203021803</v>
      </c>
      <c r="AK338" s="70">
        <f xml:space="preserve"> LN(misc!J368 + misc!L368)</f>
        <v>3.6607114342860156</v>
      </c>
      <c r="AL338" s="76">
        <f xml:space="preserve"> Factors!B338</f>
        <v>-0.19875742699999999</v>
      </c>
      <c r="AM338" s="76">
        <f xml:space="preserve"> Factors!C338</f>
        <v>-7.0126001899999998E-2</v>
      </c>
      <c r="AN338" s="76">
        <f xml:space="preserve"> Factors!D338</f>
        <v>-0.16595191500000001</v>
      </c>
      <c r="AO338" s="76">
        <f xml:space="preserve"> Factors!E338</f>
        <v>0.13749446500000001</v>
      </c>
      <c r="AP338" s="76">
        <f xml:space="preserve"> Factors!F338</f>
        <v>-0.2365131</v>
      </c>
    </row>
    <row r="339" spans="1:42">
      <c r="A339">
        <f t="shared" si="7"/>
        <v>1987.0833333333132</v>
      </c>
      <c r="B339">
        <f xml:space="preserve"> Coibion_update!O345</f>
        <v>4.0715176664325714</v>
      </c>
      <c r="C339">
        <f xml:space="preserve"> Coibion_update!P345</f>
        <v>6.6</v>
      </c>
      <c r="D339">
        <f xml:space="preserve"> Coibion_update!Q345</f>
        <v>4.7167115607209986</v>
      </c>
      <c r="E339">
        <f xml:space="preserve"> Coibion_update!W345</f>
        <v>6.1</v>
      </c>
      <c r="F339">
        <f xml:space="preserve"> Coibion_update!X345</f>
        <v>5.4212427133853351</v>
      </c>
      <c r="G339">
        <f xml:space="preserve"> Coibion_update!Y345</f>
        <v>3.5531742719485613</v>
      </c>
      <c r="H339">
        <f xml:space="preserve"> Coibion_update!Z345</f>
        <v>4.109610771725829</v>
      </c>
      <c r="I339">
        <f xml:space="preserve"> Coibion_update!AA345</f>
        <v>3.9765552765461858</v>
      </c>
      <c r="J339">
        <f xml:space="preserve"> Coibion_update!AB345</f>
        <v>0.19712769999999999</v>
      </c>
      <c r="K339" s="48">
        <f xml:space="preserve"> Coibion_update!AC345</f>
        <v>-4.5227746999999994</v>
      </c>
      <c r="L339" s="71">
        <f xml:space="preserve"> Coibion_update!AD345</f>
        <v>-3.3598811999999971</v>
      </c>
      <c r="M339" s="41"/>
      <c r="N339" s="41"/>
      <c r="O339" s="41"/>
      <c r="P339" s="41"/>
      <c r="Q339" s="29">
        <f xml:space="preserve"> Gertler_Karadi!E93</f>
        <v>-1.5552999999999999E-3</v>
      </c>
      <c r="R339" s="29">
        <f xml:space="preserve"> Gertler_Karadi!F93</f>
        <v>0</v>
      </c>
      <c r="S339" s="29">
        <f xml:space="preserve"> Gertler_Karadi!G93</f>
        <v>1.5552999999999999E-3</v>
      </c>
      <c r="T339" s="32">
        <f xml:space="preserve"> misc!N422</f>
        <v>5.96</v>
      </c>
      <c r="U339" s="31">
        <f xml:space="preserve"> Gilchrist_Zak!C171</f>
        <v>0.63429999999999997</v>
      </c>
      <c r="V339" s="33">
        <f xml:space="preserve"> Sims_Zha!B342</f>
        <v>-2.9270999999999998</v>
      </c>
      <c r="W339" s="75">
        <f xml:space="preserve"> Coibion_update!AI345</f>
        <v>9.8405900000000004E-2</v>
      </c>
      <c r="X339" s="39">
        <f t="shared" si="6"/>
        <v>-0.43172490000000013</v>
      </c>
      <c r="Y339" s="46">
        <v>9.8405900000000004E-2</v>
      </c>
      <c r="AC339" s="41">
        <v>-0.01</v>
      </c>
      <c r="AD339" s="41"/>
      <c r="AE339" s="41"/>
      <c r="AF339" s="41">
        <v>4.6150999999999996E-3</v>
      </c>
      <c r="AG339" s="57">
        <v>6.02</v>
      </c>
      <c r="AH339" s="69">
        <f xml:space="preserve"> LN(misc!B358)</f>
        <v>6.5940029787971719</v>
      </c>
      <c r="AI339" s="69">
        <f xml:space="preserve"> LN(misc!D358)</f>
        <v>7.9188469701207511</v>
      </c>
      <c r="AJ339" s="69">
        <f xml:space="preserve"> LN(misc!G463)</f>
        <v>3.5144367772686662</v>
      </c>
      <c r="AK339" s="70">
        <f xml:space="preserve"> LN(misc!J369 + misc!L369)</f>
        <v>3.6566919498606913</v>
      </c>
      <c r="AL339" s="76">
        <f xml:space="preserve"> Factors!B339</f>
        <v>0.10230919500000001</v>
      </c>
      <c r="AM339" s="76">
        <f xml:space="preserve"> Factors!C339</f>
        <v>0.331689858</v>
      </c>
      <c r="AN339" s="76">
        <f xml:space="preserve"> Factors!D339</f>
        <v>-6.4495483300000002E-4</v>
      </c>
      <c r="AO339" s="76">
        <f xml:space="preserve"> Factors!E339</f>
        <v>0.194019622</v>
      </c>
      <c r="AP339" s="76">
        <f xml:space="preserve"> Factors!F339</f>
        <v>0.31942318400000003</v>
      </c>
    </row>
    <row r="340" spans="1:42">
      <c r="A340">
        <f t="shared" si="7"/>
        <v>1987.1666666666465</v>
      </c>
      <c r="B340">
        <f xml:space="preserve"> Coibion_update!O346</f>
        <v>4.0732928551504797</v>
      </c>
      <c r="C340">
        <f xml:space="preserve"> Coibion_update!P346</f>
        <v>6.6</v>
      </c>
      <c r="D340">
        <f xml:space="preserve"> Coibion_update!Q346</f>
        <v>4.7202829930885963</v>
      </c>
      <c r="E340">
        <f xml:space="preserve"> Coibion_update!W346</f>
        <v>6.13</v>
      </c>
      <c r="F340">
        <f xml:space="preserve"> Coibion_update!X346</f>
        <v>5.4240685718535975</v>
      </c>
      <c r="G340">
        <f xml:space="preserve"> Coibion_update!Y346</f>
        <v>3.5548622292063055</v>
      </c>
      <c r="H340">
        <f xml:space="preserve"> Coibion_update!Z346</f>
        <v>4.1037997209928561</v>
      </c>
      <c r="I340">
        <f xml:space="preserve"> Coibion_update!AA346</f>
        <v>3.9808958697145216</v>
      </c>
      <c r="J340">
        <f xml:space="preserve"> Coibion_update!AB346</f>
        <v>0.24030889999999999</v>
      </c>
      <c r="K340" s="48">
        <f xml:space="preserve"> Coibion_update!AC346</f>
        <v>-4.2824657999999998</v>
      </c>
      <c r="L340" s="71">
        <f xml:space="preserve"> Coibion_update!AD346</f>
        <v>-3.1667833999999973</v>
      </c>
      <c r="M340" s="41"/>
      <c r="N340" s="41"/>
      <c r="O340" s="41"/>
      <c r="P340" s="41"/>
      <c r="Q340" s="29">
        <f xml:space="preserve"> Gertler_Karadi!E94</f>
        <v>-3.9284999999999997E-3</v>
      </c>
      <c r="R340" s="29">
        <f xml:space="preserve"> Gertler_Karadi!F94</f>
        <v>0</v>
      </c>
      <c r="S340" s="29">
        <f xml:space="preserve"> Gertler_Karadi!G94</f>
        <v>3.9284999999999997E-3</v>
      </c>
      <c r="T340" s="32">
        <f xml:space="preserve"> misc!N423</f>
        <v>6.03</v>
      </c>
      <c r="U340" s="31">
        <f xml:space="preserve"> Gilchrist_Zak!C172</f>
        <v>0.52200000000000002</v>
      </c>
      <c r="V340" s="33">
        <f xml:space="preserve"> Sims_Zha!B343</f>
        <v>-0.69940999999999998</v>
      </c>
      <c r="W340" s="75">
        <f xml:space="preserve"> Coibion_update!AI346</f>
        <v>0.2379125</v>
      </c>
      <c r="X340" s="39">
        <f t="shared" si="6"/>
        <v>-0.19381240000000013</v>
      </c>
      <c r="Y340" s="46">
        <v>0.2379125</v>
      </c>
      <c r="AC340" s="41">
        <v>0</v>
      </c>
      <c r="AD340" s="41"/>
      <c r="AE340" s="41"/>
      <c r="AF340" s="41">
        <v>1.9833799999999999E-2</v>
      </c>
      <c r="AG340" s="57">
        <v>6.23</v>
      </c>
      <c r="AH340" s="69">
        <f xml:space="preserve"> LN(misc!B359)</f>
        <v>6.5982365119211819</v>
      </c>
      <c r="AI340" s="69">
        <f xml:space="preserve"> LN(misc!D359)</f>
        <v>7.921136423287586</v>
      </c>
      <c r="AJ340" s="69">
        <f xml:space="preserve"> LN(misc!G464)</f>
        <v>3.5641378889501913</v>
      </c>
      <c r="AK340" s="70">
        <f xml:space="preserve"> LN(misc!J370 + misc!L370)</f>
        <v>3.6523451293859628</v>
      </c>
      <c r="AL340" s="76">
        <f xml:space="preserve"> Factors!B340</f>
        <v>-0.40179356900000002</v>
      </c>
      <c r="AM340" s="76">
        <f xml:space="preserve"> Factors!C340</f>
        <v>-4.1565398099999998E-2</v>
      </c>
      <c r="AN340" s="76">
        <f xml:space="preserve"> Factors!D340</f>
        <v>4.9158169199999997E-2</v>
      </c>
      <c r="AO340" s="76">
        <f xml:space="preserve"> Factors!E340</f>
        <v>0.207310458</v>
      </c>
      <c r="AP340" s="76">
        <f xml:space="preserve"> Factors!F340</f>
        <v>-0.17855257699999999</v>
      </c>
    </row>
    <row r="341" spans="1:42">
      <c r="A341">
        <f t="shared" si="7"/>
        <v>1987.2499999999798</v>
      </c>
      <c r="B341">
        <f xml:space="preserve"> Coibion_update!O347</f>
        <v>4.0795049985254384</v>
      </c>
      <c r="C341">
        <f xml:space="preserve"> Coibion_update!P347</f>
        <v>6.3</v>
      </c>
      <c r="D341">
        <f xml:space="preserve"> Coibion_update!Q347</f>
        <v>4.7247294210457307</v>
      </c>
      <c r="E341">
        <f xml:space="preserve"> Coibion_update!W347</f>
        <v>6.37</v>
      </c>
      <c r="F341">
        <f xml:space="preserve"> Coibion_update!X347</f>
        <v>5.4504803579451444</v>
      </c>
      <c r="G341">
        <f xml:space="preserve"> Coibion_update!Y347</f>
        <v>3.5716712532083954</v>
      </c>
      <c r="H341">
        <f xml:space="preserve"> Coibion_update!Z347</f>
        <v>4.1077378043330963</v>
      </c>
      <c r="I341">
        <f xml:space="preserve"> Coibion_update!AA347</f>
        <v>3.9832267644344781</v>
      </c>
      <c r="J341">
        <f xml:space="preserve"> Coibion_update!AB347</f>
        <v>0</v>
      </c>
      <c r="K341" s="48">
        <f xml:space="preserve"> Coibion_update!AC347</f>
        <v>-4.2824657999999998</v>
      </c>
      <c r="L341" s="71">
        <f xml:space="preserve"> Coibion_update!AD347</f>
        <v>-3.1667833999999973</v>
      </c>
      <c r="M341" s="41"/>
      <c r="N341" s="41"/>
      <c r="O341" s="41"/>
      <c r="P341" s="41"/>
      <c r="Q341" s="29">
        <f xml:space="preserve"> Gertler_Karadi!E95</f>
        <v>1.76667E-2</v>
      </c>
      <c r="R341" s="29">
        <f xml:space="preserve"> Gertler_Karadi!F95</f>
        <v>1.7333299999999999E-2</v>
      </c>
      <c r="S341" s="29">
        <f xml:space="preserve"> Gertler_Karadi!G95</f>
        <v>-2.3333E-3</v>
      </c>
      <c r="T341" s="32">
        <f xml:space="preserve"> misc!N424</f>
        <v>6.5</v>
      </c>
      <c r="U341" s="31">
        <f xml:space="preserve"> Gilchrist_Zak!C173</f>
        <v>-0.38969999999999999</v>
      </c>
      <c r="V341" s="33">
        <f xml:space="preserve"> Sims_Zha!B344</f>
        <v>1.2041999999999999</v>
      </c>
      <c r="W341" s="75">
        <f xml:space="preserve"> Coibion_update!AI347</f>
        <v>0</v>
      </c>
      <c r="X341" s="39">
        <f t="shared" si="6"/>
        <v>-0.19381240000000013</v>
      </c>
      <c r="Y341" s="46">
        <v>0</v>
      </c>
      <c r="AC341" s="41">
        <v>-0.05</v>
      </c>
      <c r="AD341" s="41"/>
      <c r="AE341" s="41"/>
      <c r="AF341" s="41">
        <v>0</v>
      </c>
      <c r="AG341" s="57">
        <v>7.63</v>
      </c>
      <c r="AH341" s="69">
        <f xml:space="preserve"> LN(misc!B360)</f>
        <v>6.6119066171972953</v>
      </c>
      <c r="AI341" s="69">
        <f xml:space="preserve"> LN(misc!D360)</f>
        <v>7.926277636639484</v>
      </c>
      <c r="AJ341" s="69">
        <f xml:space="preserve"> LN(misc!G465)</f>
        <v>3.6326794044257373</v>
      </c>
      <c r="AK341" s="70">
        <f xml:space="preserve"> LN(misc!J371 + misc!L371)</f>
        <v>3.6587037116038745</v>
      </c>
      <c r="AL341" s="76">
        <f xml:space="preserve"> Factors!B341</f>
        <v>-0.13588752000000001</v>
      </c>
      <c r="AM341" s="76">
        <f xml:space="preserve"> Factors!C341</f>
        <v>6.6037012000000001E-3</v>
      </c>
      <c r="AN341" s="76">
        <f xml:space="preserve"> Factors!D341</f>
        <v>-5.5833896399999999E-2</v>
      </c>
      <c r="AO341" s="76">
        <f xml:space="preserve"> Factors!E341</f>
        <v>8.4337246199999993E-2</v>
      </c>
      <c r="AP341" s="76">
        <f xml:space="preserve"> Factors!F341</f>
        <v>7.6859302300000001E-2</v>
      </c>
    </row>
    <row r="342" spans="1:42">
      <c r="A342">
        <f t="shared" si="7"/>
        <v>1987.333333333313</v>
      </c>
      <c r="B342">
        <f xml:space="preserve"> Coibion_update!O348</f>
        <v>4.0859107641848498</v>
      </c>
      <c r="C342">
        <f xml:space="preserve"> Coibion_update!P348</f>
        <v>6.3</v>
      </c>
      <c r="D342">
        <f xml:space="preserve"> Coibion_update!Q348</f>
        <v>4.7273878187123408</v>
      </c>
      <c r="E342">
        <f xml:space="preserve"> Coibion_update!W348</f>
        <v>6.85</v>
      </c>
      <c r="F342">
        <f xml:space="preserve"> Coibion_update!X348</f>
        <v>5.5127026761883471</v>
      </c>
      <c r="G342">
        <f xml:space="preserve"> Coibion_update!Y348</f>
        <v>3.5614437308042524</v>
      </c>
      <c r="H342">
        <f xml:space="preserve"> Coibion_update!Z348</f>
        <v>4.1098241330704868</v>
      </c>
      <c r="I342">
        <f xml:space="preserve"> Coibion_update!AA348</f>
        <v>3.9859052378188506</v>
      </c>
      <c r="J342">
        <f xml:space="preserve"> Coibion_update!AB348</f>
        <v>0.26128970000000001</v>
      </c>
      <c r="K342" s="48">
        <f xml:space="preserve"> Coibion_update!AC348</f>
        <v>-4.0211760999999999</v>
      </c>
      <c r="L342" s="71">
        <f xml:space="preserve"> Coibion_update!AD348</f>
        <v>-2.9264690999999972</v>
      </c>
      <c r="M342" s="41"/>
      <c r="N342" s="41"/>
      <c r="O342" s="41"/>
      <c r="P342" s="41"/>
      <c r="Q342" s="29">
        <f xml:space="preserve"> Gertler_Karadi!E96</f>
        <v>-6.37958E-2</v>
      </c>
      <c r="R342" s="29">
        <f xml:space="preserve"> Gertler_Karadi!F96</f>
        <v>-7.3462399999999997E-2</v>
      </c>
      <c r="S342" s="29">
        <f xml:space="preserve"> Gertler_Karadi!G96</f>
        <v>-8.3150399999999999E-2</v>
      </c>
      <c r="T342" s="32">
        <f xml:space="preserve"> misc!N425</f>
        <v>7</v>
      </c>
      <c r="U342" s="31">
        <f xml:space="preserve"> Gilchrist_Zak!C174</f>
        <v>0.2571</v>
      </c>
      <c r="V342" s="33">
        <f xml:space="preserve"> Sims_Zha!B345</f>
        <v>2.1032999999999999</v>
      </c>
      <c r="W342" s="75">
        <f xml:space="preserve"> Coibion_update!AI348</f>
        <v>0.31301639999999997</v>
      </c>
      <c r="X342" s="39">
        <f t="shared" si="6"/>
        <v>0.11920399999999984</v>
      </c>
      <c r="Y342" s="46">
        <v>0.31301639999999997</v>
      </c>
      <c r="AC342" s="41">
        <v>0.01</v>
      </c>
      <c r="AD342" s="41"/>
      <c r="AE342" s="41"/>
      <c r="AF342" s="41">
        <v>3.1304800000000001E-2</v>
      </c>
      <c r="AG342" s="57">
        <v>6.63</v>
      </c>
      <c r="AH342" s="69">
        <f xml:space="preserve"> LN(misc!B361)</f>
        <v>6.6144574677447201</v>
      </c>
      <c r="AI342" s="69">
        <f xml:space="preserve"> LN(misc!D361)</f>
        <v>7.9281897865862225</v>
      </c>
      <c r="AJ342" s="69">
        <f xml:space="preserve"> LN(misc!G466)</f>
        <v>3.5950631579096517</v>
      </c>
      <c r="AK342" s="70">
        <f xml:space="preserve"> LN(misc!J372 + misc!L372)</f>
        <v>3.6652269254487075</v>
      </c>
      <c r="AL342" s="76">
        <f xml:space="preserve"> Factors!B342</f>
        <v>-0.31343288400000002</v>
      </c>
      <c r="AM342" s="76">
        <f xml:space="preserve"> Factors!C342</f>
        <v>0.152057104</v>
      </c>
      <c r="AN342" s="76">
        <f xml:space="preserve"> Factors!D342</f>
        <v>0.15191791099999999</v>
      </c>
      <c r="AO342" s="76">
        <f xml:space="preserve"> Factors!E342</f>
        <v>-0.11323955199999999</v>
      </c>
      <c r="AP342" s="76">
        <f xml:space="preserve"> Factors!F342</f>
        <v>3.54012119E-2</v>
      </c>
    </row>
    <row r="343" spans="1:42">
      <c r="A343">
        <f t="shared" si="7"/>
        <v>1987.4166666666463</v>
      </c>
      <c r="B343">
        <f xml:space="preserve"> Coibion_update!O349</f>
        <v>4.0906293359746195</v>
      </c>
      <c r="C343">
        <f xml:space="preserve"> Coibion_update!P349</f>
        <v>6.2</v>
      </c>
      <c r="D343">
        <f xml:space="preserve"> Coibion_update!Q349</f>
        <v>4.7318028369214575</v>
      </c>
      <c r="E343">
        <f xml:space="preserve"> Coibion_update!W349</f>
        <v>6.73</v>
      </c>
      <c r="F343">
        <f xml:space="preserve"> Coibion_update!X349</f>
        <v>5.5225403350818105</v>
      </c>
      <c r="G343">
        <f xml:space="preserve"> Coibion_update!Y349</f>
        <v>3.5852396793541765</v>
      </c>
      <c r="H343">
        <f xml:space="preserve"> Coibion_update!Z349</f>
        <v>4.1088718615026378</v>
      </c>
      <c r="I343">
        <f xml:space="preserve"> Coibion_update!AA349</f>
        <v>3.9877981584917048</v>
      </c>
      <c r="J343">
        <f xml:space="preserve"> Coibion_update!AB349</f>
        <v>0</v>
      </c>
      <c r="K343" s="48">
        <f xml:space="preserve"> Coibion_update!AC349</f>
        <v>-4.0211760999999999</v>
      </c>
      <c r="L343" s="71">
        <f xml:space="preserve"> Coibion_update!AD349</f>
        <v>-2.9264690999999972</v>
      </c>
      <c r="M343" s="41"/>
      <c r="N343" s="41"/>
      <c r="O343" s="41"/>
      <c r="P343" s="41"/>
      <c r="Q343" s="29">
        <f xml:space="preserve"> Gertler_Karadi!E97</f>
        <v>6.1289999999999999E-3</v>
      </c>
      <c r="R343" s="29">
        <f xml:space="preserve"> Gertler_Karadi!F97</f>
        <v>6.1289999999999999E-3</v>
      </c>
      <c r="S343" s="29">
        <f xml:space="preserve"> Gertler_Karadi!G97</f>
        <v>-2.4516199999999998E-2</v>
      </c>
      <c r="T343" s="32">
        <f xml:space="preserve"> misc!N426</f>
        <v>6.8</v>
      </c>
      <c r="U343" s="31">
        <f xml:space="preserve"> Gilchrist_Zak!C175</f>
        <v>0.24229999999999999</v>
      </c>
      <c r="V343" s="33">
        <f xml:space="preserve"> Sims_Zha!B346</f>
        <v>-2.3033999999999999</v>
      </c>
      <c r="W343" s="75">
        <f xml:space="preserve"> Coibion_update!AI349</f>
        <v>0</v>
      </c>
      <c r="X343" s="39">
        <f t="shared" si="6"/>
        <v>0.11920399999999984</v>
      </c>
      <c r="Y343" s="46">
        <v>0</v>
      </c>
      <c r="AC343" s="41">
        <v>0</v>
      </c>
      <c r="AD343" s="41"/>
      <c r="AE343" s="41"/>
      <c r="AF343" s="41">
        <v>0</v>
      </c>
      <c r="AG343" s="57">
        <v>6.56</v>
      </c>
      <c r="AH343" s="69">
        <f xml:space="preserve"> LN(misc!B362)</f>
        <v>6.6109651874996285</v>
      </c>
      <c r="AI343" s="69">
        <f xml:space="preserve"> LN(misc!D362)</f>
        <v>7.9288023440326354</v>
      </c>
      <c r="AJ343" s="69">
        <f xml:space="preserve"> LN(misc!G467)</f>
        <v>3.591872836171786</v>
      </c>
      <c r="AK343" s="70">
        <f xml:space="preserve"> LN(misc!J373 + misc!L373)</f>
        <v>3.662509811093793</v>
      </c>
      <c r="AL343" s="76">
        <f xml:space="preserve"> Factors!B343</f>
        <v>-0.35305052799999997</v>
      </c>
      <c r="AM343" s="76">
        <f xml:space="preserve"> Factors!C343</f>
        <v>-3.0146022099999999E-2</v>
      </c>
      <c r="AN343" s="76">
        <f xml:space="preserve"> Factors!D343</f>
        <v>0.22898267</v>
      </c>
      <c r="AO343" s="76">
        <f xml:space="preserve"> Factors!E343</f>
        <v>-0.16882283100000001</v>
      </c>
      <c r="AP343" s="76">
        <f xml:space="preserve"> Factors!F343</f>
        <v>-6.92290297E-2</v>
      </c>
    </row>
    <row r="344" spans="1:42">
      <c r="A344">
        <f t="shared" si="7"/>
        <v>1987.4999999999795</v>
      </c>
      <c r="B344">
        <f xml:space="preserve"> Coibion_update!O350</f>
        <v>4.0975344690551632</v>
      </c>
      <c r="C344">
        <f xml:space="preserve"> Coibion_update!P350</f>
        <v>6.1</v>
      </c>
      <c r="D344">
        <f xml:space="preserve"> Coibion_update!Q350</f>
        <v>4.7344425216922303</v>
      </c>
      <c r="E344">
        <f xml:space="preserve"> Coibion_update!W350</f>
        <v>6.58</v>
      </c>
      <c r="F344">
        <f xml:space="preserve"> Coibion_update!X350</f>
        <v>5.535521601510581</v>
      </c>
      <c r="G344">
        <f xml:space="preserve"> Coibion_update!Y350</f>
        <v>3.5978874376081786</v>
      </c>
      <c r="H344">
        <f xml:space="preserve"> Coibion_update!Z350</f>
        <v>4.1093973648483928</v>
      </c>
      <c r="I344">
        <f xml:space="preserve"> Coibion_update!AA350</f>
        <v>3.9927178081338024</v>
      </c>
      <c r="J344">
        <f xml:space="preserve"> Coibion_update!AB350</f>
        <v>-3.2252999999999997E-2</v>
      </c>
      <c r="K344" s="48">
        <f xml:space="preserve"> Coibion_update!AC350</f>
        <v>-4.0534290999999998</v>
      </c>
      <c r="L344" s="71">
        <f xml:space="preserve"> Coibion_update!AD350</f>
        <v>-2.9667387999999972</v>
      </c>
      <c r="M344" s="41"/>
      <c r="N344" s="41"/>
      <c r="O344" s="41"/>
      <c r="P344" s="41"/>
      <c r="Q344" s="29">
        <f xml:space="preserve"> Gertler_Karadi!E98</f>
        <v>-2.3225800000000001E-2</v>
      </c>
      <c r="R344" s="29">
        <f xml:space="preserve"> Gertler_Karadi!F98</f>
        <v>-1.54839E-2</v>
      </c>
      <c r="S344" s="29">
        <f xml:space="preserve"> Gertler_Karadi!G98</f>
        <v>7.7419000000000003E-3</v>
      </c>
      <c r="T344" s="32">
        <f xml:space="preserve"> misc!N427</f>
        <v>6.68</v>
      </c>
      <c r="U344" s="31">
        <f xml:space="preserve"> Gilchrist_Zak!C176</f>
        <v>0.48430000000000001</v>
      </c>
      <c r="V344" s="33">
        <f xml:space="preserve"> Sims_Zha!B347</f>
        <v>-2.5198</v>
      </c>
      <c r="W344" s="75">
        <f xml:space="preserve"> Coibion_update!AI350</f>
        <v>-1.29093E-2</v>
      </c>
      <c r="X344" s="39">
        <f t="shared" si="6"/>
        <v>0.10629469999999984</v>
      </c>
      <c r="Y344" s="46">
        <v>-1.29093E-2</v>
      </c>
      <c r="AC344" s="41">
        <v>-0.03</v>
      </c>
      <c r="AD344" s="41"/>
      <c r="AE344" s="41"/>
      <c r="AF344" s="41">
        <v>-1.6035500000000001E-2</v>
      </c>
      <c r="AG344" s="57">
        <v>6.75</v>
      </c>
      <c r="AH344" s="69">
        <f xml:space="preserve"> LN(misc!B363)</f>
        <v>6.6106960447177592</v>
      </c>
      <c r="AI344" s="69">
        <f xml:space="preserve"> LN(misc!D363)</f>
        <v>7.9304220107354428</v>
      </c>
      <c r="AJ344" s="69">
        <f xml:space="preserve"> LN(misc!G468)</f>
        <v>3.5876216220397095</v>
      </c>
      <c r="AK344" s="70">
        <f xml:space="preserve"> LN(misc!J374 + misc!L374)</f>
        <v>3.6533299936579802</v>
      </c>
      <c r="AL344" s="76">
        <f xml:space="preserve"> Factors!B344</f>
        <v>-0.12745230299999999</v>
      </c>
      <c r="AM344" s="76">
        <f xml:space="preserve"> Factors!C344</f>
        <v>5.88053511E-2</v>
      </c>
      <c r="AN344" s="76">
        <f xml:space="preserve"> Factors!D344</f>
        <v>3.9701489499999999E-2</v>
      </c>
      <c r="AO344" s="76">
        <f xml:space="preserve"> Factors!E344</f>
        <v>9.3040262999999998E-2</v>
      </c>
      <c r="AP344" s="76">
        <f xml:space="preserve"> Factors!F344</f>
        <v>5.93786075E-2</v>
      </c>
    </row>
    <row r="345" spans="1:42">
      <c r="A345">
        <f t="shared" si="7"/>
        <v>1987.5833333333128</v>
      </c>
      <c r="B345">
        <f xml:space="preserve"> Coibion_update!O351</f>
        <v>4.1058135413252508</v>
      </c>
      <c r="C345">
        <f xml:space="preserve"> Coibion_update!P351</f>
        <v>6</v>
      </c>
      <c r="D345">
        <f xml:space="preserve"> Coibion_update!Q351</f>
        <v>4.7388265708007653</v>
      </c>
      <c r="E345">
        <f xml:space="preserve"> Coibion_update!W351</f>
        <v>6.73</v>
      </c>
      <c r="F345">
        <f xml:space="preserve"> Coibion_update!X351</f>
        <v>5.5334290136381004</v>
      </c>
      <c r="G345">
        <f xml:space="preserve"> Coibion_update!Y351</f>
        <v>3.6315680874008227</v>
      </c>
      <c r="H345">
        <f xml:space="preserve"> Coibion_update!Z351</f>
        <v>4.1108410767505639</v>
      </c>
      <c r="I345">
        <f xml:space="preserve"> Coibion_update!AA351</f>
        <v>3.9966949814853447</v>
      </c>
      <c r="J345">
        <f xml:space="preserve"> Coibion_update!AB351</f>
        <v>-9.3600999999999997E-3</v>
      </c>
      <c r="K345" s="48">
        <f xml:space="preserve"> Coibion_update!AC351</f>
        <v>-4.0627892000000001</v>
      </c>
      <c r="L345" s="71">
        <f xml:space="preserve"> Coibion_update!AD351</f>
        <v>-2.9867621999999971</v>
      </c>
      <c r="M345" s="41"/>
      <c r="N345" s="41"/>
      <c r="O345" s="41"/>
      <c r="P345" s="41"/>
      <c r="Q345" s="29">
        <f xml:space="preserve"> Gertler_Karadi!E99</f>
        <v>-6.7742000000000002E-3</v>
      </c>
      <c r="R345" s="29">
        <f xml:space="preserve"> Gertler_Karadi!F99</f>
        <v>2.06451E-2</v>
      </c>
      <c r="S345" s="29">
        <f xml:space="preserve"> Gertler_Karadi!G99</f>
        <v>2.7419300000000001E-2</v>
      </c>
      <c r="T345" s="32">
        <f xml:space="preserve"> misc!N428</f>
        <v>7.03</v>
      </c>
      <c r="U345" s="31">
        <f xml:space="preserve"> Gilchrist_Zak!C177</f>
        <v>0.46870000000000001</v>
      </c>
      <c r="V345" s="33">
        <f xml:space="preserve"> Sims_Zha!B348</f>
        <v>0.19939000000000001</v>
      </c>
      <c r="W345" s="75">
        <f xml:space="preserve"> Coibion_update!AI351</f>
        <v>-5.3935999999999998E-2</v>
      </c>
      <c r="X345" s="39">
        <f t="shared" si="6"/>
        <v>5.2358699999999841E-2</v>
      </c>
      <c r="Y345" s="46">
        <v>-5.3935999999999998E-2</v>
      </c>
      <c r="AC345" s="41">
        <v>0</v>
      </c>
      <c r="AD345" s="41"/>
      <c r="AE345" s="41"/>
      <c r="AF345" s="41">
        <v>6.9830000000000001E-4</v>
      </c>
      <c r="AG345" s="57">
        <v>6.95</v>
      </c>
      <c r="AH345" s="69">
        <f xml:space="preserve"> LN(misc!B364)</f>
        <v>6.6132499811822303</v>
      </c>
      <c r="AI345" s="69">
        <f xml:space="preserve"> LN(misc!D364)</f>
        <v>7.9337251876581352</v>
      </c>
      <c r="AJ345" s="69">
        <f xml:space="preserve"> LN(misc!G469)</f>
        <v>3.5719523020846444</v>
      </c>
      <c r="AK345" s="70">
        <f xml:space="preserve"> LN(misc!J375 + misc!L375)</f>
        <v>3.655684549256295</v>
      </c>
      <c r="AL345" s="76">
        <f xml:space="preserve"> Factors!B345</f>
        <v>-0.34283563</v>
      </c>
      <c r="AM345" s="76">
        <f xml:space="preserve"> Factors!C345</f>
        <v>-0.106291236</v>
      </c>
      <c r="AN345" s="76">
        <f xml:space="preserve"> Factors!D345</f>
        <v>-3.6961137900000003E-2</v>
      </c>
      <c r="AO345" s="76">
        <f xml:space="preserve"> Factors!E345</f>
        <v>9.9585174100000007E-2</v>
      </c>
      <c r="AP345" s="76">
        <f xml:space="preserve"> Factors!F345</f>
        <v>4.10958846E-2</v>
      </c>
    </row>
    <row r="346" spans="1:42">
      <c r="A346">
        <f t="shared" si="7"/>
        <v>1987.6666666666461</v>
      </c>
      <c r="B346">
        <f xml:space="preserve"> Coibion_update!O352</f>
        <v>4.1081554184472884</v>
      </c>
      <c r="C346">
        <f xml:space="preserve"> Coibion_update!P352</f>
        <v>5.9</v>
      </c>
      <c r="D346">
        <f xml:space="preserve"> Coibion_update!Q352</f>
        <v>4.7423200241353252</v>
      </c>
      <c r="E346">
        <f xml:space="preserve"> Coibion_update!W352</f>
        <v>7.22</v>
      </c>
      <c r="F346">
        <f xml:space="preserve"> Coibion_update!X352</f>
        <v>5.5441613033830226</v>
      </c>
      <c r="G346">
        <f xml:space="preserve"> Coibion_update!Y352</f>
        <v>3.6102420085968636</v>
      </c>
      <c r="H346">
        <f xml:space="preserve"> Coibion_update!Z352</f>
        <v>4.1086090062358052</v>
      </c>
      <c r="I346">
        <f xml:space="preserve"> Coibion_update!AA352</f>
        <v>3.995094966431223</v>
      </c>
      <c r="J346">
        <f xml:space="preserve"> Coibion_update!AB352</f>
        <v>-0.1332063</v>
      </c>
      <c r="K346" s="48">
        <f xml:space="preserve"> Coibion_update!AC352</f>
        <v>-4.1959955000000004</v>
      </c>
      <c r="L346" s="71">
        <f xml:space="preserve"> Coibion_update!AD352</f>
        <v>-3.1339328999999969</v>
      </c>
      <c r="M346" s="41"/>
      <c r="N346" s="41"/>
      <c r="O346" s="41"/>
      <c r="P346" s="41"/>
      <c r="Q346" s="29">
        <f xml:space="preserve"> Gertler_Karadi!E100</f>
        <v>0.15933330000000001</v>
      </c>
      <c r="R346" s="29">
        <f xml:space="preserve"> Gertler_Karadi!F100</f>
        <v>0.17883879999999999</v>
      </c>
      <c r="S346" s="29">
        <f xml:space="preserve"> Gertler_Karadi!G100</f>
        <v>0.14183879999999999</v>
      </c>
      <c r="T346" s="32">
        <f xml:space="preserve"> misc!N429</f>
        <v>7.67</v>
      </c>
      <c r="U346" s="31">
        <f xml:space="preserve"> Gilchrist_Zak!C178</f>
        <v>0.4904</v>
      </c>
      <c r="V346" s="33">
        <f xml:space="preserve"> Sims_Zha!B349</f>
        <v>1.9813000000000001</v>
      </c>
      <c r="W346" s="75">
        <f xml:space="preserve"> Coibion_update!AI352</f>
        <v>-0.14601729999999999</v>
      </c>
      <c r="X346" s="39">
        <f t="shared" si="6"/>
        <v>-9.3658600000000147E-2</v>
      </c>
      <c r="Y346" s="46">
        <v>-0.14601729999999999</v>
      </c>
      <c r="AC346" s="41">
        <v>0.19</v>
      </c>
      <c r="AD346" s="41"/>
      <c r="AE346" s="41"/>
      <c r="AF346" s="41">
        <v>8.8965999999999993E-3</v>
      </c>
      <c r="AG346" s="57">
        <v>8.3800000000000008</v>
      </c>
      <c r="AH346" s="69">
        <f xml:space="preserve"> LN(misc!B365)</f>
        <v>6.616868075581408</v>
      </c>
      <c r="AI346" s="69">
        <f xml:space="preserve"> LN(misc!D365)</f>
        <v>7.9378031757813625</v>
      </c>
      <c r="AJ346" s="69">
        <f xml:space="preserve"> LN(misc!G470)</f>
        <v>3.6015771257111395</v>
      </c>
      <c r="AK346" s="70">
        <f xml:space="preserve"> LN(misc!J376 + misc!L376)</f>
        <v>3.6529154321803499</v>
      </c>
      <c r="AL346" s="76">
        <f xml:space="preserve"> Factors!B346</f>
        <v>-0.33945157199999998</v>
      </c>
      <c r="AM346" s="76">
        <f xml:space="preserve"> Factors!C346</f>
        <v>8.7233767499999993E-3</v>
      </c>
      <c r="AN346" s="76">
        <f xml:space="preserve"> Factors!D346</f>
        <v>0.14854247600000001</v>
      </c>
      <c r="AO346" s="76">
        <f xml:space="preserve"> Factors!E346</f>
        <v>3.01239651E-2</v>
      </c>
      <c r="AP346" s="76">
        <f xml:space="preserve"> Factors!F346</f>
        <v>-2.8467840099999999E-2</v>
      </c>
    </row>
    <row r="347" spans="1:42">
      <c r="A347">
        <f t="shared" si="7"/>
        <v>1987.7499999999793</v>
      </c>
      <c r="B347">
        <f xml:space="preserve"> Coibion_update!O353</f>
        <v>4.1226274699501539</v>
      </c>
      <c r="C347">
        <f xml:space="preserve"> Coibion_update!P353</f>
        <v>6</v>
      </c>
      <c r="D347">
        <f xml:space="preserve"> Coibion_update!Q353</f>
        <v>4.7449321283632502</v>
      </c>
      <c r="E347">
        <f xml:space="preserve"> Coibion_update!W353</f>
        <v>7.29</v>
      </c>
      <c r="F347">
        <f xml:space="preserve"> Coibion_update!X353</f>
        <v>5.5448258201669791</v>
      </c>
      <c r="G347">
        <f xml:space="preserve"> Coibion_update!Y353</f>
        <v>3.5702085243962576</v>
      </c>
      <c r="H347">
        <f xml:space="preserve"> Coibion_update!Z353</f>
        <v>4.1088554350725115</v>
      </c>
      <c r="I347">
        <f xml:space="preserve"> Coibion_update!AA353</f>
        <v>4.0035259468895168</v>
      </c>
      <c r="J347">
        <f xml:space="preserve"> Coibion_update!AB353</f>
        <v>0</v>
      </c>
      <c r="K347" s="48">
        <f xml:space="preserve"> Coibion_update!AC353</f>
        <v>-4.1959955000000004</v>
      </c>
      <c r="L347" s="71">
        <f xml:space="preserve"> Coibion_update!AD353</f>
        <v>-3.1339328999999969</v>
      </c>
      <c r="M347" s="41"/>
      <c r="N347" s="41"/>
      <c r="O347" s="41"/>
      <c r="P347" s="41"/>
      <c r="Q347" s="29">
        <f xml:space="preserve"> Gertler_Karadi!E101</f>
        <v>3.8408600000000001E-2</v>
      </c>
      <c r="R347" s="29">
        <f xml:space="preserve"> Gertler_Karadi!F101</f>
        <v>0.1127741</v>
      </c>
      <c r="S347" s="29">
        <f xml:space="preserve"> Gertler_Karadi!G101</f>
        <v>0.13170970000000001</v>
      </c>
      <c r="T347" s="32">
        <f xml:space="preserve"> misc!N430</f>
        <v>7.59</v>
      </c>
      <c r="U347" s="31">
        <f xml:space="preserve"> Gilchrist_Zak!C179</f>
        <v>-0.8548</v>
      </c>
      <c r="V347" s="33">
        <f xml:space="preserve"> Sims_Zha!B350</f>
        <v>-1.6221000000000001</v>
      </c>
      <c r="W347" s="75">
        <f xml:space="preserve"> Coibion_update!AI353</f>
        <v>0</v>
      </c>
      <c r="X347" s="39">
        <f t="shared" si="6"/>
        <v>-9.3658600000000147E-2</v>
      </c>
      <c r="Y347" s="46">
        <v>0</v>
      </c>
      <c r="AC347" s="41">
        <v>0.01</v>
      </c>
      <c r="AD347" s="41"/>
      <c r="AE347" s="41"/>
      <c r="AF347" s="41">
        <v>0</v>
      </c>
      <c r="AG347" s="57">
        <v>6.62</v>
      </c>
      <c r="AH347" s="69">
        <f xml:space="preserve"> LN(misc!B366)</f>
        <v>6.6283058914568329</v>
      </c>
      <c r="AI347" s="69">
        <f xml:space="preserve"> LN(misc!D366)</f>
        <v>7.943356767840843</v>
      </c>
      <c r="AJ347" s="69">
        <f xml:space="preserve"> LN(misc!G471)</f>
        <v>3.6164431608492245</v>
      </c>
      <c r="AK347" s="70">
        <f xml:space="preserve"> LN(misc!J377 + misc!L377)</f>
        <v>3.6720638611853742</v>
      </c>
      <c r="AL347" s="76">
        <f xml:space="preserve"> Factors!B347</f>
        <v>-0.29807921900000001</v>
      </c>
      <c r="AM347" s="76">
        <f xml:space="preserve"> Factors!C347</f>
        <v>3.0071156200000001E-2</v>
      </c>
      <c r="AN347" s="76">
        <f xml:space="preserve"> Factors!D347</f>
        <v>0.29169704400000002</v>
      </c>
      <c r="AO347" s="76">
        <f xml:space="preserve"> Factors!E347</f>
        <v>-0.21632037600000001</v>
      </c>
      <c r="AP347" s="76">
        <f xml:space="preserve"> Factors!F347</f>
        <v>0.17300931999999999</v>
      </c>
    </row>
    <row r="348" spans="1:42">
      <c r="A348">
        <f t="shared" si="7"/>
        <v>1987.8333333333126</v>
      </c>
      <c r="B348">
        <f xml:space="preserve"> Coibion_update!O354</f>
        <v>4.1277841738865888</v>
      </c>
      <c r="C348">
        <f xml:space="preserve"> Coibion_update!P354</f>
        <v>5.8</v>
      </c>
      <c r="D348">
        <f xml:space="preserve"> Coibion_update!Q354</f>
        <v>4.7484043540739993</v>
      </c>
      <c r="E348">
        <f xml:space="preserve"> Coibion_update!W354</f>
        <v>6.69</v>
      </c>
      <c r="F348">
        <f xml:space="preserve"> Coibion_update!X354</f>
        <v>5.5353243745213998</v>
      </c>
      <c r="G348">
        <f xml:space="preserve"> Coibion_update!Y354</f>
        <v>3.579399353495115</v>
      </c>
      <c r="H348">
        <f xml:space="preserve"> Coibion_update!Z354</f>
        <v>4.1098077222754661</v>
      </c>
      <c r="I348">
        <f xml:space="preserve"> Coibion_update!AA354</f>
        <v>4.0028686887277223</v>
      </c>
      <c r="J348">
        <f xml:space="preserve"> Coibion_update!AB354</f>
        <v>-5.9647699999999998E-2</v>
      </c>
      <c r="K348" s="48">
        <f xml:space="preserve"> Coibion_update!AC354</f>
        <v>-4.2556432000000006</v>
      </c>
      <c r="L348" s="71">
        <f xml:space="preserve"> Coibion_update!AD354</f>
        <v>-3.2182885999999971</v>
      </c>
      <c r="M348" s="41"/>
      <c r="N348" s="41"/>
      <c r="O348" s="41"/>
      <c r="P348" s="41"/>
      <c r="Q348" s="29">
        <f xml:space="preserve"> Gertler_Karadi!E102</f>
        <v>-6.7419000000000003E-3</v>
      </c>
      <c r="R348" s="29">
        <f xml:space="preserve"> Gertler_Karadi!F102</f>
        <v>0.1272258</v>
      </c>
      <c r="S348" s="29">
        <f xml:space="preserve"> Gertler_Karadi!G102</f>
        <v>0.18429029999999999</v>
      </c>
      <c r="T348" s="32">
        <f xml:space="preserve"> misc!N431</f>
        <v>6.96</v>
      </c>
      <c r="U348" s="31">
        <f xml:space="preserve"> Gilchrist_Zak!C180</f>
        <v>0.26290000000000002</v>
      </c>
      <c r="V348" s="33">
        <f xml:space="preserve"> Sims_Zha!B351</f>
        <v>-5.4028999999999998</v>
      </c>
      <c r="W348" s="75">
        <f xml:space="preserve"> Coibion_update!AI354</f>
        <v>-8.4083099999999994E-2</v>
      </c>
      <c r="X348" s="39">
        <f t="shared" si="6"/>
        <v>-0.17774170000000014</v>
      </c>
      <c r="Y348" s="46">
        <v>-8.4083099999999994E-2</v>
      </c>
      <c r="AC348" s="41">
        <v>-0.01</v>
      </c>
      <c r="AD348" s="41"/>
      <c r="AE348" s="41"/>
      <c r="AF348" s="41">
        <v>1.6279499999999999E-2</v>
      </c>
      <c r="AG348" s="57">
        <v>7.19</v>
      </c>
      <c r="AH348" s="69">
        <f xml:space="preserve"> LN(misc!B367)</f>
        <v>6.6243307967829974</v>
      </c>
      <c r="AI348" s="69">
        <f xml:space="preserve"> LN(misc!D367)</f>
        <v>7.9449884946404019</v>
      </c>
      <c r="AJ348" s="69">
        <f xml:space="preserve"> LN(misc!G472)</f>
        <v>3.6240742307478206</v>
      </c>
      <c r="AK348" s="70">
        <f xml:space="preserve"> LN(misc!J378 + misc!L378)</f>
        <v>3.6662247635491303</v>
      </c>
      <c r="AL348" s="76">
        <f xml:space="preserve"> Factors!B348</f>
        <v>-0.57243592600000004</v>
      </c>
      <c r="AM348" s="76">
        <f xml:space="preserve"> Factors!C348</f>
        <v>-0.16165886300000001</v>
      </c>
      <c r="AN348" s="76">
        <f xml:space="preserve"> Factors!D348</f>
        <v>3.4799916E-2</v>
      </c>
      <c r="AO348" s="76">
        <f xml:space="preserve"> Factors!E348</f>
        <v>-4.1553376000000003E-2</v>
      </c>
      <c r="AP348" s="76">
        <f xml:space="preserve"> Factors!F348</f>
        <v>-0.105482479</v>
      </c>
    </row>
    <row r="349" spans="1:42">
      <c r="A349">
        <f t="shared" si="7"/>
        <v>1987.9166666666458</v>
      </c>
      <c r="B349">
        <f xml:space="preserve"> Coibion_update!O355</f>
        <v>4.1326578124733908</v>
      </c>
      <c r="C349">
        <f xml:space="preserve"> Coibion_update!P355</f>
        <v>5.7</v>
      </c>
      <c r="D349">
        <f xml:space="preserve"> Coibion_update!Q355</f>
        <v>4.7501359562382772</v>
      </c>
      <c r="E349">
        <f xml:space="preserve"> Coibion_update!W355</f>
        <v>6.77</v>
      </c>
      <c r="F349">
        <f xml:space="preserve"> Coibion_update!X355</f>
        <v>5.5431049859201176</v>
      </c>
      <c r="G349">
        <f xml:space="preserve"> Coibion_update!Y355</f>
        <v>3.6078320752606143</v>
      </c>
      <c r="H349">
        <f xml:space="preserve"> Coibion_update!Z355</f>
        <v>4.1138693731531095</v>
      </c>
      <c r="I349">
        <f xml:space="preserve"> Coibion_update!AA355</f>
        <v>4.0070967936578201</v>
      </c>
      <c r="J349">
        <f xml:space="preserve"> Coibion_update!AB355</f>
        <v>-0.1259441</v>
      </c>
      <c r="K349" s="48">
        <f xml:space="preserve"> Coibion_update!AC355</f>
        <v>-4.3815873000000005</v>
      </c>
      <c r="L349" s="71">
        <f xml:space="preserve"> Coibion_update!AD355</f>
        <v>-3.3979257999999972</v>
      </c>
      <c r="M349" s="41"/>
      <c r="N349" s="41"/>
      <c r="O349" s="41"/>
      <c r="P349" s="41"/>
      <c r="Q349" s="29">
        <f xml:space="preserve"> Gertler_Karadi!E103</f>
        <v>3.8387E-3</v>
      </c>
      <c r="R349" s="29">
        <f xml:space="preserve"> Gertler_Karadi!F103</f>
        <v>-4.3226000000000002E-3</v>
      </c>
      <c r="S349" s="29">
        <f xml:space="preserve"> Gertler_Karadi!G103</f>
        <v>1.60322E-2</v>
      </c>
      <c r="T349" s="32">
        <f xml:space="preserve"> misc!N432</f>
        <v>7.17</v>
      </c>
      <c r="U349" s="31">
        <f xml:space="preserve"> Gilchrist_Zak!C181</f>
        <v>3.5000000000000001E-3</v>
      </c>
      <c r="V349" s="33">
        <f xml:space="preserve"> Sims_Zha!B352</f>
        <v>-0.37053999999999998</v>
      </c>
      <c r="W349" s="75">
        <f xml:space="preserve"> Coibion_update!AI355</f>
        <v>-3.8429999999999999E-2</v>
      </c>
      <c r="X349" s="39">
        <f t="shared" si="6"/>
        <v>-0.21617170000000013</v>
      </c>
      <c r="Y349" s="46">
        <v>-3.8429999999999999E-2</v>
      </c>
      <c r="AC349" s="41">
        <v>0.01</v>
      </c>
      <c r="AD349" s="41"/>
      <c r="AE349" s="41"/>
      <c r="AF349" s="41">
        <v>6.2871000000000003E-3</v>
      </c>
      <c r="AG349" s="57">
        <v>6.89</v>
      </c>
      <c r="AH349" s="69">
        <f xml:space="preserve"> LN(misc!B368)</f>
        <v>6.6203398376477871</v>
      </c>
      <c r="AI349" s="69">
        <f xml:space="preserve"> LN(misc!D368)</f>
        <v>7.9476078724433243</v>
      </c>
      <c r="AJ349" s="69">
        <f xml:space="preserve"> LN(misc!G473)</f>
        <v>3.6294478703445097</v>
      </c>
      <c r="AK349" s="70">
        <f xml:space="preserve"> LN(misc!J379 + misc!L379)</f>
        <v>3.6537443833456069</v>
      </c>
      <c r="AL349" s="76">
        <f xml:space="preserve"> Factors!B349</f>
        <v>-0.114401236</v>
      </c>
      <c r="AM349" s="76">
        <f xml:space="preserve"> Factors!C349</f>
        <v>-0.122464516</v>
      </c>
      <c r="AN349" s="76">
        <f xml:space="preserve"> Factors!D349</f>
        <v>-0.23553818000000001</v>
      </c>
      <c r="AO349" s="76">
        <f xml:space="preserve"> Factors!E349</f>
        <v>0.29687495699999999</v>
      </c>
      <c r="AP349" s="76">
        <f xml:space="preserve"> Factors!F349</f>
        <v>0.17098395299999999</v>
      </c>
    </row>
    <row r="350" spans="1:42">
      <c r="A350">
        <f t="shared" si="7"/>
        <v>1987.9999999999791</v>
      </c>
      <c r="B350">
        <f xml:space="preserve"> Coibion_update!O356</f>
        <v>4.1331789828253029</v>
      </c>
      <c r="C350">
        <f xml:space="preserve"> Coibion_update!P356</f>
        <v>5.7</v>
      </c>
      <c r="D350">
        <f xml:space="preserve"> Coibion_update!Q356</f>
        <v>4.7535901911063645</v>
      </c>
      <c r="E350">
        <f xml:space="preserve"> Coibion_update!W356</f>
        <v>6.83</v>
      </c>
      <c r="F350">
        <f xml:space="preserve"> Coibion_update!X356</f>
        <v>5.5635620938808819</v>
      </c>
      <c r="G350">
        <f xml:space="preserve"> Coibion_update!Y356</f>
        <v>3.6327058493079929</v>
      </c>
      <c r="H350">
        <f xml:space="preserve"> Coibion_update!Z356</f>
        <v>4.1130845335961537</v>
      </c>
      <c r="I350">
        <f xml:space="preserve"> Coibion_update!AA356</f>
        <v>4.0158603616674</v>
      </c>
      <c r="J350">
        <f xml:space="preserve"> Coibion_update!AB356</f>
        <v>0</v>
      </c>
      <c r="K350" s="48">
        <f xml:space="preserve"> Coibion_update!AC356</f>
        <v>-4.3815873000000005</v>
      </c>
      <c r="L350" s="71">
        <f xml:space="preserve"> Coibion_update!AD356</f>
        <v>-3.3979257999999972</v>
      </c>
      <c r="M350" s="41"/>
      <c r="N350" s="41"/>
      <c r="O350" s="41"/>
      <c r="P350" s="41"/>
      <c r="Q350" s="29">
        <f xml:space="preserve"> Gertler_Karadi!E104</f>
        <v>2.5807E-3</v>
      </c>
      <c r="R350" s="29">
        <f xml:space="preserve"> Gertler_Karadi!F104</f>
        <v>9.0322000000000006E-3</v>
      </c>
      <c r="S350" s="29">
        <f xml:space="preserve"> Gertler_Karadi!G104</f>
        <v>3.0967700000000001E-2</v>
      </c>
      <c r="T350" s="32">
        <f xml:space="preserve"> misc!N433</f>
        <v>6.99</v>
      </c>
      <c r="U350" s="31">
        <f xml:space="preserve"> Gilchrist_Zak!C182</f>
        <v>-0.18629999999999999</v>
      </c>
      <c r="V350" s="33">
        <f xml:space="preserve"> Sims_Zha!B353</f>
        <v>-0.55825000000000002</v>
      </c>
      <c r="W350" s="75">
        <f xml:space="preserve"> Coibion_update!AI356</f>
        <v>0</v>
      </c>
      <c r="X350" s="39">
        <f t="shared" si="6"/>
        <v>-0.21617170000000013</v>
      </c>
      <c r="Y350" s="46">
        <v>0</v>
      </c>
      <c r="AC350" s="41">
        <v>-0.02</v>
      </c>
      <c r="AD350" s="41"/>
      <c r="AE350" s="41"/>
      <c r="AF350" s="41">
        <v>0</v>
      </c>
      <c r="AG350" s="57">
        <v>6.79</v>
      </c>
      <c r="AH350" s="69">
        <f xml:space="preserve"> LN(misc!B369)</f>
        <v>6.6283058914568329</v>
      </c>
      <c r="AI350" s="69">
        <f xml:space="preserve"> LN(misc!D369)</f>
        <v>7.9550040953616881</v>
      </c>
      <c r="AJ350" s="69">
        <f xml:space="preserve"> LN(misc!G474)</f>
        <v>3.6226060956826487</v>
      </c>
      <c r="AK350" s="70">
        <f xml:space="preserve"> LN(misc!J380 + misc!L380)</f>
        <v>3.6572597797334749</v>
      </c>
      <c r="AL350" s="76">
        <f xml:space="preserve"> Factors!B350</f>
        <v>-0.28984385099999999</v>
      </c>
      <c r="AM350" s="76">
        <f xml:space="preserve"> Factors!C350</f>
        <v>-0.26055779299999998</v>
      </c>
      <c r="AN350" s="76">
        <f xml:space="preserve"> Factors!D350</f>
        <v>-8.3135406499999998E-5</v>
      </c>
      <c r="AO350" s="76">
        <f xml:space="preserve"> Factors!E350</f>
        <v>-1.8115282E-2</v>
      </c>
      <c r="AP350" s="76">
        <f xml:space="preserve"> Factors!F350</f>
        <v>0.16571816</v>
      </c>
    </row>
    <row r="351" spans="1:42">
      <c r="A351">
        <f t="shared" si="7"/>
        <v>1988.0833333333123</v>
      </c>
      <c r="B351">
        <f xml:space="preserve"> Coibion_update!O357</f>
        <v>4.1375557004642607</v>
      </c>
      <c r="C351">
        <f xml:space="preserve"> Coibion_update!P357</f>
        <v>5.7</v>
      </c>
      <c r="D351">
        <f xml:space="preserve"> Coibion_update!Q357</f>
        <v>4.7553128444178112</v>
      </c>
      <c r="E351">
        <f xml:space="preserve"> Coibion_update!W357</f>
        <v>6.58</v>
      </c>
      <c r="F351">
        <f xml:space="preserve"> Coibion_update!X357</f>
        <v>5.5565963746305016</v>
      </c>
      <c r="G351">
        <f xml:space="preserve"> Coibion_update!Y357</f>
        <v>3.629686619301117</v>
      </c>
      <c r="H351">
        <f xml:space="preserve"> Coibion_update!Z357</f>
        <v>4.11622020273954</v>
      </c>
      <c r="I351">
        <f xml:space="preserve"> Coibion_update!AA357</f>
        <v>4.0169234152535163</v>
      </c>
      <c r="J351">
        <f xml:space="preserve"> Coibion_update!AB357</f>
        <v>-0.17396619999999999</v>
      </c>
      <c r="K351" s="48">
        <f xml:space="preserve"> Coibion_update!AC357</f>
        <v>-4.5555535000000003</v>
      </c>
      <c r="L351" s="71">
        <f xml:space="preserve"> Coibion_update!AD357</f>
        <v>-3.6214115999999974</v>
      </c>
      <c r="M351" s="41"/>
      <c r="N351" s="41"/>
      <c r="O351" s="41"/>
      <c r="P351" s="41"/>
      <c r="Q351" s="29">
        <f xml:space="preserve"> Gertler_Karadi!E105</f>
        <v>-1.7419400000000002E-2</v>
      </c>
      <c r="R351" s="29">
        <f xml:space="preserve"> Gertler_Karadi!F105</f>
        <v>-8.7097000000000008E-3</v>
      </c>
      <c r="S351" s="29">
        <f xml:space="preserve"> Gertler_Karadi!G105</f>
        <v>-6.5516999999999997E-3</v>
      </c>
      <c r="T351" s="32">
        <f xml:space="preserve"> misc!N434</f>
        <v>6.64</v>
      </c>
      <c r="U351" s="31">
        <f xml:space="preserve"> Gilchrist_Zak!C183</f>
        <v>0.2273</v>
      </c>
      <c r="V351" s="33">
        <f xml:space="preserve"> Sims_Zha!B354</f>
        <v>-1.8211999999999999</v>
      </c>
      <c r="W351" s="75">
        <f xml:space="preserve"> Coibion_update!AI357</f>
        <v>-0.109303</v>
      </c>
      <c r="X351" s="39">
        <f t="shared" si="6"/>
        <v>-0.32547470000000012</v>
      </c>
      <c r="Y351" s="46">
        <v>-0.109303</v>
      </c>
      <c r="AC351" s="41">
        <v>0</v>
      </c>
      <c r="AD351" s="41"/>
      <c r="AE351" s="41"/>
      <c r="AF351" s="41">
        <v>1.20252E-2</v>
      </c>
      <c r="AG351" s="57">
        <v>6.67</v>
      </c>
      <c r="AH351" s="69">
        <f xml:space="preserve"> LN(misc!B370)</f>
        <v>6.6302875289373278</v>
      </c>
      <c r="AI351" s="69">
        <f xml:space="preserve"> LN(misc!D370)</f>
        <v>7.9630076330606814</v>
      </c>
      <c r="AJ351" s="69">
        <f xml:space="preserve"> LN(misc!G475)</f>
        <v>3.5312602659603236</v>
      </c>
      <c r="AK351" s="70">
        <f xml:space="preserve"> LN(misc!J381 + misc!L381)</f>
        <v>3.6690593266646299</v>
      </c>
      <c r="AL351" s="76">
        <f xml:space="preserve"> Factors!B351</f>
        <v>0.10506149400000001</v>
      </c>
      <c r="AM351" s="76">
        <f xml:space="preserve"> Factors!C351</f>
        <v>-4.47679208E-2</v>
      </c>
      <c r="AN351" s="76">
        <f xml:space="preserve"> Factors!D351</f>
        <v>-8.8243563400000002E-2</v>
      </c>
      <c r="AO351" s="76">
        <f xml:space="preserve"> Factors!E351</f>
        <v>0.17657535999999999</v>
      </c>
      <c r="AP351" s="76">
        <f xml:space="preserve"> Factors!F351</f>
        <v>0.12771356</v>
      </c>
    </row>
    <row r="352" spans="1:42">
      <c r="A352">
        <f t="shared" si="7"/>
        <v>1988.1666666666456</v>
      </c>
      <c r="B352">
        <f xml:space="preserve"> Coibion_update!O358</f>
        <v>4.1397846767918578</v>
      </c>
      <c r="C352">
        <f xml:space="preserve"> Coibion_update!P358</f>
        <v>5.7</v>
      </c>
      <c r="D352">
        <f xml:space="preserve"> Coibion_update!Q358</f>
        <v>4.7578912730057557</v>
      </c>
      <c r="E352">
        <f xml:space="preserve"> Coibion_update!W358</f>
        <v>6.58</v>
      </c>
      <c r="F352">
        <f xml:space="preserve"> Coibion_update!X358</f>
        <v>5.5545087719084467</v>
      </c>
      <c r="G352">
        <f xml:space="preserve"> Coibion_update!Y358</f>
        <v>3.6341328354388343</v>
      </c>
      <c r="H352">
        <f xml:space="preserve"> Coibion_update!Z358</f>
        <v>4.1352465535425269</v>
      </c>
      <c r="I352">
        <f xml:space="preserve"> Coibion_update!AA358</f>
        <v>4.0220426504666955</v>
      </c>
      <c r="J352">
        <f xml:space="preserve"> Coibion_update!AB358</f>
        <v>8.6341899999999999E-2</v>
      </c>
      <c r="K352" s="48">
        <f xml:space="preserve"> Coibion_update!AC358</f>
        <v>-4.4692116000000004</v>
      </c>
      <c r="L352" s="71">
        <f xml:space="preserve"> Coibion_update!AD358</f>
        <v>-3.6026672999999976</v>
      </c>
      <c r="M352" s="41"/>
      <c r="N352" s="41"/>
      <c r="O352" s="41"/>
      <c r="P352" s="41"/>
      <c r="Q352" s="29">
        <f xml:space="preserve"> Gertler_Karadi!E106</f>
        <v>-6.4519999999999996E-4</v>
      </c>
      <c r="R352" s="29">
        <f xml:space="preserve"> Gertler_Karadi!F106</f>
        <v>6.4519999999999996E-4</v>
      </c>
      <c r="S352" s="29">
        <f xml:space="preserve"> Gertler_Karadi!G106</f>
        <v>-2.8031000000000002E-3</v>
      </c>
      <c r="T352" s="32">
        <f xml:space="preserve"> misc!N435</f>
        <v>6.71</v>
      </c>
      <c r="U352" s="31">
        <f xml:space="preserve"> Gilchrist_Zak!C184</f>
        <v>-5.0999999999999997E-2</v>
      </c>
      <c r="V352" s="33">
        <f xml:space="preserve"> Sims_Zha!B355</f>
        <v>0.72406999999999999</v>
      </c>
      <c r="W352" s="75">
        <f xml:space="preserve"> Coibion_update!AI358</f>
        <v>0.1186012</v>
      </c>
      <c r="X352" s="39">
        <f t="shared" si="6"/>
        <v>-0.2068735000000001</v>
      </c>
      <c r="Y352" s="46">
        <v>0.1186012</v>
      </c>
      <c r="AC352" s="41">
        <v>-0.01</v>
      </c>
      <c r="AD352" s="41"/>
      <c r="AE352" s="41"/>
      <c r="AF352" s="41">
        <v>-2.60833E-2</v>
      </c>
      <c r="AG352" s="57">
        <v>6.83</v>
      </c>
      <c r="AH352" s="69">
        <f xml:space="preserve"> LN(misc!B371)</f>
        <v>6.6356840540445035</v>
      </c>
      <c r="AI352" s="69">
        <f xml:space="preserve"> LN(misc!D371)</f>
        <v>7.9700493049761354</v>
      </c>
      <c r="AJ352" s="69">
        <f xml:space="preserve"> LN(misc!G476)</f>
        <v>3.5813777588774447</v>
      </c>
      <c r="AK352" s="70">
        <f xml:space="preserve"> LN(misc!J382 + misc!L382)</f>
        <v>3.6633821428404079</v>
      </c>
      <c r="AL352" s="76">
        <f xml:space="preserve"> Factors!B352</f>
        <v>-0.15658915100000001</v>
      </c>
      <c r="AM352" s="76">
        <f xml:space="preserve"> Factors!C352</f>
        <v>-0.2306909</v>
      </c>
      <c r="AN352" s="76">
        <f xml:space="preserve"> Factors!D352</f>
        <v>-0.31531589199999999</v>
      </c>
      <c r="AO352" s="76">
        <f xml:space="preserve"> Factors!E352</f>
        <v>0.177126169</v>
      </c>
      <c r="AP352" s="76">
        <f xml:space="preserve"> Factors!F352</f>
        <v>7.1165210600000001E-2</v>
      </c>
    </row>
    <row r="353" spans="1:42">
      <c r="A353">
        <f t="shared" si="7"/>
        <v>1988.2499999999789</v>
      </c>
      <c r="B353">
        <f xml:space="preserve"> Coibion_update!O359</f>
        <v>4.1451248083562335</v>
      </c>
      <c r="C353">
        <f xml:space="preserve"> Coibion_update!P359</f>
        <v>5.4</v>
      </c>
      <c r="D353">
        <f xml:space="preserve"> Coibion_update!Q359</f>
        <v>4.7638818771429126</v>
      </c>
      <c r="E353">
        <f xml:space="preserve"> Coibion_update!W359</f>
        <v>6.87</v>
      </c>
      <c r="F353">
        <f xml:space="preserve"> Coibion_update!X359</f>
        <v>5.5690694317769722</v>
      </c>
      <c r="G353">
        <f xml:space="preserve"> Coibion_update!Y359</f>
        <v>3.6226862313791375</v>
      </c>
      <c r="H353">
        <f xml:space="preserve"> Coibion_update!Z359</f>
        <v>4.1265697095168372</v>
      </c>
      <c r="I353">
        <f xml:space="preserve"> Coibion_update!AA359</f>
        <v>4.0217380264510085</v>
      </c>
      <c r="J353">
        <f xml:space="preserve"> Coibion_update!AB359</f>
        <v>0</v>
      </c>
      <c r="K353" s="48">
        <f xml:space="preserve"> Coibion_update!AC359</f>
        <v>-4.4692116000000004</v>
      </c>
      <c r="L353" s="71">
        <f xml:space="preserve"> Coibion_update!AD359</f>
        <v>-3.6026672999999976</v>
      </c>
      <c r="M353" s="41"/>
      <c r="N353" s="41"/>
      <c r="O353" s="41"/>
      <c r="P353" s="41"/>
      <c r="Q353" s="29">
        <f xml:space="preserve"> Gertler_Karadi!E107</f>
        <v>-9.3547999999999999E-3</v>
      </c>
      <c r="R353" s="29">
        <f xml:space="preserve"> Gertler_Karadi!F107</f>
        <v>9.3547999999999999E-3</v>
      </c>
      <c r="S353" s="29">
        <f xml:space="preserve"> Gertler_Karadi!G107</f>
        <v>9.3547999999999999E-3</v>
      </c>
      <c r="T353" s="32">
        <f xml:space="preserve"> misc!N436</f>
        <v>7.01</v>
      </c>
      <c r="U353" s="31">
        <f xml:space="preserve"> Gilchrist_Zak!C185</f>
        <v>-1.1999999999999999E-3</v>
      </c>
      <c r="V353" s="33">
        <f xml:space="preserve"> Sims_Zha!B356</f>
        <v>2.0941000000000001</v>
      </c>
      <c r="W353" s="75">
        <f xml:space="preserve"> Coibion_update!AI359</f>
        <v>0</v>
      </c>
      <c r="X353" s="39">
        <f t="shared" si="6"/>
        <v>-0.2068735000000001</v>
      </c>
      <c r="Y353" s="46">
        <v>0</v>
      </c>
      <c r="AC353" s="41">
        <v>0</v>
      </c>
      <c r="AD353" s="41"/>
      <c r="AE353" s="41"/>
      <c r="AF353" s="41">
        <v>0</v>
      </c>
      <c r="AG353" s="57">
        <v>6.98</v>
      </c>
      <c r="AH353" s="69">
        <f xml:space="preserve"> LN(misc!B372)</f>
        <v>6.6439199330046366</v>
      </c>
      <c r="AI353" s="69">
        <f xml:space="preserve"> LN(misc!D372)</f>
        <v>7.9769730852407923</v>
      </c>
      <c r="AJ353" s="69">
        <f xml:space="preserve"> LN(misc!G477)</f>
        <v>3.6469891808537507</v>
      </c>
      <c r="AK353" s="70">
        <f xml:space="preserve"> LN(misc!J383 + misc!L383)</f>
        <v>3.6700278744285746</v>
      </c>
      <c r="AL353" s="76">
        <f xml:space="preserve"> Factors!B353</f>
        <v>-0.13838568000000001</v>
      </c>
      <c r="AM353" s="76">
        <f xml:space="preserve"> Factors!C353</f>
        <v>-6.34078388E-3</v>
      </c>
      <c r="AN353" s="76">
        <f xml:space="preserve"> Factors!D353</f>
        <v>-1.2168188300000001E-3</v>
      </c>
      <c r="AO353" s="76">
        <f xml:space="preserve"> Factors!E353</f>
        <v>8.3656625900000003E-2</v>
      </c>
      <c r="AP353" s="76">
        <f xml:space="preserve"> Factors!F353</f>
        <v>6.0662313400000001E-2</v>
      </c>
    </row>
    <row r="354" spans="1:42">
      <c r="A354">
        <f t="shared" si="7"/>
        <v>1988.3333333333121</v>
      </c>
      <c r="B354">
        <f xml:space="preserve"> Coibion_update!O360</f>
        <v>4.1440200486638066</v>
      </c>
      <c r="C354">
        <f xml:space="preserve"> Coibion_update!P360</f>
        <v>5.6</v>
      </c>
      <c r="D354">
        <f xml:space="preserve"> Coibion_update!Q360</f>
        <v>4.7664383335842135</v>
      </c>
      <c r="E354">
        <f xml:space="preserve"> Coibion_update!W360</f>
        <v>7.09</v>
      </c>
      <c r="F354">
        <f xml:space="preserve"> Coibion_update!X360</f>
        <v>5.5924411465792936</v>
      </c>
      <c r="G354">
        <f xml:space="preserve"> Coibion_update!Y360</f>
        <v>3.6360059645068681</v>
      </c>
      <c r="H354">
        <f xml:space="preserve"> Coibion_update!Z360</f>
        <v>4.1309175424529405</v>
      </c>
      <c r="I354">
        <f xml:space="preserve"> Coibion_update!AA360</f>
        <v>4.0273318717391602</v>
      </c>
      <c r="J354">
        <f xml:space="preserve"> Coibion_update!AB360</f>
        <v>0.2279987</v>
      </c>
      <c r="K354" s="48">
        <f xml:space="preserve"> Coibion_update!AC360</f>
        <v>-4.2412129000000007</v>
      </c>
      <c r="L354" s="71">
        <f xml:space="preserve"> Coibion_update!AD360</f>
        <v>-3.4118375999999975</v>
      </c>
      <c r="M354" s="41"/>
      <c r="N354" s="41"/>
      <c r="O354" s="41"/>
      <c r="P354" s="41"/>
      <c r="Q354" s="29">
        <f xml:space="preserve"> Gertler_Karadi!E108</f>
        <v>2.5483800000000001E-2</v>
      </c>
      <c r="R354" s="29">
        <f xml:space="preserve"> Gertler_Karadi!F108</f>
        <v>3.1290400000000003E-2</v>
      </c>
      <c r="S354" s="29">
        <f xml:space="preserve"> Gertler_Karadi!G108</f>
        <v>2.3871E-2</v>
      </c>
      <c r="T354" s="32">
        <f xml:space="preserve"> misc!N437</f>
        <v>7.4</v>
      </c>
      <c r="U354" s="31">
        <f xml:space="preserve"> Gilchrist_Zak!C186</f>
        <v>4.7600000000000003E-2</v>
      </c>
      <c r="V354" s="33">
        <f xml:space="preserve"> Sims_Zha!B357</f>
        <v>0.32400000000000001</v>
      </c>
      <c r="W354" s="75">
        <f xml:space="preserve"> Coibion_update!AI360</f>
        <v>0.13969670000000001</v>
      </c>
      <c r="X354" s="39">
        <f t="shared" si="6"/>
        <v>-6.7176800000000092E-2</v>
      </c>
      <c r="Y354" s="46">
        <v>0.13969670000000001</v>
      </c>
      <c r="AC354" s="41">
        <v>7.0000000000000007E-2</v>
      </c>
      <c r="AD354" s="41"/>
      <c r="AE354" s="41"/>
      <c r="AF354" s="41">
        <v>6.4777000000000003E-3</v>
      </c>
      <c r="AG354" s="57">
        <v>7.48</v>
      </c>
      <c r="AH354" s="69">
        <f xml:space="preserve"> LN(misc!B373)</f>
        <v>6.6485958734635577</v>
      </c>
      <c r="AI354" s="69">
        <f xml:space="preserve"> LN(misc!D373)</f>
        <v>7.9822456255298366</v>
      </c>
      <c r="AJ354" s="69">
        <f xml:space="preserve"> LN(misc!G478)</f>
        <v>3.5960786232583937</v>
      </c>
      <c r="AK354" s="70">
        <f xml:space="preserve"> LN(misc!J384 + misc!L384)</f>
        <v>3.6759968282829227</v>
      </c>
      <c r="AL354" s="76">
        <f xml:space="preserve"> Factors!B354</f>
        <v>-0.39762062500000001</v>
      </c>
      <c r="AM354" s="76">
        <f xml:space="preserve"> Factors!C354</f>
        <v>0.15737519</v>
      </c>
      <c r="AN354" s="76">
        <f xml:space="preserve"> Factors!D354</f>
        <v>0.20102752400000001</v>
      </c>
      <c r="AO354" s="76">
        <f xml:space="preserve"> Factors!E354</f>
        <v>3.4041760900000002E-2</v>
      </c>
      <c r="AP354" s="76">
        <f xml:space="preserve"> Factors!F354</f>
        <v>5.3349065100000002E-2</v>
      </c>
    </row>
    <row r="355" spans="1:42">
      <c r="A355">
        <f t="shared" si="7"/>
        <v>1988.4166666666454</v>
      </c>
      <c r="B355">
        <f xml:space="preserve"> Coibion_update!O361</f>
        <v>4.1466270338791293</v>
      </c>
      <c r="C355">
        <f xml:space="preserve"> Coibion_update!P361</f>
        <v>5.4</v>
      </c>
      <c r="D355">
        <f xml:space="preserve"> Coibion_update!Q361</f>
        <v>4.7706846244656651</v>
      </c>
      <c r="E355">
        <f xml:space="preserve"> Coibion_update!W361</f>
        <v>7.51</v>
      </c>
      <c r="F355">
        <f xml:space="preserve"> Coibion_update!X361</f>
        <v>5.6381055279803309</v>
      </c>
      <c r="G355">
        <f xml:space="preserve"> Coibion_update!Y361</f>
        <v>3.6388222375725658</v>
      </c>
      <c r="H355">
        <f xml:space="preserve"> Coibion_update!Z361</f>
        <v>4.130965745677746</v>
      </c>
      <c r="I355">
        <f xml:space="preserve"> Coibion_update!AA361</f>
        <v>4.031937102093484</v>
      </c>
      <c r="J355">
        <f xml:space="preserve"> Coibion_update!AB361</f>
        <v>0.3521378</v>
      </c>
      <c r="K355" s="48">
        <f xml:space="preserve"> Coibion_update!AC361</f>
        <v>-3.8890751000000008</v>
      </c>
      <c r="L355" s="71">
        <f xml:space="preserve"> Coibion_update!AD361</f>
        <v>-3.1017034999999975</v>
      </c>
      <c r="M355" s="41"/>
      <c r="N355" s="41"/>
      <c r="O355" s="41"/>
      <c r="P355" s="41"/>
      <c r="Q355" s="29">
        <f xml:space="preserve"> Gertler_Karadi!E109</f>
        <v>4.7516200000000001E-2</v>
      </c>
      <c r="R355" s="29">
        <f xml:space="preserve"> Gertler_Karadi!F109</f>
        <v>3.7709699999999999E-2</v>
      </c>
      <c r="S355" s="29">
        <f xml:space="preserve"> Gertler_Karadi!G109</f>
        <v>2.6128999999999999E-2</v>
      </c>
      <c r="T355" s="32">
        <f xml:space="preserve"> misc!N438</f>
        <v>7.49</v>
      </c>
      <c r="U355" s="31">
        <f xml:space="preserve"> Gilchrist_Zak!C187</f>
        <v>9.2600000000000002E-2</v>
      </c>
      <c r="V355" s="33">
        <f xml:space="preserve"> Sims_Zha!B358</f>
        <v>1.4650000000000001</v>
      </c>
      <c r="W355" s="75">
        <f xml:space="preserve"> Coibion_update!AI361</f>
        <v>0.18000260000000001</v>
      </c>
      <c r="X355" s="39">
        <f t="shared" si="6"/>
        <v>0.11282579999999992</v>
      </c>
      <c r="Y355" s="46">
        <v>0.18000260000000001</v>
      </c>
      <c r="AC355" s="41">
        <v>0.01</v>
      </c>
      <c r="AD355" s="41"/>
      <c r="AE355" s="41"/>
      <c r="AF355" s="41">
        <v>-2.1004399999999999E-2</v>
      </c>
      <c r="AG355" s="57">
        <v>8.27</v>
      </c>
      <c r="AH355" s="69">
        <f xml:space="preserve"> LN(misc!B374)</f>
        <v>6.6571120539653421</v>
      </c>
      <c r="AI355" s="69">
        <f xml:space="preserve"> LN(misc!D374)</f>
        <v>7.9864029272306496</v>
      </c>
      <c r="AJ355" s="69">
        <f xml:space="preserve"> LN(misc!G479)</f>
        <v>3.6356368927182166</v>
      </c>
      <c r="AK355" s="70">
        <f xml:space="preserve"> LN(misc!J385 + misc!L385)</f>
        <v>3.682584683551188</v>
      </c>
      <c r="AL355" s="76">
        <f xml:space="preserve"> Factors!B355</f>
        <v>-6.6350631399999999E-2</v>
      </c>
      <c r="AM355" s="76">
        <f xml:space="preserve"> Factors!C355</f>
        <v>1.5016835900000001E-2</v>
      </c>
      <c r="AN355" s="76">
        <f xml:space="preserve"> Factors!D355</f>
        <v>0.197504226</v>
      </c>
      <c r="AO355" s="76">
        <f xml:space="preserve"> Factors!E355</f>
        <v>-0.186708925</v>
      </c>
      <c r="AP355" s="76">
        <f xml:space="preserve"> Factors!F355</f>
        <v>0.13358735899999999</v>
      </c>
    </row>
    <row r="356" spans="1:42">
      <c r="A356">
        <f t="shared" si="7"/>
        <v>1988.4999999999786</v>
      </c>
      <c r="B356">
        <f xml:space="preserve"> Coibion_update!O362</f>
        <v>4.14725005631702</v>
      </c>
      <c r="C356">
        <f xml:space="preserve"> Coibion_update!P362</f>
        <v>5.4</v>
      </c>
      <c r="D356">
        <f xml:space="preserve"> Coibion_update!Q362</f>
        <v>4.7749129605751861</v>
      </c>
      <c r="E356">
        <f xml:space="preserve"> Coibion_update!W362</f>
        <v>7.75</v>
      </c>
      <c r="F356">
        <f xml:space="preserve"> Coibion_update!X362</f>
        <v>5.6404876242838871</v>
      </c>
      <c r="G356">
        <f xml:space="preserve"> Coibion_update!Y362</f>
        <v>3.6266316406344092</v>
      </c>
      <c r="H356">
        <f xml:space="preserve"> Coibion_update!Z362</f>
        <v>4.1315761188274278</v>
      </c>
      <c r="I356">
        <f xml:space="preserve"> Coibion_update!AA362</f>
        <v>4.038250287867192</v>
      </c>
      <c r="J356">
        <f xml:space="preserve"> Coibion_update!AB362</f>
        <v>0</v>
      </c>
      <c r="K356" s="48">
        <f xml:space="preserve"> Coibion_update!AC362</f>
        <v>-3.8890751000000008</v>
      </c>
      <c r="L356" s="71">
        <f xml:space="preserve"> Coibion_update!AD362</f>
        <v>-3.1017034999999975</v>
      </c>
      <c r="M356" s="41"/>
      <c r="N356" s="41"/>
      <c r="O356" s="41"/>
      <c r="P356" s="41"/>
      <c r="Q356" s="29">
        <f xml:space="preserve"> Gertler_Karadi!E110</f>
        <v>1.95806E-2</v>
      </c>
      <c r="R356" s="29">
        <f xml:space="preserve"> Gertler_Karadi!F110</f>
        <v>5.3580599999999999E-2</v>
      </c>
      <c r="S356" s="29">
        <f xml:space="preserve"> Gertler_Karadi!G110</f>
        <v>1.83871E-2</v>
      </c>
      <c r="T356" s="32">
        <f xml:space="preserve"> misc!N439</f>
        <v>7.75</v>
      </c>
      <c r="U356" s="31">
        <f xml:space="preserve"> Gilchrist_Zak!C188</f>
        <v>-0.23380000000000001</v>
      </c>
      <c r="V356" s="33">
        <f xml:space="preserve"> Sims_Zha!B359</f>
        <v>-0.48309999999999997</v>
      </c>
      <c r="W356" s="75">
        <f xml:space="preserve"> Coibion_update!AI362</f>
        <v>0</v>
      </c>
      <c r="X356" s="39">
        <f t="shared" ref="X356:X419" si="8" xml:space="preserve"> X355 + W356</f>
        <v>0.11282579999999992</v>
      </c>
      <c r="Y356" s="46">
        <v>0</v>
      </c>
      <c r="AC356" s="41">
        <v>0.03</v>
      </c>
      <c r="AD356" s="41"/>
      <c r="AE356" s="41"/>
      <c r="AF356" s="41">
        <v>0</v>
      </c>
      <c r="AG356" s="57">
        <v>7.84</v>
      </c>
      <c r="AH356" s="69">
        <f xml:space="preserve"> LN(misc!B375)</f>
        <v>6.6610871826209701</v>
      </c>
      <c r="AI356" s="69">
        <f xml:space="preserve"> LN(misc!D375)</f>
        <v>7.9893909434431301</v>
      </c>
      <c r="AJ356" s="69">
        <f xml:space="preserve"> LN(misc!G480)</f>
        <v>3.6345552553833365</v>
      </c>
      <c r="AK356" s="70">
        <f xml:space="preserve"> LN(misc!J386 + misc!L386)</f>
        <v>3.6791573472157002</v>
      </c>
      <c r="AL356" s="76">
        <f xml:space="preserve"> Factors!B356</f>
        <v>-0.29777145100000002</v>
      </c>
      <c r="AM356" s="76">
        <f xml:space="preserve"> Factors!C356</f>
        <v>3.2607152700000003E-2</v>
      </c>
      <c r="AN356" s="76">
        <f xml:space="preserve"> Factors!D356</f>
        <v>-2.1305465499999999E-2</v>
      </c>
      <c r="AO356" s="76">
        <f xml:space="preserve"> Factors!E356</f>
        <v>3.9550958400000003E-2</v>
      </c>
      <c r="AP356" s="76">
        <f xml:space="preserve"> Factors!F356</f>
        <v>0.134056696</v>
      </c>
    </row>
    <row r="357" spans="1:42">
      <c r="A357">
        <f t="shared" si="7"/>
        <v>1988.5833333333119</v>
      </c>
      <c r="B357">
        <f xml:space="preserve"> Coibion_update!O363</f>
        <v>4.1517058258570083</v>
      </c>
      <c r="C357">
        <f xml:space="preserve"> Coibion_update!P363</f>
        <v>5.6</v>
      </c>
      <c r="D357">
        <f xml:space="preserve"> Coibion_update!Q363</f>
        <v>4.7791234931115296</v>
      </c>
      <c r="E357">
        <f xml:space="preserve"> Coibion_update!W363</f>
        <v>8.01</v>
      </c>
      <c r="F357">
        <f xml:space="preserve"> Coibion_update!X363</f>
        <v>5.6327876004985766</v>
      </c>
      <c r="G357">
        <f xml:space="preserve"> Coibion_update!Y363</f>
        <v>3.6198776540156965</v>
      </c>
      <c r="H357">
        <f xml:space="preserve"> Coibion_update!Z363</f>
        <v>4.1388238606457035</v>
      </c>
      <c r="I357">
        <f xml:space="preserve"> Coibion_update!AA363</f>
        <v>4.0441383959947821</v>
      </c>
      <c r="J357">
        <f xml:space="preserve"> Coibion_update!AB363</f>
        <v>-0.16206129999999999</v>
      </c>
      <c r="K357" s="48">
        <f xml:space="preserve"> Coibion_update!AC363</f>
        <v>-4.0511364000000007</v>
      </c>
      <c r="L357" s="71">
        <f xml:space="preserve"> Coibion_update!AD363</f>
        <v>-3.2810511999999976</v>
      </c>
      <c r="M357" s="41"/>
      <c r="N357" s="41"/>
      <c r="O357" s="41"/>
      <c r="P357" s="41"/>
      <c r="Q357" s="29">
        <f xml:space="preserve"> Gertler_Karadi!E111</f>
        <v>0.10870970000000001</v>
      </c>
      <c r="R357" s="29">
        <f xml:space="preserve"> Gertler_Karadi!F111</f>
        <v>0.1209677</v>
      </c>
      <c r="S357" s="29">
        <f xml:space="preserve"> Gertler_Karadi!G111</f>
        <v>0.11516129999999999</v>
      </c>
      <c r="T357" s="32">
        <f xml:space="preserve"> misc!N440</f>
        <v>8.17</v>
      </c>
      <c r="U357" s="31">
        <f xml:space="preserve"> Gilchrist_Zak!C189</f>
        <v>-1.49E-2</v>
      </c>
      <c r="V357" s="33">
        <f xml:space="preserve"> Sims_Zha!B360</f>
        <v>0.74409999999999998</v>
      </c>
      <c r="W357" s="75">
        <f xml:space="preserve"> Coibion_update!AI363</f>
        <v>-0.17244619999999999</v>
      </c>
      <c r="X357" s="39">
        <f t="shared" si="8"/>
        <v>-5.9620400000000073E-2</v>
      </c>
      <c r="Y357" s="46">
        <v>-0.17244619999999999</v>
      </c>
      <c r="AC357" s="41">
        <v>0.13</v>
      </c>
      <c r="AD357" s="41"/>
      <c r="AE357" s="41"/>
      <c r="AF357" s="41">
        <v>2.6085799999999999E-2</v>
      </c>
      <c r="AG357" s="57">
        <v>8.14</v>
      </c>
      <c r="AH357" s="69">
        <f xml:space="preserve"> LN(misc!B376)</f>
        <v>6.6635157643731926</v>
      </c>
      <c r="AI357" s="69">
        <f xml:space="preserve"> LN(misc!D376)</f>
        <v>7.9910847107857297</v>
      </c>
      <c r="AJ357" s="69">
        <f xml:space="preserve"> LN(misc!G481)</f>
        <v>3.6076422833533135</v>
      </c>
      <c r="AK357" s="70">
        <f xml:space="preserve"> LN(misc!J387 + misc!L387)</f>
        <v>3.6859501679413591</v>
      </c>
      <c r="AL357" s="76">
        <f xml:space="preserve"> Factors!B357</f>
        <v>-0.12843579099999999</v>
      </c>
      <c r="AM357" s="76">
        <f xml:space="preserve"> Factors!C357</f>
        <v>0.14336848999999999</v>
      </c>
      <c r="AN357" s="76">
        <f xml:space="preserve"> Factors!D357</f>
        <v>0.162917064</v>
      </c>
      <c r="AO357" s="76">
        <f xml:space="preserve"> Factors!E357</f>
        <v>-0.146814154</v>
      </c>
      <c r="AP357" s="76">
        <f xml:space="preserve"> Factors!F357</f>
        <v>0.12767358200000001</v>
      </c>
    </row>
    <row r="358" spans="1:42">
      <c r="A358">
        <f t="shared" si="7"/>
        <v>1988.6666666666451</v>
      </c>
      <c r="B358">
        <f xml:space="preserve"> Coibion_update!O364</f>
        <v>4.1488785166607673</v>
      </c>
      <c r="C358">
        <f xml:space="preserve"> Coibion_update!P364</f>
        <v>5.4</v>
      </c>
      <c r="D358">
        <f xml:space="preserve"> Coibion_update!Q364</f>
        <v>4.7833163713715656</v>
      </c>
      <c r="E358">
        <f xml:space="preserve"> Coibion_update!W364</f>
        <v>8.19</v>
      </c>
      <c r="F358">
        <f xml:space="preserve"> Coibion_update!X364</f>
        <v>5.6178977354990316</v>
      </c>
      <c r="G358">
        <f xml:space="preserve"> Coibion_update!Y364</f>
        <v>3.6116473762506724</v>
      </c>
      <c r="H358">
        <f xml:space="preserve"> Coibion_update!Z364</f>
        <v>4.1386644320374968</v>
      </c>
      <c r="I358">
        <f xml:space="preserve"> Coibion_update!AA364</f>
        <v>4.0414710726150327</v>
      </c>
      <c r="J358">
        <f xml:space="preserve"> Coibion_update!AB364</f>
        <v>-4.8395100000000003E-2</v>
      </c>
      <c r="K358" s="48">
        <f xml:space="preserve"> Coibion_update!AC364</f>
        <v>-4.0995315000000003</v>
      </c>
      <c r="L358" s="71">
        <f xml:space="preserve"> Coibion_update!AD364</f>
        <v>-3.3481918999999976</v>
      </c>
      <c r="M358" s="41"/>
      <c r="N358" s="41"/>
      <c r="O358" s="41"/>
      <c r="P358" s="41"/>
      <c r="Q358" s="29">
        <f xml:space="preserve"> Gertler_Karadi!E112</f>
        <v>3.5376400000000002E-2</v>
      </c>
      <c r="R358" s="29">
        <f xml:space="preserve"> Gertler_Karadi!F112</f>
        <v>4.3118299999999998E-2</v>
      </c>
      <c r="S358" s="29">
        <f xml:space="preserve"> Gertler_Karadi!G112</f>
        <v>4.3118299999999998E-2</v>
      </c>
      <c r="T358" s="32">
        <f xml:space="preserve"> misc!N441</f>
        <v>8.09</v>
      </c>
      <c r="U358" s="31">
        <f xml:space="preserve"> Gilchrist_Zak!C190</f>
        <v>0.1479</v>
      </c>
      <c r="V358" s="33">
        <f xml:space="preserve"> Sims_Zha!B361</f>
        <v>0.82703000000000004</v>
      </c>
      <c r="W358" s="75">
        <f xml:space="preserve"> Coibion_update!AI364</f>
        <v>-4.0696200000000002E-2</v>
      </c>
      <c r="X358" s="39">
        <f t="shared" si="8"/>
        <v>-0.10031660000000008</v>
      </c>
      <c r="Y358" s="46">
        <v>-4.0696200000000002E-2</v>
      </c>
      <c r="AC358" s="41">
        <v>-0.01</v>
      </c>
      <c r="AD358" s="41"/>
      <c r="AE358" s="41"/>
      <c r="AF358" s="41">
        <v>-2.5397000000000002E-3</v>
      </c>
      <c r="AG358" s="57">
        <v>8.5399999999999991</v>
      </c>
      <c r="AH358" s="69">
        <f xml:space="preserve"> LN(misc!B377)</f>
        <v>6.6640262940588189</v>
      </c>
      <c r="AI358" s="69">
        <f xml:space="preserve"> LN(misc!D377)</f>
        <v>7.9927418240684336</v>
      </c>
      <c r="AJ358" s="69">
        <f xml:space="preserve"> LN(misc!G482)</f>
        <v>3.6169805785700726</v>
      </c>
      <c r="AK358" s="70">
        <f xml:space="preserve"> LN(misc!J388 + misc!L388)</f>
        <v>3.677894338055181</v>
      </c>
      <c r="AL358" s="76">
        <f xml:space="preserve"> Factors!B358</f>
        <v>-0.12119872700000001</v>
      </c>
      <c r="AM358" s="76">
        <f xml:space="preserve"> Factors!C358</f>
        <v>-1.9068938099999998E-2</v>
      </c>
      <c r="AN358" s="76">
        <f xml:space="preserve"> Factors!D358</f>
        <v>0.17189718900000001</v>
      </c>
      <c r="AO358" s="76">
        <f xml:space="preserve"> Factors!E358</f>
        <v>-0.15999839399999999</v>
      </c>
      <c r="AP358" s="76">
        <f xml:space="preserve"> Factors!F358</f>
        <v>1.26434068E-3</v>
      </c>
    </row>
    <row r="359" spans="1:42">
      <c r="A359">
        <f t="shared" si="7"/>
        <v>1988.7499999999784</v>
      </c>
      <c r="B359">
        <f xml:space="preserve"> Coibion_update!O365</f>
        <v>4.1537103528272041</v>
      </c>
      <c r="C359">
        <f xml:space="preserve"> Coibion_update!P365</f>
        <v>5.4</v>
      </c>
      <c r="D359">
        <f xml:space="preserve"> Coibion_update!Q365</f>
        <v>4.7866580620334682</v>
      </c>
      <c r="E359">
        <f xml:space="preserve"> Coibion_update!W365</f>
        <v>8.3000000000000007</v>
      </c>
      <c r="F359">
        <f xml:space="preserve"> Coibion_update!X365</f>
        <v>5.6138577671282137</v>
      </c>
      <c r="G359">
        <f xml:space="preserve"> Coibion_update!Y365</f>
        <v>3.628784379562596</v>
      </c>
      <c r="H359">
        <f xml:space="preserve"> Coibion_update!Z365</f>
        <v>4.1457503502820003</v>
      </c>
      <c r="I359">
        <f xml:space="preserve"> Coibion_update!AA365</f>
        <v>4.0481435433213866</v>
      </c>
      <c r="J359">
        <f xml:space="preserve"> Coibion_update!AB365</f>
        <v>0</v>
      </c>
      <c r="K359" s="48">
        <f xml:space="preserve"> Coibion_update!AC365</f>
        <v>-4.0995315000000003</v>
      </c>
      <c r="L359" s="71">
        <f xml:space="preserve"> Coibion_update!AD365</f>
        <v>-3.3481918999999976</v>
      </c>
      <c r="M359" s="41"/>
      <c r="N359" s="41"/>
      <c r="O359" s="41"/>
      <c r="P359" s="41"/>
      <c r="Q359" s="29">
        <f xml:space="preserve"> Gertler_Karadi!E113</f>
        <v>-6.6667000000000002E-3</v>
      </c>
      <c r="R359" s="29">
        <f xml:space="preserve"> Gertler_Karadi!F113</f>
        <v>-6.6667000000000002E-3</v>
      </c>
      <c r="S359" s="29">
        <f xml:space="preserve"> Gertler_Karadi!G113</f>
        <v>-6.6667000000000002E-3</v>
      </c>
      <c r="T359" s="32">
        <f xml:space="preserve"> misc!N442</f>
        <v>8.11</v>
      </c>
      <c r="U359" s="31">
        <f xml:space="preserve"> Gilchrist_Zak!C191</f>
        <v>0.23899999999999999</v>
      </c>
      <c r="V359" s="33">
        <f xml:space="preserve"> Sims_Zha!B362</f>
        <v>0.85633000000000004</v>
      </c>
      <c r="W359" s="75">
        <f xml:space="preserve"> Coibion_update!AI365</f>
        <v>0</v>
      </c>
      <c r="X359" s="39">
        <f t="shared" si="8"/>
        <v>-0.10031660000000008</v>
      </c>
      <c r="Y359" s="46">
        <v>0</v>
      </c>
      <c r="AC359" s="41">
        <v>0</v>
      </c>
      <c r="AD359" s="41"/>
      <c r="AE359" s="41"/>
      <c r="AF359" s="41">
        <v>0</v>
      </c>
      <c r="AG359" s="57">
        <v>8.39</v>
      </c>
      <c r="AH359" s="69">
        <f xml:space="preserve"> LN(misc!B378)</f>
        <v>6.6635157643731926</v>
      </c>
      <c r="AI359" s="69">
        <f xml:space="preserve"> LN(misc!D378)</f>
        <v>7.9955762165720259</v>
      </c>
      <c r="AJ359" s="69">
        <f xml:space="preserve"> LN(misc!G483)</f>
        <v>3.593771753809254</v>
      </c>
      <c r="AK359" s="70">
        <f xml:space="preserve"> LN(misc!J389 + misc!L389)</f>
        <v>3.6865016293279722</v>
      </c>
      <c r="AL359" s="76">
        <f xml:space="preserve"> Factors!B359</f>
        <v>-8.0126614499999999E-2</v>
      </c>
      <c r="AM359" s="76">
        <f xml:space="preserve"> Factors!C359</f>
        <v>0.109803092</v>
      </c>
      <c r="AN359" s="76">
        <f xml:space="preserve"> Factors!D359</f>
        <v>-4.8387874900000002E-2</v>
      </c>
      <c r="AO359" s="76">
        <f xml:space="preserve"> Factors!E359</f>
        <v>0.143602962</v>
      </c>
      <c r="AP359" s="76">
        <f xml:space="preserve"> Factors!F359</f>
        <v>0.11418985500000001</v>
      </c>
    </row>
    <row r="360" spans="1:42">
      <c r="A360">
        <f t="shared" si="7"/>
        <v>1988.8333333333117</v>
      </c>
      <c r="B360">
        <f xml:space="preserve"> Coibion_update!O366</f>
        <v>4.1553330394037706</v>
      </c>
      <c r="C360">
        <f xml:space="preserve"> Coibion_update!P366</f>
        <v>5.3</v>
      </c>
      <c r="D360">
        <f xml:space="preserve"> Coibion_update!Q366</f>
        <v>4.7899886229806334</v>
      </c>
      <c r="E360">
        <f xml:space="preserve"> Coibion_update!W366</f>
        <v>8.35</v>
      </c>
      <c r="F360">
        <f xml:space="preserve"> Coibion_update!X366</f>
        <v>5.6112650581222923</v>
      </c>
      <c r="G360">
        <f xml:space="preserve"> Coibion_update!Y366</f>
        <v>3.6359005293230497</v>
      </c>
      <c r="H360">
        <f xml:space="preserve"> Coibion_update!Z366</f>
        <v>4.1494480884481248</v>
      </c>
      <c r="I360">
        <f xml:space="preserve"> Coibion_update!AA366</f>
        <v>4.049137969384021</v>
      </c>
      <c r="J360">
        <f xml:space="preserve"> Coibion_update!AB366</f>
        <v>-3.0347900000000001E-2</v>
      </c>
      <c r="K360" s="48">
        <f xml:space="preserve"> Coibion_update!AC366</f>
        <v>-4.1298794000000001</v>
      </c>
      <c r="L360" s="71">
        <f xml:space="preserve"> Coibion_update!AD366</f>
        <v>-3.3586228999999976</v>
      </c>
      <c r="M360" s="41"/>
      <c r="N360" s="41"/>
      <c r="O360" s="29">
        <f xml:space="preserve"> Gertler_Karadi!C114</f>
        <v>4.2318700000000001E-2</v>
      </c>
      <c r="P360" s="41"/>
      <c r="Q360" s="29">
        <f xml:space="preserve"> Gertler_Karadi!E114</f>
        <v>-9.6667000000000003E-3</v>
      </c>
      <c r="R360" s="29">
        <f xml:space="preserve"> Gertler_Karadi!F114</f>
        <v>1.9666699999999999E-2</v>
      </c>
      <c r="S360" s="29">
        <f xml:space="preserve"> Gertler_Karadi!G114</f>
        <v>1.26666E-2</v>
      </c>
      <c r="T360" s="32">
        <f xml:space="preserve"> misc!N443</f>
        <v>8.48</v>
      </c>
      <c r="U360" s="31">
        <f xml:space="preserve"> Gilchrist_Zak!C192</f>
        <v>0.1022</v>
      </c>
      <c r="V360" s="33">
        <f xml:space="preserve"> Sims_Zha!B363</f>
        <v>8.1956000000000001E-2</v>
      </c>
      <c r="W360" s="75">
        <f xml:space="preserve"> Coibion_update!AI366</f>
        <v>-9.9535299999999993E-2</v>
      </c>
      <c r="X360" s="39">
        <f t="shared" si="8"/>
        <v>-0.19985190000000008</v>
      </c>
      <c r="Y360" s="46">
        <v>-9.9535299999999993E-2</v>
      </c>
      <c r="Z360" s="41">
        <v>6.9639999999999994E-2</v>
      </c>
      <c r="AC360" s="41">
        <v>-0.01</v>
      </c>
      <c r="AD360" s="41"/>
      <c r="AE360" s="41"/>
      <c r="AF360" s="41">
        <v>-5.9477999999999996E-3</v>
      </c>
      <c r="AG360" s="57">
        <v>8.5</v>
      </c>
      <c r="AH360" s="69">
        <f xml:space="preserve"> LN(misc!B379)</f>
        <v>6.665556321132768</v>
      </c>
      <c r="AI360" s="69">
        <f xml:space="preserve"> LN(misc!D379)</f>
        <v>8.000584209561179</v>
      </c>
      <c r="AJ360" s="69">
        <f xml:space="preserve"> LN(misc!G484)</f>
        <v>3.6106746398125451</v>
      </c>
      <c r="AK360" s="70">
        <f xml:space="preserve"> LN(misc!J390 + misc!L390)</f>
        <v>3.6891044288052326</v>
      </c>
      <c r="AL360" s="76">
        <f xml:space="preserve"> Factors!B360</f>
        <v>-0.20484403000000001</v>
      </c>
      <c r="AM360" s="76">
        <f xml:space="preserve"> Factors!C360</f>
        <v>-5.14754012E-2</v>
      </c>
      <c r="AN360" s="76">
        <f xml:space="preserve"> Factors!D360</f>
        <v>-0.12968707600000001</v>
      </c>
      <c r="AO360" s="76">
        <f xml:space="preserve"> Factors!E360</f>
        <v>0.226285446</v>
      </c>
      <c r="AP360" s="76">
        <f xml:space="preserve"> Factors!F360</f>
        <v>-2.4820101300000001E-2</v>
      </c>
    </row>
    <row r="361" spans="1:42">
      <c r="A361">
        <f t="shared" si="7"/>
        <v>1988.9166666666449</v>
      </c>
      <c r="B361">
        <f xml:space="preserve"> Coibion_update!O367</f>
        <v>4.1600152547117464</v>
      </c>
      <c r="C361">
        <f xml:space="preserve"> Coibion_update!P367</f>
        <v>5.3</v>
      </c>
      <c r="D361">
        <f xml:space="preserve"> Coibion_update!Q367</f>
        <v>4.7933081281034857</v>
      </c>
      <c r="E361">
        <f xml:space="preserve"> Coibion_update!W367</f>
        <v>8.76</v>
      </c>
      <c r="F361">
        <f xml:space="preserve"> Coibion_update!X367</f>
        <v>5.6372864833678369</v>
      </c>
      <c r="G361">
        <f xml:space="preserve"> Coibion_update!Y367</f>
        <v>3.6697730843741998</v>
      </c>
      <c r="H361">
        <f xml:space="preserve"> Coibion_update!Z367</f>
        <v>4.1449901468909927</v>
      </c>
      <c r="I361">
        <f xml:space="preserve"> Coibion_update!AA367</f>
        <v>4.0521153280043638</v>
      </c>
      <c r="J361">
        <f xml:space="preserve"> Coibion_update!AB367</f>
        <v>0.44168629999999998</v>
      </c>
      <c r="K361" s="48">
        <f xml:space="preserve"> Coibion_update!AC367</f>
        <v>-3.6881931000000003</v>
      </c>
      <c r="L361" s="71">
        <f xml:space="preserve"> Coibion_update!AD367</f>
        <v>-2.9168138999999975</v>
      </c>
      <c r="M361" s="29">
        <f xml:space="preserve"> Barakchian_Crowe!B240</f>
        <v>2.9336769999999999</v>
      </c>
      <c r="N361" s="29">
        <f xml:space="preserve"> Barakchian_Crowe!C240</f>
        <v>2.9336769999999999</v>
      </c>
      <c r="O361" s="29">
        <f xml:space="preserve"> Gertler_Karadi!C115</f>
        <v>3.7943600000000001E-2</v>
      </c>
      <c r="P361" s="41"/>
      <c r="Q361" s="29">
        <f xml:space="preserve"> Gertler_Karadi!E115</f>
        <v>3.8053799999999999E-2</v>
      </c>
      <c r="R361" s="29">
        <f xml:space="preserve"> Gertler_Karadi!F115</f>
        <v>3.22688E-2</v>
      </c>
      <c r="S361" s="29">
        <f xml:space="preserve"> Gertler_Karadi!G115</f>
        <v>2.3785000000000001E-2</v>
      </c>
      <c r="T361" s="32">
        <f xml:space="preserve"> misc!N444</f>
        <v>8.99</v>
      </c>
      <c r="U361" s="31">
        <f xml:space="preserve"> Gilchrist_Zak!C193</f>
        <v>0.23050000000000001</v>
      </c>
      <c r="V361" s="33">
        <f xml:space="preserve"> Sims_Zha!B364</f>
        <v>2.9056999999999999</v>
      </c>
      <c r="W361" s="75">
        <f xml:space="preserve"> Coibion_update!AI367</f>
        <v>0.354271</v>
      </c>
      <c r="X361" s="39">
        <f t="shared" si="8"/>
        <v>0.15441909999999992</v>
      </c>
      <c r="Y361" s="46">
        <v>0.354271</v>
      </c>
      <c r="Z361" s="41">
        <v>1.9369999999999998E-2</v>
      </c>
      <c r="AC361" s="41">
        <v>7.0000000000000007E-2</v>
      </c>
      <c r="AD361" s="41"/>
      <c r="AE361" s="41"/>
      <c r="AF361" s="41">
        <v>4.2916700000000002E-2</v>
      </c>
      <c r="AG361" s="57">
        <v>9.0399999999999991</v>
      </c>
      <c r="AH361" s="69">
        <f xml:space="preserve"> LN(misc!B380)</f>
        <v>6.667846981335197</v>
      </c>
      <c r="AI361" s="69">
        <f xml:space="preserve"> LN(misc!D380)</f>
        <v>8.0032293151497438</v>
      </c>
      <c r="AJ361" s="69">
        <f xml:space="preserve"> LN(misc!G485)</f>
        <v>3.6313827477654113</v>
      </c>
      <c r="AK361" s="70">
        <f xml:space="preserve"> LN(misc!J391 + misc!L391)</f>
        <v>3.688429352833551</v>
      </c>
      <c r="AL361" s="76">
        <f xml:space="preserve"> Factors!B361</f>
        <v>-0.193699133</v>
      </c>
      <c r="AM361" s="76">
        <f xml:space="preserve"> Factors!C361</f>
        <v>-3.6710366000000001E-2</v>
      </c>
      <c r="AN361" s="76">
        <f xml:space="preserve"> Factors!D361</f>
        <v>1.63806549E-2</v>
      </c>
      <c r="AO361" s="76">
        <f xml:space="preserve"> Factors!E361</f>
        <v>-7.0980463899999999E-2</v>
      </c>
      <c r="AP361" s="76">
        <f xml:space="preserve"> Factors!F361</f>
        <v>0.179320918</v>
      </c>
    </row>
    <row r="362" spans="1:42">
      <c r="A362">
        <f t="shared" si="7"/>
        <v>1988.9999999999782</v>
      </c>
      <c r="B362">
        <f xml:space="preserve"> Coibion_update!O368</f>
        <v>4.1631116304396345</v>
      </c>
      <c r="C362">
        <f xml:space="preserve"> Coibion_update!P368</f>
        <v>5.4</v>
      </c>
      <c r="D362">
        <f xml:space="preserve"> Coibion_update!Q368</f>
        <v>4.7974420736352137</v>
      </c>
      <c r="E362">
        <f xml:space="preserve"> Coibion_update!W368</f>
        <v>9.1199999999999992</v>
      </c>
      <c r="F362">
        <f xml:space="preserve"> Coibion_update!X368</f>
        <v>5.6472473959143228</v>
      </c>
      <c r="G362">
        <f xml:space="preserve"> Coibion_update!Y368</f>
        <v>3.6598367686612057</v>
      </c>
      <c r="H362">
        <f xml:space="preserve"> Coibion_update!Z368</f>
        <v>4.1561919655481807</v>
      </c>
      <c r="I362">
        <f xml:space="preserve"> Coibion_update!AA368</f>
        <v>4.0525672504204548</v>
      </c>
      <c r="J362">
        <f xml:space="preserve"> Coibion_update!AB368</f>
        <v>0</v>
      </c>
      <c r="K362" s="48">
        <f xml:space="preserve"> Coibion_update!AC368</f>
        <v>-3.6881931000000003</v>
      </c>
      <c r="L362" s="71">
        <f xml:space="preserve"> Coibion_update!AD368</f>
        <v>-2.9168138999999975</v>
      </c>
      <c r="M362" s="29">
        <f xml:space="preserve"> Barakchian_Crowe!B241</f>
        <v>0</v>
      </c>
      <c r="N362" s="29">
        <f xml:space="preserve"> Barakchian_Crowe!C241</f>
        <v>2.9336769999999999</v>
      </c>
      <c r="O362" s="29">
        <f xml:space="preserve"> Gertler_Karadi!C116</f>
        <v>-1.20248E-2</v>
      </c>
      <c r="P362" s="41"/>
      <c r="Q362" s="29">
        <f xml:space="preserve"> Gertler_Karadi!E116</f>
        <v>1.41935E-2</v>
      </c>
      <c r="R362" s="29">
        <f xml:space="preserve"> Gertler_Karadi!F116</f>
        <v>1.8064500000000001E-2</v>
      </c>
      <c r="S362" s="29">
        <f xml:space="preserve"> Gertler_Karadi!G116</f>
        <v>1.35484E-2</v>
      </c>
      <c r="T362" s="32">
        <f xml:space="preserve"> misc!N445</f>
        <v>9.0500000000000007</v>
      </c>
      <c r="U362" s="31">
        <f xml:space="preserve"> Gilchrist_Zak!C194</f>
        <v>0.13850000000000001</v>
      </c>
      <c r="V362" s="33">
        <f xml:space="preserve"> Sims_Zha!B365</f>
        <v>1.8520000000000001</v>
      </c>
      <c r="W362" s="75">
        <f xml:space="preserve"> Coibion_update!AI368</f>
        <v>0</v>
      </c>
      <c r="X362" s="39">
        <f t="shared" si="8"/>
        <v>0.15441909999999992</v>
      </c>
      <c r="Y362" s="46">
        <v>0</v>
      </c>
      <c r="Z362" s="41">
        <v>-2.385E-2</v>
      </c>
      <c r="AC362" s="41">
        <v>-0.02</v>
      </c>
      <c r="AD362" s="41"/>
      <c r="AE362" s="41"/>
      <c r="AF362" s="41">
        <v>0</v>
      </c>
      <c r="AG362" s="57">
        <v>9.14</v>
      </c>
      <c r="AH362" s="69">
        <f xml:space="preserve"> LN(misc!B381)</f>
        <v>6.666575040181776</v>
      </c>
      <c r="AI362" s="69">
        <f xml:space="preserve"> LN(misc!D381)</f>
        <v>8.0043655649795742</v>
      </c>
      <c r="AJ362" s="69">
        <f xml:space="preserve"> LN(misc!G486)</f>
        <v>3.5943489702677032</v>
      </c>
      <c r="AK362" s="70">
        <f xml:space="preserve"> LN(misc!J392 + misc!L392)</f>
        <v>3.6841432560134955</v>
      </c>
      <c r="AL362" s="76">
        <f xml:space="preserve"> Factors!B362</f>
        <v>-0.28327959600000002</v>
      </c>
      <c r="AM362" s="76">
        <f xml:space="preserve"> Factors!C362</f>
        <v>6.9433811599999996E-3</v>
      </c>
      <c r="AN362" s="76">
        <f xml:space="preserve"> Factors!D362</f>
        <v>0.16576488</v>
      </c>
      <c r="AO362" s="76">
        <f xml:space="preserve"> Factors!E362</f>
        <v>-4.6510510300000002E-2</v>
      </c>
      <c r="AP362" s="76">
        <f xml:space="preserve"> Factors!F362</f>
        <v>6.5896979300000005E-2</v>
      </c>
    </row>
    <row r="363" spans="1:42">
      <c r="A363">
        <f t="shared" si="7"/>
        <v>1989.0833333333114</v>
      </c>
      <c r="B363">
        <f xml:space="preserve"> Coibion_update!O369</f>
        <v>4.1584533035175451</v>
      </c>
      <c r="C363">
        <f xml:space="preserve"> Coibion_update!P369</f>
        <v>5.2</v>
      </c>
      <c r="D363">
        <f xml:space="preserve"> Coibion_update!Q369</f>
        <v>4.8007369695320667</v>
      </c>
      <c r="E363">
        <f xml:space="preserve"> Coibion_update!W369</f>
        <v>9.36</v>
      </c>
      <c r="F363">
        <f xml:space="preserve"> Coibion_update!X369</f>
        <v>5.6548723032861927</v>
      </c>
      <c r="G363">
        <f xml:space="preserve"> Coibion_update!Y369</f>
        <v>3.6283329542459026</v>
      </c>
      <c r="H363">
        <f xml:space="preserve"> Coibion_update!Z369</f>
        <v>4.1497161955348547</v>
      </c>
      <c r="I363">
        <f xml:space="preserve"> Coibion_update!AA369</f>
        <v>4.0591663338724882</v>
      </c>
      <c r="J363">
        <f xml:space="preserve"> Coibion_update!AB369</f>
        <v>0.27000659999999999</v>
      </c>
      <c r="K363" s="48">
        <f xml:space="preserve"> Coibion_update!AC369</f>
        <v>-3.4181865000000005</v>
      </c>
      <c r="L363" s="71">
        <f xml:space="preserve"> Coibion_update!AD369</f>
        <v>-2.6195515999999976</v>
      </c>
      <c r="M363" s="29">
        <f xml:space="preserve"> Barakchian_Crowe!B242</f>
        <v>0.3894842</v>
      </c>
      <c r="N363" s="29">
        <f xml:space="preserve"> Barakchian_Crowe!C242</f>
        <v>3.3231609999999998</v>
      </c>
      <c r="O363" s="29">
        <f xml:space="preserve"> Gertler_Karadi!C117</f>
        <v>3.2636900000000003E-2</v>
      </c>
      <c r="P363" s="41"/>
      <c r="Q363" s="29">
        <f xml:space="preserve"> Gertler_Karadi!E117</f>
        <v>2.7764999999999999E-3</v>
      </c>
      <c r="R363" s="29">
        <f xml:space="preserve"> Gertler_Karadi!F117</f>
        <v>7.1428000000000004E-3</v>
      </c>
      <c r="S363" s="29">
        <f xml:space="preserve"> Gertler_Karadi!G117</f>
        <v>2.6785699999999999E-2</v>
      </c>
      <c r="T363" s="32">
        <f xml:space="preserve"> misc!N446</f>
        <v>9.25</v>
      </c>
      <c r="U363" s="31">
        <f xml:space="preserve"> Gilchrist_Zak!C195</f>
        <v>-4.7999999999999996E-3</v>
      </c>
      <c r="V363" s="33">
        <f xml:space="preserve"> Sims_Zha!B366</f>
        <v>0.93918000000000001</v>
      </c>
      <c r="W363" s="75">
        <f xml:space="preserve"> Coibion_update!AI369</f>
        <v>8.4336099999999997E-2</v>
      </c>
      <c r="X363" s="39">
        <f t="shared" si="8"/>
        <v>0.23875519999999992</v>
      </c>
      <c r="Y363" s="46">
        <v>8.4336099999999997E-2</v>
      </c>
      <c r="Z363" s="41">
        <v>0.16</v>
      </c>
      <c r="AC363" s="41">
        <v>0.05</v>
      </c>
      <c r="AD363" s="41"/>
      <c r="AE363" s="41"/>
      <c r="AF363" s="41">
        <v>-4.57942E-2</v>
      </c>
      <c r="AG363" s="57">
        <v>9.8699999999999992</v>
      </c>
      <c r="AH363" s="69">
        <f xml:space="preserve"> LN(misc!B382)</f>
        <v>6.6641538857655309</v>
      </c>
      <c r="AI363" s="69">
        <f xml:space="preserve"> LN(misc!D382)</f>
        <v>8.004499156590219</v>
      </c>
      <c r="AJ363" s="69">
        <f xml:space="preserve"> LN(misc!G487)</f>
        <v>3.48936087249146</v>
      </c>
      <c r="AK363" s="70">
        <f xml:space="preserve"> LN(misc!J393 + misc!L393)</f>
        <v>3.6864264479528694</v>
      </c>
      <c r="AL363" s="76">
        <f xml:space="preserve"> Factors!B363</f>
        <v>-0.28117905900000001</v>
      </c>
      <c r="AM363" s="76">
        <f xml:space="preserve"> Factors!C363</f>
        <v>0.160532491</v>
      </c>
      <c r="AN363" s="76">
        <f xml:space="preserve"> Factors!D363</f>
        <v>8.4611119299999996E-2</v>
      </c>
      <c r="AO363" s="76">
        <f xml:space="preserve"> Factors!E363</f>
        <v>7.1253794199999998E-2</v>
      </c>
      <c r="AP363" s="76">
        <f xml:space="preserve"> Factors!F363</f>
        <v>3.8968879599999999E-2</v>
      </c>
    </row>
    <row r="364" spans="1:42">
      <c r="A364">
        <f t="shared" si="7"/>
        <v>1989.1666666666447</v>
      </c>
      <c r="B364">
        <f xml:space="preserve"> Coibion_update!O370</f>
        <v>4.160952814986687</v>
      </c>
      <c r="C364">
        <f xml:space="preserve"> Coibion_update!P370</f>
        <v>5</v>
      </c>
      <c r="D364">
        <f xml:space="preserve"> Coibion_update!Q370</f>
        <v>4.8056590467374951</v>
      </c>
      <c r="E364">
        <f xml:space="preserve"> Coibion_update!W370</f>
        <v>9.85</v>
      </c>
      <c r="F364">
        <f xml:space="preserve"> Coibion_update!X370</f>
        <v>5.661466308862253</v>
      </c>
      <c r="G364">
        <f xml:space="preserve"> Coibion_update!Y370</f>
        <v>3.6331024386449378</v>
      </c>
      <c r="H364">
        <f xml:space="preserve"> Coibion_update!Z370</f>
        <v>4.1478221360002472</v>
      </c>
      <c r="I364">
        <f xml:space="preserve"> Coibion_update!AA370</f>
        <v>4.0578188808726505</v>
      </c>
      <c r="J364">
        <f xml:space="preserve"> Coibion_update!AB370</f>
        <v>5.2209800000000001E-2</v>
      </c>
      <c r="K364" s="48">
        <f xml:space="preserve"> Coibion_update!AC370</f>
        <v>-3.3659767000000005</v>
      </c>
      <c r="L364" s="71">
        <f xml:space="preserve"> Coibion_update!AD370</f>
        <v>-2.5605745999999976</v>
      </c>
      <c r="M364" s="29">
        <f xml:space="preserve"> Barakchian_Crowe!B243</f>
        <v>-1.3811789999999999</v>
      </c>
      <c r="N364" s="29">
        <f xml:space="preserve"> Barakchian_Crowe!C243</f>
        <v>1.9419820000000001</v>
      </c>
      <c r="O364" s="29">
        <f xml:space="preserve"> Gertler_Karadi!C118</f>
        <v>0.1175115</v>
      </c>
      <c r="P364" s="41"/>
      <c r="Q364" s="29">
        <f xml:space="preserve"> Gertler_Karadi!E118</f>
        <v>4.3675100000000001E-2</v>
      </c>
      <c r="R364" s="29">
        <f xml:space="preserve"> Gertler_Karadi!F118</f>
        <v>6.0921700000000002E-2</v>
      </c>
      <c r="S364" s="29">
        <f xml:space="preserve"> Gertler_Karadi!G118</f>
        <v>6.1278800000000001E-2</v>
      </c>
      <c r="T364" s="32">
        <f xml:space="preserve"> misc!N447</f>
        <v>9.57</v>
      </c>
      <c r="U364" s="31">
        <f xml:space="preserve"> Gilchrist_Zak!C196</f>
        <v>0.28139999999999998</v>
      </c>
      <c r="V364" s="33">
        <f xml:space="preserve"> Sims_Zha!B367</f>
        <v>1.9714</v>
      </c>
      <c r="W364" s="75">
        <f xml:space="preserve"> Coibion_update!AI370</f>
        <v>-0.1092558</v>
      </c>
      <c r="X364" s="39">
        <f t="shared" si="8"/>
        <v>0.12949939999999993</v>
      </c>
      <c r="Y364" s="46">
        <v>-0.1092558</v>
      </c>
      <c r="Z364" s="41">
        <v>-7.0000000000000007E-2</v>
      </c>
      <c r="AC364" s="41">
        <v>-0.01</v>
      </c>
      <c r="AD364" s="41"/>
      <c r="AE364" s="41"/>
      <c r="AF364" s="41">
        <v>-4.7010700000000002E-2</v>
      </c>
      <c r="AG364" s="57">
        <v>9.7899999999999991</v>
      </c>
      <c r="AH364" s="69">
        <f xml:space="preserve"> LN(misc!B383)</f>
        <v>6.6631326959908028</v>
      </c>
      <c r="AI364" s="69">
        <f xml:space="preserve"> LN(misc!D383)</f>
        <v>8.0070673227645202</v>
      </c>
      <c r="AJ364" s="69">
        <f xml:space="preserve"> LN(misc!G488)</f>
        <v>3.542378606234748</v>
      </c>
      <c r="AK364" s="70">
        <f xml:space="preserve"> LN(misc!J394 + misc!L394)</f>
        <v>3.6729024995907955</v>
      </c>
      <c r="AL364" s="76">
        <f xml:space="preserve"> Factors!B364</f>
        <v>-1.3513897699999999E-2</v>
      </c>
      <c r="AM364" s="76">
        <f xml:space="preserve"> Factors!C364</f>
        <v>5.7255188300000003E-2</v>
      </c>
      <c r="AN364" s="76">
        <f xml:space="preserve"> Factors!D364</f>
        <v>1.6753786699999999E-2</v>
      </c>
      <c r="AO364" s="76">
        <f xml:space="preserve"> Factors!E364</f>
        <v>-0.11912842</v>
      </c>
      <c r="AP364" s="76">
        <f xml:space="preserve"> Factors!F364</f>
        <v>0.287495583</v>
      </c>
    </row>
    <row r="365" spans="1:42">
      <c r="A365">
        <f t="shared" si="7"/>
        <v>1989.2499999999779</v>
      </c>
      <c r="B365">
        <f xml:space="preserve"> Coibion_update!O371</f>
        <v>4.1620499385761134</v>
      </c>
      <c r="C365">
        <f xml:space="preserve"> Coibion_update!P371</f>
        <v>5.2</v>
      </c>
      <c r="D365">
        <f xml:space="preserve"> Coibion_update!Q371</f>
        <v>4.8129970331904079</v>
      </c>
      <c r="E365">
        <f xml:space="preserve"> Coibion_update!W371</f>
        <v>9.84</v>
      </c>
      <c r="F365">
        <f xml:space="preserve"> Coibion_update!X371</f>
        <v>5.6510495480039973</v>
      </c>
      <c r="G365">
        <f xml:space="preserve"> Coibion_update!Y371</f>
        <v>3.6685747007735721</v>
      </c>
      <c r="H365">
        <f xml:space="preserve"> Coibion_update!Z371</f>
        <v>4.149243016869538</v>
      </c>
      <c r="I365">
        <f xml:space="preserve"> Coibion_update!AA371</f>
        <v>4.058838275371536</v>
      </c>
      <c r="J365">
        <f xml:space="preserve"> Coibion_update!AB371</f>
        <v>0</v>
      </c>
      <c r="K365" s="48">
        <f xml:space="preserve"> Coibion_update!AC371</f>
        <v>-3.3659767000000005</v>
      </c>
      <c r="L365" s="71">
        <f xml:space="preserve"> Coibion_update!AD371</f>
        <v>-2.5605745999999976</v>
      </c>
      <c r="M365" s="29">
        <f xml:space="preserve"> Barakchian_Crowe!B244</f>
        <v>0</v>
      </c>
      <c r="N365" s="29">
        <f xml:space="preserve"> Barakchian_Crowe!C244</f>
        <v>1.9419820000000001</v>
      </c>
      <c r="O365" s="29">
        <f xml:space="preserve"> Gertler_Karadi!C119</f>
        <v>-6.3225799999999999E-2</v>
      </c>
      <c r="P365" s="41"/>
      <c r="Q365" s="29">
        <f xml:space="preserve"> Gertler_Karadi!E119</f>
        <v>-9.0322000000000006E-3</v>
      </c>
      <c r="R365" s="29">
        <f xml:space="preserve"> Gertler_Karadi!F119</f>
        <v>-1.8064500000000001E-2</v>
      </c>
      <c r="S365" s="29">
        <f xml:space="preserve"> Gertler_Karadi!G119</f>
        <v>-1.8064500000000001E-2</v>
      </c>
      <c r="T365" s="32">
        <f xml:space="preserve"> misc!N448</f>
        <v>9.36</v>
      </c>
      <c r="U365" s="31">
        <f xml:space="preserve"> Gilchrist_Zak!C197</f>
        <v>0.50729999999999997</v>
      </c>
      <c r="V365" s="33">
        <f xml:space="preserve"> Sims_Zha!B368</f>
        <v>-0.85955000000000004</v>
      </c>
      <c r="W365" s="75">
        <f xml:space="preserve"> Coibion_update!AI371</f>
        <v>0</v>
      </c>
      <c r="X365" s="39">
        <f t="shared" si="8"/>
        <v>0.12949939999999993</v>
      </c>
      <c r="Y365" s="46">
        <v>0</v>
      </c>
      <c r="Z365" s="41">
        <v>0</v>
      </c>
      <c r="AC365" s="41">
        <v>0</v>
      </c>
      <c r="AD365" s="41"/>
      <c r="AE365" s="41"/>
      <c r="AF365" s="41">
        <v>0</v>
      </c>
      <c r="AG365" s="57">
        <v>9.82</v>
      </c>
      <c r="AH365" s="69">
        <f xml:space="preserve"> LN(misc!B384)</f>
        <v>6.6582677523283254</v>
      </c>
      <c r="AI365" s="69">
        <f xml:space="preserve"> LN(misc!D384)</f>
        <v>8.0091304141391753</v>
      </c>
      <c r="AJ365" s="69">
        <f xml:space="preserve"> LN(misc!G489)</f>
        <v>3.5778920259243083</v>
      </c>
      <c r="AK365" s="70">
        <f xml:space="preserve"> LN(misc!J395 + misc!L395)</f>
        <v>3.6623044459281373</v>
      </c>
      <c r="AL365" s="76">
        <f xml:space="preserve"> Factors!B365</f>
        <v>-9.5486248199999998E-2</v>
      </c>
      <c r="AM365" s="76">
        <f xml:space="preserve"> Factors!C365</f>
        <v>0.13261563700000001</v>
      </c>
      <c r="AN365" s="76">
        <f xml:space="preserve"> Factors!D365</f>
        <v>0.12524518900000001</v>
      </c>
      <c r="AO365" s="76">
        <f xml:space="preserve"> Factors!E365</f>
        <v>-0.12881615499999999</v>
      </c>
      <c r="AP365" s="76">
        <f xml:space="preserve"> Factors!F365</f>
        <v>3.94058464E-2</v>
      </c>
    </row>
    <row r="366" spans="1:42">
      <c r="A366">
        <f t="shared" si="7"/>
        <v>1989.3333333333112</v>
      </c>
      <c r="B366">
        <f xml:space="preserve"> Coibion_update!O372</f>
        <v>4.1545879349017305</v>
      </c>
      <c r="C366">
        <f xml:space="preserve"> Coibion_update!P372</f>
        <v>5.2</v>
      </c>
      <c r="D366">
        <f xml:space="preserve"> Coibion_update!Q372</f>
        <v>4.8178592793984425</v>
      </c>
      <c r="E366">
        <f xml:space="preserve"> Coibion_update!W372</f>
        <v>9.81</v>
      </c>
      <c r="F366">
        <f xml:space="preserve"> Coibion_update!X372</f>
        <v>5.6458355147013517</v>
      </c>
      <c r="G366">
        <f xml:space="preserve"> Coibion_update!Y372</f>
        <v>3.6423642003724677</v>
      </c>
      <c r="H366">
        <f xml:space="preserve"> Coibion_update!Z372</f>
        <v>4.1534307463479374</v>
      </c>
      <c r="I366">
        <f xml:space="preserve"> Coibion_update!AA372</f>
        <v>4.0612013436288468</v>
      </c>
      <c r="J366">
        <f xml:space="preserve"> Coibion_update!AB372</f>
        <v>0.14027519999999999</v>
      </c>
      <c r="K366" s="48">
        <f xml:space="preserve"> Coibion_update!AC372</f>
        <v>-3.2257015000000004</v>
      </c>
      <c r="L366" s="71">
        <f xml:space="preserve"> Coibion_update!AD372</f>
        <v>-2.4081094999999975</v>
      </c>
      <c r="M366" s="29">
        <f xml:space="preserve"> Barakchian_Crowe!B245</f>
        <v>-0.2211234</v>
      </c>
      <c r="N366" s="29">
        <f xml:space="preserve"> Barakchian_Crowe!C245</f>
        <v>1.7208589999999999</v>
      </c>
      <c r="O366" s="29">
        <f xml:space="preserve"> Gertler_Karadi!C120</f>
        <v>-1.0712899999999999E-2</v>
      </c>
      <c r="P366" s="41"/>
      <c r="Q366" s="29">
        <f xml:space="preserve"> Gertler_Karadi!E120</f>
        <v>-4.8386999999999996E-3</v>
      </c>
      <c r="R366" s="29">
        <f xml:space="preserve"> Gertler_Karadi!F120</f>
        <v>0</v>
      </c>
      <c r="S366" s="29">
        <f xml:space="preserve"> Gertler_Karadi!G120</f>
        <v>-4.8386999999999996E-3</v>
      </c>
      <c r="T366" s="32">
        <f xml:space="preserve"> misc!N449</f>
        <v>8.98</v>
      </c>
      <c r="U366" s="31">
        <f xml:space="preserve"> Gilchrist_Zak!C198</f>
        <v>0.22889999999999999</v>
      </c>
      <c r="V366" s="33">
        <f xml:space="preserve"> Sims_Zha!B369</f>
        <v>-0.25680999999999998</v>
      </c>
      <c r="W366" s="75">
        <f xml:space="preserve"> Coibion_update!AI372</f>
        <v>2.06159E-2</v>
      </c>
      <c r="X366" s="39">
        <f t="shared" si="8"/>
        <v>0.15011529999999992</v>
      </c>
      <c r="Y366" s="46">
        <v>2.06159E-2</v>
      </c>
      <c r="Z366" s="41">
        <v>-2.214E-2</v>
      </c>
      <c r="AC366" s="41">
        <v>-0.01</v>
      </c>
      <c r="AD366" s="41"/>
      <c r="AE366" s="41"/>
      <c r="AF366" s="41">
        <v>-8.7033000000000006E-3</v>
      </c>
      <c r="AG366" s="57">
        <v>10.48</v>
      </c>
      <c r="AH366" s="69">
        <f xml:space="preserve"> LN(misc!B385)</f>
        <v>6.6528630293533473</v>
      </c>
      <c r="AI366" s="69">
        <f xml:space="preserve"> LN(misc!D385)</f>
        <v>8.0109902001356907</v>
      </c>
      <c r="AJ366" s="69">
        <f xml:space="preserve"> LN(misc!G490)</f>
        <v>3.5010427166318716</v>
      </c>
      <c r="AK366" s="70">
        <f xml:space="preserve"> LN(misc!J396 + misc!L396)</f>
        <v>3.6578530755088137</v>
      </c>
      <c r="AL366" s="76">
        <f xml:space="preserve"> Factors!B366</f>
        <v>-2.9409793699999999E-2</v>
      </c>
      <c r="AM366" s="76">
        <f xml:space="preserve"> Factors!C366</f>
        <v>0.32584015</v>
      </c>
      <c r="AN366" s="76">
        <f xml:space="preserve"> Factors!D366</f>
        <v>0.12882683</v>
      </c>
      <c r="AO366" s="76">
        <f xml:space="preserve"> Factors!E366</f>
        <v>0.26863212600000003</v>
      </c>
      <c r="AP366" s="76">
        <f xml:space="preserve"> Factors!F366</f>
        <v>6.8836288300000006E-2</v>
      </c>
    </row>
    <row r="367" spans="1:42">
      <c r="A367">
        <f t="shared" si="7"/>
        <v>1989.4166666666445</v>
      </c>
      <c r="B367">
        <f xml:space="preserve"> Coibion_update!O373</f>
        <v>4.1552060187360826</v>
      </c>
      <c r="C367">
        <f xml:space="preserve"> Coibion_update!P373</f>
        <v>5.3</v>
      </c>
      <c r="D367">
        <f xml:space="preserve"> Coibion_update!Q373</f>
        <v>4.8210876922105612</v>
      </c>
      <c r="E367">
        <f xml:space="preserve"> Coibion_update!W373</f>
        <v>9.5299999999999994</v>
      </c>
      <c r="F367">
        <f xml:space="preserve"> Coibion_update!X373</f>
        <v>5.6386749027510596</v>
      </c>
      <c r="G367">
        <f xml:space="preserve"> Coibion_update!Y373</f>
        <v>3.6502425704990182</v>
      </c>
      <c r="H367">
        <f xml:space="preserve"> Coibion_update!Z373</f>
        <v>4.155612114569303</v>
      </c>
      <c r="I367">
        <f xml:space="preserve"> Coibion_update!AA373</f>
        <v>4.0618213705165402</v>
      </c>
      <c r="J367">
        <f xml:space="preserve"> Coibion_update!AB373</f>
        <v>0</v>
      </c>
      <c r="K367" s="48">
        <f xml:space="preserve"> Coibion_update!AC373</f>
        <v>-3.2257015000000004</v>
      </c>
      <c r="L367" s="71">
        <f xml:space="preserve"> Coibion_update!AD373</f>
        <v>-2.4081094999999975</v>
      </c>
      <c r="M367" s="29">
        <f xml:space="preserve"> Barakchian_Crowe!B246</f>
        <v>0</v>
      </c>
      <c r="N367" s="29">
        <f xml:space="preserve"> Barakchian_Crowe!C246</f>
        <v>1.7208589999999999</v>
      </c>
      <c r="O367" s="29">
        <f xml:space="preserve"> Gertler_Karadi!C121</f>
        <v>-2.18438E-2</v>
      </c>
      <c r="P367" s="41"/>
      <c r="Q367" s="29">
        <f xml:space="preserve"> Gertler_Karadi!E121</f>
        <v>-5.5161300000000003E-2</v>
      </c>
      <c r="R367" s="29">
        <f xml:space="preserve"> Gertler_Karadi!F121</f>
        <v>-0.05</v>
      </c>
      <c r="S367" s="29">
        <f xml:space="preserve"> Gertler_Karadi!G121</f>
        <v>-3.8494599999999997E-2</v>
      </c>
      <c r="T367" s="32">
        <f xml:space="preserve"> misc!N450</f>
        <v>8.44</v>
      </c>
      <c r="U367" s="31">
        <f xml:space="preserve"> Gilchrist_Zak!C199</f>
        <v>0.40970000000000001</v>
      </c>
      <c r="V367" s="33">
        <f xml:space="preserve"> Sims_Zha!B370</f>
        <v>-1.4923</v>
      </c>
      <c r="W367" s="75">
        <f xml:space="preserve"> Coibion_update!AI373</f>
        <v>0</v>
      </c>
      <c r="X367" s="39">
        <f t="shared" si="8"/>
        <v>0.15011529999999992</v>
      </c>
      <c r="Y367" s="46">
        <v>0</v>
      </c>
      <c r="Z367" s="41">
        <v>-1.2500000000000001E-2</v>
      </c>
      <c r="AC367" s="41">
        <v>-0.06</v>
      </c>
      <c r="AD367" s="41"/>
      <c r="AE367" s="41"/>
      <c r="AF367" s="41">
        <v>0</v>
      </c>
      <c r="AG367" s="57">
        <v>9.6300000000000008</v>
      </c>
      <c r="AH367" s="69">
        <f xml:space="preserve"> LN(misc!B386)</f>
        <v>6.6509256700131205</v>
      </c>
      <c r="AI367" s="69">
        <f xml:space="preserve"> LN(misc!D386)</f>
        <v>8.0163839029257353</v>
      </c>
      <c r="AJ367" s="69">
        <f xml:space="preserve"> LN(misc!G491)</f>
        <v>3.5214071001701877</v>
      </c>
      <c r="AK367" s="70">
        <f xml:space="preserve"> LN(misc!J397 + misc!L397)</f>
        <v>3.6509698810407163</v>
      </c>
      <c r="AL367" s="76">
        <f xml:space="preserve"> Factors!B367</f>
        <v>0.33777662400000003</v>
      </c>
      <c r="AM367" s="76">
        <f xml:space="preserve"> Factors!C367</f>
        <v>0.221533327</v>
      </c>
      <c r="AN367" s="76">
        <f xml:space="preserve"> Factors!D367</f>
        <v>-0.102337553</v>
      </c>
      <c r="AO367" s="76">
        <f xml:space="preserve"> Factors!E367</f>
        <v>2.8733084900000001E-2</v>
      </c>
      <c r="AP367" s="76">
        <f xml:space="preserve"> Factors!F367</f>
        <v>0.21573441700000001</v>
      </c>
    </row>
    <row r="368" spans="1:42">
      <c r="A368">
        <f t="shared" si="7"/>
        <v>1989.4999999999777</v>
      </c>
      <c r="B368">
        <f xml:space="preserve"> Coibion_update!O374</f>
        <v>4.1458754117245338</v>
      </c>
      <c r="C368">
        <f xml:space="preserve"> Coibion_update!P374</f>
        <v>5.2</v>
      </c>
      <c r="D368">
        <f xml:space="preserve"> Coibion_update!Q374</f>
        <v>4.824305715904762</v>
      </c>
      <c r="E368">
        <f xml:space="preserve"> Coibion_update!W374</f>
        <v>9.24</v>
      </c>
      <c r="F368">
        <f xml:space="preserve"> Coibion_update!X374</f>
        <v>5.6347896031692493</v>
      </c>
      <c r="G368">
        <f xml:space="preserve"> Coibion_update!Y374</f>
        <v>3.6597080768136565</v>
      </c>
      <c r="H368">
        <f xml:space="preserve"> Coibion_update!Z374</f>
        <v>4.1550162417548329</v>
      </c>
      <c r="I368">
        <f xml:space="preserve"> Coibion_update!AA374</f>
        <v>4.0650358953607606</v>
      </c>
      <c r="J368">
        <f xml:space="preserve"> Coibion_update!AB374</f>
        <v>5.9045500000000001E-2</v>
      </c>
      <c r="K368" s="48">
        <f xml:space="preserve"> Coibion_update!AC374</f>
        <v>-3.1666560000000006</v>
      </c>
      <c r="L368" s="71">
        <f xml:space="preserve"> Coibion_update!AD374</f>
        <v>-2.3326723999999976</v>
      </c>
      <c r="M368" s="29">
        <f xml:space="preserve"> Barakchian_Crowe!B247</f>
        <v>-0.55277469999999995</v>
      </c>
      <c r="N368" s="29">
        <f xml:space="preserve"> Barakchian_Crowe!C247</f>
        <v>1.1680839999999999</v>
      </c>
      <c r="O368" s="29">
        <f xml:space="preserve"> Gertler_Karadi!C122</f>
        <v>-2.48495E-2</v>
      </c>
      <c r="P368" s="41"/>
      <c r="Q368" s="29">
        <f xml:space="preserve"> Gertler_Karadi!E122</f>
        <v>-3.6129099999999997E-2</v>
      </c>
      <c r="R368" s="29">
        <f xml:space="preserve"> Gertler_Karadi!F122</f>
        <v>-3.8064500000000001E-2</v>
      </c>
      <c r="S368" s="29">
        <f xml:space="preserve"> Gertler_Karadi!G122</f>
        <v>-4.8924700000000002E-2</v>
      </c>
      <c r="T368" s="32">
        <f xml:space="preserve"> misc!N451</f>
        <v>7.89</v>
      </c>
      <c r="U368" s="31">
        <f xml:space="preserve"> Gilchrist_Zak!C200</f>
        <v>0.64470000000000005</v>
      </c>
      <c r="V368" s="33">
        <f xml:space="preserve"> Sims_Zha!B371</f>
        <v>-1.1592</v>
      </c>
      <c r="W368" s="75">
        <f xml:space="preserve"> Coibion_update!AI374</f>
        <v>-0.12549879999999999</v>
      </c>
      <c r="X368" s="39">
        <f t="shared" si="8"/>
        <v>2.461649999999993E-2</v>
      </c>
      <c r="Y368" s="46">
        <v>-0.12549879999999999</v>
      </c>
      <c r="Z368" s="41">
        <v>-3.5830000000000001E-2</v>
      </c>
      <c r="AC368" s="41">
        <v>-0.04</v>
      </c>
      <c r="AD368" s="41"/>
      <c r="AE368" s="41"/>
      <c r="AF368" s="41">
        <v>-2.1723300000000001E-2</v>
      </c>
      <c r="AG368" s="57">
        <v>8.94</v>
      </c>
      <c r="AH368" s="69">
        <f xml:space="preserve"> LN(misc!B387)</f>
        <v>6.6564694217216465</v>
      </c>
      <c r="AI368" s="69">
        <f xml:space="preserve"> LN(misc!D387)</f>
        <v>8.0244366671111251</v>
      </c>
      <c r="AJ368" s="69">
        <f xml:space="preserve"> LN(misc!G492)</f>
        <v>3.5240048109237025</v>
      </c>
      <c r="AK368" s="70">
        <f xml:space="preserve"> LN(misc!J398 + misc!L398)</f>
        <v>3.6597080768136565</v>
      </c>
      <c r="AL368" s="76">
        <f xml:space="preserve"> Factors!B368</f>
        <v>0.22102196499999999</v>
      </c>
      <c r="AM368" s="76">
        <f xml:space="preserve"> Factors!C368</f>
        <v>-5.1474477800000001E-2</v>
      </c>
      <c r="AN368" s="76">
        <f xml:space="preserve"> Factors!D368</f>
        <v>-0.38979753099999997</v>
      </c>
      <c r="AO368" s="76">
        <f xml:space="preserve"> Factors!E368</f>
        <v>0.163512248</v>
      </c>
      <c r="AP368" s="76">
        <f xml:space="preserve"> Factors!F368</f>
        <v>-0.107025524</v>
      </c>
    </row>
    <row r="369" spans="1:42">
      <c r="A369">
        <f t="shared" si="7"/>
        <v>1989.583333333311</v>
      </c>
      <c r="B369">
        <f xml:space="preserve"> Coibion_update!O375</f>
        <v>4.1546459945635412</v>
      </c>
      <c r="C369">
        <f xml:space="preserve"> Coibion_update!P375</f>
        <v>5.2</v>
      </c>
      <c r="D369">
        <f xml:space="preserve"> Coibion_update!Q375</f>
        <v>4.824305715904762</v>
      </c>
      <c r="E369">
        <f xml:space="preserve"> Coibion_update!W375</f>
        <v>8.99</v>
      </c>
      <c r="F369">
        <f xml:space="preserve"> Coibion_update!X375</f>
        <v>5.6222831510770641</v>
      </c>
      <c r="G369">
        <f xml:space="preserve"> Coibion_update!Y375</f>
        <v>3.7019930932593192</v>
      </c>
      <c r="H369">
        <f xml:space="preserve"> Coibion_update!Z375</f>
        <v>4.1635907349589152</v>
      </c>
      <c r="I369">
        <f xml:space="preserve"> Coibion_update!AA375</f>
        <v>4.0674871080522177</v>
      </c>
      <c r="J369">
        <f xml:space="preserve"> Coibion_update!AB375</f>
        <v>-0.1225097</v>
      </c>
      <c r="K369" s="48">
        <f xml:space="preserve"> Coibion_update!AC375</f>
        <v>-3.2891657000000007</v>
      </c>
      <c r="L369" s="71">
        <f xml:space="preserve"> Coibion_update!AD375</f>
        <v>-2.4722291999999975</v>
      </c>
      <c r="M369" s="29">
        <f xml:space="preserve"> Barakchian_Crowe!B248</f>
        <v>-0.61311510000000002</v>
      </c>
      <c r="N369" s="29">
        <f xml:space="preserve"> Barakchian_Crowe!C248</f>
        <v>0.55496880000000004</v>
      </c>
      <c r="O369" s="29">
        <f xml:space="preserve"> Gertler_Karadi!C123</f>
        <v>-1.30639E-2</v>
      </c>
      <c r="P369" s="41"/>
      <c r="Q369" s="29">
        <f xml:space="preserve"> Gertler_Karadi!E123</f>
        <v>-1.9677400000000001E-2</v>
      </c>
      <c r="R369" s="29">
        <f xml:space="preserve"> Gertler_Karadi!F123</f>
        <v>-2.4838699999999998E-2</v>
      </c>
      <c r="S369" s="29">
        <f xml:space="preserve"> Gertler_Karadi!G123</f>
        <v>-2.06451E-2</v>
      </c>
      <c r="T369" s="32">
        <f xml:space="preserve"> misc!N452</f>
        <v>8.18</v>
      </c>
      <c r="U369" s="31">
        <f xml:space="preserve"> Gilchrist_Zak!C201</f>
        <v>0.35289999999999999</v>
      </c>
      <c r="V369" s="33">
        <f xml:space="preserve"> Sims_Zha!B372</f>
        <v>-1.8890999999999999E-3</v>
      </c>
      <c r="W369" s="75">
        <f xml:space="preserve"> Coibion_update!AI375</f>
        <v>-8.3044699999999999E-2</v>
      </c>
      <c r="X369" s="39">
        <f t="shared" si="8"/>
        <v>-5.8428200000000069E-2</v>
      </c>
      <c r="Y369" s="46">
        <v>-8.3044699999999999E-2</v>
      </c>
      <c r="Z369" s="41">
        <v>0</v>
      </c>
      <c r="AC369" s="41">
        <v>-0.02</v>
      </c>
      <c r="AD369" s="41"/>
      <c r="AE369" s="41"/>
      <c r="AF369" s="41">
        <v>-2.04364E-2</v>
      </c>
      <c r="AG369" s="57">
        <v>8.92</v>
      </c>
      <c r="AH369" s="69">
        <f xml:space="preserve"> LN(misc!B388)</f>
        <v>6.6585243929046092</v>
      </c>
      <c r="AI369" s="69">
        <f xml:space="preserve"> LN(misc!D388)</f>
        <v>8.031612873006285</v>
      </c>
      <c r="AJ369" s="69">
        <f xml:space="preserve"> LN(misc!G493)</f>
        <v>3.4923474048508663</v>
      </c>
      <c r="AK369" s="70">
        <f xml:space="preserve"> LN(misc!J399 + misc!L399)</f>
        <v>3.6574919808723036</v>
      </c>
      <c r="AL369" s="76">
        <f xml:space="preserve"> Factors!B369</f>
        <v>0.51490200799999997</v>
      </c>
      <c r="AM369" s="76">
        <f xml:space="preserve"> Factors!C369</f>
        <v>8.0224278199999999E-2</v>
      </c>
      <c r="AN369" s="76">
        <f xml:space="preserve"> Factors!D369</f>
        <v>-0.32438503800000001</v>
      </c>
      <c r="AO369" s="76">
        <f xml:space="preserve"> Factors!E369</f>
        <v>4.3109561499999997E-2</v>
      </c>
      <c r="AP369" s="76">
        <f xml:space="preserve"> Factors!F369</f>
        <v>0.19744302899999999</v>
      </c>
    </row>
    <row r="370" spans="1:42">
      <c r="A370">
        <f t="shared" si="7"/>
        <v>1989.6666666666442</v>
      </c>
      <c r="B370">
        <f xml:space="preserve"> Coibion_update!O376</f>
        <v>4.1515610299324459</v>
      </c>
      <c r="C370">
        <f xml:space="preserve"> Coibion_update!P376</f>
        <v>5.3</v>
      </c>
      <c r="D370">
        <f xml:space="preserve"> Coibion_update!Q376</f>
        <v>4.8267124559353274</v>
      </c>
      <c r="E370">
        <f xml:space="preserve"> Coibion_update!W376</f>
        <v>9.02</v>
      </c>
      <c r="F370">
        <f xml:space="preserve"> Coibion_update!X376</f>
        <v>5.6165528920432743</v>
      </c>
      <c r="G370">
        <f xml:space="preserve"> Coibion_update!Y376</f>
        <v>3.6661991903907158</v>
      </c>
      <c r="H370">
        <f xml:space="preserve"> Coibion_update!Z376</f>
        <v>4.169575712898415</v>
      </c>
      <c r="I370">
        <f xml:space="preserve"> Coibion_update!AA376</f>
        <v>4.070256766693011</v>
      </c>
      <c r="J370">
        <f xml:space="preserve"> Coibion_update!AB376</f>
        <v>0</v>
      </c>
      <c r="K370" s="48">
        <f xml:space="preserve"> Coibion_update!AC376</f>
        <v>-3.2891657000000007</v>
      </c>
      <c r="L370" s="71">
        <f xml:space="preserve"> Coibion_update!AD376</f>
        <v>-2.4722291999999975</v>
      </c>
      <c r="M370" s="29">
        <f xml:space="preserve"> Barakchian_Crowe!B249</f>
        <v>0</v>
      </c>
      <c r="N370" s="29">
        <f xml:space="preserve"> Barakchian_Crowe!C249</f>
        <v>0.55496880000000004</v>
      </c>
      <c r="O370" s="29">
        <f xml:space="preserve"> Gertler_Karadi!C124</f>
        <v>0</v>
      </c>
      <c r="P370" s="41"/>
      <c r="Q370" s="29">
        <f xml:space="preserve"> Gertler_Karadi!E124</f>
        <v>-1.41935E-2</v>
      </c>
      <c r="R370" s="29">
        <f xml:space="preserve"> Gertler_Karadi!F124</f>
        <v>-7.0968000000000003E-3</v>
      </c>
      <c r="S370" s="29">
        <f xml:space="preserve"> Gertler_Karadi!G124</f>
        <v>-7.0968000000000003E-3</v>
      </c>
      <c r="T370" s="32">
        <f xml:space="preserve"> misc!N453</f>
        <v>8.2200000000000006</v>
      </c>
      <c r="U370" s="31">
        <f xml:space="preserve"> Gilchrist_Zak!C202</f>
        <v>0.37459999999999999</v>
      </c>
      <c r="V370" s="33">
        <f xml:space="preserve"> Sims_Zha!B373</f>
        <v>1.8306</v>
      </c>
      <c r="W370" s="75">
        <f xml:space="preserve"> Coibion_update!AI376</f>
        <v>0</v>
      </c>
      <c r="X370" s="39">
        <f t="shared" si="8"/>
        <v>-5.8428200000000069E-2</v>
      </c>
      <c r="Y370" s="46">
        <v>0</v>
      </c>
      <c r="Z370" s="41">
        <v>0</v>
      </c>
      <c r="AC370" s="41">
        <v>0</v>
      </c>
      <c r="AD370" s="41"/>
      <c r="AE370" s="41"/>
      <c r="AF370" s="41">
        <v>0</v>
      </c>
      <c r="AG370" s="57">
        <v>9.24</v>
      </c>
      <c r="AH370" s="69">
        <f xml:space="preserve"> LN(misc!B389)</f>
        <v>6.6605751498396861</v>
      </c>
      <c r="AI370" s="69">
        <f xml:space="preserve"> LN(misc!D389)</f>
        <v>8.0374785626753003</v>
      </c>
      <c r="AJ370" s="69">
        <f xml:space="preserve"> LN(misc!G494)</f>
        <v>3.5129176312725634</v>
      </c>
      <c r="AK370" s="70">
        <f xml:space="preserve"> LN(misc!J400 + misc!L400)</f>
        <v>3.6636385662481414</v>
      </c>
      <c r="AL370" s="76">
        <f xml:space="preserve"> Factors!B370</f>
        <v>1.4020121700000001E-2</v>
      </c>
      <c r="AM370" s="76">
        <f xml:space="preserve"> Factors!C370</f>
        <v>-0.310829833</v>
      </c>
      <c r="AN370" s="76">
        <f xml:space="preserve"> Factors!D370</f>
        <v>-0.13136769000000001</v>
      </c>
      <c r="AO370" s="76">
        <f xml:space="preserve"> Factors!E370</f>
        <v>-0.104197915</v>
      </c>
      <c r="AP370" s="76">
        <f xml:space="preserve"> Factors!F370</f>
        <v>-0.28829222199999999</v>
      </c>
    </row>
    <row r="371" spans="1:42">
      <c r="A371">
        <f t="shared" si="7"/>
        <v>1989.7499999999775</v>
      </c>
      <c r="B371">
        <f xml:space="preserve"> Coibion_update!O377</f>
        <v>4.1505705044084191</v>
      </c>
      <c r="C371">
        <f xml:space="preserve"> Coibion_update!P377</f>
        <v>5.3</v>
      </c>
      <c r="D371">
        <f xml:space="preserve"> Coibion_update!Q377</f>
        <v>4.8315086281988204</v>
      </c>
      <c r="E371">
        <f xml:space="preserve"> Coibion_update!W377</f>
        <v>8.84</v>
      </c>
      <c r="F371">
        <f xml:space="preserve"> Coibion_update!X377</f>
        <v>5.6143317612668531</v>
      </c>
      <c r="G371">
        <f xml:space="preserve"> Coibion_update!Y377</f>
        <v>3.6503465043971524</v>
      </c>
      <c r="H371">
        <f xml:space="preserve"> Coibion_update!Z377</f>
        <v>4.1658897293851966</v>
      </c>
      <c r="I371">
        <f xml:space="preserve"> Coibion_update!AA377</f>
        <v>4.074294904416397</v>
      </c>
      <c r="J371">
        <f xml:space="preserve"> Coibion_update!AB377</f>
        <v>-6.2634999999999996E-2</v>
      </c>
      <c r="K371" s="48">
        <f xml:space="preserve"> Coibion_update!AC377</f>
        <v>-3.351800700000001</v>
      </c>
      <c r="L371" s="71">
        <f xml:space="preserve"> Coibion_update!AD377</f>
        <v>-2.5601526999999975</v>
      </c>
      <c r="M371" s="29">
        <f xml:space="preserve"> Barakchian_Crowe!B250</f>
        <v>0.22217400000000001</v>
      </c>
      <c r="N371" s="29">
        <f xml:space="preserve"> Barakchian_Crowe!C250</f>
        <v>0.77714280000000002</v>
      </c>
      <c r="O371" s="29">
        <f xml:space="preserve"> Gertler_Karadi!C125</f>
        <v>-7.5561299999999998E-2</v>
      </c>
      <c r="P371" s="41"/>
      <c r="Q371" s="29">
        <f xml:space="preserve"> Gertler_Karadi!E125</f>
        <v>1.29032E-2</v>
      </c>
      <c r="R371" s="29">
        <f xml:space="preserve"> Gertler_Karadi!F125</f>
        <v>9.0323000000000001E-3</v>
      </c>
      <c r="S371" s="29">
        <f xml:space="preserve"> Gertler_Karadi!G125</f>
        <v>6.4516E-3</v>
      </c>
      <c r="T371" s="32">
        <f xml:space="preserve"> misc!N454</f>
        <v>7.99</v>
      </c>
      <c r="U371" s="31">
        <f xml:space="preserve"> Gilchrist_Zak!C203</f>
        <v>0.27629999999999999</v>
      </c>
      <c r="V371" s="33">
        <f xml:space="preserve"> Sims_Zha!B374</f>
        <v>-0.44220999999999999</v>
      </c>
      <c r="W371" s="75">
        <f xml:space="preserve"> Coibion_update!AI377</f>
        <v>-3.5728999999999999E-3</v>
      </c>
      <c r="X371" s="39">
        <f t="shared" si="8"/>
        <v>-6.2001100000000066E-2</v>
      </c>
      <c r="Y371" s="46">
        <v>-3.5728999999999999E-3</v>
      </c>
      <c r="Z371" s="41">
        <v>-0.17222999999999999</v>
      </c>
      <c r="AC371" s="41">
        <v>0.01</v>
      </c>
      <c r="AD371" s="41"/>
      <c r="AE371" s="41"/>
      <c r="AF371" s="41">
        <v>1.60311E-2</v>
      </c>
      <c r="AG371" s="57">
        <v>8.89</v>
      </c>
      <c r="AH371" s="69">
        <f xml:space="preserve"> LN(misc!B390)</f>
        <v>6.6677198599977094</v>
      </c>
      <c r="AI371" s="69">
        <f xml:space="preserve"> LN(misc!D390)</f>
        <v>8.0444337684567024</v>
      </c>
      <c r="AJ371" s="69">
        <f xml:space="preserve"> LN(misc!G495)</f>
        <v>3.4992009008664127</v>
      </c>
      <c r="AK371" s="70">
        <f xml:space="preserve"> LN(misc!J401 + misc!L401)</f>
        <v>3.679561173474942</v>
      </c>
      <c r="AL371" s="76">
        <f xml:space="preserve"> Factors!B371</f>
        <v>0.279867123</v>
      </c>
      <c r="AM371" s="76">
        <f xml:space="preserve"> Factors!C371</f>
        <v>9.7093400499999996E-2</v>
      </c>
      <c r="AN371" s="76">
        <f xml:space="preserve"> Factors!D371</f>
        <v>3.0466719900000001E-2</v>
      </c>
      <c r="AO371" s="76">
        <f xml:space="preserve"> Factors!E371</f>
        <v>-0.112713269</v>
      </c>
      <c r="AP371" s="76">
        <f xml:space="preserve"> Factors!F371</f>
        <v>-5.9903949800000002E-2</v>
      </c>
    </row>
    <row r="372" spans="1:42">
      <c r="A372">
        <f t="shared" si="7"/>
        <v>1989.8333333333107</v>
      </c>
      <c r="B372">
        <f xml:space="preserve"> Coibion_update!O378</f>
        <v>4.1539569071532441</v>
      </c>
      <c r="C372">
        <f xml:space="preserve"> Coibion_update!P378</f>
        <v>5.4</v>
      </c>
      <c r="D372">
        <f xml:space="preserve"> Coibion_update!Q378</f>
        <v>4.8354879410503013</v>
      </c>
      <c r="E372">
        <f xml:space="preserve"> Coibion_update!W378</f>
        <v>8.5500000000000007</v>
      </c>
      <c r="F372">
        <f xml:space="preserve"> Coibion_update!X378</f>
        <v>5.5954174499780764</v>
      </c>
      <c r="G372">
        <f xml:space="preserve"> Coibion_update!Y378</f>
        <v>3.6401092897445069</v>
      </c>
      <c r="H372">
        <f xml:space="preserve"> Coibion_update!Z378</f>
        <v>4.1718455810008477</v>
      </c>
      <c r="I372">
        <f xml:space="preserve"> Coibion_update!AA378</f>
        <v>4.074872880157506</v>
      </c>
      <c r="J372">
        <f xml:space="preserve"> Coibion_update!AB378</f>
        <v>0.1344756</v>
      </c>
      <c r="K372" s="48">
        <f xml:space="preserve"> Coibion_update!AC378</f>
        <v>-3.2173251000000009</v>
      </c>
      <c r="L372" s="71">
        <f xml:space="preserve"> Coibion_update!AD378</f>
        <v>-2.4534743999999975</v>
      </c>
      <c r="M372" s="29">
        <f xml:space="preserve"> Barakchian_Crowe!B251</f>
        <v>-0.20887510000000001</v>
      </c>
      <c r="N372" s="29">
        <f xml:space="preserve"> Barakchian_Crowe!C251</f>
        <v>0.56826770000000004</v>
      </c>
      <c r="O372" s="29">
        <f xml:space="preserve"> Gertler_Karadi!C126</f>
        <v>-0.1908154</v>
      </c>
      <c r="P372" s="41"/>
      <c r="Q372" s="29">
        <f xml:space="preserve"> Gertler_Karadi!E126</f>
        <v>-4.5569900000000003E-2</v>
      </c>
      <c r="R372" s="29">
        <f xml:space="preserve"> Gertler_Karadi!F126</f>
        <v>-4.1698899999999997E-2</v>
      </c>
      <c r="S372" s="29">
        <f xml:space="preserve"> Gertler_Karadi!G126</f>
        <v>-2.11183E-2</v>
      </c>
      <c r="T372" s="32">
        <f xml:space="preserve"> misc!N455</f>
        <v>7.77</v>
      </c>
      <c r="U372" s="31">
        <f xml:space="preserve"> Gilchrist_Zak!C204</f>
        <v>0.46610000000000001</v>
      </c>
      <c r="V372" s="33">
        <f xml:space="preserve"> Sims_Zha!B375</f>
        <v>-1.4962</v>
      </c>
      <c r="W372" s="75">
        <f xml:space="preserve"> Coibion_update!AI378</f>
        <v>6.5522800000000006E-2</v>
      </c>
      <c r="X372" s="39">
        <f t="shared" si="8"/>
        <v>3.5216999999999402E-3</v>
      </c>
      <c r="Y372" s="46">
        <v>6.5522800000000006E-2</v>
      </c>
      <c r="Z372" s="41">
        <v>-0.12435</v>
      </c>
      <c r="AC372" s="41">
        <v>-0.05</v>
      </c>
      <c r="AD372" s="41"/>
      <c r="AE372" s="41"/>
      <c r="AF372" s="41">
        <v>5.4618999999999996E-3</v>
      </c>
      <c r="AG372" s="57">
        <v>8.6</v>
      </c>
      <c r="AH372" s="69">
        <f xml:space="preserve"> LN(misc!B391)</f>
        <v>6.6693711782516427</v>
      </c>
      <c r="AI372" s="69">
        <f xml:space="preserve"> LN(misc!D391)</f>
        <v>8.050480142268567</v>
      </c>
      <c r="AJ372" s="69">
        <f xml:space="preserve"> LN(misc!G496)</f>
        <v>3.5228543852868737</v>
      </c>
      <c r="AK372" s="70">
        <f xml:space="preserve"> LN(misc!J402 + misc!L402)</f>
        <v>3.6849216322595924</v>
      </c>
      <c r="AL372" s="76">
        <f xml:space="preserve"> Factors!B372</f>
        <v>0.25403040500000001</v>
      </c>
      <c r="AM372" s="76">
        <f xml:space="preserve"> Factors!C372</f>
        <v>0.20113515400000001</v>
      </c>
      <c r="AN372" s="76">
        <f xml:space="preserve"> Factors!D372</f>
        <v>-6.8332786500000006E-2</v>
      </c>
      <c r="AO372" s="76">
        <f xml:space="preserve"> Factors!E372</f>
        <v>0.109588321</v>
      </c>
      <c r="AP372" s="76">
        <f xml:space="preserve"> Factors!F372</f>
        <v>-3.5956061599999999E-2</v>
      </c>
    </row>
    <row r="373" spans="1:42">
      <c r="A373">
        <f t="shared" si="7"/>
        <v>1989.916666666644</v>
      </c>
      <c r="B373">
        <f xml:space="preserve"> Coibion_update!O379</f>
        <v>4.1598810227524758</v>
      </c>
      <c r="C373">
        <f xml:space="preserve"> Coibion_update!P379</f>
        <v>5.4</v>
      </c>
      <c r="D373">
        <f xml:space="preserve"> Coibion_update!Q379</f>
        <v>4.8386600293564452</v>
      </c>
      <c r="E373">
        <f xml:space="preserve"> Coibion_update!W379</f>
        <v>8.4499999999999993</v>
      </c>
      <c r="F373">
        <f xml:space="preserve"> Coibion_update!X379</f>
        <v>5.5676572447519526</v>
      </c>
      <c r="G373">
        <f xml:space="preserve"> Coibion_update!Y379</f>
        <v>3.6453715641370019</v>
      </c>
      <c r="H373">
        <f xml:space="preserve"> Coibion_update!Z379</f>
        <v>4.1842157349837947</v>
      </c>
      <c r="I373">
        <f xml:space="preserve"> Coibion_update!AA379</f>
        <v>4.0820189125314634</v>
      </c>
      <c r="J373">
        <f xml:space="preserve"> Coibion_update!AB379</f>
        <v>-5.1164599999999998E-2</v>
      </c>
      <c r="K373" s="48">
        <f xml:space="preserve"> Coibion_update!AC379</f>
        <v>-3.2684897000000008</v>
      </c>
      <c r="L373" s="71">
        <f xml:space="preserve"> Coibion_update!AD379</f>
        <v>-2.5209247999999973</v>
      </c>
      <c r="M373" s="29">
        <f xml:space="preserve"> Barakchian_Crowe!B252</f>
        <v>-0.87765470000000001</v>
      </c>
      <c r="N373" s="29">
        <f xml:space="preserve"> Barakchian_Crowe!C252</f>
        <v>-0.30938700000000002</v>
      </c>
      <c r="O373" s="29">
        <f xml:space="preserve"> Gertler_Karadi!C127</f>
        <v>-9.5657500000000006E-2</v>
      </c>
      <c r="P373" s="41"/>
      <c r="Q373" s="29">
        <f xml:space="preserve"> Gertler_Karadi!E127</f>
        <v>-1.89462E-2</v>
      </c>
      <c r="R373" s="29">
        <f xml:space="preserve"> Gertler_Karadi!F127</f>
        <v>-1.50753E-2</v>
      </c>
      <c r="S373" s="29">
        <f xml:space="preserve"> Gertler_Karadi!G127</f>
        <v>-1.30753E-2</v>
      </c>
      <c r="T373" s="32">
        <f xml:space="preserve"> misc!N456</f>
        <v>7.72</v>
      </c>
      <c r="U373" s="31">
        <f xml:space="preserve"> Gilchrist_Zak!C205</f>
        <v>0.40799999999999997</v>
      </c>
      <c r="V373" s="33">
        <f xml:space="preserve"> Sims_Zha!B376</f>
        <v>-0.14693000000000001</v>
      </c>
      <c r="W373" s="75">
        <f xml:space="preserve"> Coibion_update!AI379</f>
        <v>-9.3640500000000002E-2</v>
      </c>
      <c r="X373" s="39">
        <f t="shared" si="8"/>
        <v>-9.0118800000000054E-2</v>
      </c>
      <c r="Y373" s="46">
        <v>-9.3640500000000002E-2</v>
      </c>
      <c r="Z373" s="41">
        <v>-0.16908999999999999</v>
      </c>
      <c r="AC373" s="41">
        <v>-0.03</v>
      </c>
      <c r="AD373" s="41"/>
      <c r="AE373" s="41"/>
      <c r="AF373" s="41">
        <v>-1.4626200000000001E-2</v>
      </c>
      <c r="AG373" s="57">
        <v>7.97</v>
      </c>
      <c r="AH373" s="69">
        <f xml:space="preserve"> LN(misc!B392)</f>
        <v>6.6756971102783531</v>
      </c>
      <c r="AI373" s="69">
        <f xml:space="preserve"> LN(misc!D392)</f>
        <v>8.0565535825634171</v>
      </c>
      <c r="AJ373" s="69">
        <f xml:space="preserve"> LN(misc!G497)</f>
        <v>3.5657791819781002</v>
      </c>
      <c r="AK373" s="70">
        <f xml:space="preserve"> LN(misc!J403 + misc!L403)</f>
        <v>3.6949112263456554</v>
      </c>
      <c r="AL373" s="76">
        <f xml:space="preserve"> Factors!B373</f>
        <v>8.0486164999999998E-2</v>
      </c>
      <c r="AM373" s="76">
        <f xml:space="preserve"> Factors!C373</f>
        <v>1.6710598399999999E-2</v>
      </c>
      <c r="AN373" s="76">
        <f xml:space="preserve"> Factors!D373</f>
        <v>-0.106172559</v>
      </c>
      <c r="AO373" s="76">
        <f xml:space="preserve"> Factors!E373</f>
        <v>7.0762774299999998E-3</v>
      </c>
      <c r="AP373" s="76">
        <f xml:space="preserve"> Factors!F373</f>
        <v>-0.20875808400000001</v>
      </c>
    </row>
    <row r="374" spans="1:42">
      <c r="A374">
        <f t="shared" si="7"/>
        <v>1989.9999999999773</v>
      </c>
      <c r="B374">
        <f xml:space="preserve"> Coibion_update!O380</f>
        <v>4.1536475267204231</v>
      </c>
      <c r="C374">
        <f xml:space="preserve"> Coibion_update!P380</f>
        <v>5.4</v>
      </c>
      <c r="D374">
        <f xml:space="preserve"> Coibion_update!Q380</f>
        <v>4.8481163645984813</v>
      </c>
      <c r="E374">
        <f xml:space="preserve"> Coibion_update!W380</f>
        <v>8.23</v>
      </c>
      <c r="F374">
        <f xml:space="preserve"> Coibion_update!X380</f>
        <v>5.5620652887041864</v>
      </c>
      <c r="G374">
        <f xml:space="preserve"> Coibion_update!Y380</f>
        <v>3.7294214094268727</v>
      </c>
      <c r="H374">
        <f xml:space="preserve"> Coibion_update!Z380</f>
        <v>4.1686941718458046</v>
      </c>
      <c r="I374">
        <f xml:space="preserve"> Coibion_update!AA380</f>
        <v>4.0778933127802697</v>
      </c>
      <c r="J374">
        <f xml:space="preserve"> Coibion_update!AB380</f>
        <v>0</v>
      </c>
      <c r="K374" s="48">
        <f xml:space="preserve"> Coibion_update!AC380</f>
        <v>-3.2684897000000008</v>
      </c>
      <c r="L374" s="71">
        <f xml:space="preserve"> Coibion_update!AD380</f>
        <v>-2.5209247999999973</v>
      </c>
      <c r="M374" s="29">
        <f xml:space="preserve"> Barakchian_Crowe!B253</f>
        <v>0</v>
      </c>
      <c r="N374" s="29">
        <f xml:space="preserve"> Barakchian_Crowe!C253</f>
        <v>-0.30938700000000002</v>
      </c>
      <c r="O374" s="29">
        <f xml:space="preserve"> Gertler_Karadi!C128</f>
        <v>-0.1036358</v>
      </c>
      <c r="P374" s="29">
        <v>0</v>
      </c>
      <c r="Q374" s="29">
        <f xml:space="preserve"> Gertler_Karadi!E128</f>
        <v>-1.83871E-2</v>
      </c>
      <c r="R374" s="29">
        <f xml:space="preserve"> Gertler_Karadi!F128</f>
        <v>-1.2258099999999999E-2</v>
      </c>
      <c r="S374" s="29">
        <f xml:space="preserve"> Gertler_Karadi!G128</f>
        <v>-1.2258099999999999E-2</v>
      </c>
      <c r="T374" s="32">
        <f xml:space="preserve"> misc!N457</f>
        <v>7.92</v>
      </c>
      <c r="U374" s="31">
        <f xml:space="preserve"> Gilchrist_Zak!C206</f>
        <v>0.12230000000000001</v>
      </c>
      <c r="V374" s="33">
        <f xml:space="preserve"> Sims_Zha!B377</f>
        <v>-0.45007000000000003</v>
      </c>
      <c r="W374" s="75">
        <f xml:space="preserve"> Coibion_update!AI380</f>
        <v>0</v>
      </c>
      <c r="X374" s="39">
        <f t="shared" si="8"/>
        <v>-9.0118800000000054E-2</v>
      </c>
      <c r="Y374" s="46">
        <v>0</v>
      </c>
      <c r="Z374" s="41">
        <v>0</v>
      </c>
      <c r="AC374" s="41">
        <v>0</v>
      </c>
      <c r="AD374" s="41">
        <v>0</v>
      </c>
      <c r="AE374" s="41">
        <v>0</v>
      </c>
      <c r="AF374" s="41">
        <v>0</v>
      </c>
      <c r="AG374" s="57">
        <v>8.26</v>
      </c>
      <c r="AH374" s="69">
        <f xml:space="preserve"> LN(misc!B393)</f>
        <v>6.6788451327735903</v>
      </c>
      <c r="AI374" s="69">
        <f xml:space="preserve"> LN(misc!D393)</f>
        <v>8.0610135687635722</v>
      </c>
      <c r="AJ374" s="69">
        <f xml:space="preserve"> LN(misc!G498)</f>
        <v>3.5285933241805942</v>
      </c>
      <c r="AK374" s="70">
        <f xml:space="preserve"> LN(misc!J404 + misc!L404)</f>
        <v>3.6967980193582322</v>
      </c>
      <c r="AL374" s="76">
        <f xml:space="preserve"> Factors!B374</f>
        <v>0.125473056</v>
      </c>
      <c r="AM374" s="76">
        <f xml:space="preserve"> Factors!C374</f>
        <v>-1.9471617799999999E-4</v>
      </c>
      <c r="AN374" s="76">
        <f xml:space="preserve"> Factors!D374</f>
        <v>4.76803552E-3</v>
      </c>
      <c r="AO374" s="76">
        <f xml:space="preserve"> Factors!E374</f>
        <v>0.104272727</v>
      </c>
      <c r="AP374" s="76">
        <f xml:space="preserve"> Factors!F374</f>
        <v>-0.22509261</v>
      </c>
    </row>
    <row r="375" spans="1:42">
      <c r="A375">
        <f t="shared" si="7"/>
        <v>1990.0833333333105</v>
      </c>
      <c r="B375">
        <f xml:space="preserve"> Coibion_update!O381</f>
        <v>4.1630042671041112</v>
      </c>
      <c r="C375">
        <f xml:space="preserve"> Coibion_update!P381</f>
        <v>5.3</v>
      </c>
      <c r="D375">
        <f xml:space="preserve"> Coibion_update!Q381</f>
        <v>4.8520302639196169</v>
      </c>
      <c r="E375">
        <f xml:space="preserve"> Coibion_update!W381</f>
        <v>8.24</v>
      </c>
      <c r="F375">
        <f xml:space="preserve"> Coibion_update!X381</f>
        <v>5.5664342835049778</v>
      </c>
      <c r="G375">
        <f xml:space="preserve"> Coibion_update!Y381</f>
        <v>3.6661480421118444</v>
      </c>
      <c r="H375">
        <f xml:space="preserve"> Coibion_update!Z381</f>
        <v>4.1727089392093557</v>
      </c>
      <c r="I375">
        <f xml:space="preserve"> Coibion_update!AA381</f>
        <v>4.0824912551911003</v>
      </c>
      <c r="J375">
        <f xml:space="preserve"> Coibion_update!AB381</f>
        <v>0.31750050000000002</v>
      </c>
      <c r="K375" s="48">
        <f xml:space="preserve"> Coibion_update!AC381</f>
        <v>-2.9509892000000009</v>
      </c>
      <c r="L375" s="71">
        <f xml:space="preserve"> Coibion_update!AD381</f>
        <v>-2.2091208999999972</v>
      </c>
      <c r="M375" s="29">
        <f xml:space="preserve"> Barakchian_Crowe!B254</f>
        <v>-8.0684800000000001E-2</v>
      </c>
      <c r="N375" s="29">
        <f xml:space="preserve"> Barakchian_Crowe!C254</f>
        <v>-0.39007170000000002</v>
      </c>
      <c r="O375" s="29">
        <f xml:space="preserve"> Gertler_Karadi!C129</f>
        <v>-1.0500000000000001E-2</v>
      </c>
      <c r="P375" s="29">
        <f xml:space="preserve"> Gertler_Karadi!D129</f>
        <v>-1.4999999999999999E-2</v>
      </c>
      <c r="Q375" s="29">
        <f xml:space="preserve"> Gertler_Karadi!E129</f>
        <v>1.4999999999999999E-2</v>
      </c>
      <c r="R375" s="29">
        <f xml:space="preserve"> Gertler_Karadi!F129</f>
        <v>7.4999999999999997E-3</v>
      </c>
      <c r="S375" s="29">
        <f xml:space="preserve"> Gertler_Karadi!G129</f>
        <v>7.4999999999999997E-3</v>
      </c>
      <c r="T375" s="32">
        <f xml:space="preserve"> misc!N458</f>
        <v>8.11</v>
      </c>
      <c r="U375" s="31">
        <f xml:space="preserve"> Gilchrist_Zak!C207</f>
        <v>0.2427</v>
      </c>
      <c r="V375" s="33">
        <f xml:space="preserve"> Sims_Zha!B378</f>
        <v>1.2819</v>
      </c>
      <c r="W375" s="75">
        <f xml:space="preserve"> Coibion_update!AI381</f>
        <v>9.8187800000000006E-2</v>
      </c>
      <c r="X375" s="39">
        <f t="shared" si="8"/>
        <v>8.0689999999999512E-3</v>
      </c>
      <c r="Y375" s="46">
        <v>9.8187800000000006E-2</v>
      </c>
      <c r="Z375" s="41">
        <v>-1.4E-2</v>
      </c>
      <c r="AA375" s="41">
        <v>-0.01</v>
      </c>
      <c r="AB375" s="41">
        <v>-0.02</v>
      </c>
      <c r="AC375" s="41">
        <v>0.02</v>
      </c>
      <c r="AD375" s="41">
        <v>4.9313999999999998E-3</v>
      </c>
      <c r="AE375" s="41">
        <v>-1.5574599999999999E-2</v>
      </c>
      <c r="AF375" s="41">
        <v>4.841E-4</v>
      </c>
      <c r="AG375" s="57">
        <v>8.2899999999999991</v>
      </c>
      <c r="AH375" s="69">
        <f xml:space="preserve"> LN(misc!B394)</f>
        <v>6.6822339028819631</v>
      </c>
      <c r="AI375" s="69">
        <f xml:space="preserve"> LN(misc!D394)</f>
        <v>8.0649194545998615</v>
      </c>
      <c r="AJ375" s="69">
        <f xml:space="preserve"> LN(misc!G499)</f>
        <v>3.4302058706968621</v>
      </c>
      <c r="AK375" s="70">
        <f xml:space="preserve"> LN(misc!J405 + misc!L405)</f>
        <v>3.6846455035818746</v>
      </c>
      <c r="AL375" s="76">
        <f xml:space="preserve"> Factors!B375</f>
        <v>-8.0193586999999997E-2</v>
      </c>
      <c r="AM375" s="76">
        <f xml:space="preserve"> Factors!C375</f>
        <v>0.62554266199999997</v>
      </c>
      <c r="AN375" s="76">
        <f xml:space="preserve"> Factors!D375</f>
        <v>0.18401404499999999</v>
      </c>
      <c r="AO375" s="76">
        <f xml:space="preserve"> Factors!E375</f>
        <v>0.120594945</v>
      </c>
      <c r="AP375" s="76">
        <f xml:space="preserve"> Factors!F375</f>
        <v>0.29702732599999998</v>
      </c>
    </row>
    <row r="376" spans="1:42">
      <c r="A376">
        <f t="shared" si="7"/>
        <v>1990.1666666666438</v>
      </c>
      <c r="B376">
        <f xml:space="preserve"> Coibion_update!O382</f>
        <v>4.1684357485206549</v>
      </c>
      <c r="C376">
        <f xml:space="preserve"> Coibion_update!P382</f>
        <v>5.2</v>
      </c>
      <c r="D376">
        <f xml:space="preserve"> Coibion_update!Q382</f>
        <v>4.8567068118035186</v>
      </c>
      <c r="E376">
        <f xml:space="preserve"> Coibion_update!W382</f>
        <v>8.2799999999999994</v>
      </c>
      <c r="F376">
        <f xml:space="preserve"> Coibion_update!X382</f>
        <v>5.5852991938854242</v>
      </c>
      <c r="G376">
        <f xml:space="preserve"> Coibion_update!Y382</f>
        <v>3.6629717285727512</v>
      </c>
      <c r="H376">
        <f xml:space="preserve"> Coibion_update!Z382</f>
        <v>4.1767230014880026</v>
      </c>
      <c r="I376">
        <f xml:space="preserve"> Coibion_update!AA382</f>
        <v>4.0871688784730047</v>
      </c>
      <c r="J376">
        <f xml:space="preserve"> Coibion_update!AB382</f>
        <v>-7.0355000000000001E-2</v>
      </c>
      <c r="K376" s="48">
        <f xml:space="preserve"> Coibion_update!AC382</f>
        <v>-3.021344200000001</v>
      </c>
      <c r="L376" s="71">
        <f xml:space="preserve"> Coibion_update!AD382</f>
        <v>-2.3010945999999972</v>
      </c>
      <c r="M376" s="29">
        <f xml:space="preserve"> Barakchian_Crowe!B255</f>
        <v>-3.8194199999999998E-2</v>
      </c>
      <c r="N376" s="29">
        <f xml:space="preserve"> Barakchian_Crowe!C255</f>
        <v>-0.42826599999999998</v>
      </c>
      <c r="O376" s="29">
        <f xml:space="preserve"> Gertler_Karadi!C130</f>
        <v>-3.5000000000000001E-3</v>
      </c>
      <c r="P376" s="29">
        <f xml:space="preserve"> Gertler_Karadi!D130</f>
        <v>-7.5805999999999998E-3</v>
      </c>
      <c r="Q376" s="29">
        <f xml:space="preserve"> Gertler_Karadi!E130</f>
        <v>2.4193999999999999E-3</v>
      </c>
      <c r="R376" s="29">
        <f xml:space="preserve"> Gertler_Karadi!F130</f>
        <v>-8.0599999999999994E-5</v>
      </c>
      <c r="S376" s="29">
        <f xml:space="preserve"> Gertler_Karadi!G130</f>
        <v>-1.371E-3</v>
      </c>
      <c r="T376" s="32">
        <f xml:space="preserve"> misc!N459</f>
        <v>8.35</v>
      </c>
      <c r="U376" s="31">
        <f xml:space="preserve"> Gilchrist_Zak!C208</f>
        <v>0.35</v>
      </c>
      <c r="V376" s="33">
        <f xml:space="preserve"> Sims_Zha!B379</f>
        <v>1.0507</v>
      </c>
      <c r="W376" s="75">
        <f xml:space="preserve"> Coibion_update!AI382</f>
        <v>-9.2356800000000003E-2</v>
      </c>
      <c r="X376" s="39">
        <f t="shared" si="8"/>
        <v>-8.4287800000000052E-2</v>
      </c>
      <c r="Y376" s="46">
        <v>-9.2356800000000003E-2</v>
      </c>
      <c r="Z376" s="41">
        <v>0</v>
      </c>
      <c r="AA376" s="41">
        <v>0</v>
      </c>
      <c r="AB376" s="41">
        <v>-0.02</v>
      </c>
      <c r="AC376" s="41">
        <v>-0.02</v>
      </c>
      <c r="AD376" s="41">
        <v>-1.23064E-2</v>
      </c>
      <c r="AE376" s="41">
        <v>-1.7689E-2</v>
      </c>
      <c r="AF376" s="41">
        <v>-2.6172399999999998E-2</v>
      </c>
      <c r="AG376" s="57">
        <v>8.3000000000000007</v>
      </c>
      <c r="AH376" s="69">
        <f xml:space="preserve"> LN(misc!B395)</f>
        <v>6.686484972049608</v>
      </c>
      <c r="AI376" s="69">
        <f xml:space="preserve"> LN(misc!D395)</f>
        <v>8.0683089691904293</v>
      </c>
      <c r="AJ376" s="69">
        <f xml:space="preserve"> LN(misc!G500)</f>
        <v>3.5081366504331966</v>
      </c>
      <c r="AK376" s="70">
        <f xml:space="preserve"> LN(misc!J406 + misc!L406)</f>
        <v>3.7007339115609419</v>
      </c>
      <c r="AL376" s="76">
        <f xml:space="preserve"> Factors!B376</f>
        <v>-0.18091639000000001</v>
      </c>
      <c r="AM376" s="76">
        <f xml:space="preserve"> Factors!C376</f>
        <v>-4.7868994300000002E-2</v>
      </c>
      <c r="AN376" s="76">
        <f xml:space="preserve"> Factors!D376</f>
        <v>0.14179148899999999</v>
      </c>
      <c r="AO376" s="76">
        <f xml:space="preserve"> Factors!E376</f>
        <v>-8.9814333800000007E-3</v>
      </c>
      <c r="AP376" s="76">
        <f xml:space="preserve"> Factors!F376</f>
        <v>-0.35612115700000002</v>
      </c>
    </row>
    <row r="377" spans="1:42">
      <c r="A377">
        <f t="shared" si="7"/>
        <v>1990.249999999977</v>
      </c>
      <c r="B377">
        <f xml:space="preserve"> Coibion_update!O383</f>
        <v>4.1673889928254777</v>
      </c>
      <c r="C377">
        <f xml:space="preserve"> Coibion_update!P383</f>
        <v>5.4</v>
      </c>
      <c r="D377">
        <f xml:space="preserve"> Coibion_update!Q383</f>
        <v>4.859036909945142</v>
      </c>
      <c r="E377">
        <f xml:space="preserve"> Coibion_update!W383</f>
        <v>8.26</v>
      </c>
      <c r="F377">
        <f xml:space="preserve"> Coibion_update!X383</f>
        <v>5.6099112590461306</v>
      </c>
      <c r="G377">
        <f xml:space="preserve"> Coibion_update!Y383</f>
        <v>3.6669661008020453</v>
      </c>
      <c r="H377">
        <f xml:space="preserve"> Coibion_update!Z383</f>
        <v>4.1716141977134011</v>
      </c>
      <c r="I377">
        <f xml:space="preserve"> Coibion_update!AA383</f>
        <v>4.0915239212853285</v>
      </c>
      <c r="J377">
        <f xml:space="preserve"> Coibion_update!AB383</f>
        <v>0</v>
      </c>
      <c r="K377" s="48">
        <f xml:space="preserve"> Coibion_update!AC383</f>
        <v>-3.021344200000001</v>
      </c>
      <c r="L377" s="71">
        <f xml:space="preserve"> Coibion_update!AD383</f>
        <v>-2.3010945999999972</v>
      </c>
      <c r="M377" s="29">
        <f xml:space="preserve"> Barakchian_Crowe!B256</f>
        <v>0</v>
      </c>
      <c r="N377" s="29">
        <f xml:space="preserve"> Barakchian_Crowe!C256</f>
        <v>-0.42826599999999998</v>
      </c>
      <c r="O377" s="29">
        <f xml:space="preserve"> Gertler_Karadi!C131</f>
        <v>0</v>
      </c>
      <c r="P377" s="29">
        <f xml:space="preserve"> Gertler_Karadi!D131</f>
        <v>-1.7419400000000002E-2</v>
      </c>
      <c r="Q377" s="29">
        <f xml:space="preserve"> Gertler_Karadi!E131</f>
        <v>-1.7419299999999999E-2</v>
      </c>
      <c r="R377" s="29">
        <f xml:space="preserve"> Gertler_Karadi!F131</f>
        <v>-1.7419400000000002E-2</v>
      </c>
      <c r="S377" s="29">
        <f xml:space="preserve"> Gertler_Karadi!G131</f>
        <v>-2.6128999999999999E-2</v>
      </c>
      <c r="T377" s="32">
        <f xml:space="preserve"> misc!N460</f>
        <v>8.4</v>
      </c>
      <c r="U377" s="31">
        <f xml:space="preserve"> Gilchrist_Zak!C209</f>
        <v>-3.0200000000000001E-2</v>
      </c>
      <c r="V377" s="33">
        <f xml:space="preserve"> Sims_Zha!B380</f>
        <v>-0.58345000000000002</v>
      </c>
      <c r="W377" s="75">
        <f xml:space="preserve"> Coibion_update!AI383</f>
        <v>0</v>
      </c>
      <c r="X377" s="39">
        <f t="shared" si="8"/>
        <v>-8.4287800000000052E-2</v>
      </c>
      <c r="Y377" s="46">
        <v>0</v>
      </c>
      <c r="Z377" s="41">
        <v>0</v>
      </c>
      <c r="AA377" s="41">
        <v>0</v>
      </c>
      <c r="AB377" s="41">
        <v>0</v>
      </c>
      <c r="AC377" s="41">
        <v>0</v>
      </c>
      <c r="AD377" s="41">
        <v>0</v>
      </c>
      <c r="AE377" s="41">
        <v>0</v>
      </c>
      <c r="AF377" s="41">
        <v>0</v>
      </c>
      <c r="AG377" s="57">
        <v>8.23</v>
      </c>
      <c r="AH377" s="69">
        <f xml:space="preserve"> LN(misc!B396)</f>
        <v>6.6922078042895556</v>
      </c>
      <c r="AI377" s="69">
        <f xml:space="preserve"> LN(misc!D396)</f>
        <v>8.0719055891209006</v>
      </c>
      <c r="AJ377" s="69">
        <f xml:space="preserve"> LN(misc!G501)</f>
        <v>3.5658640032173894</v>
      </c>
      <c r="AK377" s="70">
        <f xml:space="preserve"> LN(misc!J407 + misc!L407)</f>
        <v>3.7042851742637848</v>
      </c>
      <c r="AL377" s="76">
        <f xml:space="preserve"> Factors!B377</f>
        <v>-3.7734590300000002E-2</v>
      </c>
      <c r="AM377" s="76">
        <f xml:space="preserve"> Factors!C377</f>
        <v>-1.2680164799999999E-2</v>
      </c>
      <c r="AN377" s="76">
        <f xml:space="preserve"> Factors!D377</f>
        <v>0.12486191200000001</v>
      </c>
      <c r="AO377" s="76">
        <f xml:space="preserve"> Factors!E377</f>
        <v>-6.8822193599999998E-2</v>
      </c>
      <c r="AP377" s="76">
        <f xml:space="preserve"> Factors!F377</f>
        <v>-0.220266512</v>
      </c>
    </row>
    <row r="378" spans="1:42">
      <c r="A378">
        <f t="shared" si="7"/>
        <v>1990.3333333333103</v>
      </c>
      <c r="B378">
        <f xml:space="preserve"> Coibion_update!O384</f>
        <v>4.1690283209598604</v>
      </c>
      <c r="C378">
        <f xml:space="preserve"> Coibion_update!P384</f>
        <v>5.4</v>
      </c>
      <c r="D378">
        <f xml:space="preserve"> Coibion_update!Q384</f>
        <v>4.8605872978525966</v>
      </c>
      <c r="E378">
        <f xml:space="preserve"> Coibion_update!W384</f>
        <v>8.18</v>
      </c>
      <c r="F378">
        <f xml:space="preserve"> Coibion_update!X384</f>
        <v>5.623295223743515</v>
      </c>
      <c r="G378">
        <f xml:space="preserve"> Coibion_update!Y384</f>
        <v>3.6457370612170945</v>
      </c>
      <c r="H378">
        <f xml:space="preserve"> Coibion_update!Z384</f>
        <v>4.1723390198167376</v>
      </c>
      <c r="I378">
        <f xml:space="preserve"> Coibion_update!AA384</f>
        <v>4.0947944610024658</v>
      </c>
      <c r="J378">
        <f xml:space="preserve"> Coibion_update!AB384</f>
        <v>4.1160299999999997E-2</v>
      </c>
      <c r="K378" s="48">
        <f xml:space="preserve"> Coibion_update!AC384</f>
        <v>-2.980183900000001</v>
      </c>
      <c r="L378" s="71">
        <f xml:space="preserve"> Coibion_update!AD384</f>
        <v>-2.2567099999999973</v>
      </c>
      <c r="M378" s="29">
        <f xml:space="preserve"> Barakchian_Crowe!B257</f>
        <v>0.18592410000000001</v>
      </c>
      <c r="N378" s="29">
        <f xml:space="preserve"> Barakchian_Crowe!C257</f>
        <v>-0.2423418</v>
      </c>
      <c r="O378" s="29">
        <f xml:space="preserve"> Gertler_Karadi!C132</f>
        <v>0</v>
      </c>
      <c r="P378" s="29">
        <f xml:space="preserve"> Gertler_Karadi!D132</f>
        <v>0</v>
      </c>
      <c r="Q378" s="29">
        <f xml:space="preserve"> Gertler_Karadi!E132</f>
        <v>-1.0322599999999999E-2</v>
      </c>
      <c r="R378" s="29">
        <f xml:space="preserve"> Gertler_Karadi!F132</f>
        <v>-1.0322599999999999E-2</v>
      </c>
      <c r="S378" s="29">
        <f xml:space="preserve"> Gertler_Karadi!G132</f>
        <v>-1.0322599999999999E-2</v>
      </c>
      <c r="T378" s="32">
        <f xml:space="preserve"> misc!N461</f>
        <v>8.32</v>
      </c>
      <c r="U378" s="31">
        <f xml:space="preserve"> Gilchrist_Zak!C210</f>
        <v>-7.17E-2</v>
      </c>
      <c r="V378" s="33">
        <f xml:space="preserve"> Sims_Zha!B381</f>
        <v>-0.57635999999999998</v>
      </c>
      <c r="W378" s="75">
        <f xml:space="preserve"> Coibion_update!AI384</f>
        <v>-1.5857900000000001E-2</v>
      </c>
      <c r="X378" s="39">
        <f t="shared" si="8"/>
        <v>-0.10014570000000006</v>
      </c>
      <c r="Y378" s="46">
        <v>-1.5857900000000001E-2</v>
      </c>
      <c r="Z378" s="41">
        <v>0</v>
      </c>
      <c r="AA378" s="41">
        <v>0</v>
      </c>
      <c r="AB378" s="41">
        <v>0</v>
      </c>
      <c r="AC378" s="41">
        <v>-0.02</v>
      </c>
      <c r="AD378" s="41">
        <v>3.9582999999999997E-3</v>
      </c>
      <c r="AE378" s="41">
        <v>2.2113899999999999E-2</v>
      </c>
      <c r="AF378" s="41">
        <v>-2.4646499999999998E-2</v>
      </c>
      <c r="AG378" s="57">
        <v>8.23</v>
      </c>
      <c r="AH378" s="69">
        <f xml:space="preserve"> LN(misc!B397)</f>
        <v>6.6898479944631735</v>
      </c>
      <c r="AI378" s="69">
        <f xml:space="preserve"> LN(misc!D397)</f>
        <v>8.0715621235499473</v>
      </c>
      <c r="AJ378" s="69">
        <f xml:space="preserve"> LN(misc!G502)</f>
        <v>3.489543977960722</v>
      </c>
      <c r="AK378" s="70">
        <f xml:space="preserve"> LN(misc!J408 + misc!L408)</f>
        <v>3.6961281189498476</v>
      </c>
      <c r="AL378" s="76">
        <f xml:space="preserve"> Factors!B378</f>
        <v>0.26170965499999999</v>
      </c>
      <c r="AM378" s="76">
        <f xml:space="preserve"> Factors!C378</f>
        <v>-3.6604278400000002E-2</v>
      </c>
      <c r="AN378" s="76">
        <f xml:space="preserve"> Factors!D378</f>
        <v>3.8870753700000003E-2</v>
      </c>
      <c r="AO378" s="76">
        <f xml:space="preserve"> Factors!E378</f>
        <v>-0.13065201200000001</v>
      </c>
      <c r="AP378" s="76">
        <f xml:space="preserve"> Factors!F378</f>
        <v>5.00589034E-2</v>
      </c>
    </row>
    <row r="379" spans="1:42">
      <c r="A379">
        <f t="shared" si="7"/>
        <v>1990.4166666666436</v>
      </c>
      <c r="B379">
        <f xml:space="preserve"> Coibion_update!O385</f>
        <v>4.1723868087684037</v>
      </c>
      <c r="C379">
        <f xml:space="preserve"> Coibion_update!P385</f>
        <v>5.2</v>
      </c>
      <c r="D379">
        <f xml:space="preserve"> Coibion_update!Q385</f>
        <v>4.8667649236765538</v>
      </c>
      <c r="E379">
        <f xml:space="preserve"> Coibion_update!W385</f>
        <v>8.2899999999999991</v>
      </c>
      <c r="F379">
        <f xml:space="preserve"> Coibion_update!X385</f>
        <v>5.6240175061873385</v>
      </c>
      <c r="G379">
        <f xml:space="preserve"> Coibion_update!Y385</f>
        <v>3.6462589682772961</v>
      </c>
      <c r="H379">
        <f xml:space="preserve"> Coibion_update!Z385</f>
        <v>4.1774748062383029</v>
      </c>
      <c r="I379">
        <f xml:space="preserve"> Coibion_update!AA385</f>
        <v>4.0976723523147758</v>
      </c>
      <c r="J379">
        <f xml:space="preserve"> Coibion_update!AB385</f>
        <v>0</v>
      </c>
      <c r="K379" s="48">
        <f xml:space="preserve"> Coibion_update!AC385</f>
        <v>-2.980183900000001</v>
      </c>
      <c r="L379" s="71">
        <f xml:space="preserve"> Coibion_update!AD385</f>
        <v>-2.2567099999999973</v>
      </c>
      <c r="M379" s="29">
        <f xml:space="preserve"> Barakchian_Crowe!B258</f>
        <v>0</v>
      </c>
      <c r="N379" s="29">
        <f xml:space="preserve"> Barakchian_Crowe!C258</f>
        <v>-0.2423418</v>
      </c>
      <c r="O379" s="29">
        <f xml:space="preserve"> Gertler_Karadi!C133</f>
        <v>0</v>
      </c>
      <c r="P379" s="29">
        <f xml:space="preserve"> Gertler_Karadi!D133</f>
        <v>0</v>
      </c>
      <c r="Q379" s="29">
        <f xml:space="preserve"> Gertler_Karadi!E133</f>
        <v>-9.6773999999999992E-3</v>
      </c>
      <c r="R379" s="29">
        <f xml:space="preserve"> Gertler_Karadi!F133</f>
        <v>-9.6773999999999992E-3</v>
      </c>
      <c r="S379" s="29">
        <f xml:space="preserve"> Gertler_Karadi!G133</f>
        <v>-9.6773999999999992E-3</v>
      </c>
      <c r="T379" s="32">
        <f xml:space="preserve"> misc!N462</f>
        <v>8.1</v>
      </c>
      <c r="U379" s="31">
        <f xml:space="preserve"> Gilchrist_Zak!C211</f>
        <v>3.6999999999999998E-2</v>
      </c>
      <c r="V379" s="33">
        <f xml:space="preserve"> Sims_Zha!B382</f>
        <v>-0.21339</v>
      </c>
      <c r="W379" s="75">
        <f xml:space="preserve"> Coibion_update!AI385</f>
        <v>0</v>
      </c>
      <c r="X379" s="39">
        <f t="shared" si="8"/>
        <v>-0.10014570000000006</v>
      </c>
      <c r="Y379" s="46">
        <v>0</v>
      </c>
      <c r="Z379" s="41">
        <v>0</v>
      </c>
      <c r="AA379" s="41">
        <v>0</v>
      </c>
      <c r="AB379" s="41">
        <v>0</v>
      </c>
      <c r="AC379" s="41">
        <v>0</v>
      </c>
      <c r="AD379" s="41">
        <v>0</v>
      </c>
      <c r="AE379" s="41">
        <v>0</v>
      </c>
      <c r="AF379" s="41">
        <v>0</v>
      </c>
      <c r="AG379" s="57">
        <v>8.32</v>
      </c>
      <c r="AH379" s="69">
        <f xml:space="preserve"> LN(misc!B398)</f>
        <v>6.6955516677062619</v>
      </c>
      <c r="AI379" s="69">
        <f xml:space="preserve"> LN(misc!D398)</f>
        <v>8.0755826366717205</v>
      </c>
      <c r="AJ379" s="69">
        <f xml:space="preserve"> LN(misc!G503)</f>
        <v>3.5229724385880763</v>
      </c>
      <c r="AK379" s="70">
        <f xml:space="preserve"> LN(misc!J409 + misc!L409)</f>
        <v>3.6921740210633662</v>
      </c>
      <c r="AL379" s="76">
        <f xml:space="preserve"> Factors!B379</f>
        <v>0.18226167600000001</v>
      </c>
      <c r="AM379" s="76">
        <f xml:space="preserve"> Factors!C379</f>
        <v>-0.102326637</v>
      </c>
      <c r="AN379" s="76">
        <f xml:space="preserve"> Factors!D379</f>
        <v>7.04882862E-2</v>
      </c>
      <c r="AO379" s="76">
        <f xml:space="preserve"> Factors!E379</f>
        <v>2.98537179E-2</v>
      </c>
      <c r="AP379" s="76">
        <f xml:space="preserve"> Factors!F379</f>
        <v>-8.0825651700000001E-2</v>
      </c>
    </row>
    <row r="380" spans="1:42">
      <c r="A380">
        <f t="shared" si="7"/>
        <v>1990.4999999999768</v>
      </c>
      <c r="B380">
        <f xml:space="preserve"> Coibion_update!O386</f>
        <v>4.1713472691568638</v>
      </c>
      <c r="C380">
        <f xml:space="preserve"> Coibion_update!P386</f>
        <v>5.5</v>
      </c>
      <c r="D380">
        <f xml:space="preserve"> Coibion_update!Q386</f>
        <v>4.8713732267627483</v>
      </c>
      <c r="E380">
        <f xml:space="preserve"> Coibion_update!W386</f>
        <v>8.15</v>
      </c>
      <c r="F380">
        <f xml:space="preserve"> Coibion_update!X386</f>
        <v>5.6243423631628895</v>
      </c>
      <c r="G380">
        <f xml:space="preserve"> Coibion_update!Y386</f>
        <v>3.6488904458975733</v>
      </c>
      <c r="H380">
        <f xml:space="preserve"> Coibion_update!Z386</f>
        <v>4.1763392097747278</v>
      </c>
      <c r="I380">
        <f xml:space="preserve"> Coibion_update!AA386</f>
        <v>4.101088437755446</v>
      </c>
      <c r="J380">
        <f xml:space="preserve"> Coibion_update!AB386</f>
        <v>-9.7354300000000005E-2</v>
      </c>
      <c r="K380" s="48">
        <f xml:space="preserve"> Coibion_update!AC386</f>
        <v>-3.0775382000000011</v>
      </c>
      <c r="L380" s="71">
        <f xml:space="preserve"> Coibion_update!AD386</f>
        <v>-2.3229148999999971</v>
      </c>
      <c r="M380" s="29">
        <f xml:space="preserve"> Barakchian_Crowe!B259</f>
        <v>0.15653529999999999</v>
      </c>
      <c r="N380" s="29">
        <f xml:space="preserve"> Barakchian_Crowe!C259</f>
        <v>-8.5806499999999994E-2</v>
      </c>
      <c r="O380" s="29">
        <f xml:space="preserve"> Gertler_Karadi!C134</f>
        <v>-8.4439700000000006E-2</v>
      </c>
      <c r="P380" s="29">
        <f xml:space="preserve"> Gertler_Karadi!D134</f>
        <v>-6.64516E-2</v>
      </c>
      <c r="Q380" s="29">
        <f xml:space="preserve"> Gertler_Karadi!E134</f>
        <v>-1.5806500000000001E-2</v>
      </c>
      <c r="R380" s="29">
        <f xml:space="preserve"> Gertler_Karadi!F134</f>
        <v>-9.6773999999999992E-3</v>
      </c>
      <c r="S380" s="29">
        <f xml:space="preserve"> Gertler_Karadi!G134</f>
        <v>-1.83871E-2</v>
      </c>
      <c r="T380" s="32">
        <f xml:space="preserve"> misc!N463</f>
        <v>7.94</v>
      </c>
      <c r="U380" s="31">
        <f xml:space="preserve"> Gilchrist_Zak!C212</f>
        <v>7.6E-3</v>
      </c>
      <c r="V380" s="33">
        <f xml:space="preserve"> Sims_Zha!B383</f>
        <v>-1.1358999999999999</v>
      </c>
      <c r="W380" s="75">
        <f xml:space="preserve"> Coibion_update!AI386</f>
        <v>-0.19834689999999999</v>
      </c>
      <c r="X380" s="39">
        <f t="shared" si="8"/>
        <v>-0.29849260000000005</v>
      </c>
      <c r="Y380" s="46">
        <v>-0.19834689999999999</v>
      </c>
      <c r="Z380" s="41">
        <v>-0.13777</v>
      </c>
      <c r="AA380" s="41">
        <v>-7.9990000000000006E-2</v>
      </c>
      <c r="AB380" s="41">
        <v>-0.1</v>
      </c>
      <c r="AC380" s="41">
        <v>-0.03</v>
      </c>
      <c r="AD380" s="41">
        <v>1.08383E-2</v>
      </c>
      <c r="AE380" s="41">
        <v>5.4267999999999999E-3</v>
      </c>
      <c r="AF380" s="41">
        <v>2.5906499999999999E-2</v>
      </c>
      <c r="AG380" s="57">
        <v>8.0500000000000007</v>
      </c>
      <c r="AH380" s="69">
        <f xml:space="preserve"> LN(misc!B399)</f>
        <v>6.6971576968364452</v>
      </c>
      <c r="AI380" s="69">
        <f xml:space="preserve"> LN(misc!D399)</f>
        <v>8.0788742584369952</v>
      </c>
      <c r="AJ380" s="69">
        <f xml:space="preserve"> LN(misc!G504)</f>
        <v>3.4944751945770003</v>
      </c>
      <c r="AK380" s="70">
        <f xml:space="preserve"> LN(misc!J410 + misc!L410)</f>
        <v>3.691326457756988</v>
      </c>
      <c r="AL380" s="76">
        <f xml:space="preserve"> Factors!B380</f>
        <v>0.16875489199999999</v>
      </c>
      <c r="AM380" s="76">
        <f xml:space="preserve"> Factors!C380</f>
        <v>9.9315731800000001E-3</v>
      </c>
      <c r="AN380" s="76">
        <f xml:space="preserve"> Factors!D380</f>
        <v>-1.9255274900000001E-2</v>
      </c>
      <c r="AO380" s="76">
        <f xml:space="preserve"> Factors!E380</f>
        <v>0.21725567800000001</v>
      </c>
      <c r="AP380" s="76">
        <f xml:space="preserve"> Factors!F380</f>
        <v>-0.15148788199999999</v>
      </c>
    </row>
    <row r="381" spans="1:42">
      <c r="A381">
        <f t="shared" si="7"/>
        <v>1990.5833333333101</v>
      </c>
      <c r="B381">
        <f xml:space="preserve"> Coibion_update!O387</f>
        <v>4.1740810691748269</v>
      </c>
      <c r="C381">
        <f xml:space="preserve"> Coibion_update!P387</f>
        <v>5.7</v>
      </c>
      <c r="D381">
        <f xml:space="preserve"> Coibion_update!Q387</f>
        <v>4.8797670188912168</v>
      </c>
      <c r="E381">
        <f xml:space="preserve"> Coibion_update!W387</f>
        <v>8.1300000000000008</v>
      </c>
      <c r="F381">
        <f xml:space="preserve"> Coibion_update!X387</f>
        <v>5.6095816792573743</v>
      </c>
      <c r="G381">
        <f xml:space="preserve"> Coibion_update!Y387</f>
        <v>3.634502462647605</v>
      </c>
      <c r="H381">
        <f xml:space="preserve"> Coibion_update!Z387</f>
        <v>4.1772293811147421</v>
      </c>
      <c r="I381">
        <f xml:space="preserve"> Coibion_update!AA387</f>
        <v>4.1041298629568974</v>
      </c>
      <c r="J381">
        <f xml:space="preserve"> Coibion_update!AB387</f>
        <v>0.1683711</v>
      </c>
      <c r="K381" s="48">
        <f xml:space="preserve"> Coibion_update!AC387</f>
        <v>-2.9091671000000012</v>
      </c>
      <c r="L381" s="71">
        <f xml:space="preserve"> Coibion_update!AD387</f>
        <v>-2.1720875999999971</v>
      </c>
      <c r="M381" s="29">
        <f xml:space="preserve"> Barakchian_Crowe!B260</f>
        <v>0.87763769999999997</v>
      </c>
      <c r="N381" s="29">
        <f xml:space="preserve"> Barakchian_Crowe!C260</f>
        <v>0.79183110000000001</v>
      </c>
      <c r="O381" s="29">
        <f xml:space="preserve"> Gertler_Karadi!C135</f>
        <v>-5.3330299999999997E-2</v>
      </c>
      <c r="P381" s="29">
        <f xml:space="preserve"> Gertler_Karadi!D135</f>
        <v>-3.3548399999999999E-2</v>
      </c>
      <c r="Q381" s="29">
        <f xml:space="preserve"> Gertler_Karadi!E135</f>
        <v>-1.41935E-2</v>
      </c>
      <c r="R381" s="29">
        <f xml:space="preserve"> Gertler_Karadi!F135</f>
        <v>-1.0322599999999999E-2</v>
      </c>
      <c r="S381" s="29">
        <f xml:space="preserve"> Gertler_Karadi!G135</f>
        <v>-1.1612900000000001E-2</v>
      </c>
      <c r="T381" s="32">
        <f xml:space="preserve"> misc!N464</f>
        <v>7.78</v>
      </c>
      <c r="U381" s="31">
        <f xml:space="preserve"> Gilchrist_Zak!C213</f>
        <v>-0.27010000000000001</v>
      </c>
      <c r="V381" s="33">
        <f xml:space="preserve"> Sims_Zha!B384</f>
        <v>-0.10383000000000001</v>
      </c>
      <c r="W381" s="75">
        <f xml:space="preserve"> Coibion_update!AI387</f>
        <v>0.11820410000000001</v>
      </c>
      <c r="X381" s="39">
        <f t="shared" si="8"/>
        <v>-0.18028850000000005</v>
      </c>
      <c r="Y381" s="46">
        <v>0.11820410000000001</v>
      </c>
      <c r="Z381" s="41">
        <v>0</v>
      </c>
      <c r="AA381" s="41">
        <v>0</v>
      </c>
      <c r="AB381" s="41">
        <v>0</v>
      </c>
      <c r="AC381" s="41">
        <v>0</v>
      </c>
      <c r="AD381" s="41">
        <v>2.1928999999999998E-3</v>
      </c>
      <c r="AE381" s="41">
        <v>2.8663999999999999E-2</v>
      </c>
      <c r="AF381" s="41">
        <v>1.41595E-2</v>
      </c>
      <c r="AG381" s="57">
        <v>8.06</v>
      </c>
      <c r="AH381" s="69">
        <f xml:space="preserve"> LN(misc!B400)</f>
        <v>6.7040466403065349</v>
      </c>
      <c r="AI381" s="69">
        <f xml:space="preserve"> LN(misc!D400)</f>
        <v>8.0843157756977355</v>
      </c>
      <c r="AJ381" s="69">
        <f xml:space="preserve"> LN(misc!G505)</f>
        <v>3.4789605701278776</v>
      </c>
      <c r="AK381" s="70">
        <f xml:space="preserve"> LN(misc!J411 + misc!L411)</f>
        <v>3.6907277449715541</v>
      </c>
      <c r="AL381" s="76">
        <f xml:space="preserve"> Factors!B381</f>
        <v>0.34710980499999999</v>
      </c>
      <c r="AM381" s="76">
        <f xml:space="preserve"> Factors!C381</f>
        <v>0.103641988</v>
      </c>
      <c r="AN381" s="76">
        <f xml:space="preserve"> Factors!D381</f>
        <v>6.4851155199999996E-2</v>
      </c>
      <c r="AO381" s="76">
        <f xml:space="preserve"> Factors!E381</f>
        <v>0.11236415299999999</v>
      </c>
      <c r="AP381" s="76">
        <f xml:space="preserve"> Factors!F381</f>
        <v>1.6938865800000001E-2</v>
      </c>
    </row>
    <row r="382" spans="1:42">
      <c r="A382">
        <f t="shared" si="7"/>
        <v>1990.6666666666433</v>
      </c>
      <c r="B382">
        <f xml:space="preserve"> Coibion_update!O388</f>
        <v>4.1759276214064247</v>
      </c>
      <c r="C382">
        <f xml:space="preserve"> Coibion_update!P388</f>
        <v>5.9</v>
      </c>
      <c r="D382">
        <f xml:space="preserve"> Coibion_update!Q388</f>
        <v>4.8865826454262766</v>
      </c>
      <c r="E382">
        <f xml:space="preserve"> Coibion_update!W388</f>
        <v>8.1999999999999993</v>
      </c>
      <c r="F382">
        <f xml:space="preserve"> Coibion_update!X388</f>
        <v>5.6049193238523287</v>
      </c>
      <c r="G382">
        <f xml:space="preserve"> Coibion_update!Y388</f>
        <v>3.6450581745650865</v>
      </c>
      <c r="H382">
        <f xml:space="preserve"> Coibion_update!Z388</f>
        <v>4.172739759649474</v>
      </c>
      <c r="I382">
        <f xml:space="preserve"> Coibion_update!AA388</f>
        <v>4.1029573653203233</v>
      </c>
      <c r="J382">
        <f xml:space="preserve"> Coibion_update!AB388</f>
        <v>0</v>
      </c>
      <c r="K382" s="48">
        <f xml:space="preserve"> Coibion_update!AC388</f>
        <v>-2.9091671000000012</v>
      </c>
      <c r="L382" s="71">
        <f xml:space="preserve"> Coibion_update!AD388</f>
        <v>-2.1720875999999971</v>
      </c>
      <c r="M382" s="29">
        <f xml:space="preserve"> Barakchian_Crowe!B261</f>
        <v>0</v>
      </c>
      <c r="N382" s="29">
        <f xml:space="preserve"> Barakchian_Crowe!C261</f>
        <v>0.79183110000000001</v>
      </c>
      <c r="O382" s="29">
        <f xml:space="preserve"> Gertler_Karadi!C136</f>
        <v>0</v>
      </c>
      <c r="P382" s="29">
        <f xml:space="preserve"> Gertler_Karadi!D136</f>
        <v>0</v>
      </c>
      <c r="Q382" s="29">
        <f xml:space="preserve"> Gertler_Karadi!E136</f>
        <v>0</v>
      </c>
      <c r="R382" s="29">
        <f xml:space="preserve"> Gertler_Karadi!F136</f>
        <v>0</v>
      </c>
      <c r="S382" s="29">
        <f xml:space="preserve"> Gertler_Karadi!G136</f>
        <v>0</v>
      </c>
      <c r="T382" s="32">
        <f xml:space="preserve"> misc!N465</f>
        <v>7.76</v>
      </c>
      <c r="U382" s="31">
        <f xml:space="preserve"> Gilchrist_Zak!C214</f>
        <v>-5.0500000000000003E-2</v>
      </c>
      <c r="V382" s="33">
        <f xml:space="preserve"> Sims_Zha!B385</f>
        <v>1.6060000000000001</v>
      </c>
      <c r="W382" s="75">
        <f xml:space="preserve"> Coibion_update!AI388</f>
        <v>0</v>
      </c>
      <c r="X382" s="39">
        <f t="shared" si="8"/>
        <v>-0.18028850000000005</v>
      </c>
      <c r="Y382" s="46">
        <v>0</v>
      </c>
      <c r="Z382" s="41">
        <v>0</v>
      </c>
      <c r="AA382" s="41">
        <v>0</v>
      </c>
      <c r="AB382" s="41">
        <v>0</v>
      </c>
      <c r="AC382" s="41">
        <v>0</v>
      </c>
      <c r="AD382" s="41">
        <v>0</v>
      </c>
      <c r="AE382" s="41">
        <v>0</v>
      </c>
      <c r="AF382" s="41">
        <v>0</v>
      </c>
      <c r="AG382" s="57">
        <v>8.0299999999999994</v>
      </c>
      <c r="AH382" s="69">
        <f xml:space="preserve"> LN(misc!B401)</f>
        <v>6.7095482129579587</v>
      </c>
      <c r="AI382" s="69">
        <f xml:space="preserve"> LN(misc!D401)</f>
        <v>8.0881933001744102</v>
      </c>
      <c r="AJ382" s="69">
        <f xml:space="preserve"> LN(misc!G506)</f>
        <v>3.5043554737647815</v>
      </c>
      <c r="AK382" s="70">
        <f xml:space="preserve"> LN(misc!J412 + misc!L412)</f>
        <v>3.7006103769896348</v>
      </c>
      <c r="AL382" s="76">
        <f xml:space="preserve"> Factors!B382</f>
        <v>0.21731710000000001</v>
      </c>
      <c r="AM382" s="76">
        <f xml:space="preserve"> Factors!C382</f>
        <v>0.50167624300000002</v>
      </c>
      <c r="AN382" s="76">
        <f xml:space="preserve"> Factors!D382</f>
        <v>0.401191252</v>
      </c>
      <c r="AO382" s="76">
        <f xml:space="preserve"> Factors!E382</f>
        <v>0.30269867299999997</v>
      </c>
      <c r="AP382" s="76">
        <f xml:space="preserve"> Factors!F382</f>
        <v>8.50613733E-3</v>
      </c>
    </row>
    <row r="383" spans="1:42">
      <c r="A383">
        <f t="shared" si="7"/>
        <v>1990.7499999999766</v>
      </c>
      <c r="B383">
        <f xml:space="preserve"> Coibion_update!O389</f>
        <v>4.1682763283762672</v>
      </c>
      <c r="C383">
        <f xml:space="preserve"> Coibion_update!P389</f>
        <v>5.9</v>
      </c>
      <c r="D383">
        <f xml:space="preserve"> Coibion_update!Q389</f>
        <v>4.8933521334815238</v>
      </c>
      <c r="E383">
        <f xml:space="preserve"> Coibion_update!W389</f>
        <v>8.11</v>
      </c>
      <c r="F383">
        <f xml:space="preserve"> Coibion_update!X389</f>
        <v>5.5930743526717794</v>
      </c>
      <c r="G383">
        <f xml:space="preserve"> Coibion_update!Y389</f>
        <v>3.6239141752615773</v>
      </c>
      <c r="H383">
        <f xml:space="preserve"> Coibion_update!Z389</f>
        <v>4.1637773369374376</v>
      </c>
      <c r="I383">
        <f xml:space="preserve"> Coibion_update!AA389</f>
        <v>4.1020646852372389</v>
      </c>
      <c r="J383">
        <f xml:space="preserve"> Coibion_update!AB389</f>
        <v>-9.4208299999999995E-2</v>
      </c>
      <c r="K383" s="48">
        <f xml:space="preserve"> Coibion_update!AC389</f>
        <v>-3.0033754000000012</v>
      </c>
      <c r="L383" s="71">
        <f xml:space="preserve"> Coibion_update!AD389</f>
        <v>-2.2914647999999973</v>
      </c>
      <c r="M383" s="29">
        <f xml:space="preserve"> Barakchian_Crowe!B262</f>
        <v>-0.1096345</v>
      </c>
      <c r="N383" s="29">
        <f xml:space="preserve"> Barakchian_Crowe!C262</f>
        <v>0.68219660000000004</v>
      </c>
      <c r="O383" s="29">
        <f xml:space="preserve"> Gertler_Karadi!C137</f>
        <v>7.4526000000000002E-3</v>
      </c>
      <c r="P383" s="29">
        <f xml:space="preserve"> Gertler_Karadi!D137</f>
        <v>-1.1280999999999999E-2</v>
      </c>
      <c r="Q383" s="29">
        <f xml:space="preserve"> Gertler_Karadi!E137</f>
        <v>-1.67742E-2</v>
      </c>
      <c r="R383" s="29">
        <f xml:space="preserve"> Gertler_Karadi!F137</f>
        <v>0</v>
      </c>
      <c r="S383" s="29">
        <f xml:space="preserve"> Gertler_Karadi!G137</f>
        <v>-1.0322599999999999E-2</v>
      </c>
      <c r="T383" s="32">
        <f xml:space="preserve"> misc!N466</f>
        <v>7.55</v>
      </c>
      <c r="U383" s="31">
        <f xml:space="preserve"> Gilchrist_Zak!C215</f>
        <v>0.1004</v>
      </c>
      <c r="V383" s="33">
        <f xml:space="preserve"> Sims_Zha!B386</f>
        <v>0.59769000000000005</v>
      </c>
      <c r="W383" s="75">
        <f xml:space="preserve"> Coibion_update!AI389</f>
        <v>-0.182533</v>
      </c>
      <c r="X383" s="39">
        <f t="shared" si="8"/>
        <v>-0.36282150000000002</v>
      </c>
      <c r="Y383" s="46">
        <v>-0.182533</v>
      </c>
      <c r="Z383" s="41">
        <v>-1.8929999999999999E-2</v>
      </c>
      <c r="AA383" s="41">
        <v>-0.01</v>
      </c>
      <c r="AB383" s="41">
        <v>-2.9989999999999999E-2</v>
      </c>
      <c r="AC383" s="41">
        <v>0</v>
      </c>
      <c r="AD383" s="41">
        <v>-1.2526600000000001E-2</v>
      </c>
      <c r="AE383" s="41">
        <v>-6.5119000000000002E-3</v>
      </c>
      <c r="AF383" s="41">
        <v>-1.3107199999999999E-2</v>
      </c>
      <c r="AG383" s="57">
        <v>9.52</v>
      </c>
      <c r="AH383" s="69">
        <f xml:space="preserve"> LN(misc!B402)</f>
        <v>6.7091823816021323</v>
      </c>
      <c r="AI383" s="69">
        <f xml:space="preserve"> LN(misc!D402)</f>
        <v>8.0896051662203021</v>
      </c>
      <c r="AJ383" s="69">
        <f xml:space="preserve"> LN(misc!G507)</f>
        <v>3.4682639545823002</v>
      </c>
      <c r="AK383" s="70">
        <f xml:space="preserve"> LN(misc!J413 + misc!L413)</f>
        <v>3.6992257461680809</v>
      </c>
      <c r="AL383" s="76">
        <f xml:space="preserve"> Factors!B383</f>
        <v>0.18636245800000001</v>
      </c>
      <c r="AM383" s="76">
        <f xml:space="preserve"> Factors!C383</f>
        <v>0.43568546800000002</v>
      </c>
      <c r="AN383" s="76">
        <f xml:space="preserve"> Factors!D383</f>
        <v>0.41921945599999999</v>
      </c>
      <c r="AO383" s="76">
        <f xml:space="preserve"> Factors!E383</f>
        <v>0.219574982</v>
      </c>
      <c r="AP383" s="76">
        <f xml:space="preserve"> Factors!F383</f>
        <v>-0.111961142</v>
      </c>
    </row>
    <row r="384" spans="1:42">
      <c r="A384">
        <f t="shared" si="7"/>
        <v>1990.8333333333098</v>
      </c>
      <c r="B384">
        <f xml:space="preserve"> Coibion_update!O390</f>
        <v>4.156509957221985</v>
      </c>
      <c r="C384">
        <f xml:space="preserve"> Coibion_update!P390</f>
        <v>6.2</v>
      </c>
      <c r="D384">
        <f xml:space="preserve"> Coibion_update!Q390</f>
        <v>4.8955984841078974</v>
      </c>
      <c r="E384">
        <f xml:space="preserve"> Coibion_update!W390</f>
        <v>7.81</v>
      </c>
      <c r="F384">
        <f xml:space="preserve"> Coibion_update!X390</f>
        <v>5.5662048116716383</v>
      </c>
      <c r="G384">
        <f xml:space="preserve"> Coibion_update!Y390</f>
        <v>3.6178935263806498</v>
      </c>
      <c r="H384">
        <f xml:space="preserve"> Coibion_update!Z390</f>
        <v>4.1706418028444947</v>
      </c>
      <c r="I384">
        <f xml:space="preserve"> Coibion_update!AA390</f>
        <v>4.0989340145559083</v>
      </c>
      <c r="J384">
        <f xml:space="preserve"> Coibion_update!AB390</f>
        <v>5.3754999999999997E-2</v>
      </c>
      <c r="K384" s="48">
        <f xml:space="preserve"> Coibion_update!AC390</f>
        <v>-2.9496204000000015</v>
      </c>
      <c r="L384" s="71">
        <f xml:space="preserve"> Coibion_update!AD390</f>
        <v>-2.3074552999999973</v>
      </c>
      <c r="M384" s="29">
        <f xml:space="preserve"> Barakchian_Crowe!B263</f>
        <v>0.2390524</v>
      </c>
      <c r="N384" s="29">
        <f xml:space="preserve"> Barakchian_Crowe!C263</f>
        <v>0.92124899999999998</v>
      </c>
      <c r="O384" s="29">
        <f xml:space="preserve"> Gertler_Karadi!C138</f>
        <v>-1.57576E-2</v>
      </c>
      <c r="P384" s="29">
        <f xml:space="preserve"> Gertler_Karadi!D138</f>
        <v>-1.3042399999999999E-2</v>
      </c>
      <c r="Q384" s="29">
        <f xml:space="preserve"> Gertler_Karadi!E138</f>
        <v>2.24409E-2</v>
      </c>
      <c r="R384" s="29">
        <f xml:space="preserve"> Gertler_Karadi!F138</f>
        <v>0</v>
      </c>
      <c r="S384" s="29">
        <f xml:space="preserve"> Gertler_Karadi!G138</f>
        <v>-4.0106999999999999E-3</v>
      </c>
      <c r="T384" s="32">
        <f xml:space="preserve"> misc!N467</f>
        <v>7.31</v>
      </c>
      <c r="U384" s="31">
        <f xml:space="preserve"> Gilchrist_Zak!C216</f>
        <v>0.26</v>
      </c>
      <c r="V384" s="33">
        <f xml:space="preserve"> Sims_Zha!B387</f>
        <v>-0.95043</v>
      </c>
      <c r="W384" s="75">
        <f xml:space="preserve"> Coibion_update!AI390</f>
        <v>0.1195102</v>
      </c>
      <c r="X384" s="39">
        <f t="shared" si="8"/>
        <v>-0.24331130000000001</v>
      </c>
      <c r="Y384" s="46">
        <v>0.1195102</v>
      </c>
      <c r="Z384" s="41">
        <v>1.8749999999999999E-2</v>
      </c>
      <c r="AA384" s="41">
        <v>0.01</v>
      </c>
      <c r="AB384" s="41">
        <v>0.01</v>
      </c>
      <c r="AC384" s="41">
        <v>0.01</v>
      </c>
      <c r="AD384" s="41">
        <v>1.85799E-2</v>
      </c>
      <c r="AE384" s="41">
        <v>7.8486899999999998E-2</v>
      </c>
      <c r="AF384" s="41">
        <v>5.4432399999999999E-2</v>
      </c>
      <c r="AG384" s="57">
        <v>7.61</v>
      </c>
      <c r="AH384" s="69">
        <f xml:space="preserve"> LN(misc!B403)</f>
        <v>6.7118620421580877</v>
      </c>
      <c r="AI384" s="69">
        <f xml:space="preserve"> LN(misc!D403)</f>
        <v>8.0905861595546451</v>
      </c>
      <c r="AJ384" s="69">
        <f xml:space="preserve"> LN(misc!G508)</f>
        <v>3.5078970003212113</v>
      </c>
      <c r="AK384" s="70">
        <f xml:space="preserve"> LN(misc!J414 + misc!L414)</f>
        <v>3.7078484006615384</v>
      </c>
      <c r="AL384" s="76">
        <f xml:space="preserve"> Factors!B384</f>
        <v>0.48355981300000001</v>
      </c>
      <c r="AM384" s="76">
        <f xml:space="preserve"> Factors!C384</f>
        <v>0.51999251899999999</v>
      </c>
      <c r="AN384" s="76">
        <f xml:space="preserve"> Factors!D384</f>
        <v>0.26957357999999998</v>
      </c>
      <c r="AO384" s="76">
        <f xml:space="preserve"> Factors!E384</f>
        <v>0.22247129700000001</v>
      </c>
      <c r="AP384" s="76">
        <f xml:space="preserve"> Factors!F384</f>
        <v>0.224663434</v>
      </c>
    </row>
    <row r="385" spans="1:42">
      <c r="A385">
        <f t="shared" si="7"/>
        <v>1990.9166666666431</v>
      </c>
      <c r="B385">
        <f xml:space="preserve"> Coibion_update!O391</f>
        <v>4.1496610028928087</v>
      </c>
      <c r="C385">
        <f xml:space="preserve"> Coibion_update!P391</f>
        <v>6.3</v>
      </c>
      <c r="D385">
        <f xml:space="preserve"> Coibion_update!Q391</f>
        <v>4.8993312245375815</v>
      </c>
      <c r="E385">
        <f xml:space="preserve"> Coibion_update!W391</f>
        <v>7.31</v>
      </c>
      <c r="F385">
        <f xml:space="preserve"> Coibion_update!X391</f>
        <v>5.5587181662179539</v>
      </c>
      <c r="G385">
        <f xml:space="preserve"> Coibion_update!Y391</f>
        <v>3.6028584955888863</v>
      </c>
      <c r="H385">
        <f xml:space="preserve"> Coibion_update!Z391</f>
        <v>4.1615981442439001</v>
      </c>
      <c r="I385">
        <f xml:space="preserve"> Coibion_update!AA391</f>
        <v>4.1000780940698611</v>
      </c>
      <c r="J385">
        <f xml:space="preserve"> Coibion_update!AB391</f>
        <v>-8.2722699999999996E-2</v>
      </c>
      <c r="K385" s="48">
        <f xml:space="preserve"> Coibion_update!AC391</f>
        <v>-3.0323431000000016</v>
      </c>
      <c r="L385" s="71">
        <f xml:space="preserve"> Coibion_update!AD391</f>
        <v>-2.4631735999999975</v>
      </c>
      <c r="M385" s="29">
        <f xml:space="preserve"> Barakchian_Crowe!B264</f>
        <v>-2.4163060000000001</v>
      </c>
      <c r="N385" s="29">
        <f xml:space="preserve"> Barakchian_Crowe!C264</f>
        <v>-1.4950570000000001</v>
      </c>
      <c r="O385" s="29">
        <f xml:space="preserve"> Gertler_Karadi!C139</f>
        <v>-0.16171949999999999</v>
      </c>
      <c r="P385" s="29">
        <f xml:space="preserve"> Gertler_Karadi!D139</f>
        <v>-9.5666699999999993E-2</v>
      </c>
      <c r="Q385" s="29">
        <f xml:space="preserve"> Gertler_Karadi!E139</f>
        <v>-6.5989300000000001E-2</v>
      </c>
      <c r="R385" s="29">
        <f xml:space="preserve"> Gertler_Karadi!F139</f>
        <v>-5.2258100000000002E-2</v>
      </c>
      <c r="S385" s="29">
        <f xml:space="preserve"> Gertler_Karadi!G139</f>
        <v>-1.0828000000000001E-2</v>
      </c>
      <c r="T385" s="32">
        <f xml:space="preserve"> misc!N468</f>
        <v>7.05</v>
      </c>
      <c r="U385" s="31">
        <f xml:space="preserve"> Gilchrist_Zak!C217</f>
        <v>0.19309999999999999</v>
      </c>
      <c r="V385" s="33">
        <f xml:space="preserve"> Sims_Zha!B388</f>
        <v>-1.2614000000000001</v>
      </c>
      <c r="W385" s="75">
        <f xml:space="preserve"> Coibion_update!AI391</f>
        <v>7.8517100000000006E-2</v>
      </c>
      <c r="X385" s="39">
        <f t="shared" si="8"/>
        <v>-0.1647942</v>
      </c>
      <c r="Y385" s="46">
        <v>7.8517100000000006E-2</v>
      </c>
      <c r="Z385" s="41">
        <v>-0.30503999999999998</v>
      </c>
      <c r="AA385" s="41">
        <v>-0.16</v>
      </c>
      <c r="AB385" s="41">
        <v>-0.19</v>
      </c>
      <c r="AC385" s="41">
        <v>-0.14000000000000001</v>
      </c>
      <c r="AD385" s="41">
        <v>-4.8190700000000003E-2</v>
      </c>
      <c r="AE385" s="41">
        <v>-6.4406199999999997E-2</v>
      </c>
      <c r="AF385" s="41">
        <v>-6.2454200000000001E-2</v>
      </c>
      <c r="AG385" s="57">
        <v>5.53</v>
      </c>
      <c r="AH385" s="69">
        <f xml:space="preserve"> LN(misc!B404)</f>
        <v>6.7150196838393095</v>
      </c>
      <c r="AI385" s="69">
        <f xml:space="preserve"> LN(misc!D404)</f>
        <v>8.0933706112718209</v>
      </c>
      <c r="AJ385" s="69">
        <f xml:space="preserve"> LN(misc!G509)</f>
        <v>3.4087355647004438</v>
      </c>
      <c r="AK385" s="70">
        <f xml:space="preserve"> LN(misc!J415 + misc!L415)</f>
        <v>3.7248255808874058</v>
      </c>
      <c r="AL385" s="76">
        <f xml:space="preserve"> Factors!B385</f>
        <v>0.81415105099999996</v>
      </c>
      <c r="AM385" s="76">
        <f xml:space="preserve"> Factors!C385</f>
        <v>0.10909822399999999</v>
      </c>
      <c r="AN385" s="76">
        <f xml:space="preserve"> Factors!D385</f>
        <v>-2.1615956499999998E-2</v>
      </c>
      <c r="AO385" s="76">
        <f xml:space="preserve"> Factors!E385</f>
        <v>-4.8706710600000001E-2</v>
      </c>
      <c r="AP385" s="76">
        <f xml:space="preserve"> Factors!F385</f>
        <v>8.2494051799999996E-2</v>
      </c>
    </row>
    <row r="386" spans="1:42">
      <c r="A386">
        <f t="shared" si="7"/>
        <v>1990.9999999999764</v>
      </c>
      <c r="B386">
        <f xml:space="preserve"> Coibion_update!O392</f>
        <v>4.1453924931771731</v>
      </c>
      <c r="C386">
        <f xml:space="preserve"> Coibion_update!P392</f>
        <v>6.4</v>
      </c>
      <c r="D386">
        <f xml:space="preserve"> Coibion_update!Q392</f>
        <v>4.9030500834163186</v>
      </c>
      <c r="E386">
        <f xml:space="preserve"> Coibion_update!W392</f>
        <v>6.91</v>
      </c>
      <c r="F386">
        <f xml:space="preserve"> Coibion_update!X392</f>
        <v>5.5504370260987637</v>
      </c>
      <c r="G386">
        <f xml:space="preserve"> Coibion_update!Y392</f>
        <v>3.5492437537699169</v>
      </c>
      <c r="H386">
        <f xml:space="preserve"> Coibion_update!Z392</f>
        <v>4.1594766571598827</v>
      </c>
      <c r="I386">
        <f xml:space="preserve"> Coibion_update!AA392</f>
        <v>4.0969245644854881</v>
      </c>
      <c r="J386">
        <f xml:space="preserve"> Coibion_update!AB392</f>
        <v>0</v>
      </c>
      <c r="K386" s="48">
        <f xml:space="preserve"> Coibion_update!AC392</f>
        <v>-3.0323431000000016</v>
      </c>
      <c r="L386" s="71">
        <f xml:space="preserve"> Coibion_update!AD392</f>
        <v>-2.4631735999999975</v>
      </c>
      <c r="M386" s="29">
        <f xml:space="preserve"> Barakchian_Crowe!B265</f>
        <v>0</v>
      </c>
      <c r="N386" s="29">
        <f xml:space="preserve"> Barakchian_Crowe!C265</f>
        <v>-1.4950570000000001</v>
      </c>
      <c r="O386" s="29">
        <f xml:space="preserve"> Gertler_Karadi!C140</f>
        <v>-0.23954130000000001</v>
      </c>
      <c r="P386" s="29">
        <f xml:space="preserve"> Gertler_Karadi!D140</f>
        <v>-0.16741929999999999</v>
      </c>
      <c r="Q386" s="29">
        <f xml:space="preserve"> Gertler_Karadi!E140</f>
        <v>-0.17806449999999999</v>
      </c>
      <c r="R386" s="29">
        <f xml:space="preserve"> Gertler_Karadi!F140</f>
        <v>-0.1251613</v>
      </c>
      <c r="S386" s="29">
        <f xml:space="preserve"> Gertler_Karadi!G140</f>
        <v>-7.2258100000000006E-2</v>
      </c>
      <c r="T386" s="32">
        <f xml:space="preserve"> misc!N469</f>
        <v>6.64</v>
      </c>
      <c r="U386" s="31">
        <f xml:space="preserve"> Gilchrist_Zak!C218</f>
        <v>0.2213</v>
      </c>
      <c r="V386" s="33">
        <f xml:space="preserve"> Sims_Zha!B389</f>
        <v>0.18525</v>
      </c>
      <c r="W386" s="75">
        <f xml:space="preserve"> Coibion_update!AI392</f>
        <v>0</v>
      </c>
      <c r="X386" s="39">
        <f t="shared" si="8"/>
        <v>-0.1647942</v>
      </c>
      <c r="Y386" s="46">
        <v>0</v>
      </c>
      <c r="Z386" s="41">
        <v>-0.13478000000000001</v>
      </c>
      <c r="AA386" s="41">
        <v>-0.1</v>
      </c>
      <c r="AB386" s="41">
        <v>-0.1</v>
      </c>
      <c r="AC386" s="41">
        <v>-0.14000000000000001</v>
      </c>
      <c r="AD386" s="41">
        <v>0</v>
      </c>
      <c r="AE386" s="41">
        <v>0</v>
      </c>
      <c r="AF386" s="41">
        <v>0</v>
      </c>
      <c r="AG386" s="57">
        <v>8.18</v>
      </c>
      <c r="AH386" s="69">
        <f xml:space="preserve"> LN(misc!B405)</f>
        <v>6.7180465037541648</v>
      </c>
      <c r="AI386" s="69">
        <f xml:space="preserve"> LN(misc!D405)</f>
        <v>8.0981564032779776</v>
      </c>
      <c r="AJ386" s="69">
        <f xml:space="preserve"> LN(misc!G510)</f>
        <v>3.0892226166413299</v>
      </c>
      <c r="AK386" s="70">
        <f xml:space="preserve"> LN(misc!J416 + misc!L416)</f>
        <v>3.7325852863740039</v>
      </c>
      <c r="AL386" s="76">
        <f xml:space="preserve"> Factors!B386</f>
        <v>0.60477404999999995</v>
      </c>
      <c r="AM386" s="76">
        <f xml:space="preserve"> Factors!C386</f>
        <v>-0.12233416799999999</v>
      </c>
      <c r="AN386" s="76">
        <f xml:space="preserve"> Factors!D386</f>
        <v>-5.6859021500000002E-2</v>
      </c>
      <c r="AO386" s="76">
        <f xml:space="preserve"> Factors!E386</f>
        <v>3.9836459099999999E-3</v>
      </c>
      <c r="AP386" s="76">
        <f xml:space="preserve"> Factors!F386</f>
        <v>-8.2978340900000003E-2</v>
      </c>
    </row>
    <row r="387" spans="1:42">
      <c r="A387">
        <f t="shared" si="7"/>
        <v>1991.0833333333096</v>
      </c>
      <c r="B387">
        <f xml:space="preserve"> Coibion_update!O393</f>
        <v>4.1385687626707544</v>
      </c>
      <c r="C387">
        <f xml:space="preserve"> Coibion_update!P393</f>
        <v>6.6</v>
      </c>
      <c r="D387">
        <f xml:space="preserve"> Coibion_update!Q393</f>
        <v>4.9037921984782065</v>
      </c>
      <c r="E387">
        <f xml:space="preserve"> Coibion_update!W393</f>
        <v>6.25</v>
      </c>
      <c r="F387">
        <f xml:space="preserve"> Coibion_update!X393</f>
        <v>5.542282633554545</v>
      </c>
      <c r="G387">
        <f xml:space="preserve"> Coibion_update!Y393</f>
        <v>3.5751786995977688</v>
      </c>
      <c r="H387">
        <f xml:space="preserve"> Coibion_update!Z393</f>
        <v>4.1631551948823438</v>
      </c>
      <c r="I387">
        <f xml:space="preserve"> Coibion_update!AA393</f>
        <v>4.1005585486885687</v>
      </c>
      <c r="J387">
        <f xml:space="preserve"> Coibion_update!AB393</f>
        <v>-0.22677410000000001</v>
      </c>
      <c r="K387" s="48">
        <f xml:space="preserve"> Coibion_update!AC393</f>
        <v>-3.2591172000000017</v>
      </c>
      <c r="L387" s="71">
        <f xml:space="preserve"> Coibion_update!AD393</f>
        <v>-2.7140225999999976</v>
      </c>
      <c r="M387" s="29">
        <f xml:space="preserve"> Barakchian_Crowe!B266</f>
        <v>-0.12728800000000001</v>
      </c>
      <c r="N387" s="29">
        <f xml:space="preserve"> Barakchian_Crowe!C266</f>
        <v>-1.6223449999999999</v>
      </c>
      <c r="O387" s="29">
        <f xml:space="preserve"> Gertler_Karadi!C141</f>
        <v>-0.10302409999999999</v>
      </c>
      <c r="P387" s="29">
        <f xml:space="preserve"> Gertler_Karadi!D141</f>
        <v>-0.2304378</v>
      </c>
      <c r="Q387" s="29">
        <f xml:space="preserve"> Gertler_Karadi!E141</f>
        <v>-8.9469999999999994E-2</v>
      </c>
      <c r="R387" s="29">
        <f xml:space="preserve"> Gertler_Karadi!F141</f>
        <v>-9.0437799999999999E-2</v>
      </c>
      <c r="S387" s="29">
        <f xml:space="preserve"> Gertler_Karadi!G141</f>
        <v>-6.0437699999999997E-2</v>
      </c>
      <c r="T387" s="32">
        <f xml:space="preserve"> misc!N470</f>
        <v>6.27</v>
      </c>
      <c r="U387" s="31">
        <f xml:space="preserve"> Gilchrist_Zak!C219</f>
        <v>0.14050000000000001</v>
      </c>
      <c r="V387" s="33">
        <f xml:space="preserve"> Sims_Zha!B390</f>
        <v>-1.9876</v>
      </c>
      <c r="W387" s="75">
        <f xml:space="preserve"> Coibion_update!AI393</f>
        <v>-0.34696640000000001</v>
      </c>
      <c r="X387" s="39">
        <f t="shared" si="8"/>
        <v>-0.51176060000000001</v>
      </c>
      <c r="Y387" s="46">
        <v>-0.34696640000000001</v>
      </c>
      <c r="Z387" s="41">
        <v>-7.2590000000000002E-2</v>
      </c>
      <c r="AA387" s="41">
        <v>-7.0000000000000007E-2</v>
      </c>
      <c r="AB387" s="41">
        <v>-0.21</v>
      </c>
      <c r="AC387" s="41">
        <v>-0.06</v>
      </c>
      <c r="AD387" s="41">
        <v>-2.9595099999999999E-2</v>
      </c>
      <c r="AE387" s="41">
        <v>1.00581E-2</v>
      </c>
      <c r="AF387" s="41">
        <v>1.9822300000000001E-2</v>
      </c>
      <c r="AG387" s="57">
        <v>6.99</v>
      </c>
      <c r="AH387" s="69">
        <f xml:space="preserve"> LN(misc!B406)</f>
        <v>6.7245533347608752</v>
      </c>
      <c r="AI387" s="69">
        <f xml:space="preserve"> LN(misc!D406)</f>
        <v>8.1031312360825556</v>
      </c>
      <c r="AJ387" s="69">
        <f xml:space="preserve"> LN(misc!G511)</f>
        <v>2.9851262277667665</v>
      </c>
      <c r="AK387" s="70">
        <f xml:space="preserve"> LN(misc!J417 + misc!L417)</f>
        <v>3.7341873718184777</v>
      </c>
      <c r="AL387" s="76">
        <f xml:space="preserve"> Factors!B387</f>
        <v>0.69424029600000003</v>
      </c>
      <c r="AM387" s="76">
        <f xml:space="preserve"> Factors!C387</f>
        <v>0.12371705700000001</v>
      </c>
      <c r="AN387" s="76">
        <f xml:space="preserve"> Factors!D387</f>
        <v>0.12238919700000001</v>
      </c>
      <c r="AO387" s="76">
        <f xml:space="preserve"> Factors!E387</f>
        <v>9.9742982999999993E-2</v>
      </c>
      <c r="AP387" s="76">
        <f xml:space="preserve"> Factors!F387</f>
        <v>-0.24176287799999999</v>
      </c>
    </row>
    <row r="388" spans="1:42">
      <c r="A388">
        <f t="shared" si="7"/>
        <v>1991.1666666666429</v>
      </c>
      <c r="B388">
        <f xml:space="preserve"> Coibion_update!O394</f>
        <v>4.133042702960763</v>
      </c>
      <c r="C388">
        <f xml:space="preserve"> Coibion_update!P394</f>
        <v>6.8</v>
      </c>
      <c r="D388">
        <f xml:space="preserve"> Coibion_update!Q394</f>
        <v>4.9037921984782065</v>
      </c>
      <c r="E388">
        <f xml:space="preserve"> Coibion_update!W394</f>
        <v>6.12</v>
      </c>
      <c r="F388">
        <f xml:space="preserve"> Coibion_update!X394</f>
        <v>5.5452555664279632</v>
      </c>
      <c r="G388">
        <f xml:space="preserve"> Coibion_update!Y394</f>
        <v>3.6346344392615406</v>
      </c>
      <c r="H388">
        <f xml:space="preserve"> Coibion_update!Z394</f>
        <v>4.1747410534606972</v>
      </c>
      <c r="I388">
        <f xml:space="preserve"> Coibion_update!AA394</f>
        <v>4.1028251666916917</v>
      </c>
      <c r="J388">
        <f xml:space="preserve"> Coibion_update!AB394</f>
        <v>0.25943080000000002</v>
      </c>
      <c r="K388" s="48">
        <f xml:space="preserve"> Coibion_update!AC394</f>
        <v>-2.9996864000000016</v>
      </c>
      <c r="L388" s="71">
        <f xml:space="preserve"> Coibion_update!AD394</f>
        <v>-2.4853876999999978</v>
      </c>
      <c r="M388" s="29">
        <f xml:space="preserve"> Barakchian_Crowe!B267</f>
        <v>-0.55667529999999998</v>
      </c>
      <c r="N388" s="29">
        <f xml:space="preserve"> Barakchian_Crowe!C267</f>
        <v>-2.17902</v>
      </c>
      <c r="O388" s="29">
        <f xml:space="preserve"> Gertler_Karadi!C142</f>
        <v>-2.4090299999999999E-2</v>
      </c>
      <c r="P388" s="29">
        <f xml:space="preserve"> Gertler_Karadi!D142</f>
        <v>-3.6336399999999998E-2</v>
      </c>
      <c r="Q388" s="29">
        <f xml:space="preserve"> Gertler_Karadi!E142</f>
        <v>-6.5691200000000005E-2</v>
      </c>
      <c r="R388" s="29">
        <f xml:space="preserve"> Gertler_Karadi!F142</f>
        <v>-4.4078399999999997E-2</v>
      </c>
      <c r="S388" s="29">
        <f xml:space="preserve"> Gertler_Karadi!G142</f>
        <v>-4.7626700000000001E-2</v>
      </c>
      <c r="T388" s="32">
        <f xml:space="preserve"> misc!N471</f>
        <v>6.4</v>
      </c>
      <c r="U388" s="31">
        <f xml:space="preserve"> Gilchrist_Zak!C220</f>
        <v>9.5200000000000007E-2</v>
      </c>
      <c r="V388" s="33">
        <f xml:space="preserve"> Sims_Zha!B391</f>
        <v>1.5826</v>
      </c>
      <c r="W388" s="75">
        <f xml:space="preserve"> Coibion_update!AI394</f>
        <v>0.27251429999999999</v>
      </c>
      <c r="X388" s="39">
        <f t="shared" si="8"/>
        <v>-0.23924630000000002</v>
      </c>
      <c r="Y388" s="46">
        <v>0.27251429999999999</v>
      </c>
      <c r="Z388" s="41">
        <v>-4.6949999999999999E-2</v>
      </c>
      <c r="AA388" s="41">
        <v>-0.02</v>
      </c>
      <c r="AB388" s="41">
        <v>-0.06</v>
      </c>
      <c r="AC388" s="41">
        <v>-0.09</v>
      </c>
      <c r="AD388" s="41">
        <v>1.9455E-2</v>
      </c>
      <c r="AE388" s="41">
        <v>4.9919999999999999E-3</v>
      </c>
      <c r="AF388" s="41">
        <v>-2.54681E-2</v>
      </c>
      <c r="AG388" s="57">
        <v>5.53</v>
      </c>
      <c r="AH388" s="69">
        <f xml:space="preserve"> LN(misc!B407)</f>
        <v>6.7318530739903659</v>
      </c>
      <c r="AI388" s="69">
        <f xml:space="preserve"> LN(misc!D407)</f>
        <v>8.1083824930569772</v>
      </c>
      <c r="AJ388" s="69">
        <f xml:space="preserve"> LN(misc!G512)</f>
        <v>3.0778651030925133</v>
      </c>
      <c r="AK388" s="70">
        <f xml:space="preserve"> LN(misc!J418 + misc!L418)</f>
        <v>3.7285087376371298</v>
      </c>
      <c r="AL388" s="76">
        <f xml:space="preserve"> Factors!B388</f>
        <v>0.85458666500000002</v>
      </c>
      <c r="AM388" s="76">
        <f xml:space="preserve"> Factors!C388</f>
        <v>-0.23065434500000001</v>
      </c>
      <c r="AN388" s="76">
        <f xml:space="preserve"> Factors!D388</f>
        <v>-0.108958016</v>
      </c>
      <c r="AO388" s="76">
        <f xml:space="preserve"> Factors!E388</f>
        <v>4.9339028299999997E-2</v>
      </c>
      <c r="AP388" s="76">
        <f xml:space="preserve"> Factors!F388</f>
        <v>-0.167083185</v>
      </c>
    </row>
    <row r="389" spans="1:42">
      <c r="A389">
        <f t="shared" si="7"/>
        <v>1991.2499999999761</v>
      </c>
      <c r="B389">
        <f xml:space="preserve"> Coibion_update!O395</f>
        <v>4.1353233444505211</v>
      </c>
      <c r="C389">
        <f xml:space="preserve"> Coibion_update!P395</f>
        <v>6.7</v>
      </c>
      <c r="D389">
        <f xml:space="preserve"> Coibion_update!Q395</f>
        <v>4.9060152449661532</v>
      </c>
      <c r="E389">
        <f xml:space="preserve"> Coibion_update!W395</f>
        <v>5.91</v>
      </c>
      <c r="F389">
        <f xml:space="preserve"> Coibion_update!X395</f>
        <v>5.5457632103852115</v>
      </c>
      <c r="G389">
        <f xml:space="preserve"> Coibion_update!Y395</f>
        <v>3.589390555613194</v>
      </c>
      <c r="H389">
        <f xml:space="preserve"> Coibion_update!Z395</f>
        <v>4.1701938745055385</v>
      </c>
      <c r="I389">
        <f xml:space="preserve"> Coibion_update!AA395</f>
        <v>4.1085268497934617</v>
      </c>
      <c r="J389">
        <f xml:space="preserve"> Coibion_update!AB395</f>
        <v>0</v>
      </c>
      <c r="K389" s="48">
        <f xml:space="preserve"> Coibion_update!AC395</f>
        <v>-2.9996864000000016</v>
      </c>
      <c r="L389" s="71">
        <f xml:space="preserve"> Coibion_update!AD395</f>
        <v>-2.4853876999999978</v>
      </c>
      <c r="M389" s="29">
        <f xml:space="preserve"> Barakchian_Crowe!B268</f>
        <v>0</v>
      </c>
      <c r="N389" s="29">
        <f xml:space="preserve"> Barakchian_Crowe!C268</f>
        <v>-2.17902</v>
      </c>
      <c r="O389" s="29">
        <f xml:space="preserve"> Gertler_Karadi!C143</f>
        <v>-2.8859900000000001E-2</v>
      </c>
      <c r="P389" s="29">
        <f xml:space="preserve"> Gertler_Karadi!D143</f>
        <v>-3.2139800000000003E-2</v>
      </c>
      <c r="Q389" s="29">
        <f xml:space="preserve"> Gertler_Karadi!E143</f>
        <v>-3.3451599999999998E-2</v>
      </c>
      <c r="R389" s="29">
        <f xml:space="preserve"> Gertler_Karadi!F143</f>
        <v>-3.4397799999999999E-2</v>
      </c>
      <c r="S389" s="29">
        <f xml:space="preserve"> Gertler_Karadi!G143</f>
        <v>-8.9516200000000004E-2</v>
      </c>
      <c r="T389" s="32">
        <f xml:space="preserve"> misc!N472</f>
        <v>6.24</v>
      </c>
      <c r="U389" s="31">
        <f xml:space="preserve"> Gilchrist_Zak!C221</f>
        <v>9.2600000000000002E-2</v>
      </c>
      <c r="V389" s="33">
        <f xml:space="preserve"> Sims_Zha!B392</f>
        <v>0.64966999999999997</v>
      </c>
      <c r="W389" s="75">
        <f xml:space="preserve"> Coibion_update!AI395</f>
        <v>0</v>
      </c>
      <c r="X389" s="39">
        <f t="shared" si="8"/>
        <v>-0.23924630000000002</v>
      </c>
      <c r="Y389" s="46">
        <v>0</v>
      </c>
      <c r="Z389" s="41">
        <v>-0.18</v>
      </c>
      <c r="AA389" s="41">
        <v>0</v>
      </c>
      <c r="AB389" s="41">
        <v>-0.19</v>
      </c>
      <c r="AC389" s="41">
        <v>-0.21</v>
      </c>
      <c r="AD389" s="41">
        <v>0</v>
      </c>
      <c r="AE389" s="41">
        <v>0</v>
      </c>
      <c r="AF389" s="41">
        <v>0</v>
      </c>
      <c r="AG389" s="57">
        <v>5.98</v>
      </c>
      <c r="AH389" s="69">
        <f xml:space="preserve"> LN(misc!B408)</f>
        <v>6.7370855749286296</v>
      </c>
      <c r="AI389" s="69">
        <f xml:space="preserve"> LN(misc!D408)</f>
        <v>8.1114780520528633</v>
      </c>
      <c r="AJ389" s="69">
        <f xml:space="preserve"> LN(misc!G513)</f>
        <v>3.1569153111453807</v>
      </c>
      <c r="AK389" s="70">
        <f xml:space="preserve"> LN(misc!J419 + misc!L419)</f>
        <v>3.7309087195892565</v>
      </c>
      <c r="AL389" s="76">
        <f xml:space="preserve"> Factors!B389</f>
        <v>0.651534748</v>
      </c>
      <c r="AM389" s="76">
        <f xml:space="preserve"> Factors!C389</f>
        <v>-0.27189470700000001</v>
      </c>
      <c r="AN389" s="76">
        <f xml:space="preserve"> Factors!D389</f>
        <v>0.177364783</v>
      </c>
      <c r="AO389" s="76">
        <f xml:space="preserve"> Factors!E389</f>
        <v>-0.289276439</v>
      </c>
      <c r="AP389" s="76">
        <f xml:space="preserve"> Factors!F389</f>
        <v>-0.28975977400000003</v>
      </c>
    </row>
    <row r="390" spans="1:42">
      <c r="A390">
        <f t="shared" si="7"/>
        <v>1991.3333333333094</v>
      </c>
      <c r="B390">
        <f xml:space="preserve"> Coibion_update!O396</f>
        <v>4.1450250021860704</v>
      </c>
      <c r="C390">
        <f xml:space="preserve"> Coibion_update!P396</f>
        <v>6.9</v>
      </c>
      <c r="D390">
        <f xml:space="preserve"> Coibion_update!Q396</f>
        <v>4.9097093755062948</v>
      </c>
      <c r="E390">
        <f xml:space="preserve"> Coibion_update!W396</f>
        <v>5.78</v>
      </c>
      <c r="F390">
        <f xml:space="preserve"> Coibion_update!X396</f>
        <v>5.5260901862459084</v>
      </c>
      <c r="G390">
        <f xml:space="preserve"> Coibion_update!Y396</f>
        <v>3.5870958669464525</v>
      </c>
      <c r="H390">
        <f xml:space="preserve"> Coibion_update!Z396</f>
        <v>4.1756787432770723</v>
      </c>
      <c r="I390">
        <f xml:space="preserve"> Coibion_update!AA396</f>
        <v>4.1107099163083651</v>
      </c>
      <c r="J390">
        <f xml:space="preserve"> Coibion_update!AB396</f>
        <v>0.2320168</v>
      </c>
      <c r="K390" s="48">
        <f xml:space="preserve"> Coibion_update!AC396</f>
        <v>-2.7676696000000018</v>
      </c>
      <c r="L390" s="71">
        <f xml:space="preserve"> Coibion_update!AD396</f>
        <v>-2.2265709999999976</v>
      </c>
      <c r="M390" s="29">
        <f xml:space="preserve"> Barakchian_Crowe!B269</f>
        <v>6.0473600000000002E-2</v>
      </c>
      <c r="N390" s="29">
        <f xml:space="preserve"> Barakchian_Crowe!C269</f>
        <v>-2.118547</v>
      </c>
      <c r="O390" s="29">
        <f xml:space="preserve"> Gertler_Karadi!C144</f>
        <v>-0.1633722</v>
      </c>
      <c r="P390" s="29">
        <f xml:space="preserve"> Gertler_Karadi!D144</f>
        <v>-0.19463440000000001</v>
      </c>
      <c r="Q390" s="29">
        <f xml:space="preserve"> Gertler_Karadi!E144</f>
        <v>-0.20300009999999999</v>
      </c>
      <c r="R390" s="29">
        <f xml:space="preserve"> Gertler_Karadi!F144</f>
        <v>-0.1781828</v>
      </c>
      <c r="S390" s="29">
        <f xml:space="preserve"> Gertler_Karadi!G144</f>
        <v>-0.13403219999999999</v>
      </c>
      <c r="T390" s="32">
        <f xml:space="preserve"> misc!N473</f>
        <v>6.13</v>
      </c>
      <c r="U390" s="31">
        <f xml:space="preserve"> Gilchrist_Zak!C222</f>
        <v>0.107</v>
      </c>
      <c r="V390" s="33">
        <f xml:space="preserve"> Sims_Zha!B393</f>
        <v>0.14788999999999999</v>
      </c>
      <c r="W390" s="75">
        <f xml:space="preserve"> Coibion_update!AI396</f>
        <v>0.1427833</v>
      </c>
      <c r="X390" s="39">
        <f t="shared" si="8"/>
        <v>-9.6463000000000021E-2</v>
      </c>
      <c r="Y390" s="46">
        <v>0.1427833</v>
      </c>
      <c r="Z390" s="41">
        <v>1.9380000000000001E-2</v>
      </c>
      <c r="AA390" s="41">
        <v>0.01</v>
      </c>
      <c r="AB390" s="41">
        <v>-0.02</v>
      </c>
      <c r="AC390" s="41">
        <v>0</v>
      </c>
      <c r="AD390" s="41">
        <v>3.73227E-2</v>
      </c>
      <c r="AE390" s="41">
        <v>-1.5692E-3</v>
      </c>
      <c r="AF390" s="41">
        <v>1.9448E-2</v>
      </c>
      <c r="AG390" s="57">
        <v>5.92</v>
      </c>
      <c r="AH390" s="69">
        <f xml:space="preserve"> LN(misc!B409)</f>
        <v>6.7438235872997732</v>
      </c>
      <c r="AI390" s="69">
        <f xml:space="preserve"> LN(misc!D409)</f>
        <v>8.1146537992242767</v>
      </c>
      <c r="AJ390" s="69">
        <f xml:space="preserve"> LN(misc!G514)</f>
        <v>3.1037791776371249</v>
      </c>
      <c r="AK390" s="70">
        <f xml:space="preserve"> LN(misc!J420 + misc!L420)</f>
        <v>3.7423254298195623</v>
      </c>
      <c r="AL390" s="76">
        <f xml:space="preserve"> Factors!B390</f>
        <v>0.45361998199999998</v>
      </c>
      <c r="AM390" s="76">
        <f xml:space="preserve"> Factors!C390</f>
        <v>-0.16411242300000001</v>
      </c>
      <c r="AN390" s="76">
        <f xml:space="preserve"> Factors!D390</f>
        <v>0.22335333499999999</v>
      </c>
      <c r="AO390" s="76">
        <f xml:space="preserve"> Factors!E390</f>
        <v>0.13402224400000001</v>
      </c>
      <c r="AP390" s="76">
        <f xml:space="preserve"> Factors!F390</f>
        <v>-0.25724400400000003</v>
      </c>
    </row>
    <row r="391" spans="1:42">
      <c r="A391">
        <f t="shared" si="7"/>
        <v>1991.4166666666426</v>
      </c>
      <c r="B391">
        <f xml:space="preserve"> Coibion_update!O397</f>
        <v>4.1543619408801931</v>
      </c>
      <c r="C391">
        <f xml:space="preserve"> Coibion_update!P397</f>
        <v>6.9</v>
      </c>
      <c r="D391">
        <f xml:space="preserve"> Coibion_update!Q397</f>
        <v>4.9126548857360524</v>
      </c>
      <c r="E391">
        <f xml:space="preserve"> Coibion_update!W397</f>
        <v>5.9</v>
      </c>
      <c r="F391">
        <f xml:space="preserve"> Coibion_update!X397</f>
        <v>5.5099145139618741</v>
      </c>
      <c r="G391">
        <f xml:space="preserve"> Coibion_update!Y397</f>
        <v>3.5994743052462375</v>
      </c>
      <c r="H391">
        <f xml:space="preserve"> Coibion_update!Z397</f>
        <v>4.1691427722972874</v>
      </c>
      <c r="I391">
        <f xml:space="preserve"> Coibion_update!AA397</f>
        <v>4.1112344548903685</v>
      </c>
      <c r="J391">
        <f xml:space="preserve"> Coibion_update!AB397</f>
        <v>0</v>
      </c>
      <c r="K391" s="48">
        <f xml:space="preserve"> Coibion_update!AC397</f>
        <v>-2.7676696000000018</v>
      </c>
      <c r="L391" s="71">
        <f xml:space="preserve"> Coibion_update!AD397</f>
        <v>-2.2265709999999976</v>
      </c>
      <c r="M391" s="29">
        <f xml:space="preserve"> Barakchian_Crowe!B270</f>
        <v>0</v>
      </c>
      <c r="N391" s="29">
        <f xml:space="preserve"> Barakchian_Crowe!C270</f>
        <v>-2.118547</v>
      </c>
      <c r="O391" s="29">
        <f xml:space="preserve"> Gertler_Karadi!C145</f>
        <v>8.7521999999999999E-3</v>
      </c>
      <c r="P391" s="29">
        <f xml:space="preserve"> Gertler_Karadi!D145</f>
        <v>-9.0322000000000006E-3</v>
      </c>
      <c r="Q391" s="29">
        <f xml:space="preserve"> Gertler_Karadi!E145</f>
        <v>0</v>
      </c>
      <c r="R391" s="29">
        <f xml:space="preserve"> Gertler_Karadi!F145</f>
        <v>4.5161000000000003E-3</v>
      </c>
      <c r="S391" s="29">
        <f xml:space="preserve"> Gertler_Karadi!G145</f>
        <v>9.0322000000000006E-3</v>
      </c>
      <c r="T391" s="32">
        <f xml:space="preserve"> misc!N474</f>
        <v>6.36</v>
      </c>
      <c r="U391" s="31">
        <f xml:space="preserve"> Gilchrist_Zak!C223</f>
        <v>3.32E-2</v>
      </c>
      <c r="V391" s="33">
        <f xml:space="preserve"> Sims_Zha!B394</f>
        <v>2.1915</v>
      </c>
      <c r="W391" s="75">
        <f xml:space="preserve"> Coibion_update!AI397</f>
        <v>0</v>
      </c>
      <c r="X391" s="39">
        <f t="shared" si="8"/>
        <v>-9.6463000000000021E-2</v>
      </c>
      <c r="Y391" s="46">
        <v>0</v>
      </c>
      <c r="Z391" s="41">
        <v>0</v>
      </c>
      <c r="AA391" s="41">
        <v>0</v>
      </c>
      <c r="AB391" s="41">
        <v>0</v>
      </c>
      <c r="AC391" s="41">
        <v>0</v>
      </c>
      <c r="AD391" s="41">
        <v>0</v>
      </c>
      <c r="AE391" s="41">
        <v>0</v>
      </c>
      <c r="AF391" s="41">
        <v>0</v>
      </c>
      <c r="AG391" s="57">
        <v>6.74</v>
      </c>
      <c r="AH391" s="69">
        <f xml:space="preserve"> LN(misc!B410)</f>
        <v>6.7530877989699984</v>
      </c>
      <c r="AI391" s="69">
        <f xml:space="preserve"> LN(misc!D410)</f>
        <v>8.1173124616019745</v>
      </c>
      <c r="AJ391" s="69">
        <f xml:space="preserve"> LN(misc!G515)</f>
        <v>3.1642506702042539</v>
      </c>
      <c r="AK391" s="70">
        <f xml:space="preserve"> LN(misc!J421 + misc!L421)</f>
        <v>3.7466765528401531</v>
      </c>
      <c r="AL391" s="76">
        <f xml:space="preserve"> Factors!B391</f>
        <v>0.258109013</v>
      </c>
      <c r="AM391" s="76">
        <f xml:space="preserve"> Factors!C391</f>
        <v>-9.3813032800000001E-2</v>
      </c>
      <c r="AN391" s="76">
        <f xml:space="preserve"> Factors!D391</f>
        <v>0.26991148100000001</v>
      </c>
      <c r="AO391" s="76">
        <f xml:space="preserve"> Factors!E391</f>
        <v>0.18794023100000001</v>
      </c>
      <c r="AP391" s="76">
        <f xml:space="preserve"> Factors!F391</f>
        <v>-0.44768322500000002</v>
      </c>
    </row>
    <row r="392" spans="1:42">
      <c r="A392">
        <f t="shared" si="7"/>
        <v>1991.4999999999759</v>
      </c>
      <c r="B392">
        <f xml:space="preserve"> Coibion_update!O398</f>
        <v>4.1548327041373421</v>
      </c>
      <c r="C392">
        <f xml:space="preserve"> Coibion_update!P398</f>
        <v>6.8</v>
      </c>
      <c r="D392">
        <f xml:space="preserve"> Coibion_update!Q398</f>
        <v>4.9141243937154115</v>
      </c>
      <c r="E392">
        <f xml:space="preserve"> Coibion_update!W398</f>
        <v>5.82</v>
      </c>
      <c r="F392">
        <f xml:space="preserve"> Coibion_update!X398</f>
        <v>5.4943363504655887</v>
      </c>
      <c r="G392">
        <f xml:space="preserve"> Coibion_update!Y398</f>
        <v>3.6089971502416889</v>
      </c>
      <c r="H392">
        <f xml:space="preserve"> Coibion_update!Z398</f>
        <v>4.1766769542588866</v>
      </c>
      <c r="I392">
        <f xml:space="preserve"> Coibion_update!AA398</f>
        <v>4.1139347486536639</v>
      </c>
      <c r="J392">
        <f xml:space="preserve"> Coibion_update!AB398</f>
        <v>-5.9438199999999997E-2</v>
      </c>
      <c r="K392" s="48">
        <f xml:space="preserve"> Coibion_update!AC398</f>
        <v>-2.8271078000000021</v>
      </c>
      <c r="L392" s="71">
        <f xml:space="preserve"> Coibion_update!AD398</f>
        <v>-2.3037941999999978</v>
      </c>
      <c r="M392" s="29">
        <f xml:space="preserve"> Barakchian_Crowe!B271</f>
        <v>0.15653529999999999</v>
      </c>
      <c r="N392" s="29">
        <f xml:space="preserve"> Barakchian_Crowe!C271</f>
        <v>-1.9620109999999999</v>
      </c>
      <c r="O392" s="29">
        <f xml:space="preserve"> Gertler_Karadi!C146</f>
        <v>0</v>
      </c>
      <c r="P392" s="29">
        <f xml:space="preserve"> Gertler_Karadi!D146</f>
        <v>8.7097000000000008E-3</v>
      </c>
      <c r="Q392" s="29">
        <f xml:space="preserve"> Gertler_Karadi!E146</f>
        <v>1.7419299999999999E-2</v>
      </c>
      <c r="R392" s="29">
        <f xml:space="preserve"> Gertler_Karadi!F146</f>
        <v>1.7419299999999999E-2</v>
      </c>
      <c r="S392" s="29">
        <f xml:space="preserve"> Gertler_Karadi!G146</f>
        <v>8.7097000000000008E-3</v>
      </c>
      <c r="T392" s="32">
        <f xml:space="preserve"> misc!N475</f>
        <v>6.31</v>
      </c>
      <c r="U392" s="31">
        <f xml:space="preserve"> Gilchrist_Zak!C224</f>
        <v>0.11600000000000001</v>
      </c>
      <c r="V392" s="33">
        <f xml:space="preserve"> Sims_Zha!B395</f>
        <v>0.36653999999999998</v>
      </c>
      <c r="W392" s="75">
        <f xml:space="preserve"> Coibion_update!AI398</f>
        <v>3.7841899999999998E-2</v>
      </c>
      <c r="X392" s="39">
        <f t="shared" si="8"/>
        <v>-5.8621100000000023E-2</v>
      </c>
      <c r="Y392" s="46">
        <v>3.7841899999999998E-2</v>
      </c>
      <c r="Z392" s="41">
        <v>0</v>
      </c>
      <c r="AA392" s="41">
        <v>0</v>
      </c>
      <c r="AB392" s="41">
        <v>0.01</v>
      </c>
      <c r="AC392" s="41">
        <v>0.02</v>
      </c>
      <c r="AD392" s="41">
        <v>1.35981E-2</v>
      </c>
      <c r="AE392" s="41">
        <v>2.7278400000000001E-2</v>
      </c>
      <c r="AF392" s="41">
        <v>4.1107900000000003E-2</v>
      </c>
      <c r="AG392" s="57">
        <v>5.85</v>
      </c>
      <c r="AH392" s="69">
        <f xml:space="preserve"> LN(misc!B411)</f>
        <v>6.7587911258421789</v>
      </c>
      <c r="AI392" s="69">
        <f xml:space="preserve"> LN(misc!D411)</f>
        <v>8.118475269765316</v>
      </c>
      <c r="AJ392" s="69">
        <f xml:space="preserve"> LN(misc!G516)</f>
        <v>3.1467781384277704</v>
      </c>
      <c r="AK392" s="70">
        <f xml:space="preserve"> LN(misc!J422 + misc!L422)</f>
        <v>3.7477142398348287</v>
      </c>
      <c r="AL392" s="76">
        <f xml:space="preserve"> Factors!B392</f>
        <v>6.8468989600000002E-2</v>
      </c>
      <c r="AM392" s="76">
        <f xml:space="preserve"> Factors!C392</f>
        <v>-0.27096882799999999</v>
      </c>
      <c r="AN392" s="76">
        <f xml:space="preserve"> Factors!D392</f>
        <v>0.28835164699999999</v>
      </c>
      <c r="AO392" s="76">
        <f xml:space="preserve"> Factors!E392</f>
        <v>-4.46217717E-2</v>
      </c>
      <c r="AP392" s="76">
        <f xml:space="preserve"> Factors!F392</f>
        <v>-0.43251687500000002</v>
      </c>
    </row>
    <row r="393" spans="1:42">
      <c r="A393">
        <f t="shared" si="7"/>
        <v>1991.5833333333092</v>
      </c>
      <c r="B393">
        <f xml:space="preserve"> Coibion_update!O399</f>
        <v>4.1557014648750741</v>
      </c>
      <c r="C393">
        <f xml:space="preserve"> Coibion_update!P399</f>
        <v>6.9</v>
      </c>
      <c r="D393">
        <f xml:space="preserve"> Coibion_update!Q399</f>
        <v>4.9170569471366896</v>
      </c>
      <c r="E393">
        <f xml:space="preserve"> Coibion_update!W399</f>
        <v>5.66</v>
      </c>
      <c r="F393">
        <f xml:space="preserve"> Coibion_update!X399</f>
        <v>5.4971272408467939</v>
      </c>
      <c r="G393">
        <f xml:space="preserve"> Coibion_update!Y399</f>
        <v>3.5992008869692564</v>
      </c>
      <c r="H393">
        <f xml:space="preserve"> Coibion_update!Z399</f>
        <v>4.1747718113347156</v>
      </c>
      <c r="I393">
        <f xml:space="preserve"> Coibion_update!AA399</f>
        <v>4.1141635292540668</v>
      </c>
      <c r="J393">
        <f xml:space="preserve"> Coibion_update!AB399</f>
        <v>0.1195838</v>
      </c>
      <c r="K393" s="48">
        <f xml:space="preserve"> Coibion_update!AC399</f>
        <v>-2.707524000000002</v>
      </c>
      <c r="L393" s="71">
        <f xml:space="preserve"> Coibion_update!AD399</f>
        <v>-2.1669939999999976</v>
      </c>
      <c r="M393" s="29">
        <f xml:space="preserve"> Barakchian_Crowe!B272</f>
        <v>0.83135840000000005</v>
      </c>
      <c r="N393" s="29">
        <f xml:space="preserve"> Barakchian_Crowe!C272</f>
        <v>-1.1306529999999999</v>
      </c>
      <c r="O393" s="29">
        <f xml:space="preserve"> Gertler_Karadi!C147</f>
        <v>-0.112</v>
      </c>
      <c r="P393" s="29">
        <f xml:space="preserve"> Gertler_Karadi!D147</f>
        <v>-8.0322599999999994E-2</v>
      </c>
      <c r="Q393" s="29">
        <f xml:space="preserve"> Gertler_Karadi!E147</f>
        <v>-9.9354899999999996E-2</v>
      </c>
      <c r="R393" s="29">
        <f xml:space="preserve"> Gertler_Karadi!F147</f>
        <v>-7.90323E-2</v>
      </c>
      <c r="S393" s="29">
        <f xml:space="preserve"> Gertler_Karadi!G147</f>
        <v>-6.7096799999999998E-2</v>
      </c>
      <c r="T393" s="32">
        <f xml:space="preserve"> misc!N476</f>
        <v>5.78</v>
      </c>
      <c r="U393" s="31">
        <f xml:space="preserve"> Gilchrist_Zak!C225</f>
        <v>7.5200000000000003E-2</v>
      </c>
      <c r="V393" s="33">
        <f xml:space="preserve"> Sims_Zha!B396</f>
        <v>-3.7040999999999998E-2</v>
      </c>
      <c r="W393" s="75">
        <f xml:space="preserve"> Coibion_update!AI399</f>
        <v>-4.5363399999999998E-2</v>
      </c>
      <c r="X393" s="39">
        <f t="shared" si="8"/>
        <v>-0.10398450000000002</v>
      </c>
      <c r="Y393" s="46">
        <v>-4.5363399999999998E-2</v>
      </c>
      <c r="Z393" s="41">
        <v>-6.2E-2</v>
      </c>
      <c r="AA393" s="41">
        <v>-0.11</v>
      </c>
      <c r="AB393" s="41">
        <v>-0.08</v>
      </c>
      <c r="AC393" s="41">
        <v>-0.11</v>
      </c>
      <c r="AD393" s="41">
        <v>3.8296999999999998E-2</v>
      </c>
      <c r="AE393" s="41">
        <v>2.7603699999999998E-2</v>
      </c>
      <c r="AF393" s="41">
        <v>1.6163299999999999E-2</v>
      </c>
      <c r="AG393" s="57">
        <v>5.5</v>
      </c>
      <c r="AH393" s="69">
        <f xml:space="preserve"> LN(misc!B412)</f>
        <v>6.7648082696622041</v>
      </c>
      <c r="AI393" s="69">
        <f xml:space="preserve"> LN(misc!D412)</f>
        <v>8.1181176266297417</v>
      </c>
      <c r="AJ393" s="69">
        <f xml:space="preserve"> LN(misc!G517)</f>
        <v>3.1261901979099687</v>
      </c>
      <c r="AK393" s="70">
        <f xml:space="preserve"> LN(misc!J423 + misc!L423)</f>
        <v>3.7595475882311802</v>
      </c>
      <c r="AL393" s="76">
        <f xml:space="preserve"> Factors!B393</f>
        <v>0.21630344900000001</v>
      </c>
      <c r="AM393" s="76">
        <f xml:space="preserve"> Factors!C393</f>
        <v>-0.18714499600000001</v>
      </c>
      <c r="AN393" s="76">
        <f xml:space="preserve"> Factors!D393</f>
        <v>0.169999341</v>
      </c>
      <c r="AO393" s="76">
        <f xml:space="preserve"> Factors!E393</f>
        <v>5.1548300999999998E-2</v>
      </c>
      <c r="AP393" s="76">
        <f xml:space="preserve"> Factors!F393</f>
        <v>-8.5345203800000005E-2</v>
      </c>
    </row>
    <row r="394" spans="1:42">
      <c r="A394">
        <f t="shared" si="7"/>
        <v>1991.6666666666424</v>
      </c>
      <c r="B394">
        <f xml:space="preserve"> Coibion_update!O400</f>
        <v>4.1646539001200971</v>
      </c>
      <c r="C394">
        <f xml:space="preserve"> Coibion_update!P400</f>
        <v>6.9</v>
      </c>
      <c r="D394">
        <f xml:space="preserve"> Coibion_update!Q400</f>
        <v>4.9199809258281251</v>
      </c>
      <c r="E394">
        <f xml:space="preserve"> Coibion_update!W400</f>
        <v>5.45</v>
      </c>
      <c r="F394">
        <f xml:space="preserve"> Coibion_update!X400</f>
        <v>5.4946650950750833</v>
      </c>
      <c r="G394">
        <f xml:space="preserve"> Coibion_update!Y400</f>
        <v>3.6135091470891596</v>
      </c>
      <c r="H394">
        <f xml:space="preserve"> Coibion_update!Z400</f>
        <v>4.1685858588210571</v>
      </c>
      <c r="I394">
        <f xml:space="preserve"> Coibion_update!AA400</f>
        <v>4.1147679118629794</v>
      </c>
      <c r="J394">
        <f xml:space="preserve"> Coibion_update!AB400</f>
        <v>0</v>
      </c>
      <c r="K394" s="48">
        <f xml:space="preserve"> Coibion_update!AC400</f>
        <v>-2.707524000000002</v>
      </c>
      <c r="L394" s="71">
        <f xml:space="preserve"> Coibion_update!AD400</f>
        <v>-2.1669939999999976</v>
      </c>
      <c r="M394" s="29">
        <f xml:space="preserve"> Barakchian_Crowe!B273</f>
        <v>0</v>
      </c>
      <c r="N394" s="29">
        <f xml:space="preserve"> Barakchian_Crowe!C273</f>
        <v>-1.1306529999999999</v>
      </c>
      <c r="O394" s="29">
        <f xml:space="preserve"> Gertler_Karadi!C148</f>
        <v>1.8235899999999999E-2</v>
      </c>
      <c r="P394" s="29">
        <f xml:space="preserve"> Gertler_Karadi!D148</f>
        <v>1.6129E-3</v>
      </c>
      <c r="Q394" s="29">
        <f xml:space="preserve"> Gertler_Karadi!E148</f>
        <v>-8.0645000000000005E-3</v>
      </c>
      <c r="R394" s="29">
        <f xml:space="preserve"> Gertler_Karadi!F148</f>
        <v>1.3613E-2</v>
      </c>
      <c r="S394" s="29">
        <f xml:space="preserve"> Gertler_Karadi!G148</f>
        <v>-1.6129E-3</v>
      </c>
      <c r="T394" s="32">
        <f xml:space="preserve"> misc!N477</f>
        <v>5.57</v>
      </c>
      <c r="U394" s="31">
        <f xml:space="preserve"> Gilchrist_Zak!C226</f>
        <v>8.9300000000000004E-2</v>
      </c>
      <c r="V394" s="33">
        <f xml:space="preserve"> Sims_Zha!B397</f>
        <v>-0.17047999999999999</v>
      </c>
      <c r="W394" s="75">
        <f xml:space="preserve"> Coibion_update!AI400</f>
        <v>0</v>
      </c>
      <c r="X394" s="39">
        <f t="shared" si="8"/>
        <v>-0.10398450000000002</v>
      </c>
      <c r="Y394" s="46">
        <v>0</v>
      </c>
      <c r="Z394" s="41">
        <v>-5.2940000000000001E-2</v>
      </c>
      <c r="AA394" s="41">
        <v>-0.03</v>
      </c>
      <c r="AB394" s="41">
        <v>0</v>
      </c>
      <c r="AC394" s="41">
        <v>0</v>
      </c>
      <c r="AD394" s="41">
        <v>0</v>
      </c>
      <c r="AE394" s="41">
        <v>0</v>
      </c>
      <c r="AF394" s="41">
        <v>0</v>
      </c>
      <c r="AG394" s="57">
        <v>5.6</v>
      </c>
      <c r="AH394" s="69">
        <f xml:space="preserve"> LN(misc!B413)</f>
        <v>6.7681483245957192</v>
      </c>
      <c r="AI394" s="69">
        <f xml:space="preserve"> LN(misc!D413)</f>
        <v>8.1180878172606548</v>
      </c>
      <c r="AJ394" s="69">
        <f xml:space="preserve"> LN(misc!G518)</f>
        <v>3.1545719428673809</v>
      </c>
      <c r="AK394" s="70">
        <f xml:space="preserve"> LN(misc!J424 + misc!L424)</f>
        <v>3.7661876572046014</v>
      </c>
      <c r="AL394" s="76">
        <f xml:space="preserve"> Factors!B394</f>
        <v>0.27563537999999999</v>
      </c>
      <c r="AM394" s="76">
        <f xml:space="preserve"> Factors!C394</f>
        <v>-0.101241331</v>
      </c>
      <c r="AN394" s="76">
        <f xml:space="preserve"> Factors!D394</f>
        <v>3.7705829099999998E-2</v>
      </c>
      <c r="AO394" s="76">
        <f xml:space="preserve"> Factors!E394</f>
        <v>0.275076441</v>
      </c>
      <c r="AP394" s="76">
        <f xml:space="preserve"> Factors!F394</f>
        <v>2.2018573600000001E-2</v>
      </c>
    </row>
    <row r="395" spans="1:42">
      <c r="A395">
        <f t="shared" si="7"/>
        <v>1991.7499999999757</v>
      </c>
      <c r="B395">
        <f xml:space="preserve"> Coibion_update!O401</f>
        <v>4.1626307396151487</v>
      </c>
      <c r="C395">
        <f xml:space="preserve"> Coibion_update!P401</f>
        <v>7</v>
      </c>
      <c r="D395">
        <f xml:space="preserve"> Coibion_update!Q401</f>
        <v>4.9214397152917844</v>
      </c>
      <c r="E395">
        <f xml:space="preserve"> Coibion_update!W401</f>
        <v>5.21</v>
      </c>
      <c r="F395">
        <f xml:space="preserve"> Coibion_update!X401</f>
        <v>5.4983969782636946</v>
      </c>
      <c r="G395">
        <f xml:space="preserve"> Coibion_update!Y401</f>
        <v>3.5831021849597677</v>
      </c>
      <c r="H395">
        <f xml:space="preserve"> Coibion_update!Z401</f>
        <v>4.1663085710614123</v>
      </c>
      <c r="I395">
        <f xml:space="preserve"> Coibion_update!AA401</f>
        <v>4.1152740054031307</v>
      </c>
      <c r="J395">
        <f xml:space="preserve"> Coibion_update!AB401</f>
        <v>-7.2306999999999996E-3</v>
      </c>
      <c r="K395" s="48">
        <f xml:space="preserve"> Coibion_update!AC401</f>
        <v>-2.7147547000000021</v>
      </c>
      <c r="L395" s="71">
        <f xml:space="preserve"> Coibion_update!AD401</f>
        <v>-2.2033548999999977</v>
      </c>
      <c r="M395" s="29">
        <f xml:space="preserve"> Barakchian_Crowe!B274</f>
        <v>0.1815766</v>
      </c>
      <c r="N395" s="29">
        <f xml:space="preserve"> Barakchian_Crowe!C274</f>
        <v>-0.94907640000000004</v>
      </c>
      <c r="O395" s="29">
        <f xml:space="preserve"> Gertler_Karadi!C149</f>
        <v>-3.3457300000000002E-2</v>
      </c>
      <c r="P395" s="29">
        <f xml:space="preserve"> Gertler_Karadi!D149</f>
        <v>-2.5806000000000002E-3</v>
      </c>
      <c r="Q395" s="29">
        <f xml:space="preserve"> Gertler_Karadi!E149</f>
        <v>-1.09677E-2</v>
      </c>
      <c r="R395" s="29">
        <f xml:space="preserve"> Gertler_Karadi!F149</f>
        <v>1.7677399999999999E-2</v>
      </c>
      <c r="S395" s="29">
        <f xml:space="preserve"> Gertler_Karadi!G149</f>
        <v>9.6773999999999992E-3</v>
      </c>
      <c r="T395" s="32">
        <f xml:space="preserve"> misc!N478</f>
        <v>5.33</v>
      </c>
      <c r="U395" s="31">
        <f xml:space="preserve"> Gilchrist_Zak!C227</f>
        <v>8.6300000000000002E-2</v>
      </c>
      <c r="V395" s="33">
        <f xml:space="preserve"> Sims_Zha!B398</f>
        <v>-0.26748</v>
      </c>
      <c r="W395" s="75">
        <f xml:space="preserve"> Coibion_update!AI401</f>
        <v>5.99371E-2</v>
      </c>
      <c r="X395" s="39">
        <f t="shared" si="8"/>
        <v>-4.4047400000000021E-2</v>
      </c>
      <c r="Y395" s="46">
        <v>5.99371E-2</v>
      </c>
      <c r="Z395" s="41">
        <v>-4.07E-2</v>
      </c>
      <c r="AA395" s="41">
        <v>-0.03</v>
      </c>
      <c r="AB395" s="41">
        <v>-0.04</v>
      </c>
      <c r="AC395" s="41">
        <v>-0.03</v>
      </c>
      <c r="AD395" s="41">
        <v>-1.31395E-2</v>
      </c>
      <c r="AE395" s="41">
        <v>2.1007499999999998E-2</v>
      </c>
      <c r="AF395" s="41">
        <v>-1.2390399999999999E-2</v>
      </c>
      <c r="AG395" s="57">
        <v>5.23</v>
      </c>
      <c r="AH395" s="69">
        <f xml:space="preserve"> LN(misc!B414)</f>
        <v>6.7776465936351169</v>
      </c>
      <c r="AI395" s="69">
        <f xml:space="preserve"> LN(misc!D414)</f>
        <v>8.1195771982514717</v>
      </c>
      <c r="AJ395" s="69">
        <f xml:space="preserve"> LN(misc!G519)</f>
        <v>3.1430309605748707</v>
      </c>
      <c r="AK395" s="70">
        <f xml:space="preserve"> LN(misc!J425 + misc!L425)</f>
        <v>3.7786744532301513</v>
      </c>
      <c r="AL395" s="76">
        <f xml:space="preserve"> Factors!B395</f>
        <v>7.3927391299999996E-4</v>
      </c>
      <c r="AM395" s="76">
        <f xml:space="preserve"> Factors!C395</f>
        <v>-0.13966584200000001</v>
      </c>
      <c r="AN395" s="76">
        <f xml:space="preserve"> Factors!D395</f>
        <v>0.131416491</v>
      </c>
      <c r="AO395" s="76">
        <f xml:space="preserve"> Factors!E395</f>
        <v>0.29700064100000001</v>
      </c>
      <c r="AP395" s="76">
        <f xml:space="preserve"> Factors!F395</f>
        <v>-0.222500159</v>
      </c>
    </row>
    <row r="396" spans="1:42">
      <c r="A396">
        <f t="shared" ref="A396:A398" si="9" xml:space="preserve"> A395 + 1/12</f>
        <v>1991.8333333333089</v>
      </c>
      <c r="B396">
        <f xml:space="preserve"> Coibion_update!O402</f>
        <v>4.1616838450623952</v>
      </c>
      <c r="C396">
        <f xml:space="preserve"> Coibion_update!P402</f>
        <v>7</v>
      </c>
      <c r="D396">
        <f xml:space="preserve"> Coibion_update!Q402</f>
        <v>4.9258033585795582</v>
      </c>
      <c r="E396">
        <f xml:space="preserve"> Coibion_update!W402</f>
        <v>4.8099999999999996</v>
      </c>
      <c r="F396">
        <f xml:space="preserve"> Coibion_update!X402</f>
        <v>5.4884830773650402</v>
      </c>
      <c r="G396">
        <f xml:space="preserve"> Coibion_update!Y402</f>
        <v>3.588534119165061</v>
      </c>
      <c r="H396">
        <f xml:space="preserve"> Coibion_update!Z402</f>
        <v>4.1657966296287405</v>
      </c>
      <c r="I396">
        <f xml:space="preserve"> Coibion_update!AA402</f>
        <v>4.1221056330074912</v>
      </c>
      <c r="J396">
        <f xml:space="preserve"> Coibion_update!AB402</f>
        <v>0</v>
      </c>
      <c r="K396" s="48">
        <f xml:space="preserve"> Coibion_update!AC402</f>
        <v>-2.7147547000000021</v>
      </c>
      <c r="L396" s="71">
        <f xml:space="preserve"> Coibion_update!AD402</f>
        <v>-2.2033548999999977</v>
      </c>
      <c r="M396" s="29">
        <f xml:space="preserve"> Barakchian_Crowe!B275</f>
        <v>-2.0316890000000001</v>
      </c>
      <c r="N396" s="29">
        <f xml:space="preserve"> Barakchian_Crowe!C275</f>
        <v>-2.980766</v>
      </c>
      <c r="O396" s="29">
        <f xml:space="preserve"> Gertler_Karadi!C150</f>
        <v>-0.111752</v>
      </c>
      <c r="P396" s="29">
        <f xml:space="preserve"> Gertler_Karadi!D150</f>
        <v>-0.13741929999999999</v>
      </c>
      <c r="Q396" s="29">
        <f xml:space="preserve"> Gertler_Karadi!E150</f>
        <v>-9.4032299999999999E-2</v>
      </c>
      <c r="R396" s="29">
        <f xml:space="preserve"> Gertler_Karadi!F150</f>
        <v>-7.4677499999999994E-2</v>
      </c>
      <c r="S396" s="29">
        <f xml:space="preserve"> Gertler_Karadi!G150</f>
        <v>-7.4677400000000005E-2</v>
      </c>
      <c r="T396" s="32">
        <f xml:space="preserve"> misc!N479</f>
        <v>4.8899999999999997</v>
      </c>
      <c r="U396" s="31">
        <f xml:space="preserve"> Gilchrist_Zak!C228</f>
        <v>9.64E-2</v>
      </c>
      <c r="V396" s="33">
        <f xml:space="preserve"> Sims_Zha!B399</f>
        <v>-1.4971000000000001</v>
      </c>
      <c r="W396" s="75">
        <f xml:space="preserve"> Coibion_update!AI402</f>
        <v>0</v>
      </c>
      <c r="X396" s="39">
        <f t="shared" si="8"/>
        <v>-4.4047400000000021E-2</v>
      </c>
      <c r="Y396" s="46">
        <v>0</v>
      </c>
      <c r="Z396" s="41">
        <v>-0.1</v>
      </c>
      <c r="AA396" s="41">
        <v>-0.08</v>
      </c>
      <c r="AB396" s="41">
        <v>-0.12</v>
      </c>
      <c r="AC396" s="41">
        <v>-0.09</v>
      </c>
      <c r="AD396" s="41">
        <v>-3.7527199999999997E-2</v>
      </c>
      <c r="AE396" s="41">
        <v>-7.2987300000000005E-2</v>
      </c>
      <c r="AF396" s="41">
        <v>-5.0375099999999999E-2</v>
      </c>
      <c r="AG396" s="57">
        <v>4.8600000000000003</v>
      </c>
      <c r="AH396" s="69">
        <f xml:space="preserve"> LN(misc!B415)</f>
        <v>6.7885211910584387</v>
      </c>
      <c r="AI396" s="69">
        <f xml:space="preserve"> LN(misc!D415)</f>
        <v>8.1211832420788284</v>
      </c>
      <c r="AJ396" s="69">
        <f xml:space="preserve"> LN(misc!G520)</f>
        <v>3.2188358240681794</v>
      </c>
      <c r="AK396" s="70">
        <f xml:space="preserve"> LN(misc!J426 + misc!L426)</f>
        <v>3.7956689482954538</v>
      </c>
      <c r="AL396" s="76">
        <f xml:space="preserve"> Factors!B396</f>
        <v>0.34549959699999999</v>
      </c>
      <c r="AM396" s="76">
        <f xml:space="preserve"> Factors!C396</f>
        <v>-9.4987217099999993E-2</v>
      </c>
      <c r="AN396" s="76">
        <f xml:space="preserve"> Factors!D396</f>
        <v>8.4963122000000002E-2</v>
      </c>
      <c r="AO396" s="76">
        <f xml:space="preserve"> Factors!E396</f>
        <v>0.114046542</v>
      </c>
      <c r="AP396" s="76">
        <f xml:space="preserve"> Factors!F396</f>
        <v>5.2453964899999997E-2</v>
      </c>
    </row>
    <row r="397" spans="1:42">
      <c r="A397">
        <f t="shared" si="9"/>
        <v>1991.9166666666422</v>
      </c>
      <c r="B397">
        <f xml:space="preserve"> Coibion_update!O403</f>
        <v>4.1575118311229113</v>
      </c>
      <c r="C397">
        <f xml:space="preserve"> Coibion_update!P403</f>
        <v>7.3</v>
      </c>
      <c r="D397">
        <f xml:space="preserve"> Coibion_update!Q403</f>
        <v>4.9287019113335697</v>
      </c>
      <c r="E397">
        <f xml:space="preserve"> Coibion_update!W403</f>
        <v>4.43</v>
      </c>
      <c r="F397">
        <f xml:space="preserve"> Coibion_update!X403</f>
        <v>5.4834682503521508</v>
      </c>
      <c r="G397">
        <f xml:space="preserve"> Coibion_update!Y403</f>
        <v>3.6006764583376545</v>
      </c>
      <c r="H397">
        <f xml:space="preserve"> Coibion_update!Z403</f>
        <v>4.1620655140509708</v>
      </c>
      <c r="I397">
        <f xml:space="preserve"> Coibion_update!AA403</f>
        <v>4.1241784075419785</v>
      </c>
      <c r="J397">
        <f xml:space="preserve"> Coibion_update!AB403</f>
        <v>0</v>
      </c>
      <c r="K397" s="48">
        <f xml:space="preserve"> Coibion_update!AC403</f>
        <v>-2.7147547000000021</v>
      </c>
      <c r="L397" s="71">
        <f xml:space="preserve"> Coibion_update!AD403</f>
        <v>-2.2033548999999977</v>
      </c>
      <c r="M397" s="29">
        <f xml:space="preserve"> Barakchian_Crowe!B276</f>
        <v>1.2794810000000001</v>
      </c>
      <c r="N397" s="29">
        <f xml:space="preserve"> Barakchian_Crowe!C276</f>
        <v>-1.7012849999999999</v>
      </c>
      <c r="O397" s="29">
        <f xml:space="preserve"> Gertler_Karadi!C151</f>
        <v>-0.13694210000000001</v>
      </c>
      <c r="P397" s="29">
        <f xml:space="preserve"> Gertler_Karadi!D151</f>
        <v>-0.12064519999999999</v>
      </c>
      <c r="Q397" s="29">
        <f xml:space="preserve"> Gertler_Karadi!E151</f>
        <v>-0.1227419</v>
      </c>
      <c r="R397" s="29">
        <f xml:space="preserve"> Gertler_Karadi!F151</f>
        <v>-0.11435480000000001</v>
      </c>
      <c r="S397" s="29">
        <f xml:space="preserve"> Gertler_Karadi!G151</f>
        <v>-6.4032199999999997E-2</v>
      </c>
      <c r="T397" s="32">
        <f xml:space="preserve"> misc!N480</f>
        <v>4.38</v>
      </c>
      <c r="U397" s="31">
        <f xml:space="preserve"> Gilchrist_Zak!C229</f>
        <v>2.8299999999999999E-2</v>
      </c>
      <c r="V397" s="33">
        <f xml:space="preserve"> Sims_Zha!B400</f>
        <v>-1.5442</v>
      </c>
      <c r="W397" s="75">
        <f xml:space="preserve"> Coibion_update!AI403</f>
        <v>0</v>
      </c>
      <c r="X397" s="39">
        <f t="shared" si="8"/>
        <v>-4.4047400000000021E-2</v>
      </c>
      <c r="Y397" s="46">
        <v>0</v>
      </c>
      <c r="Z397" s="41">
        <v>-0.31866</v>
      </c>
      <c r="AA397" s="41">
        <v>-0.11</v>
      </c>
      <c r="AB397" s="41">
        <v>-0.25</v>
      </c>
      <c r="AC397" s="41">
        <v>-0.28000000000000003</v>
      </c>
      <c r="AD397" s="41">
        <v>7.2592400000000001E-2</v>
      </c>
      <c r="AE397" s="41">
        <v>7.6980199999999999E-2</v>
      </c>
      <c r="AF397" s="41">
        <v>7.6642000000000002E-2</v>
      </c>
      <c r="AG397" s="57">
        <v>4.09</v>
      </c>
      <c r="AH397" s="69">
        <f xml:space="preserve"> LN(misc!B416)</f>
        <v>6.799055862058796</v>
      </c>
      <c r="AI397" s="69">
        <f xml:space="preserve"> LN(misc!D416)</f>
        <v>8.1231426881233268</v>
      </c>
      <c r="AJ397" s="69">
        <f xml:space="preserve"> LN(misc!G521)</f>
        <v>3.2835393381939229</v>
      </c>
      <c r="AK397" s="70">
        <f xml:space="preserve"> LN(misc!J427 + misc!L427)</f>
        <v>3.8138587566409146</v>
      </c>
      <c r="AL397" s="76">
        <f xml:space="preserve"> Factors!B397</f>
        <v>0.335665555</v>
      </c>
      <c r="AM397" s="76">
        <f xml:space="preserve"> Factors!C397</f>
        <v>1.08943748E-2</v>
      </c>
      <c r="AN397" s="76">
        <f xml:space="preserve"> Factors!D397</f>
        <v>8.7198827100000001E-2</v>
      </c>
      <c r="AO397" s="76">
        <f xml:space="preserve"> Factors!E397</f>
        <v>0.20890046400000001</v>
      </c>
      <c r="AP397" s="76">
        <f xml:space="preserve"> Factors!F397</f>
        <v>-5.1210834599999998E-2</v>
      </c>
    </row>
    <row r="398" spans="1:42">
      <c r="A398">
        <f t="shared" si="9"/>
        <v>1991.9999999999754</v>
      </c>
      <c r="B398">
        <f xml:space="preserve"> Coibion_update!O404</f>
        <v>4.1514587158233205</v>
      </c>
      <c r="C398">
        <f xml:space="preserve"> Coibion_update!P404</f>
        <v>7.3</v>
      </c>
      <c r="D398">
        <f xml:space="preserve"> Coibion_update!Q404</f>
        <v>4.9294252386707127</v>
      </c>
      <c r="E398">
        <f xml:space="preserve"> Coibion_update!W404</f>
        <v>4.03</v>
      </c>
      <c r="F398">
        <f xml:space="preserve"> Coibion_update!X404</f>
        <v>5.4741177063517261</v>
      </c>
      <c r="G398">
        <f xml:space="preserve"> Coibion_update!Y404</f>
        <v>3.6291294497081621</v>
      </c>
      <c r="H398">
        <f xml:space="preserve"> Coibion_update!Z404</f>
        <v>4.1834232453056446</v>
      </c>
      <c r="I398">
        <f xml:space="preserve"> Coibion_update!AA404</f>
        <v>4.1331645540716826</v>
      </c>
      <c r="J398">
        <f xml:space="preserve"> Coibion_update!AB404</f>
        <v>0</v>
      </c>
      <c r="K398" s="48">
        <f xml:space="preserve"> Coibion_update!AC404</f>
        <v>-2.7147547000000021</v>
      </c>
      <c r="L398" s="71">
        <f xml:space="preserve"> Coibion_update!AD404</f>
        <v>-2.2033548999999977</v>
      </c>
      <c r="M398" s="29">
        <f xml:space="preserve"> Barakchian_Crowe!B277</f>
        <v>0</v>
      </c>
      <c r="N398" s="29">
        <f xml:space="preserve"> Barakchian_Crowe!C277</f>
        <v>-1.7012849999999999</v>
      </c>
      <c r="O398" s="29">
        <f xml:space="preserve"> Gertler_Karadi!C152</f>
        <v>-0.19838439999999999</v>
      </c>
      <c r="P398" s="29">
        <f xml:space="preserve"> Gertler_Karadi!D152</f>
        <v>-0.14935480000000001</v>
      </c>
      <c r="Q398" s="29">
        <f xml:space="preserve"> Gertler_Karadi!E152</f>
        <v>-0.17225799999999999</v>
      </c>
      <c r="R398" s="29">
        <f xml:space="preserve"> Gertler_Karadi!F152</f>
        <v>-0.17064509999999999</v>
      </c>
      <c r="S398" s="29">
        <f xml:space="preserve"> Gertler_Karadi!G152</f>
        <v>-0.1009678</v>
      </c>
      <c r="T398" s="32">
        <f xml:space="preserve"> misc!N481</f>
        <v>4.1500000000000004</v>
      </c>
      <c r="U398" s="31">
        <f xml:space="preserve"> Gilchrist_Zak!C230</f>
        <v>-3.9399999999999998E-2</v>
      </c>
      <c r="V398" s="33">
        <f xml:space="preserve"> Sims_Zha!B401</f>
        <v>-1.3434999999999999</v>
      </c>
      <c r="W398" s="75">
        <f xml:space="preserve"> Coibion_update!AI404</f>
        <v>0</v>
      </c>
      <c r="X398" s="39">
        <f t="shared" si="8"/>
        <v>-4.4047400000000021E-2</v>
      </c>
      <c r="Y398" s="46">
        <v>0</v>
      </c>
      <c r="Z398" s="41">
        <v>0</v>
      </c>
      <c r="AA398" s="41">
        <v>0</v>
      </c>
      <c r="AB398" s="41">
        <v>0</v>
      </c>
      <c r="AC398" s="41">
        <v>0</v>
      </c>
      <c r="AD398" s="41">
        <v>0</v>
      </c>
      <c r="AE398" s="41">
        <v>0</v>
      </c>
      <c r="AF398" s="41">
        <v>0</v>
      </c>
      <c r="AG398" s="57">
        <v>4.4000000000000004</v>
      </c>
      <c r="AH398" s="69">
        <f xml:space="preserve"> LN(misc!B417)</f>
        <v>6.8138840633720665</v>
      </c>
      <c r="AI398" s="69">
        <f xml:space="preserve"> LN(misc!D417)</f>
        <v>8.1257197419348088</v>
      </c>
      <c r="AJ398" s="69">
        <f xml:space="preserve"> LN(misc!G522)</f>
        <v>3.2348672772862463</v>
      </c>
      <c r="AK398" s="70">
        <f xml:space="preserve"> LN(misc!J428 + misc!L428)</f>
        <v>3.8317235981434168</v>
      </c>
      <c r="AL398" s="76">
        <f xml:space="preserve"> Factors!B398</f>
        <v>0.48983126100000002</v>
      </c>
      <c r="AM398" s="76">
        <f xml:space="preserve"> Factors!C398</f>
        <v>-0.10073583899999999</v>
      </c>
      <c r="AN398" s="76">
        <f xml:space="preserve"> Factors!D398</f>
        <v>-9.0927300200000005E-2</v>
      </c>
      <c r="AO398" s="76">
        <f xml:space="preserve"> Factors!E398</f>
        <v>0.16025980100000001</v>
      </c>
      <c r="AP398" s="76">
        <f xml:space="preserve"> Factors!F398</f>
        <v>2.41567359E-2</v>
      </c>
    </row>
    <row r="399" spans="1:42">
      <c r="A399">
        <f xml:space="preserve"> A398 + 1/12</f>
        <v>1992.0833333333087</v>
      </c>
      <c r="B399">
        <f xml:space="preserve"> Coibion_update!O405</f>
        <v>4.1587268211513688</v>
      </c>
      <c r="C399">
        <f xml:space="preserve"> Coibion_update!P405</f>
        <v>7.4</v>
      </c>
      <c r="D399">
        <f xml:space="preserve"> Coibion_update!Q405</f>
        <v>4.9315920867558027</v>
      </c>
      <c r="E399">
        <f xml:space="preserve"> Coibion_update!W405</f>
        <v>4.0599999999999996</v>
      </c>
      <c r="F399">
        <f xml:space="preserve"> Coibion_update!X405</f>
        <v>5.4699991882376464</v>
      </c>
      <c r="G399">
        <f xml:space="preserve"> Coibion_update!Y405</f>
        <v>3.6386645254494336</v>
      </c>
      <c r="H399">
        <f xml:space="preserve"> Coibion_update!Z405</f>
        <v>4.1808433078387175</v>
      </c>
      <c r="I399">
        <f xml:space="preserve"> Coibion_update!AA405</f>
        <v>4.134174064384716</v>
      </c>
      <c r="J399">
        <f xml:space="preserve"> Coibion_update!AB405</f>
        <v>4.9705399999999997E-2</v>
      </c>
      <c r="K399" s="48">
        <f xml:space="preserve"> Coibion_update!AC405</f>
        <v>-2.665049300000002</v>
      </c>
      <c r="L399" s="71">
        <f xml:space="preserve"> Coibion_update!AD405</f>
        <v>-2.2031348999999976</v>
      </c>
      <c r="M399" s="29">
        <f xml:space="preserve"> Barakchian_Crowe!B278</f>
        <v>5.19576E-2</v>
      </c>
      <c r="N399" s="29">
        <f xml:space="preserve"> Barakchian_Crowe!C278</f>
        <v>-1.649327</v>
      </c>
      <c r="O399" s="29">
        <f xml:space="preserve"> Gertler_Karadi!C153</f>
        <v>1.04358E-2</v>
      </c>
      <c r="P399" s="29">
        <f xml:space="preserve"> Gertler_Karadi!D153</f>
        <v>0</v>
      </c>
      <c r="Q399" s="29">
        <f xml:space="preserve"> Gertler_Karadi!E153</f>
        <v>-8.2758999999999992E-3</v>
      </c>
      <c r="R399" s="29">
        <f xml:space="preserve"> Gertler_Karadi!F153</f>
        <v>8.2758999999999992E-3</v>
      </c>
      <c r="S399" s="29">
        <f xml:space="preserve"> Gertler_Karadi!G153</f>
        <v>-8.2758999999999992E-3</v>
      </c>
      <c r="T399" s="32">
        <f xml:space="preserve"> misc!N482</f>
        <v>4.29</v>
      </c>
      <c r="U399" s="31">
        <f xml:space="preserve"> Gilchrist_Zak!C231</f>
        <v>-1.2699999999999999E-2</v>
      </c>
      <c r="V399" s="33">
        <f xml:space="preserve"> Sims_Zha!B402</f>
        <v>0.87444</v>
      </c>
      <c r="W399" s="75">
        <f xml:space="preserve"> Coibion_update!AI405</f>
        <v>5.2373500000000003E-2</v>
      </c>
      <c r="X399" s="39">
        <f t="shared" si="8"/>
        <v>8.3260999999999821E-3</v>
      </c>
      <c r="Y399" s="46">
        <v>5.2373500000000003E-2</v>
      </c>
      <c r="Z399" s="41">
        <v>1.261E-2</v>
      </c>
      <c r="AA399" s="41">
        <v>0.01</v>
      </c>
      <c r="AB399" s="41">
        <v>0</v>
      </c>
      <c r="AC399" s="41">
        <v>-0.01</v>
      </c>
      <c r="AD399" s="41">
        <v>1.4918499999999999E-2</v>
      </c>
      <c r="AE399" s="41">
        <v>2.15657E-2</v>
      </c>
      <c r="AF399" s="41">
        <v>1.92687E-2</v>
      </c>
      <c r="AG399" s="57">
        <v>4.13</v>
      </c>
      <c r="AH399" s="69">
        <f xml:space="preserve"> LN(misc!B418)</f>
        <v>6.8300099303572841</v>
      </c>
      <c r="AI399" s="69">
        <f xml:space="preserve"> LN(misc!D418)</f>
        <v>8.1312365496961156</v>
      </c>
      <c r="AJ399" s="69">
        <f xml:space="preserve"> LN(misc!G523)</f>
        <v>3.2135818364070912</v>
      </c>
      <c r="AK399" s="70">
        <f xml:space="preserve"> LN(misc!J429 + misc!L429)</f>
        <v>3.8612979706031738</v>
      </c>
      <c r="AL399" s="76">
        <f xml:space="preserve"> Factors!B399</f>
        <v>0.48597515099999999</v>
      </c>
      <c r="AM399" s="76">
        <f xml:space="preserve"> Factors!C399</f>
        <v>-0.18558027699999999</v>
      </c>
      <c r="AN399" s="76">
        <f xml:space="preserve"> Factors!D399</f>
        <v>-8.0659576600000005E-2</v>
      </c>
      <c r="AO399" s="76">
        <f xml:space="preserve"> Factors!E399</f>
        <v>1.7233109699999999E-2</v>
      </c>
      <c r="AP399" s="76">
        <f xml:space="preserve"> Factors!F399</f>
        <v>-1.6308447899999998E-2</v>
      </c>
    </row>
    <row r="400" spans="1:42">
      <c r="A400">
        <f t="shared" ref="A400:A463" si="10" xml:space="preserve"> A399 + 1/12</f>
        <v>1992.166666666642</v>
      </c>
      <c r="B400">
        <f xml:space="preserve"> Coibion_update!O406</f>
        <v>4.1674292729271123</v>
      </c>
      <c r="C400">
        <f xml:space="preserve"> Coibion_update!P406</f>
        <v>7.4</v>
      </c>
      <c r="D400">
        <f xml:space="preserve"> Coibion_update!Q406</f>
        <v>4.9351930989293971</v>
      </c>
      <c r="E400">
        <f xml:space="preserve"> Coibion_update!W406</f>
        <v>3.98</v>
      </c>
      <c r="F400">
        <f xml:space="preserve"> Coibion_update!X406</f>
        <v>5.4794715755899848</v>
      </c>
      <c r="G400">
        <f xml:space="preserve"> Coibion_update!Y406</f>
        <v>3.6200383568229846</v>
      </c>
      <c r="H400">
        <f xml:space="preserve"> Coibion_update!Z406</f>
        <v>4.1742180248052643</v>
      </c>
      <c r="I400">
        <f xml:space="preserve"> Coibion_update!AA406</f>
        <v>4.1432934439539642</v>
      </c>
      <c r="J400">
        <f xml:space="preserve"> Coibion_update!AB406</f>
        <v>-6.0960199999999999E-2</v>
      </c>
      <c r="K400" s="48">
        <f xml:space="preserve"> Coibion_update!AC406</f>
        <v>-2.7260095000000018</v>
      </c>
      <c r="L400" s="71">
        <f xml:space="preserve"> Coibion_update!AD406</f>
        <v>-2.3280932999999977</v>
      </c>
      <c r="M400" s="29">
        <f xml:space="preserve"> Barakchian_Crowe!B279</f>
        <v>-0.32216939999999999</v>
      </c>
      <c r="N400" s="29">
        <f xml:space="preserve"> Barakchian_Crowe!C279</f>
        <v>-1.9714970000000001</v>
      </c>
      <c r="O400" s="29">
        <f xml:space="preserve"> Gertler_Karadi!C154</f>
        <v>2.1741E-3</v>
      </c>
      <c r="P400" s="29">
        <f xml:space="preserve"> Gertler_Karadi!D154</f>
        <v>0</v>
      </c>
      <c r="Q400" s="29">
        <f xml:space="preserve"> Gertler_Karadi!E154</f>
        <v>-1.7240999999999999E-3</v>
      </c>
      <c r="R400" s="29">
        <f xml:space="preserve"> Gertler_Karadi!F154</f>
        <v>1.7240999999999999E-3</v>
      </c>
      <c r="S400" s="29">
        <f xml:space="preserve"> Gertler_Karadi!G154</f>
        <v>-1.7240999999999999E-3</v>
      </c>
      <c r="T400" s="32">
        <f xml:space="preserve"> misc!N483</f>
        <v>4.63</v>
      </c>
      <c r="U400" s="31">
        <f xml:space="preserve"> Gilchrist_Zak!C232</f>
        <v>-3.7600000000000001E-2</v>
      </c>
      <c r="V400" s="33">
        <f xml:space="preserve"> Sims_Zha!B403</f>
        <v>0.25556000000000001</v>
      </c>
      <c r="W400" s="75">
        <f xml:space="preserve"> Coibion_update!AI406</f>
        <v>-7.2095699999999999E-2</v>
      </c>
      <c r="X400" s="39">
        <f t="shared" si="8"/>
        <v>-6.376960000000001E-2</v>
      </c>
      <c r="Y400" s="46">
        <v>-7.2095699999999999E-2</v>
      </c>
      <c r="Z400" s="41">
        <v>0</v>
      </c>
      <c r="AA400" s="41">
        <v>0</v>
      </c>
      <c r="AB400" s="41">
        <v>0</v>
      </c>
      <c r="AC400" s="41">
        <v>0</v>
      </c>
      <c r="AD400" s="41">
        <v>-1.1016099999999999E-2</v>
      </c>
      <c r="AE400" s="41">
        <v>-1.5946499999999999E-2</v>
      </c>
      <c r="AF400" s="41">
        <v>-9.3732999999999993E-3</v>
      </c>
      <c r="AG400" s="57">
        <v>4.07</v>
      </c>
      <c r="AH400" s="69">
        <f xml:space="preserve"> LN(misc!B419)</f>
        <v>6.8423630602150851</v>
      </c>
      <c r="AI400" s="69">
        <f xml:space="preserve"> LN(misc!D419)</f>
        <v>8.1323832882331057</v>
      </c>
      <c r="AJ400" s="69">
        <f xml:space="preserve"> LN(misc!G524)</f>
        <v>3.3337033862989398</v>
      </c>
      <c r="AK400" s="70">
        <f xml:space="preserve"> LN(misc!J430 + misc!L430)</f>
        <v>3.8750477693032508</v>
      </c>
      <c r="AL400" s="76">
        <f xml:space="preserve"> Factors!B400</f>
        <v>2.9226678499999999E-2</v>
      </c>
      <c r="AM400" s="76">
        <f xml:space="preserve"> Factors!C400</f>
        <v>-0.16231546099999999</v>
      </c>
      <c r="AN400" s="76">
        <f xml:space="preserve"> Factors!D400</f>
        <v>0.25322361700000001</v>
      </c>
      <c r="AO400" s="76">
        <f xml:space="preserve"> Factors!E400</f>
        <v>1.88457937E-3</v>
      </c>
      <c r="AP400" s="76">
        <f xml:space="preserve"> Factors!F400</f>
        <v>-0.28637453099999999</v>
      </c>
    </row>
    <row r="401" spans="1:42">
      <c r="A401">
        <f t="shared" si="10"/>
        <v>1992.2499999999752</v>
      </c>
      <c r="B401">
        <f xml:space="preserve"> Coibion_update!O407</f>
        <v>4.1746749208278331</v>
      </c>
      <c r="C401">
        <f xml:space="preserve"> Coibion_update!P407</f>
        <v>7.4</v>
      </c>
      <c r="D401">
        <f xml:space="preserve"> Coibion_update!Q407</f>
        <v>4.9373474983264236</v>
      </c>
      <c r="E401">
        <f xml:space="preserve"> Coibion_update!W407</f>
        <v>3.73</v>
      </c>
      <c r="F401">
        <f xml:space="preserve"> Coibion_update!X407</f>
        <v>5.4948705055887155</v>
      </c>
      <c r="G401">
        <f xml:space="preserve"> Coibion_update!Y407</f>
        <v>3.6146137772177829</v>
      </c>
      <c r="H401">
        <f xml:space="preserve"> Coibion_update!Z407</f>
        <v>4.1824012260423835</v>
      </c>
      <c r="I401">
        <f xml:space="preserve"> Coibion_update!AA407</f>
        <v>4.1424201854536635</v>
      </c>
      <c r="J401">
        <f xml:space="preserve"> Coibion_update!AB407</f>
        <v>0</v>
      </c>
      <c r="K401" s="48">
        <f xml:space="preserve"> Coibion_update!AC407</f>
        <v>-2.7260095000000018</v>
      </c>
      <c r="L401" s="71">
        <f xml:space="preserve"> Coibion_update!AD407</f>
        <v>-2.3280932999999977</v>
      </c>
      <c r="M401" s="29">
        <f xml:space="preserve"> Barakchian_Crowe!B280</f>
        <v>0</v>
      </c>
      <c r="N401" s="29">
        <f xml:space="preserve"> Barakchian_Crowe!C280</f>
        <v>-1.9714970000000001</v>
      </c>
      <c r="O401" s="29">
        <f xml:space="preserve"> Gertler_Karadi!C155</f>
        <v>-0.14679600000000001</v>
      </c>
      <c r="P401" s="29">
        <f xml:space="preserve"> Gertler_Karadi!D155</f>
        <v>-0.14933340000000001</v>
      </c>
      <c r="Q401" s="29">
        <f xml:space="preserve"> Gertler_Karadi!E155</f>
        <v>-0.18333340000000001</v>
      </c>
      <c r="R401" s="29">
        <f xml:space="preserve"> Gertler_Karadi!F155</f>
        <v>-0.15866669999999999</v>
      </c>
      <c r="S401" s="29">
        <f xml:space="preserve"> Gertler_Karadi!G155</f>
        <v>-0.1733333</v>
      </c>
      <c r="T401" s="32">
        <f xml:space="preserve"> misc!N484</f>
        <v>4.3</v>
      </c>
      <c r="U401" s="31">
        <f xml:space="preserve"> Gilchrist_Zak!C233</f>
        <v>-1.4800000000000001E-2</v>
      </c>
      <c r="V401" s="33">
        <f xml:space="preserve"> Sims_Zha!B404</f>
        <v>-1.81</v>
      </c>
      <c r="W401" s="75">
        <f xml:space="preserve"> Coibion_update!AI407</f>
        <v>0</v>
      </c>
      <c r="X401" s="39">
        <f t="shared" si="8"/>
        <v>-6.376960000000001E-2</v>
      </c>
      <c r="Y401" s="46">
        <v>0</v>
      </c>
      <c r="Z401" s="41">
        <v>-0.20394000000000001</v>
      </c>
      <c r="AA401" s="41">
        <v>-0.14000000000000001</v>
      </c>
      <c r="AB401" s="41">
        <v>-0.2</v>
      </c>
      <c r="AC401" s="41">
        <v>-0.25</v>
      </c>
      <c r="AD401" s="41">
        <v>0</v>
      </c>
      <c r="AE401" s="41">
        <v>0</v>
      </c>
      <c r="AF401" s="41">
        <v>0</v>
      </c>
      <c r="AG401" s="57">
        <v>3.85</v>
      </c>
      <c r="AH401" s="69">
        <f xml:space="preserve"> LN(misc!B420)</f>
        <v>6.8499142792922871</v>
      </c>
      <c r="AI401" s="69">
        <f xml:space="preserve"> LN(misc!D420)</f>
        <v>8.1311482845475531</v>
      </c>
      <c r="AJ401" s="69">
        <f xml:space="preserve"> LN(misc!G525)</f>
        <v>3.1199832358918478</v>
      </c>
      <c r="AK401" s="70">
        <f xml:space="preserve"> LN(misc!J431 + misc!L431)</f>
        <v>3.8908810816747184</v>
      </c>
      <c r="AL401" s="76">
        <f xml:space="preserve"> Factors!B401</f>
        <v>-0.111340432</v>
      </c>
      <c r="AM401" s="76">
        <f xml:space="preserve"> Factors!C401</f>
        <v>-0.163660783</v>
      </c>
      <c r="AN401" s="76">
        <f xml:space="preserve"> Factors!D401</f>
        <v>0.33563331899999999</v>
      </c>
      <c r="AO401" s="76">
        <f xml:space="preserve"> Factors!E401</f>
        <v>-4.3897439900000002E-2</v>
      </c>
      <c r="AP401" s="76">
        <f xml:space="preserve"> Factors!F401</f>
        <v>-0.23756079699999999</v>
      </c>
    </row>
    <row r="402" spans="1:42">
      <c r="A402">
        <f t="shared" si="10"/>
        <v>1992.3333333333085</v>
      </c>
      <c r="B402">
        <f xml:space="preserve"> Coibion_update!O408</f>
        <v>4.1781264243824765</v>
      </c>
      <c r="C402">
        <f xml:space="preserve"> Coibion_update!P408</f>
        <v>7.6</v>
      </c>
      <c r="D402">
        <f xml:space="preserve"> Coibion_update!Q408</f>
        <v>4.939497266262916</v>
      </c>
      <c r="E402">
        <f xml:space="preserve"> Coibion_update!W408</f>
        <v>3.82</v>
      </c>
      <c r="F402">
        <f xml:space="preserve"> Coibion_update!X408</f>
        <v>5.504640240131903</v>
      </c>
      <c r="G402">
        <f xml:space="preserve"> Coibion_update!Y408</f>
        <v>3.6367436996934077</v>
      </c>
      <c r="H402">
        <f xml:space="preserve"> Coibion_update!Z408</f>
        <v>4.1859205057093103</v>
      </c>
      <c r="I402">
        <f xml:space="preserve"> Coibion_update!AA408</f>
        <v>4.1450218335730833</v>
      </c>
      <c r="J402">
        <f xml:space="preserve"> Coibion_update!AB408</f>
        <v>0.15652759999999999</v>
      </c>
      <c r="K402" s="48">
        <f xml:space="preserve"> Coibion_update!AC408</f>
        <v>-2.5694819000000018</v>
      </c>
      <c r="L402" s="71">
        <f xml:space="preserve"> Coibion_update!AD408</f>
        <v>-2.1787346999999979</v>
      </c>
      <c r="M402" s="29">
        <f xml:space="preserve"> Barakchian_Crowe!B281</f>
        <v>1.0783499999999999</v>
      </c>
      <c r="N402" s="29">
        <f xml:space="preserve"> Barakchian_Crowe!C281</f>
        <v>-0.89314640000000001</v>
      </c>
      <c r="O402" s="29">
        <f xml:space="preserve"> Gertler_Karadi!C156</f>
        <v>-5.7143899999999997E-2</v>
      </c>
      <c r="P402" s="29">
        <f xml:space="preserve"> Gertler_Karadi!D156</f>
        <v>-4.67997E-2</v>
      </c>
      <c r="Q402" s="29">
        <f xml:space="preserve"> Gertler_Karadi!E156</f>
        <v>-5.8924700000000003E-2</v>
      </c>
      <c r="R402" s="29">
        <f xml:space="preserve"> Gertler_Karadi!F156</f>
        <v>-5.7462300000000001E-2</v>
      </c>
      <c r="S402" s="29">
        <f xml:space="preserve"> Gertler_Karadi!G156</f>
        <v>-6.2795799999999999E-2</v>
      </c>
      <c r="T402" s="32">
        <f xml:space="preserve"> misc!N485</f>
        <v>4.1900000000000004</v>
      </c>
      <c r="U402" s="31">
        <f xml:space="preserve"> Gilchrist_Zak!C234</f>
        <v>-9.6199999999999994E-2</v>
      </c>
      <c r="V402" s="33">
        <f xml:space="preserve"> Sims_Zha!B405</f>
        <v>0.52329000000000003</v>
      </c>
      <c r="W402" s="75">
        <f xml:space="preserve"> Coibion_update!AI408</f>
        <v>2.49249E-2</v>
      </c>
      <c r="X402" s="39">
        <f t="shared" si="8"/>
        <v>-3.884470000000001E-2</v>
      </c>
      <c r="Y402" s="46">
        <v>2.49249E-2</v>
      </c>
      <c r="Z402" s="41">
        <v>0</v>
      </c>
      <c r="AA402" s="41">
        <v>0</v>
      </c>
      <c r="AB402" s="41">
        <v>9.9900000000000006E-3</v>
      </c>
      <c r="AC402" s="41">
        <v>0.02</v>
      </c>
      <c r="AD402" s="41">
        <v>5.5148000000000003E-3</v>
      </c>
      <c r="AE402" s="41">
        <v>2.52772E-2</v>
      </c>
      <c r="AF402" s="41">
        <v>2.8896600000000001E-2</v>
      </c>
      <c r="AG402" s="57">
        <v>3.8</v>
      </c>
      <c r="AH402" s="69">
        <f xml:space="preserve"> LN(misc!B421)</f>
        <v>6.8570933641799092</v>
      </c>
      <c r="AI402" s="69">
        <f xml:space="preserve"> LN(misc!D421)</f>
        <v>8.1307951460252994</v>
      </c>
      <c r="AJ402" s="69">
        <f xml:space="preserve"> LN(misc!G526)</f>
        <v>3.0485618871985234</v>
      </c>
      <c r="AK402" s="70">
        <f xml:space="preserve"> LN(misc!J432 + misc!L432)</f>
        <v>3.8955277028989488</v>
      </c>
      <c r="AL402" s="76">
        <f xml:space="preserve"> Factors!B402</f>
        <v>-2.17144053E-2</v>
      </c>
      <c r="AM402" s="76">
        <f xml:space="preserve"> Factors!C402</f>
        <v>-0.19948514000000001</v>
      </c>
      <c r="AN402" s="76">
        <f xml:space="preserve"> Factors!D402</f>
        <v>0.13692531399999999</v>
      </c>
      <c r="AO402" s="76">
        <f xml:space="preserve"> Factors!E402</f>
        <v>0.229708834</v>
      </c>
      <c r="AP402" s="76">
        <f xml:space="preserve"> Factors!F402</f>
        <v>-0.13592897300000001</v>
      </c>
    </row>
    <row r="403" spans="1:42">
      <c r="A403">
        <f t="shared" si="10"/>
        <v>1992.4166666666417</v>
      </c>
      <c r="B403">
        <f xml:space="preserve"> Coibion_update!O409</f>
        <v>4.1782383066640412</v>
      </c>
      <c r="C403">
        <f xml:space="preserve"> Coibion_update!P409</f>
        <v>7.8</v>
      </c>
      <c r="D403">
        <f xml:space="preserve"> Coibion_update!Q409</f>
        <v>4.9423564533429616</v>
      </c>
      <c r="E403">
        <f xml:space="preserve"> Coibion_update!W409</f>
        <v>3.76</v>
      </c>
      <c r="F403">
        <f xml:space="preserve"> Coibion_update!X409</f>
        <v>5.5121375904013625</v>
      </c>
      <c r="G403">
        <f xml:space="preserve"> Coibion_update!Y409</f>
        <v>3.65687265797885</v>
      </c>
      <c r="H403">
        <f xml:space="preserve"> Coibion_update!Z409</f>
        <v>4.1827826986839778</v>
      </c>
      <c r="I403">
        <f xml:space="preserve"> Coibion_update!AA409</f>
        <v>4.1467788720705219</v>
      </c>
      <c r="J403">
        <f xml:space="preserve"> Coibion_update!AB409</f>
        <v>0</v>
      </c>
      <c r="K403" s="48">
        <f xml:space="preserve"> Coibion_update!AC409</f>
        <v>-2.5694819000000018</v>
      </c>
      <c r="L403" s="71">
        <f xml:space="preserve"> Coibion_update!AD409</f>
        <v>-2.1787346999999979</v>
      </c>
      <c r="M403" s="29">
        <f xml:space="preserve"> Barakchian_Crowe!B282</f>
        <v>0</v>
      </c>
      <c r="N403" s="29">
        <f xml:space="preserve"> Barakchian_Crowe!C282</f>
        <v>-0.89314640000000001</v>
      </c>
      <c r="O403" s="29">
        <f xml:space="preserve"> Gertler_Karadi!C157</f>
        <v>0</v>
      </c>
      <c r="P403" s="29">
        <f xml:space="preserve"> Gertler_Karadi!D157</f>
        <v>6.1228999999999997E-3</v>
      </c>
      <c r="Q403" s="29">
        <f xml:space="preserve"> Gertler_Karadi!E157</f>
        <v>1.2258099999999999E-2</v>
      </c>
      <c r="R403" s="29">
        <f xml:space="preserve"> Gertler_Karadi!F157</f>
        <v>6.1289999999999999E-3</v>
      </c>
      <c r="S403" s="29">
        <f xml:space="preserve"> Gertler_Karadi!G157</f>
        <v>6.1289999999999999E-3</v>
      </c>
      <c r="T403" s="32">
        <f xml:space="preserve"> misc!N486</f>
        <v>4.17</v>
      </c>
      <c r="U403" s="31">
        <f xml:space="preserve"> Gilchrist_Zak!C235</f>
        <v>-0.14829999999999999</v>
      </c>
      <c r="V403" s="33">
        <f xml:space="preserve"> Sims_Zha!B406</f>
        <v>-0.51383999999999996</v>
      </c>
      <c r="W403" s="75">
        <f xml:space="preserve"> Coibion_update!AI409</f>
        <v>0</v>
      </c>
      <c r="X403" s="39">
        <f t="shared" si="8"/>
        <v>-3.884470000000001E-2</v>
      </c>
      <c r="Y403" s="46">
        <v>0</v>
      </c>
      <c r="Z403" s="41">
        <v>0</v>
      </c>
      <c r="AA403" s="41">
        <v>0</v>
      </c>
      <c r="AB403" s="41">
        <v>0</v>
      </c>
      <c r="AC403" s="41">
        <v>0</v>
      </c>
      <c r="AD403" s="41">
        <v>0</v>
      </c>
      <c r="AE403" s="41">
        <v>0</v>
      </c>
      <c r="AF403" s="41">
        <v>0</v>
      </c>
      <c r="AG403" s="57">
        <v>4.53</v>
      </c>
      <c r="AH403" s="69">
        <f xml:space="preserve"> LN(misc!B422)</f>
        <v>6.8609780874232085</v>
      </c>
      <c r="AI403" s="69">
        <f xml:space="preserve"> LN(misc!D422)</f>
        <v>8.1292634363971334</v>
      </c>
      <c r="AJ403" s="69">
        <f xml:space="preserve"> LN(misc!G527)</f>
        <v>3.0557449434601618</v>
      </c>
      <c r="AK403" s="70">
        <f xml:space="preserve"> LN(misc!J433 + misc!L433)</f>
        <v>3.8926566829371807</v>
      </c>
      <c r="AL403" s="76">
        <f xml:space="preserve"> Factors!B403</f>
        <v>4.6254155999999998E-2</v>
      </c>
      <c r="AM403" s="76">
        <f xml:space="preserve"> Factors!C403</f>
        <v>-0.13721160700000001</v>
      </c>
      <c r="AN403" s="76">
        <f xml:space="preserve"> Factors!D403</f>
        <v>0.11631041</v>
      </c>
      <c r="AO403" s="76">
        <f xml:space="preserve"> Factors!E403</f>
        <v>0.20882500400000001</v>
      </c>
      <c r="AP403" s="76">
        <f xml:space="preserve"> Factors!F403</f>
        <v>-4.90841479E-2</v>
      </c>
    </row>
    <row r="404" spans="1:42">
      <c r="A404">
        <f t="shared" si="10"/>
        <v>1992.499999999975</v>
      </c>
      <c r="B404">
        <f xml:space="preserve"> Coibion_update!O410</f>
        <v>4.1869981862015759</v>
      </c>
      <c r="C404">
        <f xml:space="preserve"> Coibion_update!P410</f>
        <v>7.7</v>
      </c>
      <c r="D404">
        <f xml:space="preserve"> Coibion_update!Q410</f>
        <v>4.9452074887738009</v>
      </c>
      <c r="E404">
        <f xml:space="preserve"> Coibion_update!W410</f>
        <v>3.25</v>
      </c>
      <c r="F404">
        <f xml:space="preserve"> Coibion_update!X410</f>
        <v>5.5093883366279774</v>
      </c>
      <c r="G404">
        <f xml:space="preserve"> Coibion_update!Y410</f>
        <v>3.6480314175879243</v>
      </c>
      <c r="H404">
        <f xml:space="preserve"> Coibion_update!Z410</f>
        <v>4.1865286487632947</v>
      </c>
      <c r="I404">
        <f xml:space="preserve"> Coibion_update!AA410</f>
        <v>4.152346139018757</v>
      </c>
      <c r="J404">
        <f xml:space="preserve"> Coibion_update!AB410</f>
        <v>-4.5701600000000002E-2</v>
      </c>
      <c r="K404" s="48">
        <f xml:space="preserve"> Coibion_update!AC410</f>
        <v>-2.6151835000000019</v>
      </c>
      <c r="L404" s="71">
        <f xml:space="preserve"> Coibion_update!AD410</f>
        <v>-2.2604483999999978</v>
      </c>
      <c r="M404" s="29">
        <f xml:space="preserve"> Barakchian_Crowe!B283</f>
        <v>-5.5399240000000001</v>
      </c>
      <c r="N404" s="29">
        <f xml:space="preserve"> Barakchian_Crowe!C283</f>
        <v>-6.4330699999999998</v>
      </c>
      <c r="O404" s="29">
        <f xml:space="preserve"> Gertler_Karadi!C158</f>
        <v>-8.2761299999999996E-2</v>
      </c>
      <c r="P404" s="29">
        <f xml:space="preserve"> Gertler_Karadi!D158</f>
        <v>-0.29032249999999998</v>
      </c>
      <c r="Q404" s="29">
        <f xml:space="preserve"> Gertler_Karadi!E158</f>
        <v>0</v>
      </c>
      <c r="R404" s="29">
        <f xml:space="preserve"> Gertler_Karadi!F158</f>
        <v>3.8709599999999997E-2</v>
      </c>
      <c r="S404" s="29">
        <f xml:space="preserve"> Gertler_Karadi!G158</f>
        <v>3.8709599999999997E-2</v>
      </c>
      <c r="T404" s="32">
        <f xml:space="preserve"> misc!N487</f>
        <v>3.6</v>
      </c>
      <c r="U404" s="31">
        <f xml:space="preserve"> Gilchrist_Zak!C236</f>
        <v>-0.23319999999999999</v>
      </c>
      <c r="V404" s="33">
        <f xml:space="preserve"> Sims_Zha!B407</f>
        <v>-3.1631</v>
      </c>
      <c r="W404" s="75">
        <f xml:space="preserve"> Coibion_update!AI410</f>
        <v>-6.1490499999999997E-2</v>
      </c>
      <c r="X404" s="39">
        <f t="shared" si="8"/>
        <v>-0.10033520000000001</v>
      </c>
      <c r="Y404" s="46">
        <v>-6.1490499999999997E-2</v>
      </c>
      <c r="Z404" s="41">
        <v>-8.5519999999999999E-2</v>
      </c>
      <c r="AA404" s="41">
        <v>-0.08</v>
      </c>
      <c r="AB404" s="41">
        <v>-0.3</v>
      </c>
      <c r="AC404" s="41">
        <v>0</v>
      </c>
      <c r="AD404" s="41">
        <v>-7.2843400000000003E-2</v>
      </c>
      <c r="AE404" s="41">
        <v>-0.26432030000000001</v>
      </c>
      <c r="AF404" s="41">
        <v>1.46065E-2</v>
      </c>
      <c r="AG404" s="57">
        <v>3.37</v>
      </c>
      <c r="AH404" s="69">
        <f xml:space="preserve"> LN(misc!B423)</f>
        <v>6.8703648897635778</v>
      </c>
      <c r="AI404" s="69">
        <f xml:space="preserve"> LN(misc!D423)</f>
        <v>8.1293518680616224</v>
      </c>
      <c r="AJ404" s="69">
        <f xml:space="preserve"> LN(misc!G528)</f>
        <v>3.0543784689867244</v>
      </c>
      <c r="AK404" s="70">
        <f xml:space="preserve"> LN(misc!J434 + misc!L434)</f>
        <v>3.9013866393065872</v>
      </c>
      <c r="AL404" s="76">
        <f xml:space="preserve"> Factors!B404</f>
        <v>0.18391010499999999</v>
      </c>
      <c r="AM404" s="76">
        <f xml:space="preserve"> Factors!C404</f>
        <v>-4.6680166500000002E-2</v>
      </c>
      <c r="AN404" s="76">
        <f xml:space="preserve"> Factors!D404</f>
        <v>0.18051621100000001</v>
      </c>
      <c r="AO404" s="76">
        <f xml:space="preserve"> Factors!E404</f>
        <v>0.15552100899999999</v>
      </c>
      <c r="AP404" s="76">
        <f xml:space="preserve"> Factors!F404</f>
        <v>0.10781331700000001</v>
      </c>
    </row>
    <row r="405" spans="1:42">
      <c r="A405">
        <f t="shared" si="10"/>
        <v>1992.5833333333082</v>
      </c>
      <c r="B405">
        <f xml:space="preserve"> Coibion_update!O411</f>
        <v>4.1821539540465089</v>
      </c>
      <c r="C405">
        <f xml:space="preserve"> Coibion_update!P411</f>
        <v>7.6</v>
      </c>
      <c r="D405">
        <f xml:space="preserve"> Coibion_update!Q411</f>
        <v>4.9473404437239425</v>
      </c>
      <c r="E405">
        <f xml:space="preserve"> Coibion_update!W411</f>
        <v>3.3</v>
      </c>
      <c r="F405">
        <f xml:space="preserve"> Coibion_update!X411</f>
        <v>5.5002781385943393</v>
      </c>
      <c r="G405">
        <f xml:space="preserve"> Coibion_update!Y411</f>
        <v>3.6564079139669734</v>
      </c>
      <c r="H405">
        <f xml:space="preserve"> Coibion_update!Z411</f>
        <v>4.1894274434687926</v>
      </c>
      <c r="I405">
        <f xml:space="preserve"> Coibion_update!AA411</f>
        <v>4.1536035460970222</v>
      </c>
      <c r="J405">
        <f xml:space="preserve"> Coibion_update!AB411</f>
        <v>1.1607299999999999E-2</v>
      </c>
      <c r="K405" s="48">
        <f xml:space="preserve"> Coibion_update!AC411</f>
        <v>-2.6035762000000018</v>
      </c>
      <c r="L405" s="71">
        <f xml:space="preserve"> Coibion_update!AD411</f>
        <v>-2.2627619999999977</v>
      </c>
      <c r="M405" s="29">
        <f xml:space="preserve"> Barakchian_Crowe!B284</f>
        <v>0.3809592</v>
      </c>
      <c r="N405" s="29">
        <f xml:space="preserve"> Barakchian_Crowe!C284</f>
        <v>-6.052111</v>
      </c>
      <c r="O405" s="29">
        <f xml:space="preserve"> Gertler_Karadi!C159</f>
        <v>8.0730999999999997E-3</v>
      </c>
      <c r="P405" s="29">
        <f xml:space="preserve"> Gertler_Karadi!D159</f>
        <v>-5.4838999999999999E-3</v>
      </c>
      <c r="Q405" s="29">
        <f xml:space="preserve"> Gertler_Karadi!E159</f>
        <v>4.1935000000000002E-3</v>
      </c>
      <c r="R405" s="29">
        <f xml:space="preserve"> Gertler_Karadi!F159</f>
        <v>-2.9031999999999999E-3</v>
      </c>
      <c r="S405" s="29">
        <f xml:space="preserve"> Gertler_Karadi!G159</f>
        <v>5.4838999999999999E-3</v>
      </c>
      <c r="T405" s="32">
        <f xml:space="preserve"> misc!N488</f>
        <v>3.47</v>
      </c>
      <c r="U405" s="31">
        <f xml:space="preserve"> Gilchrist_Zak!C237</f>
        <v>-6.3E-2</v>
      </c>
      <c r="V405" s="33">
        <f xml:space="preserve"> Sims_Zha!B408</f>
        <v>0.81420999999999999</v>
      </c>
      <c r="W405" s="75">
        <f xml:space="preserve"> Coibion_update!AI411</f>
        <v>-7.1626899999999993E-2</v>
      </c>
      <c r="X405" s="39">
        <f t="shared" si="8"/>
        <v>-0.17196210000000001</v>
      </c>
      <c r="Y405" s="46">
        <v>-7.1626899999999993E-2</v>
      </c>
      <c r="Z405" s="41">
        <v>2.5829999999999999E-2</v>
      </c>
      <c r="AA405" s="41">
        <v>0.01</v>
      </c>
      <c r="AB405" s="41">
        <v>0.01</v>
      </c>
      <c r="AC405" s="41">
        <v>0.01</v>
      </c>
      <c r="AD405" s="41">
        <v>1.6199000000000001E-3</v>
      </c>
      <c r="AE405" s="41">
        <v>2.9634600000000001E-2</v>
      </c>
      <c r="AF405" s="41">
        <v>2.53724E-2</v>
      </c>
      <c r="AG405" s="57">
        <v>3.51</v>
      </c>
      <c r="AH405" s="69">
        <f xml:space="preserve"> LN(misc!B424)</f>
        <v>6.8811032479847105</v>
      </c>
      <c r="AI405" s="69">
        <f xml:space="preserve"> LN(misc!D424)</f>
        <v>8.1307951460252994</v>
      </c>
      <c r="AJ405" s="69">
        <f xml:space="preserve"> LN(misc!G529)</f>
        <v>3.0572506135324078</v>
      </c>
      <c r="AK405" s="70">
        <f xml:space="preserve"> LN(misc!J435 + misc!L435)</f>
        <v>3.916592549142516</v>
      </c>
      <c r="AL405" s="76">
        <f xml:space="preserve"> Factors!B405</f>
        <v>0.10127937300000001</v>
      </c>
      <c r="AM405" s="76">
        <f xml:space="preserve"> Factors!C405</f>
        <v>-0.18357215800000001</v>
      </c>
      <c r="AN405" s="76">
        <f xml:space="preserve"> Factors!D405</f>
        <v>-3.2584049300000001E-2</v>
      </c>
      <c r="AO405" s="76">
        <f xml:space="preserve"> Factors!E405</f>
        <v>0.41246054599999998</v>
      </c>
      <c r="AP405" s="76">
        <f xml:space="preserve"> Factors!F405</f>
        <v>-0.115532837</v>
      </c>
    </row>
    <row r="406" spans="1:42">
      <c r="A406">
        <f t="shared" si="10"/>
        <v>1992.6666666666415</v>
      </c>
      <c r="B406">
        <f xml:space="preserve"> Coibion_update!O412</f>
        <v>4.1843101822464934</v>
      </c>
      <c r="C406">
        <f xml:space="preserve"> Coibion_update!P412</f>
        <v>7.6</v>
      </c>
      <c r="D406">
        <f xml:space="preserve"> Coibion_update!Q412</f>
        <v>4.9494688588587685</v>
      </c>
      <c r="E406">
        <f xml:space="preserve"> Coibion_update!W412</f>
        <v>3.22</v>
      </c>
      <c r="F406">
        <f xml:space="preserve"> Coibion_update!X412</f>
        <v>5.5057379573970104</v>
      </c>
      <c r="G406">
        <f xml:space="preserve"> Coibion_update!Y412</f>
        <v>3.6675025883543508</v>
      </c>
      <c r="H406">
        <f xml:space="preserve"> Coibion_update!Z412</f>
        <v>4.1929523293072162</v>
      </c>
      <c r="I406">
        <f xml:space="preserve"> Coibion_update!AA412</f>
        <v>4.1603663577640981</v>
      </c>
      <c r="J406">
        <f xml:space="preserve"> Coibion_update!AB412</f>
        <v>0</v>
      </c>
      <c r="K406" s="48">
        <f xml:space="preserve"> Coibion_update!AC412</f>
        <v>-2.6035762000000018</v>
      </c>
      <c r="L406" s="71">
        <f xml:space="preserve"> Coibion_update!AD412</f>
        <v>-2.2627619999999977</v>
      </c>
      <c r="M406" s="29">
        <f xml:space="preserve"> Barakchian_Crowe!B285</f>
        <v>0</v>
      </c>
      <c r="N406" s="29">
        <f xml:space="preserve"> Barakchian_Crowe!C285</f>
        <v>-6.052111</v>
      </c>
      <c r="O406" s="29">
        <f xml:space="preserve"> Gertler_Karadi!C160</f>
        <v>1.49982E-2</v>
      </c>
      <c r="P406" s="29">
        <f xml:space="preserve"> Gertler_Karadi!D160</f>
        <v>1.4806400000000001E-2</v>
      </c>
      <c r="Q406" s="29">
        <f xml:space="preserve"> Gertler_Karadi!E160</f>
        <v>-3.1936E-3</v>
      </c>
      <c r="R406" s="29">
        <f xml:space="preserve"> Gertler_Karadi!F160</f>
        <v>-1.4806400000000001E-2</v>
      </c>
      <c r="S406" s="29">
        <f xml:space="preserve"> Gertler_Karadi!G160</f>
        <v>-1.2193600000000001E-2</v>
      </c>
      <c r="T406" s="32">
        <f xml:space="preserve"> misc!N489</f>
        <v>3.18</v>
      </c>
      <c r="U406" s="31">
        <f xml:space="preserve"> Gilchrist_Zak!C238</f>
        <v>1.09E-2</v>
      </c>
      <c r="V406" s="33">
        <f xml:space="preserve"> Sims_Zha!B409</f>
        <v>0.13372000000000001</v>
      </c>
      <c r="W406" s="75">
        <f xml:space="preserve"> Coibion_update!AI412</f>
        <v>0</v>
      </c>
      <c r="X406" s="39">
        <f t="shared" si="8"/>
        <v>-0.17196210000000001</v>
      </c>
      <c r="Y406" s="46">
        <v>0</v>
      </c>
      <c r="Z406" s="41">
        <v>0</v>
      </c>
      <c r="AA406" s="41">
        <v>0</v>
      </c>
      <c r="AB406" s="41">
        <v>0.01</v>
      </c>
      <c r="AC406" s="41">
        <v>-0.01</v>
      </c>
      <c r="AD406" s="41">
        <v>0</v>
      </c>
      <c r="AE406" s="41">
        <v>0</v>
      </c>
      <c r="AF406" s="41">
        <v>0</v>
      </c>
      <c r="AG406" s="57">
        <v>4.47</v>
      </c>
      <c r="AH406" s="69">
        <f xml:space="preserve"> LN(misc!B425)</f>
        <v>6.8956826977478682</v>
      </c>
      <c r="AI406" s="69">
        <f xml:space="preserve"> LN(misc!D425)</f>
        <v>8.1341742721379031</v>
      </c>
      <c r="AJ406" s="69">
        <f xml:space="preserve"> LN(misc!G530)</f>
        <v>3.1197624219708411</v>
      </c>
      <c r="AK406" s="70">
        <f xml:space="preserve"> LN(misc!J436 + misc!L436)</f>
        <v>3.9339214741292619</v>
      </c>
      <c r="AL406" s="76">
        <f xml:space="preserve"> Factors!B406</f>
        <v>0.243793497</v>
      </c>
      <c r="AM406" s="76">
        <f xml:space="preserve"> Factors!C406</f>
        <v>-0.13793793100000001</v>
      </c>
      <c r="AN406" s="76">
        <f xml:space="preserve"> Factors!D406</f>
        <v>4.8390280100000004E-3</v>
      </c>
      <c r="AO406" s="76">
        <f xml:space="preserve"> Factors!E406</f>
        <v>0.105157124</v>
      </c>
      <c r="AP406" s="76">
        <f xml:space="preserve"> Factors!F406</f>
        <v>0.101422022</v>
      </c>
    </row>
    <row r="407" spans="1:42">
      <c r="A407">
        <f t="shared" si="10"/>
        <v>1992.7499999999748</v>
      </c>
      <c r="B407">
        <f xml:space="preserve"> Coibion_update!O413</f>
        <v>4.1918825616227799</v>
      </c>
      <c r="C407">
        <f xml:space="preserve"> Coibion_update!P413</f>
        <v>7.3</v>
      </c>
      <c r="D407">
        <f xml:space="preserve"> Coibion_update!Q413</f>
        <v>4.9537121466966347</v>
      </c>
      <c r="E407">
        <f xml:space="preserve"> Coibion_update!W413</f>
        <v>3.1</v>
      </c>
      <c r="F407">
        <f xml:space="preserve"> Coibion_update!X413</f>
        <v>5.4869108801028403</v>
      </c>
      <c r="G407">
        <f xml:space="preserve"> Coibion_update!Y413</f>
        <v>3.6762247196556883</v>
      </c>
      <c r="H407">
        <f xml:space="preserve"> Coibion_update!Z413</f>
        <v>4.1999050578825932</v>
      </c>
      <c r="I407">
        <f xml:space="preserve"> Coibion_update!AA413</f>
        <v>4.1612552675047274</v>
      </c>
      <c r="J407">
        <f xml:space="preserve"> Coibion_update!AB413</f>
        <v>-0.1153874</v>
      </c>
      <c r="K407" s="48">
        <f xml:space="preserve"> Coibion_update!AC413</f>
        <v>-2.7189636000000017</v>
      </c>
      <c r="L407" s="71">
        <f xml:space="preserve"> Coibion_update!AD413</f>
        <v>-2.4349904999999978</v>
      </c>
      <c r="M407" s="29">
        <f xml:space="preserve"> Barakchian_Crowe!B286</f>
        <v>1.4744699999999999</v>
      </c>
      <c r="N407" s="29">
        <f xml:space="preserve"> Barakchian_Crowe!C286</f>
        <v>-4.5776409999999998</v>
      </c>
      <c r="O407" s="29">
        <f xml:space="preserve"> Gertler_Karadi!C161</f>
        <v>0</v>
      </c>
      <c r="P407" s="29">
        <f xml:space="preserve"> Gertler_Karadi!D161</f>
        <v>9.0646000000000008E-3</v>
      </c>
      <c r="Q407" s="29">
        <f xml:space="preserve"> Gertler_Karadi!E161</f>
        <v>7.0645999999999999E-3</v>
      </c>
      <c r="R407" s="29">
        <f xml:space="preserve"> Gertler_Karadi!F161</f>
        <v>-1E-3</v>
      </c>
      <c r="S407" s="29">
        <f xml:space="preserve"> Gertler_Karadi!G161</f>
        <v>-2E-3</v>
      </c>
      <c r="T407" s="32">
        <f xml:space="preserve"> misc!N490</f>
        <v>3.3</v>
      </c>
      <c r="U407" s="31">
        <f xml:space="preserve"> Gilchrist_Zak!C239</f>
        <v>8.0000000000000004E-4</v>
      </c>
      <c r="V407" s="33">
        <f xml:space="preserve"> Sims_Zha!B410</f>
        <v>6.5620999999999999E-2</v>
      </c>
      <c r="W407" s="75">
        <f xml:space="preserve"> Coibion_update!AI413</f>
        <v>-4.8997600000000002E-2</v>
      </c>
      <c r="X407" s="39">
        <f t="shared" si="8"/>
        <v>-0.22095970000000001</v>
      </c>
      <c r="Y407" s="46">
        <v>-4.8997600000000002E-2</v>
      </c>
      <c r="Z407" s="41">
        <v>0</v>
      </c>
      <c r="AA407" s="41">
        <v>0</v>
      </c>
      <c r="AB407" s="41">
        <v>0.01</v>
      </c>
      <c r="AC407" s="41">
        <v>0.01</v>
      </c>
      <c r="AD407" s="41">
        <v>9.2724999999999995E-3</v>
      </c>
      <c r="AE407" s="41">
        <v>6.2201100000000002E-2</v>
      </c>
      <c r="AF407" s="41">
        <v>2.6454999999999999E-2</v>
      </c>
      <c r="AG407" s="57">
        <v>3.04</v>
      </c>
      <c r="AH407" s="69">
        <f xml:space="preserve"> LN(misc!B426)</f>
        <v>6.9114484508197549</v>
      </c>
      <c r="AI407" s="69">
        <f xml:space="preserve"> LN(misc!D426)</f>
        <v>8.1380973383281408</v>
      </c>
      <c r="AJ407" s="69">
        <f xml:space="preserve"> LN(misc!G531)</f>
        <v>3.1626863532168237</v>
      </c>
      <c r="AK407" s="70">
        <f xml:space="preserve"> LN(misc!J437 + misc!L437)</f>
        <v>3.9631912920025454</v>
      </c>
      <c r="AL407" s="76">
        <f xml:space="preserve"> Factors!B407</f>
        <v>0.26595628700000001</v>
      </c>
      <c r="AM407" s="76">
        <f xml:space="preserve"> Factors!C407</f>
        <v>-0.109107868</v>
      </c>
      <c r="AN407" s="76">
        <f xml:space="preserve"> Factors!D407</f>
        <v>5.5971710700000003E-2</v>
      </c>
      <c r="AO407" s="76">
        <f xml:space="preserve"> Factors!E407</f>
        <v>9.1465233800000004E-2</v>
      </c>
      <c r="AP407" s="76">
        <f xml:space="preserve"> Factors!F407</f>
        <v>-1.9479248599999999E-2</v>
      </c>
    </row>
    <row r="408" spans="1:42">
      <c r="A408">
        <f t="shared" si="10"/>
        <v>1992.833333333308</v>
      </c>
      <c r="B408">
        <f xml:space="preserve"> Coibion_update!O414</f>
        <v>4.1962180051024394</v>
      </c>
      <c r="C408">
        <f xml:space="preserve"> Coibion_update!P414</f>
        <v>7.4</v>
      </c>
      <c r="D408">
        <f xml:space="preserve"> Coibion_update!Q414</f>
        <v>4.9565310351030547</v>
      </c>
      <c r="E408">
        <f xml:space="preserve"> Coibion_update!W414</f>
        <v>3.09</v>
      </c>
      <c r="F408">
        <f xml:space="preserve"> Coibion_update!X414</f>
        <v>5.4735303841046967</v>
      </c>
      <c r="G408">
        <f xml:space="preserve"> Coibion_update!Y414</f>
        <v>3.6578788629941483</v>
      </c>
      <c r="H408">
        <f xml:space="preserve"> Coibion_update!Z414</f>
        <v>4.1971267568651269</v>
      </c>
      <c r="I408">
        <f xml:space="preserve"> Coibion_update!AA414</f>
        <v>4.1685239603963522</v>
      </c>
      <c r="J408">
        <f xml:space="preserve"> Coibion_update!AB414</f>
        <v>3.2760900000000003E-2</v>
      </c>
      <c r="K408" s="48">
        <f xml:space="preserve"> Coibion_update!AC414</f>
        <v>-2.6862027000000017</v>
      </c>
      <c r="L408" s="71">
        <f xml:space="preserve"> Coibion_update!AD414</f>
        <v>-2.4600973999999978</v>
      </c>
      <c r="M408" s="29">
        <f xml:space="preserve"> Barakchian_Crowe!B287</f>
        <v>-0.95156399999999997</v>
      </c>
      <c r="N408" s="29">
        <f xml:space="preserve"> Barakchian_Crowe!C287</f>
        <v>-5.5292050000000001</v>
      </c>
      <c r="O408" s="29">
        <f xml:space="preserve"> Gertler_Karadi!C162</f>
        <v>-2.1662500000000001E-2</v>
      </c>
      <c r="P408" s="29">
        <f xml:space="preserve"> Gertler_Karadi!D162</f>
        <v>1.9354999999999999E-3</v>
      </c>
      <c r="Q408" s="29">
        <f xml:space="preserve"> Gertler_Karadi!E162</f>
        <v>1.9354999999999999E-3</v>
      </c>
      <c r="R408" s="29">
        <f xml:space="preserve"> Gertler_Karadi!F162</f>
        <v>4.3334000000000003E-3</v>
      </c>
      <c r="S408" s="29">
        <f xml:space="preserve"> Gertler_Karadi!G162</f>
        <v>4.3334000000000003E-3</v>
      </c>
      <c r="T408" s="32">
        <f xml:space="preserve"> misc!N491</f>
        <v>3.68</v>
      </c>
      <c r="U408" s="31">
        <f xml:space="preserve"> Gilchrist_Zak!C240</f>
        <v>5.0799999999999998E-2</v>
      </c>
      <c r="V408" s="33">
        <f xml:space="preserve"> Sims_Zha!B411</f>
        <v>-0.21359</v>
      </c>
      <c r="W408" s="75">
        <f xml:space="preserve"> Coibion_update!AI414</f>
        <v>4.8800400000000001E-2</v>
      </c>
      <c r="X408" s="39">
        <f t="shared" si="8"/>
        <v>-0.17215930000000002</v>
      </c>
      <c r="Y408" s="46">
        <v>4.8800400000000001E-2</v>
      </c>
      <c r="Z408" s="41">
        <v>-4.999E-2</v>
      </c>
      <c r="AA408" s="41">
        <v>-0.02</v>
      </c>
      <c r="AB408" s="41">
        <v>0</v>
      </c>
      <c r="AC408" s="41">
        <v>0</v>
      </c>
      <c r="AD408" s="41">
        <v>-2.1085300000000001E-2</v>
      </c>
      <c r="AE408" s="41">
        <v>2.7207599999999998E-2</v>
      </c>
      <c r="AF408" s="41">
        <v>1.16822E-2</v>
      </c>
      <c r="AG408" s="57">
        <v>3.45</v>
      </c>
      <c r="AH408" s="69">
        <f xml:space="preserve"> LN(misc!B427)</f>
        <v>6.9233333089454554</v>
      </c>
      <c r="AI408" s="69">
        <f xml:space="preserve"> LN(misc!D427)</f>
        <v>8.13882755318979</v>
      </c>
      <c r="AJ408" s="69">
        <f xml:space="preserve"> LN(misc!G532)</f>
        <v>3.237972320559189</v>
      </c>
      <c r="AK408" s="70">
        <f xml:space="preserve"> LN(misc!J438 + misc!L438)</f>
        <v>3.9824069089812362</v>
      </c>
      <c r="AL408" s="76">
        <f xml:space="preserve"> Factors!B408</f>
        <v>-5.0941421399999999E-2</v>
      </c>
      <c r="AM408" s="76">
        <f xml:space="preserve"> Factors!C408</f>
        <v>-5.86453501E-2</v>
      </c>
      <c r="AN408" s="76">
        <f xml:space="preserve"> Factors!D408</f>
        <v>0.248049731</v>
      </c>
      <c r="AO408" s="76">
        <f xml:space="preserve"> Factors!E408</f>
        <v>-1.0409223299999999E-2</v>
      </c>
      <c r="AP408" s="76">
        <f xml:space="preserve"> Factors!F408</f>
        <v>-0.385338299</v>
      </c>
    </row>
    <row r="409" spans="1:42">
      <c r="A409">
        <f t="shared" si="10"/>
        <v>1992.9166666666413</v>
      </c>
      <c r="B409">
        <f xml:space="preserve"> Coibion_update!O415</f>
        <v>4.197080135731758</v>
      </c>
      <c r="C409">
        <f xml:space="preserve"> Coibion_update!P415</f>
        <v>7.4</v>
      </c>
      <c r="D409">
        <f xml:space="preserve"> Coibion_update!Q415</f>
        <v>4.9579375050958063</v>
      </c>
      <c r="E409">
        <f xml:space="preserve"> Coibion_update!W415</f>
        <v>2.92</v>
      </c>
      <c r="F409">
        <f xml:space="preserve"> Coibion_update!X415</f>
        <v>5.4704623168904307</v>
      </c>
      <c r="G409">
        <f xml:space="preserve"> Coibion_update!Y415</f>
        <v>3.6965499604181562</v>
      </c>
      <c r="H409">
        <f xml:space="preserve"> Coibion_update!Z415</f>
        <v>4.2017928968682741</v>
      </c>
      <c r="I409">
        <f xml:space="preserve"> Coibion_update!AA415</f>
        <v>4.1696993757935212</v>
      </c>
      <c r="J409">
        <f xml:space="preserve"> Coibion_update!AB415</f>
        <v>-0.17899329999999999</v>
      </c>
      <c r="K409" s="48">
        <f xml:space="preserve"> Coibion_update!AC415</f>
        <v>-2.8651960000000019</v>
      </c>
      <c r="L409" s="71">
        <f xml:space="preserve"> Coibion_update!AD415</f>
        <v>-2.6926532999999977</v>
      </c>
      <c r="M409" s="29">
        <f xml:space="preserve"> Barakchian_Crowe!B288</f>
        <v>-0.1870231</v>
      </c>
      <c r="N409" s="29">
        <f xml:space="preserve"> Barakchian_Crowe!C288</f>
        <v>-5.7162280000000001</v>
      </c>
      <c r="O409" s="29">
        <f xml:space="preserve"> Gertler_Karadi!C163</f>
        <v>-1.7083399999999999E-2</v>
      </c>
      <c r="P409" s="29">
        <f xml:space="preserve"> Gertler_Karadi!D163</f>
        <v>-2.9031999999999999E-3</v>
      </c>
      <c r="Q409" s="29">
        <f xml:space="preserve"> Gertler_Karadi!E163</f>
        <v>-2.9031999999999999E-3</v>
      </c>
      <c r="R409" s="29">
        <f xml:space="preserve"> Gertler_Karadi!F163</f>
        <v>2.7634000000000001E-3</v>
      </c>
      <c r="S409" s="29">
        <f xml:space="preserve"> Gertler_Karadi!G163</f>
        <v>-5.9462999999999998E-3</v>
      </c>
      <c r="T409" s="32">
        <f xml:space="preserve"> misc!N492</f>
        <v>3.71</v>
      </c>
      <c r="U409" s="31">
        <f xml:space="preserve"> Gilchrist_Zak!C241</f>
        <v>8.2500000000000004E-2</v>
      </c>
      <c r="V409" s="33">
        <f xml:space="preserve"> Sims_Zha!B412</f>
        <v>-0.87824000000000002</v>
      </c>
      <c r="W409" s="75">
        <f xml:space="preserve"> Coibion_update!AI415</f>
        <v>-0.18583930000000001</v>
      </c>
      <c r="X409" s="39">
        <f t="shared" si="8"/>
        <v>-0.35799860000000006</v>
      </c>
      <c r="Y409" s="46">
        <v>-0.18583930000000001</v>
      </c>
      <c r="Z409" s="41">
        <v>3.8730000000000001E-2</v>
      </c>
      <c r="AA409" s="41">
        <v>9.9900000000000006E-3</v>
      </c>
      <c r="AB409" s="41">
        <v>-0.01</v>
      </c>
      <c r="AC409" s="41">
        <v>-0.01</v>
      </c>
      <c r="AD409" s="41">
        <v>-1.3778500000000001E-2</v>
      </c>
      <c r="AE409" s="41">
        <v>-4.7101000000000001E-3</v>
      </c>
      <c r="AF409" s="41">
        <v>-1.48007E-2</v>
      </c>
      <c r="AG409" s="57">
        <v>2.66</v>
      </c>
      <c r="AH409" s="69">
        <f xml:space="preserve"> LN(misc!B428)</f>
        <v>6.9323503258375174</v>
      </c>
      <c r="AI409" s="69">
        <f xml:space="preserve"> LN(misc!D428)</f>
        <v>8.1383018522431048</v>
      </c>
      <c r="AJ409" s="69">
        <f xml:space="preserve"> LN(misc!G533)</f>
        <v>3.2347885433282499</v>
      </c>
      <c r="AK409" s="70">
        <f xml:space="preserve"> LN(misc!J439 + misc!L439)</f>
        <v>3.9945058105640476</v>
      </c>
      <c r="AL409" s="76">
        <f xml:space="preserve"> Factors!B409</f>
        <v>7.2247621400000001E-4</v>
      </c>
      <c r="AM409" s="76">
        <f xml:space="preserve"> Factors!C409</f>
        <v>-0.18362372699999999</v>
      </c>
      <c r="AN409" s="76">
        <f xml:space="preserve"> Factors!D409</f>
        <v>0.284887995</v>
      </c>
      <c r="AO409" s="76">
        <f xml:space="preserve"> Factors!E409</f>
        <v>-0.20197737099999999</v>
      </c>
      <c r="AP409" s="76">
        <f xml:space="preserve"> Factors!F409</f>
        <v>-0.20316909999999999</v>
      </c>
    </row>
    <row r="410" spans="1:42">
      <c r="A410">
        <f t="shared" si="10"/>
        <v>1992.9999999999745</v>
      </c>
      <c r="B410">
        <f xml:space="preserve"> Coibion_update!O416</f>
        <v>4.2014231012322902</v>
      </c>
      <c r="C410">
        <f xml:space="preserve"> Coibion_update!P416</f>
        <v>7.3</v>
      </c>
      <c r="D410">
        <f xml:space="preserve"> Coibion_update!Q416</f>
        <v>4.9614450499054845</v>
      </c>
      <c r="E410">
        <f xml:space="preserve"> Coibion_update!W416</f>
        <v>3.02</v>
      </c>
      <c r="F410">
        <f xml:space="preserve"> Coibion_update!X416</f>
        <v>5.4745789319621156</v>
      </c>
      <c r="G410">
        <f xml:space="preserve"> Coibion_update!Y416</f>
        <v>3.7051464265778082</v>
      </c>
      <c r="H410">
        <f xml:space="preserve"> Coibion_update!Z416</f>
        <v>4.2015982846325386</v>
      </c>
      <c r="I410">
        <f xml:space="preserve"> Coibion_update!AA416</f>
        <v>4.1657811121599497</v>
      </c>
      <c r="J410">
        <f xml:space="preserve"> Coibion_update!AB416</f>
        <v>0</v>
      </c>
      <c r="K410" s="48">
        <f xml:space="preserve"> Coibion_update!AC416</f>
        <v>-2.8651960000000019</v>
      </c>
      <c r="L410" s="71">
        <f xml:space="preserve"> Coibion_update!AD416</f>
        <v>-2.6926532999999977</v>
      </c>
      <c r="M410" s="29">
        <f xml:space="preserve"> Barakchian_Crowe!B289</f>
        <v>0</v>
      </c>
      <c r="N410" s="29">
        <f xml:space="preserve"> Barakchian_Crowe!C289</f>
        <v>-5.7162280000000001</v>
      </c>
      <c r="O410" s="29">
        <f xml:space="preserve"> Gertler_Karadi!C164</f>
        <v>2.7485800000000001E-2</v>
      </c>
      <c r="P410" s="29">
        <f xml:space="preserve"> Gertler_Karadi!D164</f>
        <v>-7.0968000000000003E-3</v>
      </c>
      <c r="Q410" s="29">
        <f xml:space="preserve"> Gertler_Karadi!E164</f>
        <v>-7.0968000000000003E-3</v>
      </c>
      <c r="R410" s="29">
        <f xml:space="preserve"> Gertler_Karadi!F164</f>
        <v>-7.0968000000000003E-3</v>
      </c>
      <c r="S410" s="29">
        <f xml:space="preserve"> Gertler_Karadi!G164</f>
        <v>-2.8387099999999998E-2</v>
      </c>
      <c r="T410" s="32">
        <f xml:space="preserve"> misc!N493</f>
        <v>3.5</v>
      </c>
      <c r="U410" s="31">
        <f xml:space="preserve"> Gilchrist_Zak!C242</f>
        <v>3.4500000000000003E-2</v>
      </c>
      <c r="V410" s="33">
        <f xml:space="preserve"> Sims_Zha!B413</f>
        <v>0.57986000000000004</v>
      </c>
      <c r="W410" s="75">
        <f xml:space="preserve"> Coibion_update!AI416</f>
        <v>0</v>
      </c>
      <c r="X410" s="39">
        <f t="shared" si="8"/>
        <v>-0.35799860000000006</v>
      </c>
      <c r="Y410" s="46">
        <v>0</v>
      </c>
      <c r="Z410" s="41">
        <v>0</v>
      </c>
      <c r="AA410" s="41">
        <v>0</v>
      </c>
      <c r="AB410" s="41">
        <v>0</v>
      </c>
      <c r="AC410" s="41">
        <v>0</v>
      </c>
      <c r="AD410" s="41">
        <v>0</v>
      </c>
      <c r="AE410" s="41">
        <v>0</v>
      </c>
      <c r="AF410" s="41">
        <v>0</v>
      </c>
      <c r="AG410" s="57">
        <v>3.02</v>
      </c>
      <c r="AH410" s="69">
        <f xml:space="preserve"> LN(misc!B429)</f>
        <v>6.9377023553500896</v>
      </c>
      <c r="AI410" s="69">
        <f xml:space="preserve"> LN(misc!D429)</f>
        <v>8.136606044573977</v>
      </c>
      <c r="AJ410" s="69">
        <f xml:space="preserve"> LN(misc!G534)</f>
        <v>3.1631516760958389</v>
      </c>
      <c r="AK410" s="70">
        <f xml:space="preserve"> LN(misc!J440 + misc!L440)</f>
        <v>4.0037996770115756</v>
      </c>
      <c r="AL410" s="76">
        <f xml:space="preserve"> Factors!B410</f>
        <v>-2.24900047E-3</v>
      </c>
      <c r="AM410" s="76">
        <f xml:space="preserve"> Factors!C410</f>
        <v>-0.32781993500000001</v>
      </c>
      <c r="AN410" s="76">
        <f xml:space="preserve"> Factors!D410</f>
        <v>2.1675078600000001E-2</v>
      </c>
      <c r="AO410" s="76">
        <f xml:space="preserve"> Factors!E410</f>
        <v>5.1263338300000003E-2</v>
      </c>
      <c r="AP410" s="76">
        <f xml:space="preserve"> Factors!F410</f>
        <v>-4.3895179800000003E-2</v>
      </c>
    </row>
    <row r="411" spans="1:42">
      <c r="A411">
        <f t="shared" si="10"/>
        <v>1993.0833333333078</v>
      </c>
      <c r="B411">
        <f xml:space="preserve"> Coibion_update!O417</f>
        <v>4.2054222039257008</v>
      </c>
      <c r="C411">
        <f xml:space="preserve"> Coibion_update!P417</f>
        <v>7.1</v>
      </c>
      <c r="D411">
        <f xml:space="preserve"> Coibion_update!Q417</f>
        <v>4.9635436865624047</v>
      </c>
      <c r="E411">
        <f xml:space="preserve"> Coibion_update!W417</f>
        <v>3.03</v>
      </c>
      <c r="F411">
        <f xml:space="preserve"> Coibion_update!X417</f>
        <v>5.4747465976371537</v>
      </c>
      <c r="G411">
        <f xml:space="preserve"> Coibion_update!Y417</f>
        <v>3.6799900602680191</v>
      </c>
      <c r="H411">
        <f xml:space="preserve"> Coibion_update!Z417</f>
        <v>4.2013587098765823</v>
      </c>
      <c r="I411">
        <f xml:space="preserve"> Coibion_update!AA417</f>
        <v>4.1736023465392673</v>
      </c>
      <c r="J411">
        <f xml:space="preserve"> Coibion_update!AB417</f>
        <v>3.5227000000000001E-2</v>
      </c>
      <c r="K411" s="48">
        <f xml:space="preserve"> Coibion_update!AC417</f>
        <v>-2.829969000000002</v>
      </c>
      <c r="L411" s="71">
        <f xml:space="preserve"> Coibion_update!AD417</f>
        <v>-2.6626845999999977</v>
      </c>
      <c r="M411" s="29">
        <f xml:space="preserve"> Barakchian_Crowe!B290</f>
        <v>-0.35615010000000002</v>
      </c>
      <c r="N411" s="29">
        <f xml:space="preserve"> Barakchian_Crowe!C290</f>
        <v>-6.0723779999999996</v>
      </c>
      <c r="O411" s="29">
        <f xml:space="preserve"> Gertler_Karadi!C165</f>
        <v>0</v>
      </c>
      <c r="P411" s="29">
        <f xml:space="preserve"> Gertler_Karadi!D165</f>
        <v>-1.7857100000000001E-2</v>
      </c>
      <c r="Q411" s="29">
        <f xml:space="preserve"> Gertler_Karadi!E165</f>
        <v>0</v>
      </c>
      <c r="R411" s="29">
        <f xml:space="preserve"> Gertler_Karadi!F165</f>
        <v>8.9285000000000007E-3</v>
      </c>
      <c r="S411" s="29">
        <f xml:space="preserve"> Gertler_Karadi!G165</f>
        <v>0</v>
      </c>
      <c r="T411" s="32">
        <f xml:space="preserve"> misc!N494</f>
        <v>3.39</v>
      </c>
      <c r="U411" s="31">
        <f xml:space="preserve"> Gilchrist_Zak!C243</f>
        <v>-1.11E-2</v>
      </c>
      <c r="V411" s="33">
        <f xml:space="preserve"> Sims_Zha!B414</f>
        <v>0.81493000000000004</v>
      </c>
      <c r="W411" s="75">
        <f xml:space="preserve"> Coibion_update!AI417</f>
        <v>-9.0570899999999996E-2</v>
      </c>
      <c r="X411" s="39">
        <f t="shared" si="8"/>
        <v>-0.44856950000000007</v>
      </c>
      <c r="Y411" s="46">
        <v>-9.0570899999999996E-2</v>
      </c>
      <c r="Z411" s="41">
        <v>0</v>
      </c>
      <c r="AA411" s="41">
        <v>0</v>
      </c>
      <c r="AB411" s="41">
        <v>-0.02</v>
      </c>
      <c r="AC411" s="41">
        <v>0</v>
      </c>
      <c r="AD411" s="41">
        <v>-1.33489E-2</v>
      </c>
      <c r="AE411" s="41">
        <v>-1.0101000000000001E-2</v>
      </c>
      <c r="AF411" s="41">
        <v>-2.2956000000000001E-3</v>
      </c>
      <c r="AG411" s="57">
        <v>3.18</v>
      </c>
      <c r="AH411" s="69">
        <f xml:space="preserve"> LN(misc!B430)</f>
        <v>6.9407063791218233</v>
      </c>
      <c r="AI411" s="69">
        <f xml:space="preserve"> LN(misc!D430)</f>
        <v>8.1352004394932145</v>
      </c>
      <c r="AJ411" s="69">
        <f xml:space="preserve"> LN(misc!G535)</f>
        <v>3.1578511230304263</v>
      </c>
      <c r="AK411" s="70">
        <f xml:space="preserve"> LN(misc!J441 + misc!L441)</f>
        <v>4.000784516705604</v>
      </c>
      <c r="AL411" s="76">
        <f xml:space="preserve"> Factors!B411</f>
        <v>-3.7349033900000002E-2</v>
      </c>
      <c r="AM411" s="76">
        <f xml:space="preserve"> Factors!C411</f>
        <v>-0.11407682500000001</v>
      </c>
      <c r="AN411" s="76">
        <f xml:space="preserve"> Factors!D411</f>
        <v>0.117391895</v>
      </c>
      <c r="AO411" s="76">
        <f xml:space="preserve"> Factors!E411</f>
        <v>0.19601681500000001</v>
      </c>
      <c r="AP411" s="76">
        <f xml:space="preserve"> Factors!F411</f>
        <v>2.01194211E-2</v>
      </c>
    </row>
    <row r="412" spans="1:42">
      <c r="A412">
        <f t="shared" si="10"/>
        <v>1993.166666666641</v>
      </c>
      <c r="B412">
        <f xml:space="preserve"> Coibion_update!O418</f>
        <v>4.2047284396449358</v>
      </c>
      <c r="C412">
        <f xml:space="preserve"> Coibion_update!P418</f>
        <v>7</v>
      </c>
      <c r="D412">
        <f xml:space="preserve"> Coibion_update!Q418</f>
        <v>4.9649403348341261</v>
      </c>
      <c r="E412">
        <f xml:space="preserve"> Coibion_update!W418</f>
        <v>3.07</v>
      </c>
      <c r="F412">
        <f xml:space="preserve"> Coibion_update!X418</f>
        <v>5.4737401816508351</v>
      </c>
      <c r="G412">
        <f xml:space="preserve"> Coibion_update!Y418</f>
        <v>3.6746030291951275</v>
      </c>
      <c r="H412">
        <f xml:space="preserve"> Coibion_update!Z418</f>
        <v>4.1988847414960242</v>
      </c>
      <c r="I412">
        <f xml:space="preserve"> Coibion_update!AA418</f>
        <v>4.1713210353379209</v>
      </c>
      <c r="J412">
        <f xml:space="preserve"> Coibion_update!AB418</f>
        <v>-3.8532299999999998E-2</v>
      </c>
      <c r="K412" s="48">
        <f xml:space="preserve"> Coibion_update!AC418</f>
        <v>-2.8685013000000019</v>
      </c>
      <c r="L412" s="71">
        <f xml:space="preserve"> Coibion_update!AD418</f>
        <v>-2.7226140999999977</v>
      </c>
      <c r="M412" s="29">
        <f xml:space="preserve"> Barakchian_Crowe!B291</f>
        <v>0.28128760000000003</v>
      </c>
      <c r="N412" s="29">
        <f xml:space="preserve"> Barakchian_Crowe!C291</f>
        <v>-5.7910899999999996</v>
      </c>
      <c r="O412" s="29">
        <f xml:space="preserve"> Gertler_Karadi!C166</f>
        <v>0</v>
      </c>
      <c r="P412" s="29">
        <f xml:space="preserve"> Gertler_Karadi!D166</f>
        <v>-2.1429000000000001E-3</v>
      </c>
      <c r="Q412" s="29">
        <f xml:space="preserve"> Gertler_Karadi!E166</f>
        <v>0</v>
      </c>
      <c r="R412" s="29">
        <f xml:space="preserve"> Gertler_Karadi!F166</f>
        <v>1.0715E-3</v>
      </c>
      <c r="S412" s="29">
        <f xml:space="preserve"> Gertler_Karadi!G166</f>
        <v>1.0322599999999999E-2</v>
      </c>
      <c r="T412" s="32">
        <f xml:space="preserve"> misc!N495</f>
        <v>3.33</v>
      </c>
      <c r="U412" s="31">
        <f xml:space="preserve"> Gilchrist_Zak!C244</f>
        <v>1.1999999999999999E-3</v>
      </c>
      <c r="V412" s="33">
        <f xml:space="preserve"> Sims_Zha!B415</f>
        <v>0.38141999999999998</v>
      </c>
      <c r="W412" s="75">
        <f xml:space="preserve"> Coibion_update!AI418</f>
        <v>-0.13369030000000001</v>
      </c>
      <c r="X412" s="39">
        <f t="shared" si="8"/>
        <v>-0.58225980000000011</v>
      </c>
      <c r="Y412" s="46">
        <v>-0.13369030000000001</v>
      </c>
      <c r="Z412" s="41">
        <v>0</v>
      </c>
      <c r="AA412" s="41">
        <v>-0.01</v>
      </c>
      <c r="AB412" s="41">
        <v>0</v>
      </c>
      <c r="AC412" s="41">
        <v>0</v>
      </c>
      <c r="AD412" s="41">
        <v>-2.8858499999999999E-2</v>
      </c>
      <c r="AE412" s="41">
        <v>1.01242E-2</v>
      </c>
      <c r="AF412" s="41">
        <v>1.2738999999999999E-3</v>
      </c>
      <c r="AG412" s="57">
        <v>3.83</v>
      </c>
      <c r="AH412" s="69">
        <f xml:space="preserve"> LN(misc!B431)</f>
        <v>6.9454363459498261</v>
      </c>
      <c r="AI412" s="69">
        <f xml:space="preserve"> LN(misc!D431)</f>
        <v>8.1344089175311307</v>
      </c>
      <c r="AJ412" s="69">
        <f xml:space="preserve"> LN(misc!G536)</f>
        <v>3.1940502034325449</v>
      </c>
      <c r="AK412" s="70">
        <f xml:space="preserve"> LN(misc!J442 + misc!L442)</f>
        <v>4.0051307616772709</v>
      </c>
      <c r="AL412" s="76">
        <f xml:space="preserve"> Factors!B412</f>
        <v>-2.2356288299999999E-2</v>
      </c>
      <c r="AM412" s="76">
        <f xml:space="preserve"> Factors!C412</f>
        <v>-0.17081411799999999</v>
      </c>
      <c r="AN412" s="76">
        <f xml:space="preserve"> Factors!D412</f>
        <v>6.7201529899999996E-3</v>
      </c>
      <c r="AO412" s="76">
        <f xml:space="preserve"> Factors!E412</f>
        <v>0.18307412200000001</v>
      </c>
      <c r="AP412" s="76">
        <f xml:space="preserve"> Factors!F412</f>
        <v>3.5330191400000002E-2</v>
      </c>
    </row>
    <row r="413" spans="1:42">
      <c r="A413">
        <f t="shared" si="10"/>
        <v>1993.2499999999743</v>
      </c>
      <c r="B413">
        <f xml:space="preserve"> Coibion_update!O419</f>
        <v>4.2077223534662451</v>
      </c>
      <c r="C413">
        <f xml:space="preserve"> Coibion_update!P419</f>
        <v>7.1</v>
      </c>
      <c r="D413">
        <f xml:space="preserve"> Coibion_update!Q419</f>
        <v>4.9684234452869465</v>
      </c>
      <c r="E413">
        <f xml:space="preserve"> Coibion_update!W419</f>
        <v>2.96</v>
      </c>
      <c r="F413">
        <f xml:space="preserve"> Coibion_update!X419</f>
        <v>5.4681023343378126</v>
      </c>
      <c r="G413">
        <f xml:space="preserve"> Coibion_update!Y419</f>
        <v>3.7102494798501287</v>
      </c>
      <c r="H413">
        <f xml:space="preserve"> Coibion_update!Z419</f>
        <v>4.2034978761186235</v>
      </c>
      <c r="I413">
        <f xml:space="preserve"> Coibion_update!AA419</f>
        <v>4.1731865493191185</v>
      </c>
      <c r="J413">
        <f xml:space="preserve"> Coibion_update!AB419</f>
        <v>0</v>
      </c>
      <c r="K413" s="48">
        <f xml:space="preserve"> Coibion_update!AC419</f>
        <v>-2.8685013000000019</v>
      </c>
      <c r="L413" s="71">
        <f xml:space="preserve"> Coibion_update!AD419</f>
        <v>-2.7226140999999977</v>
      </c>
      <c r="M413" s="29">
        <f xml:space="preserve"> Barakchian_Crowe!B292</f>
        <v>0</v>
      </c>
      <c r="N413" s="29">
        <f xml:space="preserve"> Barakchian_Crowe!C292</f>
        <v>-5.7910899999999996</v>
      </c>
      <c r="O413" s="29">
        <f xml:space="preserve"> Gertler_Karadi!C167</f>
        <v>0</v>
      </c>
      <c r="P413" s="29">
        <f xml:space="preserve"> Gertler_Karadi!D167</f>
        <v>0</v>
      </c>
      <c r="Q413" s="29">
        <f xml:space="preserve"> Gertler_Karadi!E167</f>
        <v>0</v>
      </c>
      <c r="R413" s="29">
        <f xml:space="preserve"> Gertler_Karadi!F167</f>
        <v>0</v>
      </c>
      <c r="S413" s="29">
        <f xml:space="preserve"> Gertler_Karadi!G167</f>
        <v>2.96774E-2</v>
      </c>
      <c r="T413" s="32">
        <f xml:space="preserve"> misc!N496</f>
        <v>3.24</v>
      </c>
      <c r="U413" s="31">
        <f xml:space="preserve"> Gilchrist_Zak!C245</f>
        <v>5.8999999999999999E-3</v>
      </c>
      <c r="V413" s="33">
        <f xml:space="preserve"> Sims_Zha!B416</f>
        <v>-0.49020999999999998</v>
      </c>
      <c r="W413" s="75">
        <f xml:space="preserve"> Coibion_update!AI419</f>
        <v>0</v>
      </c>
      <c r="X413" s="39">
        <f t="shared" si="8"/>
        <v>-0.58225980000000011</v>
      </c>
      <c r="Y413" s="46">
        <v>0</v>
      </c>
      <c r="Z413" s="41">
        <v>0</v>
      </c>
      <c r="AA413" s="41">
        <v>0</v>
      </c>
      <c r="AB413" s="41">
        <v>0</v>
      </c>
      <c r="AC413" s="41">
        <v>0</v>
      </c>
      <c r="AD413" s="41">
        <v>0</v>
      </c>
      <c r="AE413" s="41">
        <v>0</v>
      </c>
      <c r="AF413" s="41">
        <v>0</v>
      </c>
      <c r="AG413" s="57">
        <v>3.01</v>
      </c>
      <c r="AH413" s="69">
        <f xml:space="preserve"> LN(misc!B432)</f>
        <v>6.9542571126335568</v>
      </c>
      <c r="AI413" s="69">
        <f xml:space="preserve"> LN(misc!D432)</f>
        <v>8.134291601716825</v>
      </c>
      <c r="AJ413" s="69">
        <f xml:space="preserve"> LN(misc!G537)</f>
        <v>3.2945397287891902</v>
      </c>
      <c r="AK413" s="70">
        <f xml:space="preserve"> LN(misc!J443 + misc!L443)</f>
        <v>4.0125016239943649</v>
      </c>
      <c r="AL413" s="76">
        <f xml:space="preserve"> Factors!B413</f>
        <v>0.27210077500000002</v>
      </c>
      <c r="AM413" s="76">
        <f xml:space="preserve"> Factors!C413</f>
        <v>-9.5477803900000005E-2</v>
      </c>
      <c r="AN413" s="76">
        <f xml:space="preserve"> Factors!D413</f>
        <v>6.3067595300000001E-2</v>
      </c>
      <c r="AO413" s="76">
        <f xml:space="preserve"> Factors!E413</f>
        <v>0.100065664</v>
      </c>
      <c r="AP413" s="76">
        <f xml:space="preserve"> Factors!F413</f>
        <v>0.106141476</v>
      </c>
    </row>
    <row r="414" spans="1:42">
      <c r="A414">
        <f t="shared" si="10"/>
        <v>1993.3333333333076</v>
      </c>
      <c r="B414">
        <f xml:space="preserve"> Coibion_update!O420</f>
        <v>4.2042805942217454</v>
      </c>
      <c r="C414">
        <f xml:space="preserve"> Coibion_update!P420</f>
        <v>7.1</v>
      </c>
      <c r="D414">
        <f xml:space="preserve"> Coibion_update!Q420</f>
        <v>4.9712012248508488</v>
      </c>
      <c r="E414">
        <f xml:space="preserve"> Coibion_update!W420</f>
        <v>3</v>
      </c>
      <c r="F414">
        <f xml:space="preserve"> Coibion_update!X420</f>
        <v>5.460053489732883</v>
      </c>
      <c r="G414">
        <f xml:space="preserve"> Coibion_update!Y420</f>
        <v>3.7267531065420179</v>
      </c>
      <c r="H414">
        <f xml:space="preserve"> Coibion_update!Z420</f>
        <v>4.2123497954130054</v>
      </c>
      <c r="I414">
        <f xml:space="preserve"> Coibion_update!AA420</f>
        <v>4.171938119327204</v>
      </c>
      <c r="J414">
        <f xml:space="preserve"> Coibion_update!AB420</f>
        <v>0.33065349999999999</v>
      </c>
      <c r="K414" s="48">
        <f xml:space="preserve"> Coibion_update!AC420</f>
        <v>-2.537847800000002</v>
      </c>
      <c r="L414" s="71">
        <f xml:space="preserve"> Coibion_update!AD420</f>
        <v>-2.3865858999999978</v>
      </c>
      <c r="M414" s="29">
        <f xml:space="preserve"> Barakchian_Crowe!B293</f>
        <v>-0.51487110000000003</v>
      </c>
      <c r="N414" s="29">
        <f xml:space="preserve"> Barakchian_Crowe!C293</f>
        <v>-6.3059620000000001</v>
      </c>
      <c r="O414" s="29">
        <f xml:space="preserve"> Gertler_Karadi!C168</f>
        <v>-1.0831800000000001E-2</v>
      </c>
      <c r="P414" s="29">
        <f xml:space="preserve"> Gertler_Karadi!D168</f>
        <v>-8.3870999999999998E-3</v>
      </c>
      <c r="Q414" s="29">
        <f xml:space="preserve"> Gertler_Karadi!E168</f>
        <v>-8.3870999999999998E-3</v>
      </c>
      <c r="R414" s="29">
        <f xml:space="preserve"> Gertler_Karadi!F168</f>
        <v>-8.3870999999999998E-3</v>
      </c>
      <c r="S414" s="29">
        <f xml:space="preserve"> Gertler_Karadi!G168</f>
        <v>-1.2580600000000001E-2</v>
      </c>
      <c r="T414" s="32">
        <f xml:space="preserve"> misc!N497</f>
        <v>3.36</v>
      </c>
      <c r="U414" s="31">
        <f xml:space="preserve"> Gilchrist_Zak!C246</f>
        <v>-9.4000000000000004E-3</v>
      </c>
      <c r="V414" s="33">
        <f xml:space="preserve"> Sims_Zha!B417</f>
        <v>-0.16542000000000001</v>
      </c>
      <c r="W414" s="75">
        <f xml:space="preserve"> Coibion_update!AI420</f>
        <v>0.1540541</v>
      </c>
      <c r="X414" s="39">
        <f t="shared" si="8"/>
        <v>-0.42820570000000013</v>
      </c>
      <c r="Y414" s="46">
        <v>0.1540541</v>
      </c>
      <c r="Z414" s="41">
        <v>-2.5829999999999999E-2</v>
      </c>
      <c r="AA414" s="41">
        <v>-0.01</v>
      </c>
      <c r="AB414" s="41">
        <v>-0.02</v>
      </c>
      <c r="AC414" s="41">
        <v>-0.02</v>
      </c>
      <c r="AD414" s="41">
        <v>-7.5846999999999998E-3</v>
      </c>
      <c r="AE414" s="41">
        <v>-8.9273000000000009E-3</v>
      </c>
      <c r="AF414" s="41">
        <v>-7.4855E-3</v>
      </c>
      <c r="AG414" s="57">
        <v>3.02</v>
      </c>
      <c r="AH414" s="69">
        <f xml:space="preserve"> LN(misc!B433)</f>
        <v>6.9715747916950912</v>
      </c>
      <c r="AI414" s="69">
        <f xml:space="preserve"> LN(misc!D433)</f>
        <v>8.1417722046564496</v>
      </c>
      <c r="AJ414" s="69">
        <f xml:space="preserve"> LN(misc!G538)</f>
        <v>3.2564798472655672</v>
      </c>
      <c r="AK414" s="70">
        <f xml:space="preserve"> LN(misc!J444 + misc!L444)</f>
        <v>4.0348422270729927</v>
      </c>
      <c r="AL414" s="76">
        <f xml:space="preserve"> Factors!B414</f>
        <v>-4.83995641E-2</v>
      </c>
      <c r="AM414" s="76">
        <f xml:space="preserve"> Factors!C414</f>
        <v>-3.8490974400000003E-2</v>
      </c>
      <c r="AN414" s="76">
        <f xml:space="preserve"> Factors!D414</f>
        <v>3.39017479E-3</v>
      </c>
      <c r="AO414" s="76">
        <f xml:space="preserve"> Factors!E414</f>
        <v>0.16513594200000001</v>
      </c>
      <c r="AP414" s="76">
        <f xml:space="preserve"> Factors!F414</f>
        <v>-4.0937910899999999E-2</v>
      </c>
    </row>
    <row r="415" spans="1:42">
      <c r="A415">
        <f t="shared" si="10"/>
        <v>1993.4166666666408</v>
      </c>
      <c r="B415">
        <f xml:space="preserve"> Coibion_update!O421</f>
        <v>4.2061438047179731</v>
      </c>
      <c r="C415">
        <f xml:space="preserve"> Coibion_update!P421</f>
        <v>7</v>
      </c>
      <c r="D415">
        <f xml:space="preserve"> Coibion_update!Q421</f>
        <v>4.9718944657798252</v>
      </c>
      <c r="E415">
        <f xml:space="preserve"> Coibion_update!W421</f>
        <v>3.04</v>
      </c>
      <c r="F415">
        <f xml:space="preserve"> Coibion_update!X421</f>
        <v>5.4525394723958245</v>
      </c>
      <c r="G415">
        <f xml:space="preserve"> Coibion_update!Y421</f>
        <v>3.7187780044597996</v>
      </c>
      <c r="H415">
        <f xml:space="preserve"> Coibion_update!Z421</f>
        <v>4.2097247132621733</v>
      </c>
      <c r="I415">
        <f xml:space="preserve"> Coibion_update!AA421</f>
        <v>4.180185810433553</v>
      </c>
      <c r="J415">
        <f xml:space="preserve"> Coibion_update!AB421</f>
        <v>0</v>
      </c>
      <c r="K415" s="48">
        <f xml:space="preserve"> Coibion_update!AC421</f>
        <v>-2.537847800000002</v>
      </c>
      <c r="L415" s="71">
        <f xml:space="preserve"> Coibion_update!AD421</f>
        <v>-2.3865858999999978</v>
      </c>
      <c r="M415" s="29">
        <f xml:space="preserve"> Barakchian_Crowe!B294</f>
        <v>0</v>
      </c>
      <c r="N415" s="29">
        <f xml:space="preserve"> Barakchian_Crowe!C294</f>
        <v>-6.3059620000000001</v>
      </c>
      <c r="O415" s="29">
        <f xml:space="preserve"> Gertler_Karadi!C169</f>
        <v>-1.49982E-2</v>
      </c>
      <c r="P415" s="29">
        <f xml:space="preserve"> Gertler_Karadi!D169</f>
        <v>-1.1612900000000001E-2</v>
      </c>
      <c r="Q415" s="29">
        <f xml:space="preserve"> Gertler_Karadi!E169</f>
        <v>-1.1612900000000001E-2</v>
      </c>
      <c r="R415" s="29">
        <f xml:space="preserve"> Gertler_Karadi!F169</f>
        <v>-1.1612900000000001E-2</v>
      </c>
      <c r="S415" s="29">
        <f xml:space="preserve"> Gertler_Karadi!G169</f>
        <v>-1.7419299999999999E-2</v>
      </c>
      <c r="T415" s="32">
        <f xml:space="preserve"> misc!N498</f>
        <v>3.54</v>
      </c>
      <c r="U415" s="31">
        <f xml:space="preserve"> Gilchrist_Zak!C247</f>
        <v>-9.1300000000000006E-2</v>
      </c>
      <c r="V415" s="33">
        <f xml:space="preserve"> Sims_Zha!B418</f>
        <v>1.1287</v>
      </c>
      <c r="W415" s="75">
        <f xml:space="preserve"> Coibion_update!AI421</f>
        <v>0</v>
      </c>
      <c r="X415" s="39">
        <f t="shared" si="8"/>
        <v>-0.42820570000000013</v>
      </c>
      <c r="Y415" s="46">
        <v>0</v>
      </c>
      <c r="Z415" s="41">
        <v>0</v>
      </c>
      <c r="AA415" s="41">
        <v>0</v>
      </c>
      <c r="AB415" s="41">
        <v>0</v>
      </c>
      <c r="AC415" s="41">
        <v>0</v>
      </c>
      <c r="AD415" s="41">
        <v>0</v>
      </c>
      <c r="AE415" s="41">
        <v>0</v>
      </c>
      <c r="AF415" s="41">
        <v>0</v>
      </c>
      <c r="AG415" s="57">
        <v>3.92</v>
      </c>
      <c r="AH415" s="69">
        <f xml:space="preserve"> LN(misc!B434)</f>
        <v>6.9801689594911824</v>
      </c>
      <c r="AI415" s="69">
        <f xml:space="preserve"> LN(misc!D434)</f>
        <v>8.1433720886425345</v>
      </c>
      <c r="AJ415" s="69">
        <f xml:space="preserve"> LN(misc!G539)</f>
        <v>3.2751049181346312</v>
      </c>
      <c r="AK415" s="70">
        <f xml:space="preserve"> LN(misc!J445 + misc!L445)</f>
        <v>4.0413832107338532</v>
      </c>
      <c r="AL415" s="76">
        <f xml:space="preserve"> Factors!B415</f>
        <v>0.122501922</v>
      </c>
      <c r="AM415" s="76">
        <f xml:space="preserve"> Factors!C415</f>
        <v>-7.1141923400000001E-2</v>
      </c>
      <c r="AN415" s="76">
        <f xml:space="preserve"> Factors!D415</f>
        <v>-4.0580755000000003E-2</v>
      </c>
      <c r="AO415" s="76">
        <f xml:space="preserve"> Factors!E415</f>
        <v>1.18267531E-2</v>
      </c>
      <c r="AP415" s="76">
        <f xml:space="preserve"> Factors!F415</f>
        <v>7.3835896400000003E-2</v>
      </c>
    </row>
    <row r="416" spans="1:42">
      <c r="A416">
        <f t="shared" si="10"/>
        <v>1993.4999999999741</v>
      </c>
      <c r="B416">
        <f xml:space="preserve"> Coibion_update!O422</f>
        <v>4.2092835574267493</v>
      </c>
      <c r="C416">
        <f xml:space="preserve"> Coibion_update!P422</f>
        <v>6.9</v>
      </c>
      <c r="D416">
        <f xml:space="preserve"> Coibion_update!Q422</f>
        <v>4.9732795075524869</v>
      </c>
      <c r="E416">
        <f xml:space="preserve"> Coibion_update!W422</f>
        <v>3.06</v>
      </c>
      <c r="F416">
        <f xml:space="preserve"> Coibion_update!X422</f>
        <v>5.4615410476500506</v>
      </c>
      <c r="G416">
        <f xml:space="preserve"> Coibion_update!Y422</f>
        <v>3.7351903569771867</v>
      </c>
      <c r="H416">
        <f xml:space="preserve"> Coibion_update!Z422</f>
        <v>4.2168423916757805</v>
      </c>
      <c r="I416">
        <f xml:space="preserve"> Coibion_update!AA422</f>
        <v>4.1819585353919555</v>
      </c>
      <c r="J416">
        <f xml:space="preserve"> Coibion_update!AB422</f>
        <v>3.5270599999999999E-2</v>
      </c>
      <c r="K416" s="48">
        <f xml:space="preserve"> Coibion_update!AC422</f>
        <v>-2.5025772000000019</v>
      </c>
      <c r="L416" s="71">
        <f xml:space="preserve"> Coibion_update!AD422</f>
        <v>-2.3738806999999977</v>
      </c>
      <c r="M416" s="29">
        <f xml:space="preserve"> Barakchian_Crowe!B295</f>
        <v>9.6494999999999997E-2</v>
      </c>
      <c r="N416" s="29">
        <f xml:space="preserve"> Barakchian_Crowe!C295</f>
        <v>-6.2094659999999999</v>
      </c>
      <c r="O416" s="29">
        <f xml:space="preserve"> Gertler_Karadi!C170</f>
        <v>2.0872100000000001E-2</v>
      </c>
      <c r="P416" s="29">
        <f xml:space="preserve"> Gertler_Karadi!D170</f>
        <v>0</v>
      </c>
      <c r="Q416" s="29">
        <f xml:space="preserve"> Gertler_Karadi!E170</f>
        <v>-7.7419000000000003E-3</v>
      </c>
      <c r="R416" s="29">
        <f xml:space="preserve"> Gertler_Karadi!F170</f>
        <v>0</v>
      </c>
      <c r="S416" s="29">
        <f xml:space="preserve"> Gertler_Karadi!G170</f>
        <v>0</v>
      </c>
      <c r="T416" s="32">
        <f xml:space="preserve"> misc!N499</f>
        <v>3.47</v>
      </c>
      <c r="U416" s="31">
        <f xml:space="preserve"> Gilchrist_Zak!C248</f>
        <v>-9.8100000000000007E-2</v>
      </c>
      <c r="V416" s="33">
        <f xml:space="preserve"> Sims_Zha!B419</f>
        <v>0.11726</v>
      </c>
      <c r="W416" s="75">
        <f xml:space="preserve"> Coibion_update!AI422</f>
        <v>-4.4038599999999997E-2</v>
      </c>
      <c r="X416" s="39">
        <f t="shared" si="8"/>
        <v>-0.47224430000000012</v>
      </c>
      <c r="Y416" s="46">
        <v>-4.4038599999999997E-2</v>
      </c>
      <c r="Z416" s="41">
        <v>2.6960000000000001E-2</v>
      </c>
      <c r="AA416" s="41">
        <v>0.02</v>
      </c>
      <c r="AB416" s="41">
        <v>0</v>
      </c>
      <c r="AC416" s="41">
        <v>-0.01</v>
      </c>
      <c r="AD416" s="41">
        <v>7.2310999999999999E-3</v>
      </c>
      <c r="AE416" s="41">
        <v>3.4573999999999998E-3</v>
      </c>
      <c r="AF416" s="41">
        <v>-2.6689999999999999E-3</v>
      </c>
      <c r="AG416" s="57">
        <v>3.07</v>
      </c>
      <c r="AH416" s="69">
        <f xml:space="preserve"> LN(misc!B435)</f>
        <v>6.98896653440696</v>
      </c>
      <c r="AI416" s="69">
        <f xml:space="preserve"> LN(misc!D435)</f>
        <v>8.1432267503674449</v>
      </c>
      <c r="AJ416" s="69">
        <f xml:space="preserve"> LN(misc!G540)</f>
        <v>3.2780499835066212</v>
      </c>
      <c r="AK416" s="70">
        <f xml:space="preserve"> LN(misc!J446 + misc!L446)</f>
        <v>4.0515414398967913</v>
      </c>
      <c r="AL416" s="76">
        <f xml:space="preserve"> Factors!B416</f>
        <v>0.16833350999999999</v>
      </c>
      <c r="AM416" s="76">
        <f xml:space="preserve"> Factors!C416</f>
        <v>-0.23919369300000001</v>
      </c>
      <c r="AN416" s="76">
        <f xml:space="preserve"> Factors!D416</f>
        <v>2.8475193400000001E-2</v>
      </c>
      <c r="AO416" s="76">
        <f xml:space="preserve"> Factors!E416</f>
        <v>-0.14869117800000001</v>
      </c>
      <c r="AP416" s="76">
        <f xml:space="preserve"> Factors!F416</f>
        <v>-6.4095454299999993E-2</v>
      </c>
    </row>
    <row r="417" spans="1:42">
      <c r="A417">
        <f t="shared" si="10"/>
        <v>1993.5833333333073</v>
      </c>
      <c r="B417">
        <f xml:space="preserve"> Coibion_update!O423</f>
        <v>4.2083099495532492</v>
      </c>
      <c r="C417">
        <f xml:space="preserve"> Coibion_update!P423</f>
        <v>6.8</v>
      </c>
      <c r="D417">
        <f xml:space="preserve"> Coibion_update!Q423</f>
        <v>4.9753534799516164</v>
      </c>
      <c r="E417">
        <f xml:space="preserve"> Coibion_update!W423</f>
        <v>3.03</v>
      </c>
      <c r="F417">
        <f xml:space="preserve"> Coibion_update!X423</f>
        <v>5.4636199181723963</v>
      </c>
      <c r="G417">
        <f xml:space="preserve"> Coibion_update!Y423</f>
        <v>3.7211288083294329</v>
      </c>
      <c r="H417">
        <f xml:space="preserve"> Coibion_update!Z423</f>
        <v>4.2145986164699192</v>
      </c>
      <c r="I417">
        <f xml:space="preserve"> Coibion_update!AA423</f>
        <v>4.1871212323691092</v>
      </c>
      <c r="J417">
        <f xml:space="preserve"> Coibion_update!AB423</f>
        <v>6.8245700000000006E-2</v>
      </c>
      <c r="K417" s="48">
        <f xml:space="preserve"> Coibion_update!AC423</f>
        <v>-2.4343315000000021</v>
      </c>
      <c r="L417" s="71">
        <f xml:space="preserve"> Coibion_update!AD423</f>
        <v>-2.3267187999999979</v>
      </c>
      <c r="M417" s="29">
        <f xml:space="preserve"> Barakchian_Crowe!B296</f>
        <v>0.17742050000000001</v>
      </c>
      <c r="N417" s="29">
        <f xml:space="preserve"> Barakchian_Crowe!C296</f>
        <v>-6.0320460000000002</v>
      </c>
      <c r="O417" s="29">
        <f xml:space="preserve"> Gertler_Karadi!C171</f>
        <v>6.0878E-3</v>
      </c>
      <c r="P417" s="29">
        <f xml:space="preserve"> Gertler_Karadi!D171</f>
        <v>4.5161000000000003E-3</v>
      </c>
      <c r="Q417" s="29">
        <f xml:space="preserve"> Gertler_Karadi!E171</f>
        <v>6.7742000000000002E-3</v>
      </c>
      <c r="R417" s="29">
        <f xml:space="preserve"> Gertler_Karadi!F171</f>
        <v>0</v>
      </c>
      <c r="S417" s="29">
        <f xml:space="preserve"> Gertler_Karadi!G171</f>
        <v>9.0322000000000006E-3</v>
      </c>
      <c r="T417" s="32">
        <f xml:space="preserve"> misc!N500</f>
        <v>3.44</v>
      </c>
      <c r="U417" s="31">
        <f xml:space="preserve"> Gilchrist_Zak!C249</f>
        <v>-0.12590000000000001</v>
      </c>
      <c r="V417" s="33">
        <f xml:space="preserve"> Sims_Zha!B420</f>
        <v>0.1158</v>
      </c>
      <c r="W417" s="75">
        <f xml:space="preserve"> Coibion_update!AI423</f>
        <v>-3.3746900000000003E-2</v>
      </c>
      <c r="X417" s="39">
        <f t="shared" si="8"/>
        <v>-0.50599120000000009</v>
      </c>
      <c r="Y417" s="46">
        <v>-3.3746900000000003E-2</v>
      </c>
      <c r="Z417" s="41">
        <v>0</v>
      </c>
      <c r="AA417" s="41">
        <v>0</v>
      </c>
      <c r="AB417" s="41">
        <v>0.01</v>
      </c>
      <c r="AC417" s="41">
        <v>0.02</v>
      </c>
      <c r="AD417" s="41">
        <v>-4.9109999999999996E-3</v>
      </c>
      <c r="AE417" s="41">
        <v>1.79817E-2</v>
      </c>
      <c r="AF417" s="41">
        <v>2.70637E-2</v>
      </c>
      <c r="AG417" s="57">
        <v>3.19</v>
      </c>
      <c r="AH417" s="69">
        <f xml:space="preserve"> LN(misc!B436)</f>
        <v>6.9977787816297257</v>
      </c>
      <c r="AI417" s="69">
        <f xml:space="preserve"> LN(misc!D436)</f>
        <v>8.1442727147837992</v>
      </c>
      <c r="AJ417" s="69">
        <f xml:space="preserve"> LN(misc!G541)</f>
        <v>3.2795192700368867</v>
      </c>
      <c r="AK417" s="70">
        <f xml:space="preserve"> LN(misc!J447 + misc!L447)</f>
        <v>4.0575422556979959</v>
      </c>
      <c r="AL417" s="76">
        <f xml:space="preserve"> Factors!B417</f>
        <v>5.9288706400000002E-3</v>
      </c>
      <c r="AM417" s="76">
        <f xml:space="preserve"> Factors!C417</f>
        <v>-0.218395372</v>
      </c>
      <c r="AN417" s="76">
        <f xml:space="preserve"> Factors!D417</f>
        <v>-8.4752065599999996E-2</v>
      </c>
      <c r="AO417" s="76">
        <f xml:space="preserve"> Factors!E417</f>
        <v>-4.9405762800000001E-3</v>
      </c>
      <c r="AP417" s="76">
        <f xml:space="preserve"> Factors!F417</f>
        <v>-8.05471304E-2</v>
      </c>
    </row>
    <row r="418" spans="1:42">
      <c r="A418">
        <f t="shared" si="10"/>
        <v>1993.6666666666406</v>
      </c>
      <c r="B418">
        <f xml:space="preserve"> Coibion_update!O424</f>
        <v>4.2131285782119523</v>
      </c>
      <c r="C418">
        <f xml:space="preserve"> Coibion_update!P424</f>
        <v>6.7</v>
      </c>
      <c r="D418">
        <f xml:space="preserve"> Coibion_update!Q424</f>
        <v>4.9767337424205742</v>
      </c>
      <c r="E418">
        <f xml:space="preserve"> Coibion_update!W424</f>
        <v>3.09</v>
      </c>
      <c r="F418">
        <f xml:space="preserve"> Coibion_update!X424</f>
        <v>5.4618382938782739</v>
      </c>
      <c r="G418">
        <f xml:space="preserve"> Coibion_update!Y424</f>
        <v>3.7327767151511195</v>
      </c>
      <c r="H418">
        <f xml:space="preserve"> Coibion_update!Z424</f>
        <v>4.2236754785185067</v>
      </c>
      <c r="I418">
        <f xml:space="preserve"> Coibion_update!AA424</f>
        <v>4.1903817504190428</v>
      </c>
      <c r="J418">
        <f xml:space="preserve"> Coibion_update!AB424</f>
        <v>0.1846016</v>
      </c>
      <c r="K418" s="48">
        <f xml:space="preserve"> Coibion_update!AC424</f>
        <v>-2.2497299000000019</v>
      </c>
      <c r="L418" s="71">
        <f xml:space="preserve"> Coibion_update!AD424</f>
        <v>-2.1681071999999979</v>
      </c>
      <c r="M418" s="29">
        <f xml:space="preserve"> Barakchian_Crowe!B297</f>
        <v>9.4637100000000002E-2</v>
      </c>
      <c r="N418" s="29">
        <f xml:space="preserve"> Barakchian_Crowe!C297</f>
        <v>-5.9374089999999997</v>
      </c>
      <c r="O418" s="29">
        <f xml:space="preserve"> Gertler_Karadi!C172</f>
        <v>0</v>
      </c>
      <c r="P418" s="29">
        <f xml:space="preserve"> Gertler_Karadi!D172</f>
        <v>8.4839000000000008E-3</v>
      </c>
      <c r="Q418" s="29">
        <f xml:space="preserve"> Gertler_Karadi!E172</f>
        <v>1.09677E-2</v>
      </c>
      <c r="R418" s="29">
        <f xml:space="preserve"> Gertler_Karadi!F172</f>
        <v>-3.0000000000000001E-3</v>
      </c>
      <c r="S418" s="29">
        <f xml:space="preserve"> Gertler_Karadi!G172</f>
        <v>4.9677000000000002E-3</v>
      </c>
      <c r="T418" s="32">
        <f xml:space="preserve"> misc!N501</f>
        <v>3.36</v>
      </c>
      <c r="U418" s="31">
        <f xml:space="preserve"> Gilchrist_Zak!C250</f>
        <v>-3.7600000000000001E-2</v>
      </c>
      <c r="V418" s="33">
        <f xml:space="preserve"> Sims_Zha!B421</f>
        <v>0.72563999999999995</v>
      </c>
      <c r="W418" s="75">
        <f xml:space="preserve"> Coibion_update!AI424</f>
        <v>4.4135199999999999E-2</v>
      </c>
      <c r="X418" s="39">
        <f t="shared" si="8"/>
        <v>-0.4618560000000001</v>
      </c>
      <c r="Y418" s="46">
        <v>4.4135199999999999E-2</v>
      </c>
      <c r="Z418" s="41">
        <v>0</v>
      </c>
      <c r="AA418" s="41">
        <v>0</v>
      </c>
      <c r="AB418" s="41">
        <v>0.01</v>
      </c>
      <c r="AC418" s="41">
        <v>0</v>
      </c>
      <c r="AD418" s="41">
        <v>8.4072000000000001E-3</v>
      </c>
      <c r="AE418" s="41">
        <v>2.5862199999999998E-2</v>
      </c>
      <c r="AF418" s="41">
        <v>-1.06391E-2</v>
      </c>
      <c r="AG418" s="57">
        <v>3.99</v>
      </c>
      <c r="AH418" s="69">
        <f xml:space="preserve"> LN(misc!B437)</f>
        <v>7.0068763698499446</v>
      </c>
      <c r="AI418" s="69">
        <f xml:space="preserve"> LN(misc!D437)</f>
        <v>8.1461584951125801</v>
      </c>
      <c r="AJ418" s="69">
        <f xml:space="preserve"> LN(misc!G542)</f>
        <v>3.3060438562535568</v>
      </c>
      <c r="AK418" s="70">
        <f xml:space="preserve"> LN(misc!J448 + misc!L448)</f>
        <v>4.0680690308098377</v>
      </c>
      <c r="AL418" s="76">
        <f xml:space="preserve"> Factors!B418</f>
        <v>0.15071779900000001</v>
      </c>
      <c r="AM418" s="76">
        <f xml:space="preserve"> Factors!C418</f>
        <v>-0.16026216600000001</v>
      </c>
      <c r="AN418" s="76">
        <f xml:space="preserve"> Factors!D418</f>
        <v>-6.5813925400000001E-2</v>
      </c>
      <c r="AO418" s="76">
        <f xml:space="preserve"> Factors!E418</f>
        <v>3.3553179400000001E-2</v>
      </c>
      <c r="AP418" s="76">
        <f xml:space="preserve"> Factors!F418</f>
        <v>3.03937316E-3</v>
      </c>
    </row>
    <row r="419" spans="1:42">
      <c r="A419">
        <f t="shared" si="10"/>
        <v>1993.7499999999739</v>
      </c>
      <c r="B419">
        <f xml:space="preserve"> Coibion_update!O425</f>
        <v>4.2206658577877993</v>
      </c>
      <c r="C419">
        <f xml:space="preserve"> Coibion_update!P425</f>
        <v>6.8</v>
      </c>
      <c r="D419">
        <f xml:space="preserve"> Coibion_update!Q425</f>
        <v>4.9808631357625854</v>
      </c>
      <c r="E419">
        <f xml:space="preserve"> Coibion_update!W425</f>
        <v>2.99</v>
      </c>
      <c r="F419">
        <f xml:space="preserve"> Coibion_update!X425</f>
        <v>5.4705885874884901</v>
      </c>
      <c r="G419">
        <f xml:space="preserve"> Coibion_update!Y425</f>
        <v>3.7451416331220693</v>
      </c>
      <c r="H419">
        <f xml:space="preserve"> Coibion_update!Z425</f>
        <v>4.2214176447855767</v>
      </c>
      <c r="I419">
        <f xml:space="preserve"> Coibion_update!AA425</f>
        <v>4.1913502734971733</v>
      </c>
      <c r="J419">
        <f xml:space="preserve"> Coibion_update!AB425</f>
        <v>0</v>
      </c>
      <c r="K419" s="48">
        <f xml:space="preserve"> Coibion_update!AC425</f>
        <v>-2.2497299000000019</v>
      </c>
      <c r="L419" s="71">
        <f xml:space="preserve"> Coibion_update!AD425</f>
        <v>-2.1681071999999979</v>
      </c>
      <c r="M419" s="29">
        <f xml:space="preserve"> Barakchian_Crowe!B298</f>
        <v>0</v>
      </c>
      <c r="N419" s="29">
        <f xml:space="preserve"> Barakchian_Crowe!C298</f>
        <v>-5.9374089999999997</v>
      </c>
      <c r="O419" s="29">
        <f xml:space="preserve"> Gertler_Karadi!C173</f>
        <v>0</v>
      </c>
      <c r="P419" s="29">
        <f xml:space="preserve"> Gertler_Karadi!D173</f>
        <v>7.0000000000000001E-3</v>
      </c>
      <c r="Q419" s="29">
        <f xml:space="preserve"> Gertler_Karadi!E173</f>
        <v>0</v>
      </c>
      <c r="R419" s="29">
        <f xml:space="preserve"> Gertler_Karadi!F173</f>
        <v>-7.0000000000000001E-3</v>
      </c>
      <c r="S419" s="29">
        <f xml:space="preserve"> Gertler_Karadi!G173</f>
        <v>-1.3999899999999999E-2</v>
      </c>
      <c r="T419" s="32">
        <f xml:space="preserve"> misc!N502</f>
        <v>3.39</v>
      </c>
      <c r="U419" s="31">
        <f xml:space="preserve"> Gilchrist_Zak!C251</f>
        <v>-0.1111</v>
      </c>
      <c r="V419" s="33">
        <f xml:space="preserve"> Sims_Zha!B422</f>
        <v>-0.26668999999999998</v>
      </c>
      <c r="W419" s="75">
        <f xml:space="preserve"> Coibion_update!AI425</f>
        <v>0</v>
      </c>
      <c r="X419" s="39">
        <f t="shared" si="8"/>
        <v>-0.4618560000000001</v>
      </c>
      <c r="Y419" s="46">
        <v>0</v>
      </c>
      <c r="Z419" s="41">
        <v>0</v>
      </c>
      <c r="AA419" s="41">
        <v>0</v>
      </c>
      <c r="AB419" s="41">
        <v>0</v>
      </c>
      <c r="AC419" s="41">
        <v>0</v>
      </c>
      <c r="AD419" s="41">
        <v>0</v>
      </c>
      <c r="AE419" s="41">
        <v>0</v>
      </c>
      <c r="AF419" s="41">
        <v>0</v>
      </c>
      <c r="AG419" s="57">
        <v>3.03</v>
      </c>
      <c r="AH419" s="69">
        <f xml:space="preserve"> LN(misc!B438)</f>
        <v>7.0149041944991799</v>
      </c>
      <c r="AI419" s="69">
        <f xml:space="preserve"> LN(misc!D438)</f>
        <v>8.1474330079288499</v>
      </c>
      <c r="AJ419" s="69">
        <f xml:space="preserve"> LN(misc!G543)</f>
        <v>3.3420487533644998</v>
      </c>
      <c r="AK419" s="70">
        <f xml:space="preserve"> LN(misc!J449 + misc!L449)</f>
        <v>4.0827610651453519</v>
      </c>
      <c r="AL419" s="76">
        <f xml:space="preserve"> Factors!B419</f>
        <v>-2.7066441200000002E-3</v>
      </c>
      <c r="AM419" s="76">
        <f xml:space="preserve"> Factors!C419</f>
        <v>-0.203141932</v>
      </c>
      <c r="AN419" s="76">
        <f xml:space="preserve"> Factors!D419</f>
        <v>-0.11218196800000001</v>
      </c>
      <c r="AO419" s="76">
        <f xml:space="preserve"> Factors!E419</f>
        <v>0.13050109600000001</v>
      </c>
      <c r="AP419" s="76">
        <f xml:space="preserve"> Factors!F419</f>
        <v>-6.8716561900000001E-2</v>
      </c>
    </row>
    <row r="420" spans="1:42">
      <c r="A420">
        <f t="shared" si="10"/>
        <v>1993.8333333333071</v>
      </c>
      <c r="B420">
        <f xml:space="preserve"> Coibion_update!O426</f>
        <v>4.2248083378504377</v>
      </c>
      <c r="C420">
        <f xml:space="preserve"> Coibion_update!P426</f>
        <v>6.6</v>
      </c>
      <c r="D420">
        <f xml:space="preserve"> Coibion_update!Q426</f>
        <v>4.9836066217083363</v>
      </c>
      <c r="E420">
        <f xml:space="preserve"> Coibion_update!W426</f>
        <v>3.02</v>
      </c>
      <c r="F420">
        <f xml:space="preserve"> Coibion_update!X426</f>
        <v>5.4872006811771321</v>
      </c>
      <c r="G420">
        <f xml:space="preserve"> Coibion_update!Y426</f>
        <v>3.7527458744423501</v>
      </c>
      <c r="H420">
        <f xml:space="preserve"> Coibion_update!Z426</f>
        <v>4.2263080596744613</v>
      </c>
      <c r="I420">
        <f xml:space="preserve"> Coibion_update!AA426</f>
        <v>4.1924840690365848</v>
      </c>
      <c r="J420">
        <f xml:space="preserve"> Coibion_update!AB426</f>
        <v>-4.5006299999999999E-2</v>
      </c>
      <c r="K420" s="48">
        <f xml:space="preserve"> Coibion_update!AC426</f>
        <v>-2.2947362000000018</v>
      </c>
      <c r="L420" s="71">
        <f xml:space="preserve"> Coibion_update!AD426</f>
        <v>-2.2521793999999979</v>
      </c>
      <c r="M420" s="29">
        <f xml:space="preserve"> Barakchian_Crowe!B299</f>
        <v>4.4044100000000003E-2</v>
      </c>
      <c r="N420" s="29">
        <f xml:space="preserve"> Barakchian_Crowe!C299</f>
        <v>-5.8933650000000002</v>
      </c>
      <c r="O420" s="29">
        <f xml:space="preserve"> Gertler_Karadi!C174</f>
        <v>1.0770800000000001E-2</v>
      </c>
      <c r="P420" s="29">
        <f xml:space="preserve"> Gertler_Karadi!D174</f>
        <v>0</v>
      </c>
      <c r="Q420" s="29">
        <f xml:space="preserve"> Gertler_Karadi!E174</f>
        <v>0</v>
      </c>
      <c r="R420" s="29">
        <f xml:space="preserve"> Gertler_Karadi!F174</f>
        <v>0</v>
      </c>
      <c r="S420" s="29">
        <f xml:space="preserve"> Gertler_Karadi!G174</f>
        <v>0</v>
      </c>
      <c r="T420" s="32">
        <f xml:space="preserve"> misc!N503</f>
        <v>3.58</v>
      </c>
      <c r="U420" s="31">
        <f xml:space="preserve"> Gilchrist_Zak!C252</f>
        <v>-0.16930000000000001</v>
      </c>
      <c r="V420" s="33">
        <f xml:space="preserve"> Sims_Zha!B423</f>
        <v>-0.41716999999999999</v>
      </c>
      <c r="W420" s="75">
        <f xml:space="preserve"> Coibion_update!AI426</f>
        <v>-0.15888450000000001</v>
      </c>
      <c r="X420" s="39">
        <f t="shared" ref="X420:X483" si="11" xml:space="preserve"> X419 + W420</f>
        <v>-0.62074050000000014</v>
      </c>
      <c r="Y420" s="46">
        <v>-0.15888450000000001</v>
      </c>
      <c r="Z420" s="41">
        <v>2.308E-2</v>
      </c>
      <c r="AA420" s="41">
        <v>0.01</v>
      </c>
      <c r="AB420" s="41">
        <v>0</v>
      </c>
      <c r="AC420" s="41">
        <v>0</v>
      </c>
      <c r="AD420" s="41">
        <v>-5.9419E-3</v>
      </c>
      <c r="AE420" s="41">
        <v>-9.7023999999999999E-3</v>
      </c>
      <c r="AF420" s="41">
        <v>-1.36355E-2</v>
      </c>
      <c r="AG420" s="57">
        <v>3.16</v>
      </c>
      <c r="AH420" s="69">
        <f xml:space="preserve"> LN(misc!B439)</f>
        <v>7.0247379944677517</v>
      </c>
      <c r="AI420" s="69">
        <f xml:space="preserve"> LN(misc!D439)</f>
        <v>8.1513333379004322</v>
      </c>
      <c r="AJ420" s="69">
        <f xml:space="preserve"> LN(misc!G544)</f>
        <v>3.3679163270934933</v>
      </c>
      <c r="AK420" s="70">
        <f xml:space="preserve"> LN(misc!J450 + misc!L450)</f>
        <v>4.0979214907124435</v>
      </c>
      <c r="AL420" s="76">
        <f xml:space="preserve"> Factors!B420</f>
        <v>-0.16933448800000001</v>
      </c>
      <c r="AM420" s="76">
        <f xml:space="preserve"> Factors!C420</f>
        <v>7.9529934499999993E-3</v>
      </c>
      <c r="AN420" s="76">
        <f xml:space="preserve"> Factors!D420</f>
        <v>9.27001977E-2</v>
      </c>
      <c r="AO420" s="76">
        <f xml:space="preserve"> Factors!E420</f>
        <v>9.8014957200000002E-2</v>
      </c>
      <c r="AP420" s="76">
        <f xml:space="preserve"> Factors!F420</f>
        <v>-8.4958834900000002E-2</v>
      </c>
    </row>
    <row r="421" spans="1:42">
      <c r="A421">
        <f t="shared" si="10"/>
        <v>1993.9166666666404</v>
      </c>
      <c r="B421">
        <f xml:space="preserve"> Coibion_update!O427</f>
        <v>4.2300999382944076</v>
      </c>
      <c r="C421">
        <f xml:space="preserve"> Coibion_update!P427</f>
        <v>6.5</v>
      </c>
      <c r="D421">
        <f xml:space="preserve"> Coibion_update!Q427</f>
        <v>4.9856593080260785</v>
      </c>
      <c r="E421">
        <f xml:space="preserve"> Coibion_update!W427</f>
        <v>2.96</v>
      </c>
      <c r="F421">
        <f xml:space="preserve"> Coibion_update!X427</f>
        <v>5.5032154775208966</v>
      </c>
      <c r="G421">
        <f xml:space="preserve"> Coibion_update!Y427</f>
        <v>3.7624783681481286</v>
      </c>
      <c r="H421">
        <f xml:space="preserve"> Coibion_update!Z427</f>
        <v>4.2282050673498279</v>
      </c>
      <c r="I421">
        <f xml:space="preserve"> Coibion_update!AA427</f>
        <v>4.1954108709569038</v>
      </c>
      <c r="J421">
        <f xml:space="preserve"> Coibion_update!AB427</f>
        <v>-0.13331119999999999</v>
      </c>
      <c r="K421" s="48">
        <f xml:space="preserve"> Coibion_update!AC427</f>
        <v>-2.4280474000000019</v>
      </c>
      <c r="L421" s="71">
        <f xml:space="preserve"> Coibion_update!AD427</f>
        <v>-2.4145505999999979</v>
      </c>
      <c r="M421" s="29">
        <f xml:space="preserve"> Barakchian_Crowe!B300</f>
        <v>0.1056618</v>
      </c>
      <c r="N421" s="29">
        <f xml:space="preserve"> Barakchian_Crowe!C300</f>
        <v>-5.7877029999999996</v>
      </c>
      <c r="O421" s="29">
        <f xml:space="preserve"> Gertler_Karadi!C175</f>
        <v>1.23093E-2</v>
      </c>
      <c r="P421" s="29">
        <f xml:space="preserve"> Gertler_Karadi!D175</f>
        <v>-3.2258E-3</v>
      </c>
      <c r="Q421" s="29">
        <f xml:space="preserve"> Gertler_Karadi!E175</f>
        <v>0</v>
      </c>
      <c r="R421" s="29">
        <f xml:space="preserve"> Gertler_Karadi!F175</f>
        <v>0</v>
      </c>
      <c r="S421" s="29">
        <f xml:space="preserve"> Gertler_Karadi!G175</f>
        <v>-2.58064E-2</v>
      </c>
      <c r="T421" s="32">
        <f xml:space="preserve"> misc!N504</f>
        <v>3.61</v>
      </c>
      <c r="U421" s="31">
        <f xml:space="preserve"> Gilchrist_Zak!C253</f>
        <v>-0.19989999999999999</v>
      </c>
      <c r="V421" s="33">
        <f xml:space="preserve"> Sims_Zha!B424</f>
        <v>-0.93964999999999999</v>
      </c>
      <c r="W421" s="75">
        <f xml:space="preserve"> Coibion_update!AI427</f>
        <v>-0.3139902</v>
      </c>
      <c r="X421" s="39">
        <f t="shared" si="11"/>
        <v>-0.93473070000000014</v>
      </c>
      <c r="Y421" s="46">
        <v>-0.3139902</v>
      </c>
      <c r="Z421" s="41">
        <v>0</v>
      </c>
      <c r="AA421" s="41">
        <v>0</v>
      </c>
      <c r="AB421" s="41">
        <v>-0.01</v>
      </c>
      <c r="AC421" s="41">
        <v>0</v>
      </c>
      <c r="AD421" s="41">
        <v>-4.60531E-2</v>
      </c>
      <c r="AE421" s="41">
        <v>-5.2294300000000002E-2</v>
      </c>
      <c r="AF421" s="41">
        <v>-4.7501099999999997E-2</v>
      </c>
      <c r="AG421" s="57">
        <v>2.85</v>
      </c>
      <c r="AH421" s="69">
        <f xml:space="preserve"> LN(misc!B440)</f>
        <v>7.0296188667389776</v>
      </c>
      <c r="AI421" s="69">
        <f xml:space="preserve"> LN(misc!D440)</f>
        <v>8.1526012765176521</v>
      </c>
      <c r="AJ421" s="69">
        <f xml:space="preserve"> LN(misc!G545)</f>
        <v>3.3796332037463146</v>
      </c>
      <c r="AK421" s="70">
        <f xml:space="preserve"> LN(misc!J451 + misc!L451)</f>
        <v>4.1023954004118117</v>
      </c>
      <c r="AL421" s="76">
        <f xml:space="preserve"> Factors!B421</f>
        <v>-0.12681039899999999</v>
      </c>
      <c r="AM421" s="76">
        <f xml:space="preserve"> Factors!C421</f>
        <v>-0.13591931099999999</v>
      </c>
      <c r="AN421" s="76">
        <f xml:space="preserve"> Factors!D421</f>
        <v>0.144535574</v>
      </c>
      <c r="AO421" s="76">
        <f xml:space="preserve"> Factors!E421</f>
        <v>-0.14134775999999999</v>
      </c>
      <c r="AP421" s="76">
        <f xml:space="preserve"> Factors!F421</f>
        <v>-7.2311946500000002E-2</v>
      </c>
    </row>
    <row r="422" spans="1:42">
      <c r="A422">
        <f t="shared" si="10"/>
        <v>1993.9999999999736</v>
      </c>
      <c r="B422">
        <f xml:space="preserve"> Coibion_update!O428</f>
        <v>4.2337673166447463</v>
      </c>
      <c r="C422">
        <f xml:space="preserve"> Coibion_update!P428</f>
        <v>6.6</v>
      </c>
      <c r="D422">
        <f xml:space="preserve"> Coibion_update!Q428</f>
        <v>4.9856593080260785</v>
      </c>
      <c r="E422">
        <f xml:space="preserve"> Coibion_update!W428</f>
        <v>3.05</v>
      </c>
      <c r="F422">
        <f xml:space="preserve"> Coibion_update!X428</f>
        <v>5.5127430272425233</v>
      </c>
      <c r="G422">
        <f xml:space="preserve"> Coibion_update!Y428</f>
        <v>3.7635461986966918</v>
      </c>
      <c r="H422">
        <f xml:space="preserve"> Coibion_update!Z428</f>
        <v>4.2322351895615435</v>
      </c>
      <c r="I422">
        <f xml:space="preserve"> Coibion_update!AA428</f>
        <v>4.1980136482189483</v>
      </c>
      <c r="J422">
        <f xml:space="preserve"> Coibion_update!AB428</f>
        <v>0</v>
      </c>
      <c r="K422" s="48">
        <f xml:space="preserve"> Coibion_update!AC428</f>
        <v>-2.4280474000000019</v>
      </c>
      <c r="L422" s="71">
        <f xml:space="preserve"> Coibion_update!AD428</f>
        <v>-2.4145505999999979</v>
      </c>
      <c r="M422" s="29">
        <f xml:space="preserve"> Barakchian_Crowe!B301</f>
        <v>0</v>
      </c>
      <c r="N422" s="29">
        <f xml:space="preserve"> Barakchian_Crowe!C301</f>
        <v>-5.7877029999999996</v>
      </c>
      <c r="O422" s="29">
        <f xml:space="preserve"> Gertler_Karadi!C176</f>
        <v>0</v>
      </c>
      <c r="P422" s="29">
        <f xml:space="preserve"> Gertler_Karadi!D176</f>
        <v>-6.7742000000000002E-3</v>
      </c>
      <c r="Q422" s="29">
        <f xml:space="preserve"> Gertler_Karadi!E176</f>
        <v>0</v>
      </c>
      <c r="R422" s="29">
        <f xml:space="preserve"> Gertler_Karadi!F176</f>
        <v>0</v>
      </c>
      <c r="S422" s="29">
        <f xml:space="preserve"> Gertler_Karadi!G176</f>
        <v>-5.4193600000000001E-2</v>
      </c>
      <c r="T422" s="32">
        <f xml:space="preserve"> misc!N505</f>
        <v>3.54</v>
      </c>
      <c r="U422" s="31">
        <f xml:space="preserve"> Gilchrist_Zak!C254</f>
        <v>-0.26939999999999997</v>
      </c>
      <c r="V422" s="33">
        <f xml:space="preserve"> Sims_Zha!B425</f>
        <v>-0.12523000000000001</v>
      </c>
      <c r="W422" s="75">
        <f xml:space="preserve"> Coibion_update!AI428</f>
        <v>0</v>
      </c>
      <c r="X422" s="39">
        <f t="shared" si="11"/>
        <v>-0.93473070000000014</v>
      </c>
      <c r="Y422" s="46">
        <v>0</v>
      </c>
      <c r="Z422" s="41">
        <v>0</v>
      </c>
      <c r="AA422" s="41">
        <v>0</v>
      </c>
      <c r="AB422" s="41">
        <v>0</v>
      </c>
      <c r="AC422" s="41">
        <v>0</v>
      </c>
      <c r="AD422" s="41">
        <v>0</v>
      </c>
      <c r="AE422" s="41">
        <v>0</v>
      </c>
      <c r="AF422" s="41">
        <v>0</v>
      </c>
      <c r="AG422" s="57">
        <v>3.68</v>
      </c>
      <c r="AH422" s="69">
        <f xml:space="preserve"> LN(misc!B441)</f>
        <v>7.0313878394274116</v>
      </c>
      <c r="AI422" s="69">
        <f xml:space="preserve"> LN(misc!D441)</f>
        <v>8.1526012765176521</v>
      </c>
      <c r="AJ422" s="69">
        <f xml:space="preserve"> LN(misc!G546)</f>
        <v>3.3247122272739644</v>
      </c>
      <c r="AK422" s="70">
        <f xml:space="preserve"> LN(misc!J452 + misc!L452)</f>
        <v>4.1079515656283174</v>
      </c>
      <c r="AL422" s="76">
        <f xml:space="preserve"> Factors!B422</f>
        <v>-0.21503791999999999</v>
      </c>
      <c r="AM422" s="76">
        <f xml:space="preserve"> Factors!C422</f>
        <v>-0.34283886600000002</v>
      </c>
      <c r="AN422" s="76">
        <f xml:space="preserve"> Factors!D422</f>
        <v>-0.114454204</v>
      </c>
      <c r="AO422" s="76">
        <f xml:space="preserve"> Factors!E422</f>
        <v>-5.8005160200000003E-2</v>
      </c>
      <c r="AP422" s="76">
        <f xml:space="preserve"> Factors!F422</f>
        <v>-5.0489823000000003E-2</v>
      </c>
    </row>
    <row r="423" spans="1:42">
      <c r="A423">
        <f t="shared" si="10"/>
        <v>1994.0833333333069</v>
      </c>
      <c r="B423">
        <f xml:space="preserve"> Coibion_update!O429</f>
        <v>4.234034038203518</v>
      </c>
      <c r="C423">
        <f xml:space="preserve"> Coibion_update!P429</f>
        <v>6.6</v>
      </c>
      <c r="D423">
        <f xml:space="preserve"> Coibion_update!Q429</f>
        <v>4.9883896851489355</v>
      </c>
      <c r="E423">
        <f xml:space="preserve"> Coibion_update!W429</f>
        <v>3.25</v>
      </c>
      <c r="F423">
        <f xml:space="preserve"> Coibion_update!X429</f>
        <v>5.5261698135899806</v>
      </c>
      <c r="G423">
        <f xml:space="preserve"> Coibion_update!Y429</f>
        <v>3.7849847722574226</v>
      </c>
      <c r="H423">
        <f xml:space="preserve"> Coibion_update!Z429</f>
        <v>4.2394977428222109</v>
      </c>
      <c r="I423">
        <f xml:space="preserve"> Coibion_update!AA429</f>
        <v>4.2035576471954172</v>
      </c>
      <c r="J423">
        <f xml:space="preserve"> Coibion_update!AB429</f>
        <v>0.26184449999999998</v>
      </c>
      <c r="K423" s="48">
        <f xml:space="preserve"> Coibion_update!AC429</f>
        <v>-2.1662029000000018</v>
      </c>
      <c r="L423" s="71">
        <f xml:space="preserve"> Coibion_update!AD429</f>
        <v>-2.1872476999999977</v>
      </c>
      <c r="M423" s="29">
        <f xml:space="preserve"> Barakchian_Crowe!B302</f>
        <v>1.650469</v>
      </c>
      <c r="N423" s="29">
        <f xml:space="preserve"> Barakchian_Crowe!C302</f>
        <v>-4.1372340000000003</v>
      </c>
      <c r="O423" s="29">
        <f xml:space="preserve"> Gertler_Karadi!C177</f>
        <v>0.1458303</v>
      </c>
      <c r="P423" s="29">
        <f xml:space="preserve"> Gertler_Karadi!D177</f>
        <v>0</v>
      </c>
      <c r="Q423" s="29">
        <f xml:space="preserve"> Gertler_Karadi!E177</f>
        <v>0.13392850000000001</v>
      </c>
      <c r="R423" s="29">
        <f xml:space="preserve"> Gertler_Karadi!F177</f>
        <v>0.125</v>
      </c>
      <c r="S423" s="29">
        <f xml:space="preserve"> Gertler_Karadi!G177</f>
        <v>0.14285709999999999</v>
      </c>
      <c r="T423" s="32">
        <f xml:space="preserve"> misc!N506</f>
        <v>3.87</v>
      </c>
      <c r="U423" s="31">
        <f xml:space="preserve"> Gilchrist_Zak!C255</f>
        <v>-0.46</v>
      </c>
      <c r="V423" s="33">
        <f xml:space="preserve"> Sims_Zha!B426</f>
        <v>0.92871000000000004</v>
      </c>
      <c r="W423" s="75">
        <f xml:space="preserve"> Coibion_update!AI429</f>
        <v>8.6272299999999996E-2</v>
      </c>
      <c r="X423" s="39">
        <f t="shared" si="11"/>
        <v>-0.84845840000000017</v>
      </c>
      <c r="Y423" s="46">
        <v>8.6272299999999996E-2</v>
      </c>
      <c r="Z423" s="41">
        <v>0.16333</v>
      </c>
      <c r="AA423" s="41">
        <v>0.14000000000000001</v>
      </c>
      <c r="AB423" s="41">
        <v>0</v>
      </c>
      <c r="AC423" s="41">
        <v>0.15</v>
      </c>
      <c r="AD423" s="41">
        <v>0.11365749999999999</v>
      </c>
      <c r="AE423" s="41">
        <v>1.3753999999999999E-3</v>
      </c>
      <c r="AF423" s="41">
        <v>0.1185914</v>
      </c>
      <c r="AG423" s="57">
        <v>3.49</v>
      </c>
      <c r="AH423" s="69">
        <f xml:space="preserve"> LN(misc!B442)</f>
        <v>7.0355326489239634</v>
      </c>
      <c r="AI423" s="69">
        <f xml:space="preserve"> LN(misc!D442)</f>
        <v>8.1528316381864894</v>
      </c>
      <c r="AJ423" s="69">
        <f xml:space="preserve"> LN(misc!G547)</f>
        <v>3.292609441245256</v>
      </c>
      <c r="AK423" s="70">
        <f xml:space="preserve"> LN(misc!J453 + misc!L453)</f>
        <v>4.1017504044826936</v>
      </c>
      <c r="AL423" s="76">
        <f xml:space="preserve"> Factors!B423</f>
        <v>3.3960233400000001E-3</v>
      </c>
      <c r="AM423" s="76">
        <f xml:space="preserve"> Factors!C423</f>
        <v>-0.173167771</v>
      </c>
      <c r="AN423" s="76">
        <f xml:space="preserve"> Factors!D423</f>
        <v>6.5985244299999996E-2</v>
      </c>
      <c r="AO423" s="76">
        <f xml:space="preserve"> Factors!E423</f>
        <v>1.8764136399999999E-2</v>
      </c>
      <c r="AP423" s="76">
        <f xml:space="preserve"> Factors!F423</f>
        <v>0.1173877</v>
      </c>
    </row>
    <row r="424" spans="1:42">
      <c r="A424">
        <f t="shared" si="10"/>
        <v>1994.1666666666401</v>
      </c>
      <c r="B424">
        <f xml:space="preserve"> Coibion_update!O430</f>
        <v>4.2443193924558589</v>
      </c>
      <c r="C424">
        <f xml:space="preserve"> Coibion_update!P430</f>
        <v>6.5</v>
      </c>
      <c r="D424">
        <f xml:space="preserve"> Coibion_update!Q430</f>
        <v>4.991112627607392</v>
      </c>
      <c r="E424">
        <f xml:space="preserve"> Coibion_update!W430</f>
        <v>3.34</v>
      </c>
      <c r="F424">
        <f xml:space="preserve"> Coibion_update!X430</f>
        <v>5.5362312967656964</v>
      </c>
      <c r="G424">
        <f xml:space="preserve"> Coibion_update!Y430</f>
        <v>3.7823925656123825</v>
      </c>
      <c r="H424">
        <f xml:space="preserve"> Coibion_update!Z430</f>
        <v>4.2440568354504276</v>
      </c>
      <c r="I424">
        <f xml:space="preserve"> Coibion_update!AA430</f>
        <v>4.2024363445729414</v>
      </c>
      <c r="J424">
        <f xml:space="preserve"> Coibion_update!AB430</f>
        <v>0.33554929999999999</v>
      </c>
      <c r="K424" s="48">
        <f xml:space="preserve"> Coibion_update!AC430</f>
        <v>-1.8306536000000018</v>
      </c>
      <c r="L424" s="71">
        <f xml:space="preserve"> Coibion_update!AD430</f>
        <v>-1.8726574999999976</v>
      </c>
      <c r="M424" s="29">
        <f xml:space="preserve"> Barakchian_Crowe!B303</f>
        <v>-0.44397809999999999</v>
      </c>
      <c r="N424" s="29">
        <f xml:space="preserve"> Barakchian_Crowe!C303</f>
        <v>-4.581213</v>
      </c>
      <c r="O424" s="29">
        <f xml:space="preserve"> Gertler_Karadi!C178</f>
        <v>1.7496500000000002E-2</v>
      </c>
      <c r="P424" s="29">
        <f xml:space="preserve"> Gertler_Karadi!D178</f>
        <v>0</v>
      </c>
      <c r="Q424" s="29">
        <f xml:space="preserve"> Gertler_Karadi!E178</f>
        <v>-5.7500000000000002E-5</v>
      </c>
      <c r="R424" s="29">
        <f xml:space="preserve"> Gertler_Karadi!F178</f>
        <v>-1.129E-3</v>
      </c>
      <c r="S424" s="29">
        <f xml:space="preserve"> Gertler_Karadi!G178</f>
        <v>1.0139000000000001E-3</v>
      </c>
      <c r="T424" s="32">
        <f xml:space="preserve"> misc!N507</f>
        <v>4.32</v>
      </c>
      <c r="U424" s="31">
        <f xml:space="preserve"> Gilchrist_Zak!C256</f>
        <v>-0.35199999999999998</v>
      </c>
      <c r="V424" s="33">
        <f xml:space="preserve"> Sims_Zha!B427</f>
        <v>3.7052000000000001E-3</v>
      </c>
      <c r="W424" s="75">
        <f xml:space="preserve"> Coibion_update!AI430</f>
        <v>0.15797919999999999</v>
      </c>
      <c r="X424" s="39">
        <f t="shared" si="11"/>
        <v>-0.69047920000000018</v>
      </c>
      <c r="Y424" s="46">
        <v>0.15797919999999999</v>
      </c>
      <c r="Z424" s="30">
        <v>-1.0000000000000001E-5</v>
      </c>
      <c r="AA424" s="41">
        <v>0</v>
      </c>
      <c r="AB424" s="41">
        <v>0</v>
      </c>
      <c r="AC424" s="41">
        <v>-0.05</v>
      </c>
      <c r="AD424" s="41">
        <v>1.1647000000000001E-3</v>
      </c>
      <c r="AE424" s="41">
        <v>2.2178300000000001E-2</v>
      </c>
      <c r="AF424" s="41">
        <v>-4.7771000000000001E-2</v>
      </c>
      <c r="AG424" s="57">
        <v>4.18</v>
      </c>
      <c r="AH424" s="69">
        <f xml:space="preserve"> LN(misc!B443)</f>
        <v>7.0388712568396743</v>
      </c>
      <c r="AI424" s="69">
        <f xml:space="preserve"> LN(misc!D443)</f>
        <v>8.1540976796745817</v>
      </c>
      <c r="AJ424" s="69">
        <f xml:space="preserve"> LN(misc!G548)</f>
        <v>3.310360514990379</v>
      </c>
      <c r="AK424" s="70">
        <f xml:space="preserve"> LN(misc!J454 + misc!L454)</f>
        <v>4.0984029823496018</v>
      </c>
      <c r="AL424" s="76">
        <f xml:space="preserve"> Factors!B424</f>
        <v>-6.7428505400000005E-2</v>
      </c>
      <c r="AM424" s="76">
        <f xml:space="preserve"> Factors!C424</f>
        <v>-5.9459337000000001E-2</v>
      </c>
      <c r="AN424" s="76">
        <f xml:space="preserve"> Factors!D424</f>
        <v>0.15164122799999999</v>
      </c>
      <c r="AO424" s="76">
        <f xml:space="preserve"> Factors!E424</f>
        <v>-0.11630720899999999</v>
      </c>
      <c r="AP424" s="76">
        <f xml:space="preserve"> Factors!F424</f>
        <v>5.1642948899999999E-2</v>
      </c>
    </row>
    <row r="425" spans="1:42">
      <c r="A425">
        <f t="shared" si="10"/>
        <v>1994.2499999999734</v>
      </c>
      <c r="B425">
        <f xml:space="preserve"> Coibion_update!O431</f>
        <v>4.2495732322376689</v>
      </c>
      <c r="C425">
        <f xml:space="preserve"> Coibion_update!P431</f>
        <v>6.4</v>
      </c>
      <c r="D425">
        <f xml:space="preserve"> Coibion_update!Q431</f>
        <v>4.9917922062947762</v>
      </c>
      <c r="E425">
        <f xml:space="preserve"> Coibion_update!W431</f>
        <v>3.56</v>
      </c>
      <c r="F425">
        <f xml:space="preserve"> Coibion_update!X431</f>
        <v>5.5335080587729131</v>
      </c>
      <c r="G425">
        <f xml:space="preserve"> Coibion_update!Y431</f>
        <v>3.8044377947482086</v>
      </c>
      <c r="H425">
        <f xml:space="preserve"> Coibion_update!Z431</f>
        <v>4.2456053560626845</v>
      </c>
      <c r="I425">
        <f xml:space="preserve"> Coibion_update!AA431</f>
        <v>4.2040655571568895</v>
      </c>
      <c r="J425">
        <f xml:space="preserve"> Coibion_update!AB431</f>
        <v>0</v>
      </c>
      <c r="K425" s="48">
        <f xml:space="preserve"> Coibion_update!AC431</f>
        <v>-1.8306536000000018</v>
      </c>
      <c r="L425" s="71">
        <f xml:space="preserve"> Coibion_update!AD431</f>
        <v>-1.8726574999999976</v>
      </c>
      <c r="M425" s="29">
        <f xml:space="preserve"> Barakchian_Crowe!B304</f>
        <v>0</v>
      </c>
      <c r="N425" s="29">
        <f xml:space="preserve"> Barakchian_Crowe!C304</f>
        <v>-4.581213</v>
      </c>
      <c r="O425" s="29">
        <f xml:space="preserve"> Gertler_Karadi!C179</f>
        <v>6.4997600000000003E-2</v>
      </c>
      <c r="P425" s="29">
        <f xml:space="preserve"> Gertler_Karadi!D179</f>
        <v>5.1999999999999998E-2</v>
      </c>
      <c r="Q425" s="29">
        <f xml:space="preserve"> Gertler_Karadi!E179</f>
        <v>7.9560000000000004E-4</v>
      </c>
      <c r="R425" s="29">
        <f xml:space="preserve"> Gertler_Karadi!F179</f>
        <v>5.1291000000000002E-3</v>
      </c>
      <c r="S425" s="29">
        <f xml:space="preserve"> Gertler_Karadi!G179</f>
        <v>5.1291000000000002E-3</v>
      </c>
      <c r="T425" s="32">
        <f xml:space="preserve"> misc!N508</f>
        <v>4.82</v>
      </c>
      <c r="U425" s="31">
        <f xml:space="preserve"> Gilchrist_Zak!C257</f>
        <v>-0.3216</v>
      </c>
      <c r="V425" s="33">
        <f xml:space="preserve"> Sims_Zha!B428</f>
        <v>0.52159</v>
      </c>
      <c r="W425" s="75">
        <f xml:space="preserve"> Coibion_update!AI431</f>
        <v>0</v>
      </c>
      <c r="X425" s="39">
        <f t="shared" si="11"/>
        <v>-0.69047920000000018</v>
      </c>
      <c r="Y425" s="46">
        <v>0</v>
      </c>
      <c r="Z425" s="41">
        <v>0.15001</v>
      </c>
      <c r="AA425" s="41">
        <v>6.0010000000000001E-2</v>
      </c>
      <c r="AB425" s="41">
        <v>0.12</v>
      </c>
      <c r="AC425" s="41">
        <v>0.08</v>
      </c>
      <c r="AD425" s="41">
        <v>0</v>
      </c>
      <c r="AE425" s="41">
        <v>0</v>
      </c>
      <c r="AF425" s="41">
        <v>0</v>
      </c>
      <c r="AG425" s="57">
        <v>3.73</v>
      </c>
      <c r="AH425" s="69">
        <f xml:space="preserve"> LN(misc!B444)</f>
        <v>7.0397479884406335</v>
      </c>
      <c r="AI425" s="69">
        <f xml:space="preserve"> LN(misc!D444)</f>
        <v>8.15444268571561</v>
      </c>
      <c r="AJ425" s="69">
        <f xml:space="preserve"> LN(misc!G549)</f>
        <v>3.3878419266149971</v>
      </c>
      <c r="AK425" s="70">
        <f xml:space="preserve"> LN(misc!J455 + misc!L455)</f>
        <v>4.1006579242786927</v>
      </c>
      <c r="AL425" s="76">
        <f xml:space="preserve"> Factors!B425</f>
        <v>-0.46616437900000002</v>
      </c>
      <c r="AM425" s="76">
        <f xml:space="preserve"> Factors!C425</f>
        <v>-0.16407287200000001</v>
      </c>
      <c r="AN425" s="76">
        <f xml:space="preserve"> Factors!D425</f>
        <v>0.21450878500000001</v>
      </c>
      <c r="AO425" s="76">
        <f xml:space="preserve"> Factors!E425</f>
        <v>-9.5196166999999998E-2</v>
      </c>
      <c r="AP425" s="76">
        <f xml:space="preserve"> Factors!F425</f>
        <v>-5.1509975600000001E-2</v>
      </c>
    </row>
    <row r="426" spans="1:42">
      <c r="A426">
        <f t="shared" si="10"/>
        <v>1994.3333333333067</v>
      </c>
      <c r="B426">
        <f xml:space="preserve"> Coibion_update!O432</f>
        <v>4.254996917420117</v>
      </c>
      <c r="C426">
        <f xml:space="preserve"> Coibion_update!P432</f>
        <v>6.1</v>
      </c>
      <c r="D426">
        <f xml:space="preserve"> Coibion_update!Q432</f>
        <v>4.9938281757798748</v>
      </c>
      <c r="E426">
        <f xml:space="preserve"> Coibion_update!W432</f>
        <v>4.01</v>
      </c>
      <c r="F426">
        <f xml:space="preserve"> Coibion_update!X432</f>
        <v>5.5477912131082761</v>
      </c>
      <c r="G426">
        <f xml:space="preserve"> Coibion_update!Y432</f>
        <v>3.7707589354239652</v>
      </c>
      <c r="H426">
        <f xml:space="preserve"> Coibion_update!Z432</f>
        <v>4.2441142308473321</v>
      </c>
      <c r="I426">
        <f xml:space="preserve"> Coibion_update!AA432</f>
        <v>4.2085954412253743</v>
      </c>
      <c r="J426">
        <f xml:space="preserve"> Coibion_update!AB432</f>
        <v>0.32162099999999999</v>
      </c>
      <c r="K426" s="48">
        <f xml:space="preserve"> Coibion_update!AC432</f>
        <v>-1.5090326000000018</v>
      </c>
      <c r="L426" s="71">
        <f xml:space="preserve"> Coibion_update!AD432</f>
        <v>-1.5839440999999976</v>
      </c>
      <c r="M426" s="29">
        <f xml:space="preserve"> Barakchian_Crowe!B305</f>
        <v>-1.0938509999999999</v>
      </c>
      <c r="N426" s="29">
        <f xml:space="preserve"> Barakchian_Crowe!C305</f>
        <v>-5.6750639999999999</v>
      </c>
      <c r="O426" s="29">
        <f xml:space="preserve"> Gertler_Karadi!C180</f>
        <v>0.1385798</v>
      </c>
      <c r="P426" s="29">
        <f xml:space="preserve"> Gertler_Karadi!D180</f>
        <v>9.2193499999999998E-2</v>
      </c>
      <c r="Q426" s="29">
        <f xml:space="preserve"> Gertler_Karadi!E180</f>
        <v>1.14625E-2</v>
      </c>
      <c r="R426" s="29">
        <f xml:space="preserve"> Gertler_Karadi!F180</f>
        <v>1.7129100000000001E-2</v>
      </c>
      <c r="S426" s="29">
        <f xml:space="preserve"> Gertler_Karadi!G180</f>
        <v>1.7129100000000001E-2</v>
      </c>
      <c r="T426" s="32">
        <f xml:space="preserve"> misc!N509</f>
        <v>5.31</v>
      </c>
      <c r="U426" s="31">
        <f xml:space="preserve"> Gilchrist_Zak!C258</f>
        <v>-0.32150000000000001</v>
      </c>
      <c r="V426" s="33">
        <f xml:space="preserve"> Sims_Zha!B429</f>
        <v>1.1674</v>
      </c>
      <c r="W426" s="75">
        <f xml:space="preserve"> Coibion_update!AI432</f>
        <v>0.30976330000000002</v>
      </c>
      <c r="X426" s="39">
        <f t="shared" si="11"/>
        <v>-0.38071590000000016</v>
      </c>
      <c r="Y426" s="46">
        <v>0.30976330000000002</v>
      </c>
      <c r="Z426" s="41">
        <v>0.11072</v>
      </c>
      <c r="AA426" s="41">
        <v>0.05</v>
      </c>
      <c r="AB426" s="41">
        <v>0.05</v>
      </c>
      <c r="AC426" s="41">
        <v>-7.0000000000000007E-2</v>
      </c>
      <c r="AD426" s="41">
        <v>2.0826600000000001E-2</v>
      </c>
      <c r="AE426" s="41">
        <v>3.7891500000000002E-2</v>
      </c>
      <c r="AF426" s="41">
        <v>-8.1692500000000001E-2</v>
      </c>
      <c r="AG426" s="57">
        <v>4.5999999999999996</v>
      </c>
      <c r="AH426" s="69">
        <f xml:space="preserve"> LN(misc!B445)</f>
        <v>7.0416740965479239</v>
      </c>
      <c r="AI426" s="69">
        <f xml:space="preserve"> LN(misc!D445)</f>
        <v>8.1571411228345685</v>
      </c>
      <c r="AJ426" s="69">
        <f xml:space="preserve"> LN(misc!G550)</f>
        <v>3.2880286835565173</v>
      </c>
      <c r="AK426" s="70">
        <f xml:space="preserve"> LN(misc!J456 + misc!L456)</f>
        <v>4.0905373238791469</v>
      </c>
      <c r="AL426" s="76">
        <f xml:space="preserve"> Factors!B426</f>
        <v>-0.31368693800000003</v>
      </c>
      <c r="AM426" s="76">
        <f xml:space="preserve"> Factors!C426</f>
        <v>-0.26406881500000001</v>
      </c>
      <c r="AN426" s="76">
        <f xml:space="preserve"> Factors!D426</f>
        <v>0.228670979</v>
      </c>
      <c r="AO426" s="76">
        <f xml:space="preserve"> Factors!E426</f>
        <v>-0.20496800000000001</v>
      </c>
      <c r="AP426" s="76">
        <f xml:space="preserve"> Factors!F426</f>
        <v>8.7446957500000005E-2</v>
      </c>
    </row>
    <row r="427" spans="1:42">
      <c r="A427">
        <f t="shared" si="10"/>
        <v>1994.4166666666399</v>
      </c>
      <c r="B427">
        <f xml:space="preserve"> Coibion_update!O433</f>
        <v>4.2614805666066777</v>
      </c>
      <c r="C427">
        <f xml:space="preserve"> Coibion_update!P433</f>
        <v>6.1</v>
      </c>
      <c r="D427">
        <f xml:space="preserve"> Coibion_update!Q433</f>
        <v>4.996536369716754</v>
      </c>
      <c r="E427">
        <f xml:space="preserve"> Coibion_update!W433</f>
        <v>4.25</v>
      </c>
      <c r="F427">
        <f xml:space="preserve"> Coibion_update!X433</f>
        <v>5.5479080878770946</v>
      </c>
      <c r="G427">
        <f xml:space="preserve"> Coibion_update!Y433</f>
        <v>3.7876835231725172</v>
      </c>
      <c r="H427">
        <f xml:space="preserve"> Coibion_update!Z433</f>
        <v>4.2497515953640628</v>
      </c>
      <c r="I427">
        <f xml:space="preserve"> Coibion_update!AA433</f>
        <v>4.2125571352437294</v>
      </c>
      <c r="J427">
        <f xml:space="preserve"> Coibion_update!AB433</f>
        <v>0</v>
      </c>
      <c r="K427" s="48">
        <f xml:space="preserve"> Coibion_update!AC433</f>
        <v>-1.5090326000000018</v>
      </c>
      <c r="L427" s="71">
        <f xml:space="preserve"> Coibion_update!AD433</f>
        <v>-1.5839440999999976</v>
      </c>
      <c r="M427" s="29">
        <f xml:space="preserve"> Barakchian_Crowe!B306</f>
        <v>0</v>
      </c>
      <c r="N427" s="29">
        <f xml:space="preserve"> Barakchian_Crowe!C306</f>
        <v>-5.6750639999999999</v>
      </c>
      <c r="O427" s="29">
        <f xml:space="preserve"> Gertler_Karadi!C181</f>
        <v>5.7145799999999997E-2</v>
      </c>
      <c r="P427" s="29">
        <f xml:space="preserve"> Gertler_Karadi!D181</f>
        <v>2.58064E-2</v>
      </c>
      <c r="Q427" s="29">
        <f xml:space="preserve"> Gertler_Karadi!E181</f>
        <v>-3.6129000000000001E-2</v>
      </c>
      <c r="R427" s="29">
        <f xml:space="preserve"> Gertler_Karadi!F181</f>
        <v>-3.6129099999999997E-2</v>
      </c>
      <c r="S427" s="29">
        <f xml:space="preserve"> Gertler_Karadi!G181</f>
        <v>-3.6129099999999997E-2</v>
      </c>
      <c r="T427" s="32">
        <f xml:space="preserve"> misc!N510</f>
        <v>5.27</v>
      </c>
      <c r="U427" s="31">
        <f xml:space="preserve"> Gilchrist_Zak!C259</f>
        <v>-0.36609999999999998</v>
      </c>
      <c r="V427" s="33">
        <f xml:space="preserve"> Sims_Zha!B430</f>
        <v>0.29731999999999997</v>
      </c>
      <c r="W427" s="75">
        <f xml:space="preserve"> Coibion_update!AI433</f>
        <v>0</v>
      </c>
      <c r="X427" s="39">
        <f t="shared" si="11"/>
        <v>-0.38071590000000016</v>
      </c>
      <c r="Y427" s="46">
        <v>0</v>
      </c>
      <c r="Z427" s="41">
        <v>0</v>
      </c>
      <c r="AA427" s="41">
        <v>0</v>
      </c>
      <c r="AB427" s="41">
        <v>0</v>
      </c>
      <c r="AC427" s="41">
        <v>0</v>
      </c>
      <c r="AD427" s="41">
        <v>0</v>
      </c>
      <c r="AE427" s="41">
        <v>0</v>
      </c>
      <c r="AF427" s="41">
        <v>0</v>
      </c>
      <c r="AG427" s="57">
        <v>5.96</v>
      </c>
      <c r="AH427" s="69">
        <f xml:space="preserve"> LN(misc!B446)</f>
        <v>7.0433345732239596</v>
      </c>
      <c r="AI427" s="69">
        <f xml:space="preserve"> LN(misc!D446)</f>
        <v>8.1538388470084548</v>
      </c>
      <c r="AJ427" s="69">
        <f xml:space="preserve"> LN(misc!G551)</f>
        <v>3.2773333944397693</v>
      </c>
      <c r="AK427" s="70">
        <f xml:space="preserve"> LN(misc!J457 + misc!L457)</f>
        <v>4.08958324512039</v>
      </c>
      <c r="AL427" s="76">
        <f xml:space="preserve"> Factors!B427</f>
        <v>-0.29370923399999999</v>
      </c>
      <c r="AM427" s="76">
        <f xml:space="preserve"> Factors!C427</f>
        <v>-0.23271966899999999</v>
      </c>
      <c r="AN427" s="76">
        <f xml:space="preserve"> Factors!D427</f>
        <v>0.167778911</v>
      </c>
      <c r="AO427" s="76">
        <f xml:space="preserve"> Factors!E427</f>
        <v>-0.102397549</v>
      </c>
      <c r="AP427" s="76">
        <f xml:space="preserve"> Factors!F427</f>
        <v>0.13091433</v>
      </c>
    </row>
    <row r="428" spans="1:42">
      <c r="A428">
        <f t="shared" si="10"/>
        <v>1994.4999999999732</v>
      </c>
      <c r="B428">
        <f xml:space="preserve"> Coibion_update!O434</f>
        <v>4.263267028577773</v>
      </c>
      <c r="C428">
        <f xml:space="preserve"> Coibion_update!P434</f>
        <v>6.1</v>
      </c>
      <c r="D428">
        <f xml:space="preserve"> Coibion_update!Q434</f>
        <v>4.9999113307332799</v>
      </c>
      <c r="E428">
        <f xml:space="preserve"> Coibion_update!W434</f>
        <v>4.26</v>
      </c>
      <c r="F428">
        <f xml:space="preserve"> Coibion_update!X434</f>
        <v>5.5604893048297246</v>
      </c>
      <c r="G428">
        <f xml:space="preserve"> Coibion_update!Y434</f>
        <v>3.7867771923903959</v>
      </c>
      <c r="H428">
        <f xml:space="preserve"> Coibion_update!Z434</f>
        <v>4.249066507417651</v>
      </c>
      <c r="I428">
        <f xml:space="preserve"> Coibion_update!AA434</f>
        <v>4.2120238887971793</v>
      </c>
      <c r="J428">
        <f xml:space="preserve"> Coibion_update!AB434</f>
        <v>7.9991199999999998E-2</v>
      </c>
      <c r="K428" s="48">
        <f xml:space="preserve"> Coibion_update!AC434</f>
        <v>-1.4290414000000018</v>
      </c>
      <c r="L428" s="71">
        <f xml:space="preserve"> Coibion_update!AD434</f>
        <v>-1.5122119999999977</v>
      </c>
      <c r="M428" s="29">
        <f xml:space="preserve"> Barakchian_Crowe!B307</f>
        <v>2.6715599999999999E-2</v>
      </c>
      <c r="N428" s="29">
        <f xml:space="preserve"> Barakchian_Crowe!C307</f>
        <v>-5.6483480000000004</v>
      </c>
      <c r="O428" s="29">
        <f xml:space="preserve"> Gertler_Karadi!C182</f>
        <v>-4.1599999999999998E-2</v>
      </c>
      <c r="P428" s="29">
        <f xml:space="preserve"> Gertler_Karadi!D182</f>
        <v>0</v>
      </c>
      <c r="Q428" s="29">
        <f xml:space="preserve"> Gertler_Karadi!E182</f>
        <v>0</v>
      </c>
      <c r="R428" s="29">
        <f xml:space="preserve"> Gertler_Karadi!F182</f>
        <v>8.3870999999999998E-3</v>
      </c>
      <c r="S428" s="29">
        <f xml:space="preserve"> Gertler_Karadi!G182</f>
        <v>8.3870999999999998E-3</v>
      </c>
      <c r="T428" s="32">
        <f xml:space="preserve"> misc!N511</f>
        <v>5.48</v>
      </c>
      <c r="U428" s="31">
        <f xml:space="preserve"> Gilchrist_Zak!C260</f>
        <v>-0.32519999999999999</v>
      </c>
      <c r="V428" s="33">
        <f xml:space="preserve"> Sims_Zha!B431</f>
        <v>-2.032</v>
      </c>
      <c r="W428" s="75">
        <f xml:space="preserve"> Coibion_update!AI434</f>
        <v>-3.8329700000000001E-2</v>
      </c>
      <c r="X428" s="39">
        <f t="shared" si="11"/>
        <v>-0.41904560000000018</v>
      </c>
      <c r="Y428" s="46">
        <v>-3.8329700000000001E-2</v>
      </c>
      <c r="Z428" s="41">
        <v>-4.9599999999999998E-2</v>
      </c>
      <c r="AA428" s="41">
        <v>-0.04</v>
      </c>
      <c r="AB428" s="41">
        <v>0</v>
      </c>
      <c r="AC428" s="41">
        <v>0</v>
      </c>
      <c r="AD428" s="41">
        <v>-3.6586300000000002E-2</v>
      </c>
      <c r="AE428" s="41">
        <v>1.07008E-2</v>
      </c>
      <c r="AF428" s="41">
        <v>-7.1253999999999996E-3</v>
      </c>
      <c r="AG428" s="57">
        <v>4.29</v>
      </c>
      <c r="AH428" s="69">
        <f xml:space="preserve"> LN(misc!B447)</f>
        <v>7.0481257318294128</v>
      </c>
      <c r="AI428" s="69">
        <f xml:space="preserve"> LN(misc!D447)</f>
        <v>8.156280710357132</v>
      </c>
      <c r="AJ428" s="69">
        <f xml:space="preserve"> LN(misc!G552)</f>
        <v>3.2579042118356791</v>
      </c>
      <c r="AK428" s="70">
        <f xml:space="preserve"> LN(misc!J458 + misc!L458)</f>
        <v>4.0920586181082665</v>
      </c>
      <c r="AL428" s="76">
        <f xml:space="preserve"> Factors!B428</f>
        <v>-0.26478272800000002</v>
      </c>
      <c r="AM428" s="76">
        <f xml:space="preserve"> Factors!C428</f>
        <v>-0.101859094</v>
      </c>
      <c r="AN428" s="76">
        <f xml:space="preserve"> Factors!D428</f>
        <v>0.13544757199999999</v>
      </c>
      <c r="AO428" s="76">
        <f xml:space="preserve"> Factors!E428</f>
        <v>0.125452589</v>
      </c>
      <c r="AP428" s="76">
        <f xml:space="preserve"> Factors!F428</f>
        <v>0.146434008</v>
      </c>
    </row>
    <row r="429" spans="1:42">
      <c r="A429">
        <f t="shared" si="10"/>
        <v>1994.5833333333064</v>
      </c>
      <c r="B429">
        <f xml:space="preserve"> Coibion_update!O435</f>
        <v>4.2688005441038586</v>
      </c>
      <c r="C429">
        <f xml:space="preserve"> Coibion_update!P435</f>
        <v>6</v>
      </c>
      <c r="D429">
        <f xml:space="preserve"> Coibion_update!Q435</f>
        <v>5.0039463059454592</v>
      </c>
      <c r="E429">
        <f xml:space="preserve"> Coibion_update!W435</f>
        <v>4.47</v>
      </c>
      <c r="F429">
        <f xml:space="preserve"> Coibion_update!X435</f>
        <v>5.5764414061877101</v>
      </c>
      <c r="G429">
        <f xml:space="preserve"> Coibion_update!Y435</f>
        <v>3.8025429048093251</v>
      </c>
      <c r="H429">
        <f xml:space="preserve"> Coibion_update!Z435</f>
        <v>4.2583607036718156</v>
      </c>
      <c r="I429">
        <f xml:space="preserve"> Coibion_update!AA435</f>
        <v>4.2158096995032768</v>
      </c>
      <c r="J429">
        <f xml:space="preserve"> Coibion_update!AB435</f>
        <v>0.43144569999999999</v>
      </c>
      <c r="K429" s="48">
        <f xml:space="preserve"> Coibion_update!AC435</f>
        <v>-0.99759570000000175</v>
      </c>
      <c r="L429" s="71">
        <f xml:space="preserve"> Coibion_update!AD435</f>
        <v>-1.0959364999999976</v>
      </c>
      <c r="M429" s="29">
        <f xml:space="preserve"> Barakchian_Crowe!B308</f>
        <v>0.52684330000000001</v>
      </c>
      <c r="N429" s="29">
        <f xml:space="preserve"> Barakchian_Crowe!C308</f>
        <v>-5.121505</v>
      </c>
      <c r="O429" s="29">
        <f xml:space="preserve"> Gertler_Karadi!C183</f>
        <v>5.59949E-2</v>
      </c>
      <c r="P429" s="29">
        <f xml:space="preserve"> Gertler_Karadi!D183</f>
        <v>0</v>
      </c>
      <c r="Q429" s="29">
        <f xml:space="preserve"> Gertler_Karadi!E183</f>
        <v>1.54839E-2</v>
      </c>
      <c r="R429" s="29">
        <f xml:space="preserve"> Gertler_Karadi!F183</f>
        <v>6.7742000000000002E-3</v>
      </c>
      <c r="S429" s="29">
        <f xml:space="preserve"> Gertler_Karadi!G183</f>
        <v>1.6129E-3</v>
      </c>
      <c r="T429" s="32">
        <f xml:space="preserve"> misc!N512</f>
        <v>5.56</v>
      </c>
      <c r="U429" s="31">
        <f xml:space="preserve"> Gilchrist_Zak!C261</f>
        <v>-0.29770000000000002</v>
      </c>
      <c r="V429" s="33">
        <f xml:space="preserve"> Sims_Zha!B432</f>
        <v>0.60216000000000003</v>
      </c>
      <c r="W429" s="75">
        <f xml:space="preserve"> Coibion_update!AI435</f>
        <v>0.44434259999999998</v>
      </c>
      <c r="X429" s="39">
        <f t="shared" si="11"/>
        <v>2.5296999999999792E-2</v>
      </c>
      <c r="Y429" s="46">
        <v>0.44434259999999998</v>
      </c>
      <c r="Z429" s="41">
        <v>0.12399</v>
      </c>
      <c r="AA429" s="41">
        <v>0.06</v>
      </c>
      <c r="AB429" s="41">
        <v>0</v>
      </c>
      <c r="AC429" s="41">
        <v>0.03</v>
      </c>
      <c r="AD429" s="41">
        <v>4.6937E-2</v>
      </c>
      <c r="AE429" s="41">
        <v>1.9189000000000001E-2</v>
      </c>
      <c r="AF429" s="41">
        <v>3.86752E-2</v>
      </c>
      <c r="AG429" s="57">
        <v>4.7</v>
      </c>
      <c r="AH429" s="69">
        <f xml:space="preserve"> LN(misc!B448)</f>
        <v>7.0480388244291934</v>
      </c>
      <c r="AI429" s="69">
        <f xml:space="preserve"> LN(misc!D448)</f>
        <v>8.1555057056539599</v>
      </c>
      <c r="AJ429" s="69">
        <f xml:space="preserve"> LN(misc!G553)</f>
        <v>3.2304881401963668</v>
      </c>
      <c r="AK429" s="70">
        <f xml:space="preserve"> LN(misc!J459 + misc!L459)</f>
        <v>4.085825040606359</v>
      </c>
      <c r="AL429" s="76">
        <f xml:space="preserve"> Factors!B429</f>
        <v>-0.19969756399999999</v>
      </c>
      <c r="AM429" s="76">
        <f xml:space="preserve"> Factors!C429</f>
        <v>-8.9834809200000004E-2</v>
      </c>
      <c r="AN429" s="76">
        <f xml:space="preserve"> Factors!D429</f>
        <v>0.15741365099999999</v>
      </c>
      <c r="AO429" s="76">
        <f xml:space="preserve"> Factors!E429</f>
        <v>4.1444653099999999E-2</v>
      </c>
      <c r="AP429" s="76">
        <f xml:space="preserve"> Factors!F429</f>
        <v>0.27734341899999998</v>
      </c>
    </row>
    <row r="430" spans="1:42">
      <c r="A430">
        <f t="shared" si="10"/>
        <v>1994.6666666666397</v>
      </c>
      <c r="B430">
        <f xml:space="preserve"> Coibion_update!O436</f>
        <v>4.2725590855773161</v>
      </c>
      <c r="C430">
        <f xml:space="preserve"> Coibion_update!P436</f>
        <v>5.9</v>
      </c>
      <c r="D430">
        <f xml:space="preserve"> Coibion_update!Q436</f>
        <v>5.0059577045451444</v>
      </c>
      <c r="E430">
        <f xml:space="preserve"> Coibion_update!W436</f>
        <v>4.7300000000000004</v>
      </c>
      <c r="F430">
        <f xml:space="preserve"> Coibion_update!X436</f>
        <v>5.5898295945801699</v>
      </c>
      <c r="G430">
        <f xml:space="preserve"> Coibion_update!Y436</f>
        <v>3.805150235779323</v>
      </c>
      <c r="H430">
        <f xml:space="preserve"> Coibion_update!Z436</f>
        <v>4.2577522633120353</v>
      </c>
      <c r="I430">
        <f xml:space="preserve"> Coibion_update!AA436</f>
        <v>4.2178887483135554</v>
      </c>
      <c r="J430">
        <f xml:space="preserve"> Coibion_update!AB436</f>
        <v>6.9489999999999996E-2</v>
      </c>
      <c r="K430" s="48">
        <f xml:space="preserve"> Coibion_update!AC436</f>
        <v>-0.9281057000000017</v>
      </c>
      <c r="L430" s="71">
        <f xml:space="preserve"> Coibion_update!AD436</f>
        <v>-1.0538581999999976</v>
      </c>
      <c r="M430" s="29">
        <f xml:space="preserve"> Barakchian_Crowe!B309</f>
        <v>-0.18210499999999999</v>
      </c>
      <c r="N430" s="29">
        <f xml:space="preserve"> Barakchian_Crowe!C309</f>
        <v>-5.3036099999999999</v>
      </c>
      <c r="O430" s="29">
        <f xml:space="preserve"> Gertler_Karadi!C184</f>
        <v>4.7995200000000002E-2</v>
      </c>
      <c r="P430" s="29">
        <f xml:space="preserve"> Gertler_Karadi!D184</f>
        <v>-3.9998999999999998E-3</v>
      </c>
      <c r="Q430" s="29">
        <f xml:space="preserve"> Gertler_Karadi!E184</f>
        <v>1.18494E-2</v>
      </c>
      <c r="R430" s="29">
        <f xml:space="preserve"> Gertler_Karadi!F184</f>
        <v>3.5052999999999998E-3</v>
      </c>
      <c r="S430" s="29">
        <f xml:space="preserve"> Gertler_Karadi!G184</f>
        <v>0</v>
      </c>
      <c r="T430" s="32">
        <f xml:space="preserve"> misc!N513</f>
        <v>5.76</v>
      </c>
      <c r="U430" s="31">
        <f xml:space="preserve"> Gilchrist_Zak!C262</f>
        <v>-0.43070000000000003</v>
      </c>
      <c r="V430" s="33">
        <f xml:space="preserve"> Sims_Zha!B433</f>
        <v>0.41399000000000002</v>
      </c>
      <c r="W430" s="75">
        <f xml:space="preserve"> Coibion_update!AI436</f>
        <v>5.73064E-2</v>
      </c>
      <c r="X430" s="39">
        <f t="shared" si="11"/>
        <v>8.2603399999999799E-2</v>
      </c>
      <c r="Y430" s="46">
        <v>5.73064E-2</v>
      </c>
      <c r="Z430" s="41">
        <v>-0.09</v>
      </c>
      <c r="AA430" s="41">
        <v>-0.02</v>
      </c>
      <c r="AB430" s="41">
        <v>-0.03</v>
      </c>
      <c r="AC430" s="41">
        <v>-0.02</v>
      </c>
      <c r="AD430" s="41">
        <v>-2.4353099999999999E-2</v>
      </c>
      <c r="AE430" s="41">
        <v>-1.44244E-2</v>
      </c>
      <c r="AF430" s="41">
        <v>-1.6677999999999998E-2</v>
      </c>
      <c r="AG430" s="57">
        <v>5.44</v>
      </c>
      <c r="AH430" s="69">
        <f xml:space="preserve"> LN(misc!B449)</f>
        <v>7.049168031932461</v>
      </c>
      <c r="AI430" s="69">
        <f xml:space="preserve"> LN(misc!D449)</f>
        <v>8.1555631340121</v>
      </c>
      <c r="AJ430" s="69">
        <f xml:space="preserve"> LN(misc!G554)</f>
        <v>3.2256130785208659</v>
      </c>
      <c r="AK430" s="70">
        <f xml:space="preserve"> LN(misc!J460 + misc!L460)</f>
        <v>4.0828285062608529</v>
      </c>
      <c r="AL430" s="76">
        <f xml:space="preserve"> Factors!B430</f>
        <v>-0.303451148</v>
      </c>
      <c r="AM430" s="76">
        <f xml:space="preserve"> Factors!C430</f>
        <v>-0.121369377</v>
      </c>
      <c r="AN430" s="76">
        <f xml:space="preserve"> Factors!D430</f>
        <v>0.135628001</v>
      </c>
      <c r="AO430" s="76">
        <f xml:space="preserve"> Factors!E430</f>
        <v>0.13324042899999999</v>
      </c>
      <c r="AP430" s="76">
        <f xml:space="preserve"> Factors!F430</f>
        <v>0.110059885</v>
      </c>
    </row>
    <row r="431" spans="1:42">
      <c r="A431">
        <f t="shared" si="10"/>
        <v>1994.7499999999729</v>
      </c>
      <c r="B431">
        <f xml:space="preserve"> Coibion_update!O437</f>
        <v>4.2812293029490194</v>
      </c>
      <c r="C431">
        <f xml:space="preserve"> Coibion_update!P437</f>
        <v>5.8</v>
      </c>
      <c r="D431">
        <f xml:space="preserve"> Coibion_update!Q437</f>
        <v>5.0066272726987169</v>
      </c>
      <c r="E431">
        <f xml:space="preserve"> Coibion_update!W437</f>
        <v>4.76</v>
      </c>
      <c r="F431">
        <f xml:space="preserve"> Coibion_update!X437</f>
        <v>5.594488306395724</v>
      </c>
      <c r="G431">
        <f xml:space="preserve"> Coibion_update!Y437</f>
        <v>3.8302053902043713</v>
      </c>
      <c r="H431">
        <f xml:space="preserve"> Coibion_update!Z437</f>
        <v>4.2647200479976544</v>
      </c>
      <c r="I431">
        <f xml:space="preserve"> Coibion_update!AA437</f>
        <v>4.219845883281562</v>
      </c>
      <c r="J431">
        <f xml:space="preserve"> Coibion_update!AB437</f>
        <v>0</v>
      </c>
      <c r="K431" s="48">
        <f xml:space="preserve"> Coibion_update!AC437</f>
        <v>-0.9281057000000017</v>
      </c>
      <c r="L431" s="71">
        <f xml:space="preserve"> Coibion_update!AD437</f>
        <v>-1.0538581999999976</v>
      </c>
      <c r="M431" s="29">
        <f xml:space="preserve"> Barakchian_Crowe!B310</f>
        <v>0</v>
      </c>
      <c r="N431" s="29">
        <f xml:space="preserve"> Barakchian_Crowe!C310</f>
        <v>-5.3036099999999999</v>
      </c>
      <c r="O431" s="29">
        <f xml:space="preserve"> Gertler_Karadi!C185</f>
        <v>-7.8000100000000003E-2</v>
      </c>
      <c r="P431" s="29">
        <f xml:space="preserve"> Gertler_Karadi!D185</f>
        <v>-2.5999999999999999E-2</v>
      </c>
      <c r="Q431" s="29">
        <f xml:space="preserve"> Gertler_Karadi!E185</f>
        <v>-1.7333299999999999E-2</v>
      </c>
      <c r="R431" s="29">
        <f xml:space="preserve"> Gertler_Karadi!F185</f>
        <v>-8.6666E-3</v>
      </c>
      <c r="S431" s="29">
        <f xml:space="preserve"> Gertler_Karadi!G185</f>
        <v>0</v>
      </c>
      <c r="T431" s="32">
        <f xml:space="preserve"> misc!N514</f>
        <v>6.11</v>
      </c>
      <c r="U431" s="31">
        <f xml:space="preserve"> Gilchrist_Zak!C263</f>
        <v>-0.32800000000000001</v>
      </c>
      <c r="V431" s="33">
        <f xml:space="preserve"> Sims_Zha!B434</f>
        <v>-0.85070000000000001</v>
      </c>
      <c r="W431" s="75">
        <f xml:space="preserve"> Coibion_update!AI437</f>
        <v>0</v>
      </c>
      <c r="X431" s="39">
        <f t="shared" si="11"/>
        <v>8.2603399999999799E-2</v>
      </c>
      <c r="Y431" s="46">
        <v>0</v>
      </c>
      <c r="Z431" s="41">
        <v>0</v>
      </c>
      <c r="AA431" s="41">
        <v>0</v>
      </c>
      <c r="AB431" s="41">
        <v>0</v>
      </c>
      <c r="AC431" s="41">
        <v>0</v>
      </c>
      <c r="AD431" s="41">
        <v>0</v>
      </c>
      <c r="AE431" s="41">
        <v>0</v>
      </c>
      <c r="AF431" s="41">
        <v>0</v>
      </c>
      <c r="AG431" s="57">
        <v>4.9000000000000004</v>
      </c>
      <c r="AH431" s="69">
        <f xml:space="preserve"> LN(misc!B450)</f>
        <v>7.0476911192796541</v>
      </c>
      <c r="AI431" s="69">
        <f xml:space="preserve"> LN(misc!D450)</f>
        <v>8.1550174314064705</v>
      </c>
      <c r="AJ431" s="69">
        <f xml:space="preserve"> LN(misc!G555)</f>
        <v>3.2083405229528181</v>
      </c>
      <c r="AK431" s="70">
        <f xml:space="preserve"> LN(misc!J461 + misc!L461)</f>
        <v>4.0774357438191871</v>
      </c>
      <c r="AL431" s="76">
        <f xml:space="preserve"> Factors!B431</f>
        <v>-0.230201244</v>
      </c>
      <c r="AM431" s="76">
        <f xml:space="preserve"> Factors!C431</f>
        <v>-0.20760315700000001</v>
      </c>
      <c r="AN431" s="76">
        <f xml:space="preserve"> Factors!D431</f>
        <v>9.8831158099999997E-2</v>
      </c>
      <c r="AO431" s="76">
        <f xml:space="preserve"> Factors!E431</f>
        <v>-5.7270341099999997E-2</v>
      </c>
      <c r="AP431" s="76">
        <f xml:space="preserve"> Factors!F431</f>
        <v>0.23518983399999999</v>
      </c>
    </row>
    <row r="432" spans="1:42">
      <c r="A432">
        <f t="shared" si="10"/>
        <v>1994.8333333333062</v>
      </c>
      <c r="B432">
        <f xml:space="preserve"> Coibion_update!O438</f>
        <v>4.2874604280528645</v>
      </c>
      <c r="C432">
        <f xml:space="preserve"> Coibion_update!P438</f>
        <v>5.6</v>
      </c>
      <c r="D432">
        <f xml:space="preserve"> Coibion_update!Q438</f>
        <v>5.0093010710831196</v>
      </c>
      <c r="E432">
        <f xml:space="preserve"> Coibion_update!W438</f>
        <v>5.29</v>
      </c>
      <c r="F432">
        <f xml:space="preserve"> Coibion_update!X438</f>
        <v>5.6168074606417937</v>
      </c>
      <c r="G432">
        <f xml:space="preserve"> Coibion_update!Y438</f>
        <v>3.8369114529330175</v>
      </c>
      <c r="H432">
        <f xml:space="preserve"> Coibion_update!Z438</f>
        <v>4.2621163380013236</v>
      </c>
      <c r="I432">
        <f xml:space="preserve"> Coibion_update!AA438</f>
        <v>4.2205365874598604</v>
      </c>
      <c r="J432">
        <f xml:space="preserve"> Coibion_update!AB438</f>
        <v>0.60612829999999995</v>
      </c>
      <c r="K432" s="48">
        <f xml:space="preserve"> Coibion_update!AC438</f>
        <v>-0.32197740000000175</v>
      </c>
      <c r="L432" s="71">
        <f xml:space="preserve"> Coibion_update!AD438</f>
        <v>-0.50438389999999766</v>
      </c>
      <c r="M432" s="29">
        <f xml:space="preserve"> Barakchian_Crowe!B311</f>
        <v>1.2590380000000001</v>
      </c>
      <c r="N432" s="29">
        <f xml:space="preserve"> Barakchian_Crowe!C311</f>
        <v>-4.0445719999999996</v>
      </c>
      <c r="O432" s="29">
        <f xml:space="preserve"> Gertler_Karadi!C186</f>
        <v>6.4000000000000001E-2</v>
      </c>
      <c r="P432" s="29">
        <f xml:space="preserve"> Gertler_Karadi!D186</f>
        <v>4.2666700000000002E-2</v>
      </c>
      <c r="Q432" s="29">
        <f xml:space="preserve"> Gertler_Karadi!E186</f>
        <v>2.13332E-2</v>
      </c>
      <c r="R432" s="29">
        <f xml:space="preserve"> Gertler_Karadi!F186</f>
        <v>1.6E-2</v>
      </c>
      <c r="S432" s="29">
        <f xml:space="preserve"> Gertler_Karadi!G186</f>
        <v>1.6E-2</v>
      </c>
      <c r="T432" s="32">
        <f xml:space="preserve"> misc!N515</f>
        <v>6.54</v>
      </c>
      <c r="U432" s="31">
        <f xml:space="preserve"> Gilchrist_Zak!C264</f>
        <v>-0.3049</v>
      </c>
      <c r="V432" s="33">
        <f xml:space="preserve"> Sims_Zha!B435</f>
        <v>2.5708000000000002</v>
      </c>
      <c r="W432" s="75">
        <f xml:space="preserve"> Coibion_update!AI438</f>
        <v>0.51236000000000004</v>
      </c>
      <c r="X432" s="39">
        <f t="shared" si="11"/>
        <v>0.59496339999999981</v>
      </c>
      <c r="Y432" s="46">
        <v>0.51236000000000004</v>
      </c>
      <c r="Z432" s="41">
        <v>0.12</v>
      </c>
      <c r="AA432" s="41">
        <v>0.06</v>
      </c>
      <c r="AB432" s="41">
        <v>0.08</v>
      </c>
      <c r="AC432" s="41">
        <v>0.04</v>
      </c>
      <c r="AD432" s="41">
        <v>3.8143099999999999E-2</v>
      </c>
      <c r="AE432" s="41">
        <v>5.0638000000000002E-2</v>
      </c>
      <c r="AF432" s="41">
        <v>8.5892E-3</v>
      </c>
      <c r="AG432" s="57">
        <v>5.66</v>
      </c>
      <c r="AH432" s="69">
        <f xml:space="preserve"> LN(misc!B451)</f>
        <v>7.0482995239744453</v>
      </c>
      <c r="AI432" s="69">
        <f xml:space="preserve"> LN(misc!D451)</f>
        <v>8.1558502263429649</v>
      </c>
      <c r="AJ432" s="69">
        <f xml:space="preserve"> LN(misc!G556)</f>
        <v>3.2072484886272212</v>
      </c>
      <c r="AK432" s="70">
        <f xml:space="preserve"> LN(misc!J462 + misc!L462)</f>
        <v>4.0802963464960413</v>
      </c>
      <c r="AL432" s="76">
        <f xml:space="preserve"> Factors!B432</f>
        <v>-0.34035433399999998</v>
      </c>
      <c r="AM432" s="76">
        <f xml:space="preserve"> Factors!C432</f>
        <v>-0.30657965500000001</v>
      </c>
      <c r="AN432" s="76">
        <f xml:space="preserve"> Factors!D432</f>
        <v>0.23795572500000001</v>
      </c>
      <c r="AO432" s="76">
        <f xml:space="preserve"> Factors!E432</f>
        <v>-8.0094560699999998E-2</v>
      </c>
      <c r="AP432" s="76">
        <f xml:space="preserve"> Factors!F432</f>
        <v>1.5325171E-2</v>
      </c>
    </row>
    <row r="433" spans="1:42">
      <c r="A433">
        <f t="shared" si="10"/>
        <v>1994.9166666666395</v>
      </c>
      <c r="B433">
        <f xml:space="preserve"> Coibion_update!O439</f>
        <v>4.2979872007197395</v>
      </c>
      <c r="C433">
        <f xml:space="preserve"> Coibion_update!P439</f>
        <v>5.5</v>
      </c>
      <c r="D433">
        <f xml:space="preserve"> Coibion_update!Q439</f>
        <v>5.0113017386394159</v>
      </c>
      <c r="E433">
        <f xml:space="preserve"> Coibion_update!W439</f>
        <v>5.45</v>
      </c>
      <c r="F433">
        <f xml:space="preserve"> Coibion_update!X439</f>
        <v>5.6439616963376613</v>
      </c>
      <c r="G433">
        <f xml:space="preserve"> Coibion_update!Y439</f>
        <v>3.8310949059109047</v>
      </c>
      <c r="H433">
        <f xml:space="preserve"> Coibion_update!Z439</f>
        <v>4.2700470389361742</v>
      </c>
      <c r="I433">
        <f xml:space="preserve"> Coibion_update!AA439</f>
        <v>4.2230015944303627</v>
      </c>
      <c r="J433">
        <f xml:space="preserve"> Coibion_update!AB439</f>
        <v>-0.21635309999999999</v>
      </c>
      <c r="K433" s="48">
        <f xml:space="preserve"> Coibion_update!AC439</f>
        <v>-0.53833050000000171</v>
      </c>
      <c r="L433" s="71">
        <f xml:space="preserve"> Coibion_update!AD439</f>
        <v>-0.75275459999999761</v>
      </c>
      <c r="M433" s="29">
        <f xml:space="preserve"> Barakchian_Crowe!B312</f>
        <v>-0.79857920000000004</v>
      </c>
      <c r="N433" s="29">
        <f xml:space="preserve"> Barakchian_Crowe!C312</f>
        <v>-4.8431509999999998</v>
      </c>
      <c r="O433" s="29">
        <f xml:space="preserve"> Gertler_Karadi!C187</f>
        <v>-3.1274900000000001E-2</v>
      </c>
      <c r="P433" s="29">
        <f xml:space="preserve"> Gertler_Karadi!D187</f>
        <v>1.7978399999999999E-2</v>
      </c>
      <c r="Q433" s="29">
        <f xml:space="preserve"> Gertler_Karadi!E187</f>
        <v>2.2537700000000001E-2</v>
      </c>
      <c r="R433" s="29">
        <f xml:space="preserve"> Gertler_Karadi!F187</f>
        <v>1.7870899999999999E-2</v>
      </c>
      <c r="S433" s="29">
        <f xml:space="preserve"> Gertler_Karadi!G187</f>
        <v>2.1742000000000001E-2</v>
      </c>
      <c r="T433" s="32">
        <f xml:space="preserve"> misc!N516</f>
        <v>7.14</v>
      </c>
      <c r="U433" s="31">
        <f xml:space="preserve"> Gilchrist_Zak!C265</f>
        <v>-0.25409999999999999</v>
      </c>
      <c r="V433" s="33">
        <f xml:space="preserve"> Sims_Zha!B436</f>
        <v>-0.15071999999999999</v>
      </c>
      <c r="W433" s="75">
        <f xml:space="preserve"> Coibion_update!AI439</f>
        <v>-0.2378768</v>
      </c>
      <c r="X433" s="39">
        <f t="shared" si="11"/>
        <v>0.35708659999999981</v>
      </c>
      <c r="Y433" s="46">
        <v>-0.2378768</v>
      </c>
      <c r="Z433" s="41">
        <v>-0.22545999999999999</v>
      </c>
      <c r="AA433" s="41">
        <v>-0.08</v>
      </c>
      <c r="AB433" s="41">
        <v>-0.05</v>
      </c>
      <c r="AC433" s="41">
        <v>0.01</v>
      </c>
      <c r="AD433" s="41">
        <v>-0.1016249</v>
      </c>
      <c r="AE433" s="41">
        <v>-6.3660300000000003E-2</v>
      </c>
      <c r="AF433" s="41">
        <v>-1.6436599999999999E-2</v>
      </c>
      <c r="AG433" s="57">
        <v>4.9400000000000004</v>
      </c>
      <c r="AH433" s="69">
        <f xml:space="preserve"> LN(misc!B452)</f>
        <v>7.0481257318294128</v>
      </c>
      <c r="AI433" s="69">
        <f xml:space="preserve"> LN(misc!D452)</f>
        <v>8.1555631340121</v>
      </c>
      <c r="AJ433" s="69">
        <f xml:space="preserve"> LN(misc!G557)</f>
        <v>3.205628464782571</v>
      </c>
      <c r="AK433" s="70">
        <f xml:space="preserve"> LN(misc!J463 + misc!L463)</f>
        <v>4.0818839164967669</v>
      </c>
      <c r="AL433" s="76">
        <f xml:space="preserve"> Factors!B433</f>
        <v>-0.39956497000000002</v>
      </c>
      <c r="AM433" s="76">
        <f xml:space="preserve"> Factors!C433</f>
        <v>-0.148442725</v>
      </c>
      <c r="AN433" s="76">
        <f xml:space="preserve"> Factors!D433</f>
        <v>0.176676365</v>
      </c>
      <c r="AO433" s="76">
        <f xml:space="preserve"> Factors!E433</f>
        <v>-6.1843497300000001E-2</v>
      </c>
      <c r="AP433" s="76">
        <f xml:space="preserve"> Factors!F433</f>
        <v>0.22637133800000001</v>
      </c>
    </row>
    <row r="434" spans="1:42">
      <c r="A434">
        <f t="shared" si="10"/>
        <v>1994.9999999999727</v>
      </c>
      <c r="B434">
        <f xml:space="preserve"> Coibion_update!O440</f>
        <v>4.3000747097711285</v>
      </c>
      <c r="C434">
        <f xml:space="preserve"> Coibion_update!P440</f>
        <v>5.6</v>
      </c>
      <c r="D434">
        <f xml:space="preserve"> Coibion_update!Q440</f>
        <v>5.01396308418893</v>
      </c>
      <c r="E434">
        <f xml:space="preserve"> Coibion_update!W440</f>
        <v>5.53</v>
      </c>
      <c r="F434">
        <f xml:space="preserve"> Coibion_update!X440</f>
        <v>5.6638281591491682</v>
      </c>
      <c r="G434">
        <f xml:space="preserve"> Coibion_update!Y440</f>
        <v>3.8161506676426282</v>
      </c>
      <c r="H434">
        <f xml:space="preserve"> Coibion_update!Z440</f>
        <v>4.2742743721796517</v>
      </c>
      <c r="I434">
        <f xml:space="preserve"> Coibion_update!AA440</f>
        <v>4.2244513475673164</v>
      </c>
      <c r="J434">
        <f xml:space="preserve"> Coibion_update!AB440</f>
        <v>0</v>
      </c>
      <c r="K434" s="48">
        <f xml:space="preserve"> Coibion_update!AC440</f>
        <v>-0.53833050000000171</v>
      </c>
      <c r="L434" s="71">
        <f xml:space="preserve"> Coibion_update!AD440</f>
        <v>-0.75275459999999761</v>
      </c>
      <c r="M434" s="29">
        <f xml:space="preserve"> Barakchian_Crowe!B313</f>
        <v>0</v>
      </c>
      <c r="N434" s="29">
        <f xml:space="preserve"> Barakchian_Crowe!C313</f>
        <v>-4.8431509999999998</v>
      </c>
      <c r="O434" s="29">
        <f xml:space="preserve"> Gertler_Karadi!C188</f>
        <v>-0.13818510000000001</v>
      </c>
      <c r="P434" s="29">
        <f xml:space="preserve"> Gertler_Karadi!D188</f>
        <v>-3.0645100000000002E-2</v>
      </c>
      <c r="Q434" s="29">
        <f xml:space="preserve"> Gertler_Karadi!E188</f>
        <v>6.1289999999999999E-3</v>
      </c>
      <c r="R434" s="29">
        <f xml:space="preserve"> Gertler_Karadi!F188</f>
        <v>6.1289999999999999E-3</v>
      </c>
      <c r="S434" s="29">
        <f xml:space="preserve"> Gertler_Karadi!G188</f>
        <v>1.2258099999999999E-2</v>
      </c>
      <c r="T434" s="32">
        <f xml:space="preserve"> misc!N517</f>
        <v>7.05</v>
      </c>
      <c r="U434" s="31">
        <f xml:space="preserve"> Gilchrist_Zak!C266</f>
        <v>-0.27360000000000001</v>
      </c>
      <c r="V434" s="33">
        <f xml:space="preserve"> Sims_Zha!B437</f>
        <v>-1.1105</v>
      </c>
      <c r="W434" s="75">
        <f xml:space="preserve"> Coibion_update!AI440</f>
        <v>0</v>
      </c>
      <c r="X434" s="39">
        <f t="shared" si="11"/>
        <v>0.35708659999999981</v>
      </c>
      <c r="Y434" s="46">
        <v>0</v>
      </c>
      <c r="Z434" s="41">
        <v>0</v>
      </c>
      <c r="AA434" s="41">
        <v>0</v>
      </c>
      <c r="AB434" s="41">
        <v>0</v>
      </c>
      <c r="AC434" s="41">
        <v>0</v>
      </c>
      <c r="AD434" s="41">
        <v>0</v>
      </c>
      <c r="AE434" s="41">
        <v>0</v>
      </c>
      <c r="AF434" s="41">
        <v>0</v>
      </c>
      <c r="AG434" s="57">
        <v>5.86</v>
      </c>
      <c r="AH434" s="69">
        <f xml:space="preserve"> LN(misc!B453)</f>
        <v>7.0487338722417094</v>
      </c>
      <c r="AI434" s="69">
        <f xml:space="preserve"> LN(misc!D453)</f>
        <v>8.1571411228345685</v>
      </c>
      <c r="AJ434" s="69">
        <f xml:space="preserve"> LN(misc!G558)</f>
        <v>3.1030608513065157</v>
      </c>
      <c r="AK434" s="70">
        <f xml:space="preserve"> LN(misc!J464 + misc!L464)</f>
        <v>4.0821370191143558</v>
      </c>
      <c r="AL434" s="76">
        <f xml:space="preserve"> Factors!B434</f>
        <v>-0.322074519</v>
      </c>
      <c r="AM434" s="76">
        <f xml:space="preserve"> Factors!C434</f>
        <v>-0.32515508500000001</v>
      </c>
      <c r="AN434" s="76">
        <f xml:space="preserve"> Factors!D434</f>
        <v>0.18455439800000001</v>
      </c>
      <c r="AO434" s="76">
        <f xml:space="preserve"> Factors!E434</f>
        <v>-1.49750643E-2</v>
      </c>
      <c r="AP434" s="76">
        <f xml:space="preserve"> Factors!F434</f>
        <v>8.0602975600000001E-2</v>
      </c>
    </row>
    <row r="435" spans="1:42">
      <c r="A435">
        <f t="shared" si="10"/>
        <v>1995.083333333306</v>
      </c>
      <c r="B435">
        <f xml:space="preserve"> Coibion_update!O441</f>
        <v>4.2988895610510243</v>
      </c>
      <c r="C435">
        <f xml:space="preserve"> Coibion_update!P441</f>
        <v>5.4</v>
      </c>
      <c r="D435">
        <f xml:space="preserve"> Coibion_update!Q441</f>
        <v>5.0166173657738033</v>
      </c>
      <c r="E435">
        <f xml:space="preserve"> Coibion_update!W441</f>
        <v>5.92</v>
      </c>
      <c r="F435">
        <f xml:space="preserve"> Coibion_update!X441</f>
        <v>5.6546972669657096</v>
      </c>
      <c r="G435">
        <f xml:space="preserve"> Coibion_update!Y441</f>
        <v>3.7991678080080593</v>
      </c>
      <c r="H435">
        <f xml:space="preserve"> Coibion_update!Z441</f>
        <v>4.2638763440876613</v>
      </c>
      <c r="I435">
        <f xml:space="preserve"> Coibion_update!AA441</f>
        <v>4.2290502650743917</v>
      </c>
      <c r="J435">
        <f xml:space="preserve"> Coibion_update!AB441</f>
        <v>0.51598120000000003</v>
      </c>
      <c r="K435" s="48">
        <f xml:space="preserve"> Coibion_update!AC441</f>
        <v>-2.2349300000001682E-2</v>
      </c>
      <c r="L435" s="71">
        <f xml:space="preserve"> Coibion_update!AD441</f>
        <v>-0.2506210999999976</v>
      </c>
      <c r="M435" s="29">
        <f xml:space="preserve"> Barakchian_Crowe!B314</f>
        <v>0.73424330000000004</v>
      </c>
      <c r="N435" s="29">
        <f xml:space="preserve"> Barakchian_Crowe!C314</f>
        <v>-4.1089079999999996</v>
      </c>
      <c r="O435" s="29">
        <f xml:space="preserve"> Gertler_Karadi!C189</f>
        <v>6.2230000000000001E-2</v>
      </c>
      <c r="P435" s="29">
        <f xml:space="preserve"> Gertler_Karadi!D189</f>
        <v>0</v>
      </c>
      <c r="Q435" s="29">
        <f xml:space="preserve"> Gertler_Karadi!E189</f>
        <v>0.05</v>
      </c>
      <c r="R435" s="29">
        <f xml:space="preserve"> Gertler_Karadi!F189</f>
        <v>6.0000100000000001E-2</v>
      </c>
      <c r="S435" s="29">
        <f xml:space="preserve"> Gertler_Karadi!G189</f>
        <v>5.9999900000000002E-2</v>
      </c>
      <c r="T435" s="32">
        <f xml:space="preserve"> misc!N518</f>
        <v>6.7</v>
      </c>
      <c r="U435" s="31">
        <f xml:space="preserve"> Gilchrist_Zak!C267</f>
        <v>-0.32700000000000001</v>
      </c>
      <c r="V435" s="33">
        <f xml:space="preserve"> Sims_Zha!B438</f>
        <v>1.8563000000000001</v>
      </c>
      <c r="W435" s="75">
        <f xml:space="preserve"> Coibion_update!AI441</f>
        <v>0.41366530000000001</v>
      </c>
      <c r="X435" s="39">
        <f t="shared" si="11"/>
        <v>0.77075189999999982</v>
      </c>
      <c r="Y435" s="46">
        <v>0.41366530000000001</v>
      </c>
      <c r="Z435" s="41">
        <v>6.2230000000000001E-2</v>
      </c>
      <c r="AA435" s="41">
        <v>6.0010000000000001E-2</v>
      </c>
      <c r="AB435" s="41">
        <v>0</v>
      </c>
      <c r="AC435" s="41">
        <v>0.05</v>
      </c>
      <c r="AD435" s="41">
        <v>5.6611500000000002E-2</v>
      </c>
      <c r="AE435" s="41">
        <v>9.3804000000000005E-3</v>
      </c>
      <c r="AF435" s="41">
        <v>4.5325400000000002E-2</v>
      </c>
      <c r="AG435" s="57">
        <v>6.1</v>
      </c>
      <c r="AH435" s="69">
        <f xml:space="preserve"> LN(misc!B454)</f>
        <v>7.0452537921677711</v>
      </c>
      <c r="AI435" s="69">
        <f xml:space="preserve"> LN(misc!D454)</f>
        <v>8.1563380942265411</v>
      </c>
      <c r="AJ435" s="69">
        <f xml:space="preserve"> LN(misc!G559)</f>
        <v>3.0791998787952539</v>
      </c>
      <c r="AK435" s="70">
        <f xml:space="preserve"> LN(misc!J465 + misc!L465)</f>
        <v>4.0706152355228644</v>
      </c>
      <c r="AL435" s="76">
        <f xml:space="preserve"> Factors!B435</f>
        <v>-0.18665579600000001</v>
      </c>
      <c r="AM435" s="76">
        <f xml:space="preserve"> Factors!C435</f>
        <v>-0.14914641200000001</v>
      </c>
      <c r="AN435" s="76">
        <f xml:space="preserve"> Factors!D435</f>
        <v>8.2787070700000007E-2</v>
      </c>
      <c r="AO435" s="76">
        <f xml:space="preserve"> Factors!E435</f>
        <v>8.0412706099999995E-2</v>
      </c>
      <c r="AP435" s="76">
        <f xml:space="preserve"> Factors!F435</f>
        <v>0.25596453400000002</v>
      </c>
    </row>
    <row r="436" spans="1:42">
      <c r="A436">
        <f t="shared" si="10"/>
        <v>1995.1666666666392</v>
      </c>
      <c r="B436">
        <f xml:space="preserve"> Coibion_update!O442</f>
        <v>4.3005711586796425</v>
      </c>
      <c r="C436">
        <f xml:space="preserve"> Coibion_update!P442</f>
        <v>5.4</v>
      </c>
      <c r="D436">
        <f xml:space="preserve"> Coibion_update!Q442</f>
        <v>5.0186034637454329</v>
      </c>
      <c r="E436">
        <f xml:space="preserve"> Coibion_update!W442</f>
        <v>5.98</v>
      </c>
      <c r="F436">
        <f xml:space="preserve"> Coibion_update!X442</f>
        <v>5.6558869102130815</v>
      </c>
      <c r="G436">
        <f xml:space="preserve"> Coibion_update!Y442</f>
        <v>3.8199954319714733</v>
      </c>
      <c r="H436">
        <f xml:space="preserve"> Coibion_update!Z442</f>
        <v>4.269459659192278</v>
      </c>
      <c r="I436">
        <f xml:space="preserve"> Coibion_update!AA442</f>
        <v>4.2311746747493224</v>
      </c>
      <c r="J436">
        <f xml:space="preserve"> Coibion_update!AB442</f>
        <v>0.24220469999999999</v>
      </c>
      <c r="K436" s="48">
        <f xml:space="preserve"> Coibion_update!AC442</f>
        <v>0.21985539999999831</v>
      </c>
      <c r="L436" s="71">
        <f xml:space="preserve"> Coibion_update!AD442</f>
        <v>-6.9163999999976022E-3</v>
      </c>
      <c r="M436" s="29">
        <f xml:space="preserve"> Barakchian_Crowe!B315</f>
        <v>1.065744</v>
      </c>
      <c r="N436" s="29">
        <f xml:space="preserve"> Barakchian_Crowe!C315</f>
        <v>-3.043164</v>
      </c>
      <c r="O436" s="29">
        <f xml:space="preserve"> Gertler_Karadi!C190</f>
        <v>-1.2903000000000001E-3</v>
      </c>
      <c r="P436" s="29">
        <f xml:space="preserve"> Gertler_Karadi!D190</f>
        <v>2.5806000000000002E-3</v>
      </c>
      <c r="Q436" s="29">
        <f xml:space="preserve"> Gertler_Karadi!E190</f>
        <v>2.5806000000000002E-3</v>
      </c>
      <c r="R436" s="29">
        <f xml:space="preserve"> Gertler_Karadi!F190</f>
        <v>2.5806000000000002E-3</v>
      </c>
      <c r="S436" s="29">
        <f xml:space="preserve"> Gertler_Karadi!G190</f>
        <v>2.5806000000000002E-3</v>
      </c>
      <c r="T436" s="32">
        <f xml:space="preserve"> misc!N519</f>
        <v>6.43</v>
      </c>
      <c r="U436" s="31">
        <f xml:space="preserve"> Gilchrist_Zak!C268</f>
        <v>-0.32969999999999999</v>
      </c>
      <c r="V436" s="33">
        <f xml:space="preserve"> Sims_Zha!B439</f>
        <v>-0.75983000000000001</v>
      </c>
      <c r="W436" s="75">
        <f xml:space="preserve"> Coibion_update!AI442</f>
        <v>7.3612700000000003E-2</v>
      </c>
      <c r="X436" s="39">
        <f t="shared" si="11"/>
        <v>0.8443645999999998</v>
      </c>
      <c r="Y436" s="46">
        <v>7.3612700000000003E-2</v>
      </c>
      <c r="Z436" s="41">
        <v>-0.01</v>
      </c>
      <c r="AA436" s="41">
        <v>0.01</v>
      </c>
      <c r="AB436" s="41">
        <v>0.02</v>
      </c>
      <c r="AC436" s="41">
        <v>0.02</v>
      </c>
      <c r="AD436" s="41">
        <v>2.6832700000000001E-2</v>
      </c>
      <c r="AE436" s="41">
        <v>3.8588299999999999E-2</v>
      </c>
      <c r="AF436" s="41">
        <v>3.3220199999999998E-2</v>
      </c>
      <c r="AG436" s="57">
        <v>6.3</v>
      </c>
      <c r="AH436" s="69">
        <f xml:space="preserve"> LN(misc!B455)</f>
        <v>7.044643531044259</v>
      </c>
      <c r="AI436" s="69">
        <f xml:space="preserve"> LN(misc!D455)</f>
        <v>8.1567110091345505</v>
      </c>
      <c r="AJ436" s="69">
        <f xml:space="preserve"> LN(misc!G560)</f>
        <v>3.1192322695396038</v>
      </c>
      <c r="AK436" s="70">
        <f xml:space="preserve"> LN(misc!J466 + misc!L466)</f>
        <v>4.0628710948452147</v>
      </c>
      <c r="AL436" s="76">
        <f xml:space="preserve"> Factors!B436</f>
        <v>5.2773136800000002E-2</v>
      </c>
      <c r="AM436" s="76">
        <f xml:space="preserve"> Factors!C436</f>
        <v>-9.52519753E-2</v>
      </c>
      <c r="AN436" s="76">
        <f xml:space="preserve"> Factors!D436</f>
        <v>-1.6922291799999999E-2</v>
      </c>
      <c r="AO436" s="76">
        <f xml:space="preserve"> Factors!E436</f>
        <v>0.102875086</v>
      </c>
      <c r="AP436" s="76">
        <f xml:space="preserve"> Factors!F436</f>
        <v>0.273229104</v>
      </c>
    </row>
    <row r="437" spans="1:42">
      <c r="A437">
        <f t="shared" si="10"/>
        <v>1995.2499999999725</v>
      </c>
      <c r="B437">
        <f xml:space="preserve"> Coibion_update!O443</f>
        <v>4.3002361505284874</v>
      </c>
      <c r="C437">
        <f xml:space="preserve"> Coibion_update!P443</f>
        <v>5.8</v>
      </c>
      <c r="D437">
        <f xml:space="preserve"> Coibion_update!Q443</f>
        <v>5.0225638649615298</v>
      </c>
      <c r="E437">
        <f xml:space="preserve"> Coibion_update!W443</f>
        <v>6.05</v>
      </c>
      <c r="F437">
        <f xml:space="preserve"> Coibion_update!X443</f>
        <v>5.6572846809966206</v>
      </c>
      <c r="G437">
        <f xml:space="preserve"> Coibion_update!Y443</f>
        <v>3.7969263581970703</v>
      </c>
      <c r="H437">
        <f xml:space="preserve"> Coibion_update!Z443</f>
        <v>4.2674992311912385</v>
      </c>
      <c r="I437">
        <f xml:space="preserve"> Coibion_update!AA443</f>
        <v>4.234005050175571</v>
      </c>
      <c r="J437">
        <f xml:space="preserve"> Coibion_update!AB443</f>
        <v>0</v>
      </c>
      <c r="K437" s="48">
        <f xml:space="preserve"> Coibion_update!AC443</f>
        <v>0.21985539999999831</v>
      </c>
      <c r="L437" s="71">
        <f xml:space="preserve"> Coibion_update!AD443</f>
        <v>-6.9163999999976022E-3</v>
      </c>
      <c r="M437" s="29">
        <f xml:space="preserve"> Barakchian_Crowe!B316</f>
        <v>0</v>
      </c>
      <c r="N437" s="29">
        <f xml:space="preserve"> Barakchian_Crowe!C316</f>
        <v>-3.043164</v>
      </c>
      <c r="O437" s="29">
        <f xml:space="preserve"> Gertler_Karadi!C191</f>
        <v>-8.7097000000000008E-3</v>
      </c>
      <c r="P437" s="29">
        <f xml:space="preserve"> Gertler_Karadi!D191</f>
        <v>1.7419299999999999E-2</v>
      </c>
      <c r="Q437" s="29">
        <f xml:space="preserve"> Gertler_Karadi!E191</f>
        <v>1.7419299999999999E-2</v>
      </c>
      <c r="R437" s="29">
        <f xml:space="preserve"> Gertler_Karadi!F191</f>
        <v>1.7419299999999999E-2</v>
      </c>
      <c r="S437" s="29">
        <f xml:space="preserve"> Gertler_Karadi!G191</f>
        <v>1.7419299999999999E-2</v>
      </c>
      <c r="T437" s="32">
        <f xml:space="preserve"> misc!N520</f>
        <v>6.27</v>
      </c>
      <c r="U437" s="31">
        <f xml:space="preserve"> Gilchrist_Zak!C269</f>
        <v>-0.2596</v>
      </c>
      <c r="V437" s="33">
        <f xml:space="preserve"> Sims_Zha!B440</f>
        <v>-0.16261</v>
      </c>
      <c r="W437" s="75">
        <f xml:space="preserve"> Coibion_update!AI443</f>
        <v>0</v>
      </c>
      <c r="X437" s="39">
        <f t="shared" si="11"/>
        <v>0.8443645999999998</v>
      </c>
      <c r="Y437" s="46">
        <v>0</v>
      </c>
      <c r="Z437" s="41">
        <v>0</v>
      </c>
      <c r="AA437" s="41">
        <v>0</v>
      </c>
      <c r="AB437" s="41">
        <v>0</v>
      </c>
      <c r="AC437" s="41">
        <v>0</v>
      </c>
      <c r="AD437" s="41">
        <v>0</v>
      </c>
      <c r="AE437" s="41">
        <v>0</v>
      </c>
      <c r="AF437" s="41">
        <v>0</v>
      </c>
      <c r="AG437" s="57">
        <v>6.06</v>
      </c>
      <c r="AH437" s="69">
        <f xml:space="preserve"> LN(misc!B456)</f>
        <v>7.0469083403747126</v>
      </c>
      <c r="AI437" s="69">
        <f xml:space="preserve"> LN(misc!D456)</f>
        <v>8.1590028140738404</v>
      </c>
      <c r="AJ437" s="69">
        <f xml:space="preserve"> LN(misc!G561)</f>
        <v>3.1860633351216503</v>
      </c>
      <c r="AK437" s="70">
        <f xml:space="preserve"> LN(misc!J467 + misc!L467)</f>
        <v>4.0580781474952543</v>
      </c>
      <c r="AL437" s="76">
        <f xml:space="preserve"> Factors!B437</f>
        <v>5.7935274799999999E-2</v>
      </c>
      <c r="AM437" s="76">
        <f xml:space="preserve"> Factors!C437</f>
        <v>-0.113029562</v>
      </c>
      <c r="AN437" s="76">
        <f xml:space="preserve"> Factors!D437</f>
        <v>-0.109060773</v>
      </c>
      <c r="AO437" s="76">
        <f xml:space="preserve"> Factors!E437</f>
        <v>0.19933567199999999</v>
      </c>
      <c r="AP437" s="76">
        <f xml:space="preserve"> Factors!F437</f>
        <v>0.16132682800000001</v>
      </c>
    </row>
    <row r="438" spans="1:42">
      <c r="A438">
        <f t="shared" si="10"/>
        <v>1995.3333333333057</v>
      </c>
      <c r="B438">
        <f xml:space="preserve"> Coibion_update!O444</f>
        <v>4.3032106742381675</v>
      </c>
      <c r="C438">
        <f xml:space="preserve"> Coibion_update!P444</f>
        <v>5.6</v>
      </c>
      <c r="D438">
        <f xml:space="preserve"> Coibion_update!Q444</f>
        <v>5.0245381992652467</v>
      </c>
      <c r="E438">
        <f xml:space="preserve"> Coibion_update!W444</f>
        <v>6.01</v>
      </c>
      <c r="F438">
        <f xml:space="preserve"> Coibion_update!X444</f>
        <v>5.6642096995363778</v>
      </c>
      <c r="G438">
        <f xml:space="preserve"> Coibion_update!Y444</f>
        <v>3.8189642891765412</v>
      </c>
      <c r="H438">
        <f xml:space="preserve"> Coibion_update!Z444</f>
        <v>4.2749563248173326</v>
      </c>
      <c r="I438">
        <f xml:space="preserve"> Coibion_update!AA444</f>
        <v>4.2382139993080337</v>
      </c>
      <c r="J438">
        <f xml:space="preserve"> Coibion_update!AB444</f>
        <v>0.2246379</v>
      </c>
      <c r="K438" s="48">
        <f xml:space="preserve"> Coibion_update!AC444</f>
        <v>0.44449329999999831</v>
      </c>
      <c r="L438" s="71">
        <f xml:space="preserve"> Coibion_update!AD444</f>
        <v>0.2053223000000024</v>
      </c>
      <c r="M438" s="29">
        <f xml:space="preserve"> Barakchian_Crowe!B317</f>
        <v>-0.26358009999999998</v>
      </c>
      <c r="N438" s="29">
        <f xml:space="preserve"> Barakchian_Crowe!C317</f>
        <v>-3.3067440000000001</v>
      </c>
      <c r="O438" s="29">
        <f xml:space="preserve"> Gertler_Karadi!C192</f>
        <v>2.8600000000000001E-6</v>
      </c>
      <c r="P438" s="29">
        <f xml:space="preserve"> Gertler_Karadi!D192</f>
        <v>0</v>
      </c>
      <c r="Q438" s="29">
        <f xml:space="preserve"> Gertler_Karadi!E192</f>
        <v>-2.9031999999999999E-3</v>
      </c>
      <c r="R438" s="29">
        <f xml:space="preserve"> Gertler_Karadi!F192</f>
        <v>-2.9031999999999999E-3</v>
      </c>
      <c r="S438" s="29">
        <f xml:space="preserve"> Gertler_Karadi!G192</f>
        <v>0</v>
      </c>
      <c r="T438" s="32">
        <f xml:space="preserve"> misc!N521</f>
        <v>6</v>
      </c>
      <c r="U438" s="31">
        <f xml:space="preserve"> Gilchrist_Zak!C270</f>
        <v>-0.40110000000000001</v>
      </c>
      <c r="V438" s="33">
        <f xml:space="preserve"> Sims_Zha!B441</f>
        <v>-0.43503999999999998</v>
      </c>
      <c r="W438" s="75">
        <f xml:space="preserve"> Coibion_update!AI444</f>
        <v>0.18821370000000001</v>
      </c>
      <c r="X438" s="39">
        <f t="shared" si="11"/>
        <v>1.0325782999999997</v>
      </c>
      <c r="Y438" s="46">
        <v>0.18821370000000001</v>
      </c>
      <c r="Z438" s="30">
        <v>1.0000000000000001E-5</v>
      </c>
      <c r="AA438" s="41">
        <v>0</v>
      </c>
      <c r="AB438" s="41">
        <v>0</v>
      </c>
      <c r="AC438" s="41">
        <v>-0.01</v>
      </c>
      <c r="AD438" s="41">
        <v>3.5657399999999999E-2</v>
      </c>
      <c r="AE438" s="41">
        <v>3.6889199999999997E-2</v>
      </c>
      <c r="AF438" s="41">
        <v>3.2170400000000002E-2</v>
      </c>
      <c r="AG438" s="57">
        <v>6.17</v>
      </c>
      <c r="AH438" s="69">
        <f xml:space="preserve"> LN(misc!B457)</f>
        <v>7.0434218904036703</v>
      </c>
      <c r="AI438" s="69">
        <f xml:space="preserve"> LN(misc!D457)</f>
        <v>8.1660457995176614</v>
      </c>
      <c r="AJ438" s="69">
        <f xml:space="preserve"> LN(misc!G562)</f>
        <v>3.0667497607892713</v>
      </c>
      <c r="AK438" s="70">
        <f xml:space="preserve"> LN(misc!J468 + misc!L468)</f>
        <v>4.0516458076889856</v>
      </c>
      <c r="AL438" s="76">
        <f xml:space="preserve"> Factors!B438</f>
        <v>0.17172464300000001</v>
      </c>
      <c r="AM438" s="76">
        <f xml:space="preserve"> Factors!C438</f>
        <v>5.9378835999999997E-2</v>
      </c>
      <c r="AN438" s="76">
        <f xml:space="preserve"> Factors!D438</f>
        <v>-2.4890345299999998E-2</v>
      </c>
      <c r="AO438" s="76">
        <f xml:space="preserve"> Factors!E438</f>
        <v>0.17616200600000001</v>
      </c>
      <c r="AP438" s="76">
        <f xml:space="preserve"> Factors!F438</f>
        <v>0.207530667</v>
      </c>
    </row>
    <row r="439" spans="1:42">
      <c r="A439">
        <f t="shared" si="10"/>
        <v>1995.416666666639</v>
      </c>
      <c r="B439">
        <f xml:space="preserve"> Coibion_update!O445</f>
        <v>4.3068652232323972</v>
      </c>
      <c r="C439">
        <f xml:space="preserve"> Coibion_update!P445</f>
        <v>5.6</v>
      </c>
      <c r="D439">
        <f xml:space="preserve"> Coibion_update!Q445</f>
        <v>5.0265086432525461</v>
      </c>
      <c r="E439">
        <f xml:space="preserve"> Coibion_update!W445</f>
        <v>6</v>
      </c>
      <c r="F439">
        <f xml:space="preserve"> Coibion_update!X445</f>
        <v>5.6868058504490842</v>
      </c>
      <c r="G439">
        <f xml:space="preserve"> Coibion_update!Y445</f>
        <v>3.8492109930162757</v>
      </c>
      <c r="H439">
        <f xml:space="preserve"> Coibion_update!Z445</f>
        <v>4.2798554720627555</v>
      </c>
      <c r="I439">
        <f xml:space="preserve"> Coibion_update!AA445</f>
        <v>4.2430087903890605</v>
      </c>
      <c r="J439">
        <f xml:space="preserve"> Coibion_update!AB445</f>
        <v>0</v>
      </c>
      <c r="K439" s="48">
        <f xml:space="preserve"> Coibion_update!AC445</f>
        <v>0.44449329999999831</v>
      </c>
      <c r="L439" s="71">
        <f xml:space="preserve"> Coibion_update!AD445</f>
        <v>0.2053223000000024</v>
      </c>
      <c r="M439" s="29">
        <f xml:space="preserve"> Barakchian_Crowe!B318</f>
        <v>0</v>
      </c>
      <c r="N439" s="29">
        <f xml:space="preserve"> Barakchian_Crowe!C318</f>
        <v>-3.3067440000000001</v>
      </c>
      <c r="O439" s="29">
        <f xml:space="preserve"> Gertler_Karadi!C193</f>
        <v>7.1500000000000002E-6</v>
      </c>
      <c r="P439" s="29">
        <f xml:space="preserve"> Gertler_Karadi!D193</f>
        <v>0</v>
      </c>
      <c r="Q439" s="29">
        <f xml:space="preserve"> Gertler_Karadi!E193</f>
        <v>-7.0968000000000003E-3</v>
      </c>
      <c r="R439" s="29">
        <f xml:space="preserve"> Gertler_Karadi!F193</f>
        <v>-7.0968000000000003E-3</v>
      </c>
      <c r="S439" s="29">
        <f xml:space="preserve"> Gertler_Karadi!G193</f>
        <v>0</v>
      </c>
      <c r="T439" s="32">
        <f xml:space="preserve"> misc!N522</f>
        <v>5.64</v>
      </c>
      <c r="U439" s="31">
        <f xml:space="preserve"> Gilchrist_Zak!C271</f>
        <v>-0.18629999999999999</v>
      </c>
      <c r="V439" s="33">
        <f xml:space="preserve"> Sims_Zha!B442</f>
        <v>0.42163</v>
      </c>
      <c r="W439" s="75">
        <f xml:space="preserve"> Coibion_update!AI445</f>
        <v>0</v>
      </c>
      <c r="X439" s="39">
        <f t="shared" si="11"/>
        <v>1.0325782999999997</v>
      </c>
      <c r="Y439" s="46">
        <v>0</v>
      </c>
      <c r="Z439" s="41">
        <v>0</v>
      </c>
      <c r="AA439" s="41">
        <v>0</v>
      </c>
      <c r="AB439" s="41">
        <v>0</v>
      </c>
      <c r="AC439" s="41">
        <v>0</v>
      </c>
      <c r="AD439" s="41">
        <v>0</v>
      </c>
      <c r="AE439" s="41">
        <v>0</v>
      </c>
      <c r="AF439" s="41">
        <v>0</v>
      </c>
      <c r="AG439" s="57">
        <v>6.11</v>
      </c>
      <c r="AH439" s="69">
        <f xml:space="preserve"> LN(misc!B458)</f>
        <v>7.0424609818344281</v>
      </c>
      <c r="AI439" s="69">
        <f xml:space="preserve"> LN(misc!D458)</f>
        <v>8.1730395280311772</v>
      </c>
      <c r="AJ439" s="69">
        <f xml:space="preserve"> LN(misc!G563)</f>
        <v>3.0471380616138912</v>
      </c>
      <c r="AK439" s="70">
        <f xml:space="preserve"> LN(misc!J469 + misc!L469)</f>
        <v>4.0448741667478041</v>
      </c>
      <c r="AL439" s="76">
        <f xml:space="preserve"> Factors!B439</f>
        <v>0.26442573800000002</v>
      </c>
      <c r="AM439" s="76">
        <f xml:space="preserve"> Factors!C439</f>
        <v>-0.159579002</v>
      </c>
      <c r="AN439" s="76">
        <f xml:space="preserve"> Factors!D439</f>
        <v>-8.2087323200000006E-2</v>
      </c>
      <c r="AO439" s="76">
        <f xml:space="preserve"> Factors!E439</f>
        <v>0.124040054</v>
      </c>
      <c r="AP439" s="76">
        <f xml:space="preserve"> Factors!F439</f>
        <v>-4.13297517E-2</v>
      </c>
    </row>
    <row r="440" spans="1:42">
      <c r="A440">
        <f t="shared" si="10"/>
        <v>1995.4999999999723</v>
      </c>
      <c r="B440">
        <f xml:space="preserve"> Coibion_update!O446</f>
        <v>4.302858960713321</v>
      </c>
      <c r="C440">
        <f xml:space="preserve"> Coibion_update!P446</f>
        <v>5.7</v>
      </c>
      <c r="D440">
        <f xml:space="preserve"> Coibion_update!Q446</f>
        <v>5.0278201188503564</v>
      </c>
      <c r="E440">
        <f xml:space="preserve"> Coibion_update!W446</f>
        <v>5.85</v>
      </c>
      <c r="F440">
        <f xml:space="preserve"> Coibion_update!X446</f>
        <v>5.688228807729435</v>
      </c>
      <c r="G440">
        <f xml:space="preserve"> Coibion_update!Y446</f>
        <v>3.8314851752016654</v>
      </c>
      <c r="H440">
        <f xml:space="preserve"> Coibion_update!Z446</f>
        <v>4.2777627397299272</v>
      </c>
      <c r="I440">
        <f xml:space="preserve"> Coibion_update!AA446</f>
        <v>4.2431093354872127</v>
      </c>
      <c r="J440">
        <f xml:space="preserve"> Coibion_update!AB446</f>
        <v>1.93463E-2</v>
      </c>
      <c r="K440" s="48">
        <f xml:space="preserve"> Coibion_update!AC446</f>
        <v>0.4638395999999983</v>
      </c>
      <c r="L440" s="71">
        <f xml:space="preserve"> Coibion_update!AD446</f>
        <v>0.20067140000000239</v>
      </c>
      <c r="M440" s="29">
        <f xml:space="preserve"> Barakchian_Crowe!B319</f>
        <v>-1.861424</v>
      </c>
      <c r="N440" s="29">
        <f xml:space="preserve"> Barakchian_Crowe!C319</f>
        <v>-5.1681679999999997</v>
      </c>
      <c r="O440" s="29">
        <f xml:space="preserve"> Gertler_Karadi!C194</f>
        <v>-9.3600000000000003E-2</v>
      </c>
      <c r="P440" s="29">
        <f xml:space="preserve"> Gertler_Karadi!D194</f>
        <v>-0.12580649999999999</v>
      </c>
      <c r="Q440" s="29">
        <f xml:space="preserve"> Gertler_Karadi!E194</f>
        <v>-0.2264516</v>
      </c>
      <c r="R440" s="29">
        <f xml:space="preserve"> Gertler_Karadi!F194</f>
        <v>-0.21806449999999999</v>
      </c>
      <c r="S440" s="29">
        <f xml:space="preserve"> Gertler_Karadi!G194</f>
        <v>-0.20967749999999999</v>
      </c>
      <c r="T440" s="32">
        <f xml:space="preserve"> misc!N523</f>
        <v>5.59</v>
      </c>
      <c r="U440" s="31">
        <f xml:space="preserve"> Gilchrist_Zak!C272</f>
        <v>-0.34639999999999999</v>
      </c>
      <c r="V440" s="33">
        <f xml:space="preserve"> Sims_Zha!B443</f>
        <v>-0.54151000000000005</v>
      </c>
      <c r="W440" s="75">
        <f xml:space="preserve"> Coibion_update!AI446</f>
        <v>7.7700900000000003E-2</v>
      </c>
      <c r="X440" s="39">
        <f t="shared" si="11"/>
        <v>1.1102791999999997</v>
      </c>
      <c r="Y440" s="46">
        <v>7.7700900000000003E-2</v>
      </c>
      <c r="Z440" s="41">
        <v>-0.1116</v>
      </c>
      <c r="AA440" s="41">
        <v>-0.09</v>
      </c>
      <c r="AB440" s="41">
        <v>-0.15</v>
      </c>
      <c r="AC440" s="41">
        <v>-0.27</v>
      </c>
      <c r="AD440" s="41">
        <v>-4.1084500000000003E-2</v>
      </c>
      <c r="AE440" s="41">
        <v>-8.9264899999999994E-2</v>
      </c>
      <c r="AF440" s="41">
        <v>-0.20676459999999999</v>
      </c>
      <c r="AG440" s="57">
        <v>5.97</v>
      </c>
      <c r="AH440" s="69">
        <f xml:space="preserve"> LN(misc!B459)</f>
        <v>7.0435965018935498</v>
      </c>
      <c r="AI440" s="69">
        <f xml:space="preserve"> LN(misc!D459)</f>
        <v>8.1781897540074926</v>
      </c>
      <c r="AJ440" s="69">
        <f xml:space="preserve"> LN(misc!G564)</f>
        <v>3.035673880646939</v>
      </c>
      <c r="AK440" s="70">
        <f xml:space="preserve"> LN(misc!J470 + misc!L470)</f>
        <v>4.0508453761092467</v>
      </c>
      <c r="AL440" s="76">
        <f xml:space="preserve"> Factors!B440</f>
        <v>6.3668765399999994E-2</v>
      </c>
      <c r="AM440" s="76">
        <f xml:space="preserve"> Factors!C440</f>
        <v>-0.17877804899999999</v>
      </c>
      <c r="AN440" s="76">
        <f xml:space="preserve"> Factors!D440</f>
        <v>-0.26743152100000001</v>
      </c>
      <c r="AO440" s="76">
        <f xml:space="preserve"> Factors!E440</f>
        <v>0.18236587500000001</v>
      </c>
      <c r="AP440" s="76">
        <f xml:space="preserve"> Factors!F440</f>
        <v>3.68037458E-3</v>
      </c>
    </row>
    <row r="441" spans="1:42">
      <c r="A441">
        <f t="shared" si="10"/>
        <v>1995.5833333333055</v>
      </c>
      <c r="B441">
        <f xml:space="preserve"> Coibion_update!O447</f>
        <v>4.3155635961735266</v>
      </c>
      <c r="C441">
        <f xml:space="preserve"> Coibion_update!P447</f>
        <v>5.7</v>
      </c>
      <c r="D441">
        <f xml:space="preserve"> Coibion_update!Q447</f>
        <v>5.0297841129350163</v>
      </c>
      <c r="E441">
        <f xml:space="preserve"> Coibion_update!W447</f>
        <v>5.74</v>
      </c>
      <c r="F441">
        <f xml:space="preserve"> Coibion_update!X447</f>
        <v>5.676445535580906</v>
      </c>
      <c r="G441">
        <f xml:space="preserve"> Coibion_update!Y447</f>
        <v>3.8531855357036515</v>
      </c>
      <c r="H441">
        <f xml:space="preserve"> Coibion_update!Z447</f>
        <v>4.2731460419189009</v>
      </c>
      <c r="I441">
        <f xml:space="preserve"> Coibion_update!AA447</f>
        <v>4.2481951970403573</v>
      </c>
      <c r="J441">
        <f xml:space="preserve"> Coibion_update!AB447</f>
        <v>-4.90342E-2</v>
      </c>
      <c r="K441" s="48">
        <f xml:space="preserve"> Coibion_update!AC447</f>
        <v>0.41480539999999833</v>
      </c>
      <c r="L441" s="71">
        <f xml:space="preserve"> Coibion_update!AD447</f>
        <v>0.11159520000000239</v>
      </c>
      <c r="M441" s="29">
        <f xml:space="preserve"> Barakchian_Crowe!B320</f>
        <v>0.33828439999999999</v>
      </c>
      <c r="N441" s="29">
        <f xml:space="preserve"> Barakchian_Crowe!C320</f>
        <v>-4.8298839999999998</v>
      </c>
      <c r="O441" s="29">
        <f xml:space="preserve"> Gertler_Karadi!C195</f>
        <v>-6.8935000000000003E-3</v>
      </c>
      <c r="P441" s="29">
        <f xml:space="preserve"> Gertler_Karadi!D195</f>
        <v>-2.41935E-2</v>
      </c>
      <c r="Q441" s="29">
        <f xml:space="preserve"> Gertler_Karadi!E195</f>
        <v>-2.41935E-2</v>
      </c>
      <c r="R441" s="29">
        <f xml:space="preserve"> Gertler_Karadi!F195</f>
        <v>-2.2580599999999999E-2</v>
      </c>
      <c r="S441" s="29">
        <f xml:space="preserve"> Gertler_Karadi!G195</f>
        <v>-2.41935E-2</v>
      </c>
      <c r="T441" s="32">
        <f xml:space="preserve"> misc!N524</f>
        <v>5.75</v>
      </c>
      <c r="U441" s="31">
        <f xml:space="preserve"> Gilchrist_Zak!C273</f>
        <v>-0.24829999999999999</v>
      </c>
      <c r="V441" s="33">
        <f xml:space="preserve"> Sims_Zha!B444</f>
        <v>-5.3538000000000002E-2</v>
      </c>
      <c r="W441" s="75">
        <f xml:space="preserve"> Coibion_update!AI447</f>
        <v>1.18946E-2</v>
      </c>
      <c r="X441" s="39">
        <f t="shared" si="11"/>
        <v>1.1221737999999997</v>
      </c>
      <c r="Y441" s="46">
        <v>1.18946E-2</v>
      </c>
      <c r="Z441" s="41">
        <v>3.4430000000000002E-2</v>
      </c>
      <c r="AA441" s="41">
        <v>0.01</v>
      </c>
      <c r="AB441" s="41">
        <v>0</v>
      </c>
      <c r="AC441" s="41">
        <v>0.06</v>
      </c>
      <c r="AD441" s="41">
        <v>2.0897700000000002E-2</v>
      </c>
      <c r="AE441" s="41">
        <v>7.4666999999999997E-3</v>
      </c>
      <c r="AF441" s="41">
        <v>7.7311299999999999E-2</v>
      </c>
      <c r="AG441" s="57">
        <v>5.93</v>
      </c>
      <c r="AH441" s="69">
        <f xml:space="preserve"> LN(misc!B460)</f>
        <v>7.0435091999597574</v>
      </c>
      <c r="AI441" s="69">
        <f xml:space="preserve"> LN(misc!D460)</f>
        <v>8.1842068719198444</v>
      </c>
      <c r="AJ441" s="69">
        <f xml:space="preserve"> LN(misc!G565)</f>
        <v>3.0232988012717965</v>
      </c>
      <c r="AK441" s="70">
        <f xml:space="preserve"> LN(misc!J471 + misc!L471)</f>
        <v>4.0475499057022493</v>
      </c>
      <c r="AL441" s="76">
        <f xml:space="preserve"> Factors!B441</f>
        <v>0.24842547700000001</v>
      </c>
      <c r="AM441" s="76">
        <f xml:space="preserve"> Factors!C441</f>
        <v>-7.9054455199999998E-2</v>
      </c>
      <c r="AN441" s="76">
        <f xml:space="preserve"> Factors!D441</f>
        <v>-3.4429280700000002E-2</v>
      </c>
      <c r="AO441" s="76">
        <f xml:space="preserve"> Factors!E441</f>
        <v>-0.18216981099999999</v>
      </c>
      <c r="AP441" s="76">
        <f xml:space="preserve"> Factors!F441</f>
        <v>0.14596827600000001</v>
      </c>
    </row>
    <row r="442" spans="1:42">
      <c r="A442">
        <f t="shared" si="10"/>
        <v>1995.6666666666388</v>
      </c>
      <c r="B442">
        <f xml:space="preserve"> Coibion_update!O448</f>
        <v>4.3195992169219508</v>
      </c>
      <c r="C442">
        <f xml:space="preserve"> Coibion_update!P448</f>
        <v>5.6</v>
      </c>
      <c r="D442">
        <f xml:space="preserve"> Coibion_update!Q448</f>
        <v>5.0310913026636381</v>
      </c>
      <c r="E442">
        <f xml:space="preserve"> Coibion_update!W448</f>
        <v>5.8</v>
      </c>
      <c r="F442">
        <f xml:space="preserve"> Coibion_update!X448</f>
        <v>5.6721541991980242</v>
      </c>
      <c r="G442">
        <f xml:space="preserve"> Coibion_update!Y448</f>
        <v>3.8642812914426852</v>
      </c>
      <c r="H442">
        <f xml:space="preserve"> Coibion_update!Z448</f>
        <v>4.2820543541469194</v>
      </c>
      <c r="I442">
        <f xml:space="preserve"> Coibion_update!AA448</f>
        <v>4.2463500857029706</v>
      </c>
      <c r="J442">
        <f xml:space="preserve"> Coibion_update!AB448</f>
        <v>6.1397899999999998E-2</v>
      </c>
      <c r="K442" s="48">
        <f xml:space="preserve"> Coibion_update!AC448</f>
        <v>0.47620329999999833</v>
      </c>
      <c r="L442" s="71">
        <f xml:space="preserve"> Coibion_update!AD448</f>
        <v>0.13751510000000239</v>
      </c>
      <c r="M442" s="29">
        <f xml:space="preserve"> Barakchian_Crowe!B321</f>
        <v>0.67204019999999998</v>
      </c>
      <c r="N442" s="29">
        <f xml:space="preserve"> Barakchian_Crowe!C321</f>
        <v>-4.1578439999999999</v>
      </c>
      <c r="O442" s="29">
        <f xml:space="preserve"> Gertler_Karadi!C196</f>
        <v>2.8325199999999998E-2</v>
      </c>
      <c r="P442" s="29">
        <f xml:space="preserve"> Gertler_Karadi!D196</f>
        <v>5.0000000000000001E-3</v>
      </c>
      <c r="Q442" s="29">
        <f xml:space="preserve"> Gertler_Karadi!E196</f>
        <v>5.0645099999999998E-2</v>
      </c>
      <c r="R442" s="29">
        <f xml:space="preserve"> Gertler_Karadi!F196</f>
        <v>5.3978400000000003E-2</v>
      </c>
      <c r="S442" s="29">
        <f xml:space="preserve"> Gertler_Karadi!G196</f>
        <v>4.2204400000000003E-2</v>
      </c>
      <c r="T442" s="32">
        <f xml:space="preserve"> misc!N525</f>
        <v>5.62</v>
      </c>
      <c r="U442" s="31">
        <f xml:space="preserve"> Gilchrist_Zak!C274</f>
        <v>-0.20660000000000001</v>
      </c>
      <c r="V442" s="33">
        <f xml:space="preserve"> Sims_Zha!B445</f>
        <v>1.5872999999999999</v>
      </c>
      <c r="W442" s="75">
        <f xml:space="preserve"> Coibion_update!AI448</f>
        <v>5.2804299999999998E-2</v>
      </c>
      <c r="X442" s="39">
        <f t="shared" si="11"/>
        <v>1.1749780999999997</v>
      </c>
      <c r="Y442" s="46">
        <v>5.2804299999999998E-2</v>
      </c>
      <c r="Z442" s="41">
        <v>3.0009999999999998E-2</v>
      </c>
      <c r="AA442" s="41">
        <v>0</v>
      </c>
      <c r="AB442" s="41">
        <v>0.03</v>
      </c>
      <c r="AC442" s="41">
        <v>0.06</v>
      </c>
      <c r="AD442" s="41">
        <v>1.3641800000000001E-2</v>
      </c>
      <c r="AE442" s="41">
        <v>3.6268399999999999E-2</v>
      </c>
      <c r="AF442" s="41">
        <v>7.1878600000000001E-2</v>
      </c>
      <c r="AG442" s="57">
        <v>6.2</v>
      </c>
      <c r="AH442" s="69">
        <f xml:space="preserve"> LN(misc!B461)</f>
        <v>7.0405363902159559</v>
      </c>
      <c r="AI442" s="69">
        <f xml:space="preserve"> LN(misc!D461)</f>
        <v>8.1878554436956232</v>
      </c>
      <c r="AJ442" s="69">
        <f xml:space="preserve"> LN(misc!G566)</f>
        <v>3.0214487520586273</v>
      </c>
      <c r="AK442" s="70">
        <f xml:space="preserve"> LN(misc!J472 + misc!L472)</f>
        <v>4.043630047677599</v>
      </c>
      <c r="AL442" s="76">
        <f xml:space="preserve"> Factors!B442</f>
        <v>-0.152409832</v>
      </c>
      <c r="AM442" s="76">
        <f xml:space="preserve"> Factors!C442</f>
        <v>-0.17261427200000001</v>
      </c>
      <c r="AN442" s="76">
        <f xml:space="preserve"> Factors!D442</f>
        <v>8.4925981900000003E-2</v>
      </c>
      <c r="AO442" s="76">
        <f xml:space="preserve"> Factors!E442</f>
        <v>-9.0357982399999995E-2</v>
      </c>
      <c r="AP442" s="76">
        <f xml:space="preserve"> Factors!F442</f>
        <v>-0.34298740900000002</v>
      </c>
    </row>
    <row r="443" spans="1:42">
      <c r="A443">
        <f t="shared" si="10"/>
        <v>1995.749999999972</v>
      </c>
      <c r="B443">
        <f xml:space="preserve"> Coibion_update!O449</f>
        <v>4.3182411632565163</v>
      </c>
      <c r="C443">
        <f xml:space="preserve"> Coibion_update!P449</f>
        <v>5.5</v>
      </c>
      <c r="D443">
        <f xml:space="preserve"> Coibion_update!Q449</f>
        <v>5.0337005670272514</v>
      </c>
      <c r="E443">
        <f xml:space="preserve"> Coibion_update!W449</f>
        <v>5.76</v>
      </c>
      <c r="F443">
        <f xml:space="preserve"> Coibion_update!X449</f>
        <v>5.6790456944237873</v>
      </c>
      <c r="G443">
        <f xml:space="preserve"> Coibion_update!Y449</f>
        <v>3.8440439056152851</v>
      </c>
      <c r="H443">
        <f xml:space="preserve"> Coibion_update!Z449</f>
        <v>4.2734386942569822</v>
      </c>
      <c r="I443">
        <f xml:space="preserve"> Coibion_update!AA449</f>
        <v>4.2475233413354028</v>
      </c>
      <c r="J443">
        <f xml:space="preserve"> Coibion_update!AB449</f>
        <v>0</v>
      </c>
      <c r="K443" s="48">
        <f xml:space="preserve"> Coibion_update!AC449</f>
        <v>0.47620329999999833</v>
      </c>
      <c r="L443" s="71">
        <f xml:space="preserve"> Coibion_update!AD449</f>
        <v>0.13751510000000239</v>
      </c>
      <c r="M443" s="29">
        <f xml:space="preserve"> Barakchian_Crowe!B322</f>
        <v>0</v>
      </c>
      <c r="N443" s="29">
        <f xml:space="preserve"> Barakchian_Crowe!C322</f>
        <v>-4.1578439999999999</v>
      </c>
      <c r="O443" s="29">
        <f xml:space="preserve"> Gertler_Karadi!C197</f>
        <v>2.5008300000000001E-2</v>
      </c>
      <c r="P443" s="29">
        <f xml:space="preserve"> Gertler_Karadi!D197</f>
        <v>2.5000000000000001E-2</v>
      </c>
      <c r="Q443" s="29">
        <f xml:space="preserve"> Gertler_Karadi!E197</f>
        <v>0.05</v>
      </c>
      <c r="R443" s="29">
        <f xml:space="preserve"> Gertler_Karadi!F197</f>
        <v>6.6666699999999995E-2</v>
      </c>
      <c r="S443" s="29">
        <f xml:space="preserve"> Gertler_Karadi!G197</f>
        <v>4.1666599999999998E-2</v>
      </c>
      <c r="T443" s="32">
        <f xml:space="preserve"> misc!N526</f>
        <v>5.59</v>
      </c>
      <c r="U443" s="31">
        <f xml:space="preserve"> Gilchrist_Zak!C275</f>
        <v>-0.17749999999999999</v>
      </c>
      <c r="V443" s="33">
        <f xml:space="preserve"> Sims_Zha!B446</f>
        <v>0.13394</v>
      </c>
      <c r="W443" s="75">
        <f xml:space="preserve"> Coibion_update!AI449</f>
        <v>0</v>
      </c>
      <c r="X443" s="39">
        <f t="shared" si="11"/>
        <v>1.1749780999999997</v>
      </c>
      <c r="Y443" s="46">
        <v>0</v>
      </c>
      <c r="Z443" s="41">
        <v>0</v>
      </c>
      <c r="AA443" s="41">
        <v>0</v>
      </c>
      <c r="AB443" s="41">
        <v>0</v>
      </c>
      <c r="AC443" s="41">
        <v>0</v>
      </c>
      <c r="AD443" s="41">
        <v>0</v>
      </c>
      <c r="AE443" s="41">
        <v>0</v>
      </c>
      <c r="AF443" s="41">
        <v>0</v>
      </c>
      <c r="AG443" s="57">
        <v>5.97</v>
      </c>
      <c r="AH443" s="69">
        <f xml:space="preserve"> LN(misc!B462)</f>
        <v>7.0364123111903991</v>
      </c>
      <c r="AI443" s="69">
        <f xml:space="preserve"> LN(misc!D462)</f>
        <v>8.190936596984681</v>
      </c>
      <c r="AJ443" s="69">
        <f xml:space="preserve"> LN(misc!G567)</f>
        <v>2.9976803747720071</v>
      </c>
      <c r="AK443" s="70">
        <f xml:space="preserve"> LN(misc!J473 + misc!L473)</f>
        <v>4.0337803552473188</v>
      </c>
      <c r="AL443" s="76">
        <f xml:space="preserve"> Factors!B443</f>
        <v>2.0689146799999999E-2</v>
      </c>
      <c r="AM443" s="76">
        <f xml:space="preserve"> Factors!C443</f>
        <v>-0.176560679</v>
      </c>
      <c r="AN443" s="76">
        <f xml:space="preserve"> Factors!D443</f>
        <v>-0.122343782</v>
      </c>
      <c r="AO443" s="76">
        <f xml:space="preserve"> Factors!E443</f>
        <v>9.8775873400000005E-2</v>
      </c>
      <c r="AP443" s="76">
        <f xml:space="preserve"> Factors!F443</f>
        <v>-2.94822504E-2</v>
      </c>
    </row>
    <row r="444" spans="1:42">
      <c r="A444">
        <f t="shared" si="10"/>
        <v>1995.8333333333053</v>
      </c>
      <c r="B444">
        <f xml:space="preserve"> Coibion_update!O450</f>
        <v>4.320750785229758</v>
      </c>
      <c r="C444">
        <f xml:space="preserve"> Coibion_update!P450</f>
        <v>5.6</v>
      </c>
      <c r="D444">
        <f xml:space="preserve"> Coibion_update!Q450</f>
        <v>5.0350026505445502</v>
      </c>
      <c r="E444">
        <f xml:space="preserve"> Coibion_update!W450</f>
        <v>5.8</v>
      </c>
      <c r="F444">
        <f xml:space="preserve"> Coibion_update!X450</f>
        <v>5.6925867018954666</v>
      </c>
      <c r="G444">
        <f xml:space="preserve"> Coibion_update!Y450</f>
        <v>3.8658743494021657</v>
      </c>
      <c r="H444">
        <f xml:space="preserve"> Coibion_update!Z450</f>
        <v>4.2841932743251183</v>
      </c>
      <c r="I444">
        <f xml:space="preserve"> Coibion_update!AA450</f>
        <v>4.2521884138869765</v>
      </c>
      <c r="J444">
        <f xml:space="preserve"> Coibion_update!AB450</f>
        <v>0.1075207</v>
      </c>
      <c r="K444" s="48">
        <f xml:space="preserve"> Coibion_update!AC450</f>
        <v>0.58372399999999836</v>
      </c>
      <c r="L444" s="71">
        <f xml:space="preserve"> Coibion_update!AD450</f>
        <v>0.19129830000000239</v>
      </c>
      <c r="M444" s="29">
        <f xml:space="preserve"> Barakchian_Crowe!B323</f>
        <v>0.5877289</v>
      </c>
      <c r="N444" s="29">
        <f xml:space="preserve"> Barakchian_Crowe!C323</f>
        <v>-3.5701149999999999</v>
      </c>
      <c r="O444" s="29">
        <f xml:space="preserve"> Gertler_Karadi!C198</f>
        <v>2.1328099999999999E-2</v>
      </c>
      <c r="P444" s="29">
        <f xml:space="preserve"> Gertler_Karadi!D198</f>
        <v>0</v>
      </c>
      <c r="Q444" s="29">
        <f xml:space="preserve"> Gertler_Karadi!E198</f>
        <v>1.6E-2</v>
      </c>
      <c r="R444" s="29">
        <f xml:space="preserve"> Gertler_Karadi!F198</f>
        <v>1.06666E-2</v>
      </c>
      <c r="S444" s="29">
        <f xml:space="preserve"> Gertler_Karadi!G198</f>
        <v>1.6E-2</v>
      </c>
      <c r="T444" s="32">
        <f xml:space="preserve"> misc!N527</f>
        <v>5.43</v>
      </c>
      <c r="U444" s="31">
        <f xml:space="preserve"> Gilchrist_Zak!C276</f>
        <v>-9.4100000000000003E-2</v>
      </c>
      <c r="V444" s="33">
        <f xml:space="preserve"> Sims_Zha!B447</f>
        <v>0.74450000000000005</v>
      </c>
      <c r="W444" s="75">
        <f xml:space="preserve"> Coibion_update!AI450</f>
        <v>2.3649E-2</v>
      </c>
      <c r="X444" s="39">
        <f t="shared" si="11"/>
        <v>1.1986270999999997</v>
      </c>
      <c r="Y444" s="46">
        <v>2.3649E-2</v>
      </c>
      <c r="Z444" s="41">
        <v>3.9989999999999998E-2</v>
      </c>
      <c r="AA444" s="41">
        <v>0.02</v>
      </c>
      <c r="AB444" s="41">
        <v>0</v>
      </c>
      <c r="AC444" s="41">
        <v>0.03</v>
      </c>
      <c r="AD444" s="41">
        <v>4.5467599999999997E-2</v>
      </c>
      <c r="AE444" s="41">
        <v>1.11018E-2</v>
      </c>
      <c r="AF444" s="41">
        <v>2.7006499999999999E-2</v>
      </c>
      <c r="AG444" s="57">
        <v>6.11</v>
      </c>
      <c r="AH444" s="69">
        <f xml:space="preserve"> LN(misc!B463)</f>
        <v>7.033594663821285</v>
      </c>
      <c r="AI444" s="69">
        <f xml:space="preserve"> LN(misc!D463)</f>
        <v>8.1927641435973406</v>
      </c>
      <c r="AJ444" s="69">
        <f xml:space="preserve"> LN(misc!G568)</f>
        <v>2.9984784992220161</v>
      </c>
      <c r="AK444" s="70">
        <f xml:space="preserve"> LN(misc!J474 + misc!L474)</f>
        <v>4.0271714625170683</v>
      </c>
      <c r="AL444" s="76">
        <f xml:space="preserve"> Factors!B444</f>
        <v>0.23777953700000001</v>
      </c>
      <c r="AM444" s="76">
        <f xml:space="preserve"> Factors!C444</f>
        <v>8.2814102800000001E-3</v>
      </c>
      <c r="AN444" s="76">
        <f xml:space="preserve"> Factors!D444</f>
        <v>-9.6693506799999995E-2</v>
      </c>
      <c r="AO444" s="76">
        <f xml:space="preserve"> Factors!E444</f>
        <v>-1.6985250800000001E-2</v>
      </c>
      <c r="AP444" s="76">
        <f xml:space="preserve"> Factors!F444</f>
        <v>0.113618237</v>
      </c>
    </row>
    <row r="445" spans="1:42">
      <c r="A445">
        <f t="shared" si="10"/>
        <v>1995.9166666666385</v>
      </c>
      <c r="B445">
        <f xml:space="preserve"> Coibion_update!O451</f>
        <v>4.324566999000603</v>
      </c>
      <c r="C445">
        <f xml:space="preserve"> Coibion_update!P451</f>
        <v>5.6</v>
      </c>
      <c r="D445">
        <f xml:space="preserve"> Coibion_update!Q451</f>
        <v>5.0363030408448335</v>
      </c>
      <c r="E445">
        <f xml:space="preserve"> Coibion_update!W451</f>
        <v>5.6</v>
      </c>
      <c r="F445">
        <f xml:space="preserve"> Coibion_update!X451</f>
        <v>5.6727732877818564</v>
      </c>
      <c r="G445">
        <f xml:space="preserve"> Coibion_update!Y451</f>
        <v>3.8903907053010323</v>
      </c>
      <c r="H445">
        <f xml:space="preserve"> Coibion_update!Z451</f>
        <v>4.2907059860961532</v>
      </c>
      <c r="I445">
        <f xml:space="preserve"> Coibion_update!AA451</f>
        <v>4.2547896761834796</v>
      </c>
      <c r="J445">
        <f xml:space="preserve"> Coibion_update!AB451</f>
        <v>-0.1249469</v>
      </c>
      <c r="K445" s="48">
        <f xml:space="preserve"> Coibion_update!AC451</f>
        <v>0.45877709999999838</v>
      </c>
      <c r="L445" s="71">
        <f xml:space="preserve"> Coibion_update!AD451</f>
        <v>2.09554000000024E-2</v>
      </c>
      <c r="M445" s="29">
        <f xml:space="preserve"> Barakchian_Crowe!B324</f>
        <v>-1.4427239999999999</v>
      </c>
      <c r="N445" s="29">
        <f xml:space="preserve"> Barakchian_Crowe!C324</f>
        <v>-5.0128380000000003</v>
      </c>
      <c r="O445" s="29">
        <f xml:space="preserve"> Gertler_Karadi!C199</f>
        <v>-1.9251899999999999E-2</v>
      </c>
      <c r="P445" s="29">
        <f xml:space="preserve"> Gertler_Karadi!D199</f>
        <v>-2.0967699999999999E-2</v>
      </c>
      <c r="Q445" s="29">
        <f xml:space="preserve"> Gertler_Karadi!E199</f>
        <v>1.4195E-3</v>
      </c>
      <c r="R445" s="29">
        <f xml:space="preserve"> Gertler_Karadi!F199</f>
        <v>-3.2472999999999998E-3</v>
      </c>
      <c r="S445" s="29">
        <f xml:space="preserve"> Gertler_Karadi!G199</f>
        <v>-2.7742000000000001E-3</v>
      </c>
      <c r="T445" s="32">
        <f xml:space="preserve"> misc!N528</f>
        <v>5.31</v>
      </c>
      <c r="U445" s="31">
        <f xml:space="preserve"> Gilchrist_Zak!C277</f>
        <v>-8.6300000000000002E-2</v>
      </c>
      <c r="V445" s="33">
        <f xml:space="preserve"> Sims_Zha!B448</f>
        <v>-0.77954999999999997</v>
      </c>
      <c r="W445" s="75">
        <f xml:space="preserve"> Coibion_update!AI451</f>
        <v>-9.2613600000000004E-2</v>
      </c>
      <c r="X445" s="39">
        <f t="shared" si="11"/>
        <v>1.1060134999999998</v>
      </c>
      <c r="Y445" s="46">
        <v>-9.2613600000000004E-2</v>
      </c>
      <c r="Z445" s="41">
        <v>-9.0410000000000004E-2</v>
      </c>
      <c r="AA445" s="41">
        <v>-3.5000000000000003E-2</v>
      </c>
      <c r="AB445" s="41">
        <v>-0.05</v>
      </c>
      <c r="AC445" s="41">
        <v>-0.03</v>
      </c>
      <c r="AD445" s="41">
        <v>-5.0794999999999998E-3</v>
      </c>
      <c r="AE445" s="41">
        <v>-1.0006599999999999E-2</v>
      </c>
      <c r="AF445" s="41">
        <v>-9.2835999999999995E-3</v>
      </c>
      <c r="AG445" s="57">
        <v>4.7300000000000004</v>
      </c>
      <c r="AH445" s="69">
        <f xml:space="preserve"> LN(misc!B464)</f>
        <v>7.0277580713768337</v>
      </c>
      <c r="AI445" s="69">
        <f xml:space="preserve"> LN(misc!D464)</f>
        <v>8.1954440363479062</v>
      </c>
      <c r="AJ445" s="69">
        <f xml:space="preserve"> LN(misc!G569)</f>
        <v>3.0182273513813618</v>
      </c>
      <c r="AK445" s="70">
        <f xml:space="preserve"> LN(misc!J475 + misc!L475)</f>
        <v>4.0293792833697415</v>
      </c>
      <c r="AL445" s="76">
        <f xml:space="preserve"> Factors!B445</f>
        <v>0.16426545300000001</v>
      </c>
      <c r="AM445" s="76">
        <f xml:space="preserve"> Factors!C445</f>
        <v>-0.15722993599999999</v>
      </c>
      <c r="AN445" s="76">
        <f xml:space="preserve"> Factors!D445</f>
        <v>-9.3931711500000001E-2</v>
      </c>
      <c r="AO445" s="76">
        <f xml:space="preserve"> Factors!E445</f>
        <v>-4.8002503000000002E-2</v>
      </c>
      <c r="AP445" s="76">
        <f xml:space="preserve"> Factors!F445</f>
        <v>-7.5606392199999997E-2</v>
      </c>
    </row>
    <row r="446" spans="1:42">
      <c r="A446">
        <f t="shared" si="10"/>
        <v>1995.9999999999718</v>
      </c>
      <c r="B446">
        <f xml:space="preserve"> Coibion_update!O452</f>
        <v>4.3179879885779613</v>
      </c>
      <c r="C446">
        <f xml:space="preserve"> Coibion_update!P452</f>
        <v>5.6</v>
      </c>
      <c r="D446">
        <f xml:space="preserve"> Coibion_update!Q452</f>
        <v>5.04148775757902</v>
      </c>
      <c r="E446">
        <f xml:space="preserve"> Coibion_update!W452</f>
        <v>5.56</v>
      </c>
      <c r="F446">
        <f xml:space="preserve"> Coibion_update!X452</f>
        <v>5.6586456289846714</v>
      </c>
      <c r="G446">
        <f xml:space="preserve"> Coibion_update!Y452</f>
        <v>3.8559181540433736</v>
      </c>
      <c r="H446">
        <f xml:space="preserve"> Coibion_update!Z452</f>
        <v>4.2836693170570133</v>
      </c>
      <c r="I446">
        <f xml:space="preserve"> Coibion_update!AA452</f>
        <v>4.25731339050024</v>
      </c>
      <c r="J446">
        <f xml:space="preserve"> Coibion_update!AB452</f>
        <v>7.3092000000000004E-2</v>
      </c>
      <c r="K446" s="48">
        <f xml:space="preserve"> Coibion_update!AC452</f>
        <v>0.53186909999999843</v>
      </c>
      <c r="L446" s="71">
        <f xml:space="preserve"> Coibion_update!AD452</f>
        <v>9.5663600000002402E-2</v>
      </c>
      <c r="M446" s="29">
        <f xml:space="preserve"> Barakchian_Crowe!B325</f>
        <v>-1.078066</v>
      </c>
      <c r="N446" s="29">
        <f xml:space="preserve"> Barakchian_Crowe!C325</f>
        <v>-6.0909040000000001</v>
      </c>
      <c r="O446" s="29">
        <f xml:space="preserve"> Gertler_Karadi!C200</f>
        <v>-5.3464200000000003E-2</v>
      </c>
      <c r="P446" s="29">
        <f xml:space="preserve"> Gertler_Karadi!D200</f>
        <v>-2.96774E-2</v>
      </c>
      <c r="Q446" s="29">
        <f xml:space="preserve"> Gertler_Karadi!E200</f>
        <v>-1.80647E-2</v>
      </c>
      <c r="R446" s="29">
        <f xml:space="preserve"> Gertler_Karadi!F200</f>
        <v>-1.83871E-2</v>
      </c>
      <c r="S446" s="29">
        <f xml:space="preserve"> Gertler_Karadi!G200</f>
        <v>-2.4516099999999999E-2</v>
      </c>
      <c r="T446" s="32">
        <f xml:space="preserve"> misc!N529</f>
        <v>5.09</v>
      </c>
      <c r="U446" s="31">
        <f xml:space="preserve"> Gilchrist_Zak!C278</f>
        <v>-0.1154</v>
      </c>
      <c r="V446" s="33">
        <f xml:space="preserve"> Sims_Zha!B449</f>
        <v>0.40849999999999997</v>
      </c>
      <c r="W446" s="75">
        <f xml:space="preserve"> Coibion_update!AI452</f>
        <v>-6.3769500000000007E-2</v>
      </c>
      <c r="X446" s="39">
        <f t="shared" si="11"/>
        <v>1.0422439999999997</v>
      </c>
      <c r="Y446" s="46">
        <v>-6.3769500000000007E-2</v>
      </c>
      <c r="Z446" s="41">
        <v>-3.0009999999999998E-2</v>
      </c>
      <c r="AA446" s="41">
        <v>0</v>
      </c>
      <c r="AB446" s="41">
        <v>-0.02</v>
      </c>
      <c r="AC446" s="41">
        <v>-0.02</v>
      </c>
      <c r="AD446" s="41">
        <v>3.7754799999999998E-2</v>
      </c>
      <c r="AE446" s="41">
        <v>6.9131000000000001E-3</v>
      </c>
      <c r="AF446" s="41">
        <v>8.0402000000000008E-3</v>
      </c>
      <c r="AG446" s="57">
        <v>5.71</v>
      </c>
      <c r="AH446" s="69">
        <f xml:space="preserve"> LN(misc!B465)</f>
        <v>7.0242040916253838</v>
      </c>
      <c r="AI446" s="69">
        <f xml:space="preserve"> LN(misc!D465)</f>
        <v>8.2004529913644433</v>
      </c>
      <c r="AJ446" s="69">
        <f xml:space="preserve"> LN(misc!G570)</f>
        <v>2.8778492328972742</v>
      </c>
      <c r="AK446" s="70">
        <f xml:space="preserve"> LN(misc!J476 + misc!L476)</f>
        <v>4.0225979025385286</v>
      </c>
      <c r="AL446" s="76">
        <f xml:space="preserve"> Factors!B446</f>
        <v>0.118061259</v>
      </c>
      <c r="AM446" s="76">
        <f xml:space="preserve"> Factors!C446</f>
        <v>-7.5835610799999995E-2</v>
      </c>
      <c r="AN446" s="76">
        <f xml:space="preserve"> Factors!D446</f>
        <v>-8.2566440399999996E-2</v>
      </c>
      <c r="AO446" s="76">
        <f xml:space="preserve"> Factors!E446</f>
        <v>8.4122068300000005E-2</v>
      </c>
      <c r="AP446" s="76">
        <f xml:space="preserve"> Factors!F446</f>
        <v>-9.9069348200000004E-2</v>
      </c>
    </row>
    <row r="447" spans="1:42">
      <c r="A447">
        <f t="shared" si="10"/>
        <v>1996.0833333333051</v>
      </c>
      <c r="B447">
        <f xml:space="preserve"> Coibion_update!O453</f>
        <v>4.3335228669890613</v>
      </c>
      <c r="C447">
        <f xml:space="preserve"> Coibion_update!P453</f>
        <v>5.5</v>
      </c>
      <c r="D447">
        <f xml:space="preserve"> Coibion_update!Q453</f>
        <v>5.0434251169192468</v>
      </c>
      <c r="E447">
        <f xml:space="preserve"> Coibion_update!W453</f>
        <v>5.22</v>
      </c>
      <c r="F447">
        <f xml:space="preserve"> Coibion_update!X453</f>
        <v>5.6524891802686508</v>
      </c>
      <c r="G447">
        <f xml:space="preserve"> Coibion_update!Y453</f>
        <v>3.8835412229924957</v>
      </c>
      <c r="H447">
        <f xml:space="preserve"> Coibion_update!Z453</f>
        <v>4.2890337678247166</v>
      </c>
      <c r="I447">
        <f xml:space="preserve"> Coibion_update!AA453</f>
        <v>4.2618062561090317</v>
      </c>
      <c r="J447">
        <f xml:space="preserve"> Coibion_update!AB453</f>
        <v>0</v>
      </c>
      <c r="K447" s="48">
        <f xml:space="preserve"> Coibion_update!AC453</f>
        <v>0.53186909999999843</v>
      </c>
      <c r="L447" s="71">
        <f xml:space="preserve"> Coibion_update!AD453</f>
        <v>9.5663600000002402E-2</v>
      </c>
      <c r="M447" s="29">
        <f xml:space="preserve"> Barakchian_Crowe!B326</f>
        <v>0</v>
      </c>
      <c r="N447" s="29">
        <f xml:space="preserve"> Barakchian_Crowe!C326</f>
        <v>-6.0909040000000001</v>
      </c>
      <c r="O447" s="29">
        <f xml:space="preserve"> Gertler_Karadi!C201</f>
        <v>-2.9041899999999999E-2</v>
      </c>
      <c r="P447" s="29">
        <f xml:space="preserve"> Gertler_Karadi!D201</f>
        <v>-1.9354799999999998E-2</v>
      </c>
      <c r="Q447" s="29">
        <f xml:space="preserve"> Gertler_Karadi!E201</f>
        <v>-1.9354799999999998E-2</v>
      </c>
      <c r="R447" s="29">
        <f xml:space="preserve"> Gertler_Karadi!F201</f>
        <v>-2.9032200000000001E-2</v>
      </c>
      <c r="S447" s="29">
        <f xml:space="preserve"> Gertler_Karadi!G201</f>
        <v>-3.8709599999999997E-2</v>
      </c>
      <c r="T447" s="32">
        <f xml:space="preserve"> misc!N530</f>
        <v>4.9400000000000004</v>
      </c>
      <c r="U447" s="31">
        <f xml:space="preserve"> Gilchrist_Zak!C279</f>
        <v>-0.33019999999999999</v>
      </c>
      <c r="V447" s="33">
        <f xml:space="preserve"> Sims_Zha!B450</f>
        <v>-1.4117</v>
      </c>
      <c r="W447" s="75">
        <f xml:space="preserve"> Coibion_update!AI453</f>
        <v>0</v>
      </c>
      <c r="X447" s="39">
        <f t="shared" si="11"/>
        <v>1.0422439999999997</v>
      </c>
      <c r="Y447" s="46">
        <v>0</v>
      </c>
      <c r="Z447" s="41">
        <v>0</v>
      </c>
      <c r="AA447" s="41">
        <v>0</v>
      </c>
      <c r="AB447" s="41">
        <v>0</v>
      </c>
      <c r="AC447" s="41">
        <v>0</v>
      </c>
      <c r="AD447" s="41">
        <v>0</v>
      </c>
      <c r="AE447" s="41">
        <v>0</v>
      </c>
      <c r="AF447" s="41">
        <v>0</v>
      </c>
      <c r="AG447" s="57">
        <v>6.05</v>
      </c>
      <c r="AH447" s="69">
        <f xml:space="preserve"> LN(misc!B466)</f>
        <v>7.0197437809301846</v>
      </c>
      <c r="AI447" s="69">
        <f xml:space="preserve"> LN(misc!D466)</f>
        <v>8.2042890328944047</v>
      </c>
      <c r="AJ447" s="69">
        <f xml:space="preserve"> LN(misc!G571)</f>
        <v>2.826129489167811</v>
      </c>
      <c r="AK447" s="70">
        <f xml:space="preserve"> LN(misc!J477 + misc!L477)</f>
        <v>3.9998140783758673</v>
      </c>
      <c r="AL447" s="76">
        <f xml:space="preserve"> Factors!B447</f>
        <v>0.408980803</v>
      </c>
      <c r="AM447" s="76">
        <f xml:space="preserve"> Factors!C447</f>
        <v>0.23699535299999999</v>
      </c>
      <c r="AN447" s="76">
        <f xml:space="preserve"> Factors!D447</f>
        <v>-3.0601668799999999E-2</v>
      </c>
      <c r="AO447" s="76">
        <f xml:space="preserve"> Factors!E447</f>
        <v>-4.9089526100000003E-2</v>
      </c>
      <c r="AP447" s="76">
        <f xml:space="preserve"> Factors!F447</f>
        <v>8.0703987199999994E-2</v>
      </c>
    </row>
    <row r="448" spans="1:42">
      <c r="A448">
        <f t="shared" si="10"/>
        <v>1996.1666666666383</v>
      </c>
      <c r="B448">
        <f xml:space="preserve"> Coibion_update!O454</f>
        <v>4.3322217058048667</v>
      </c>
      <c r="C448">
        <f xml:space="preserve"> Coibion_update!P454</f>
        <v>5.5</v>
      </c>
      <c r="D448">
        <f xml:space="preserve"> Coibion_update!Q454</f>
        <v>5.0466457316192885</v>
      </c>
      <c r="E448">
        <f xml:space="preserve"> Coibion_update!W454</f>
        <v>5.31</v>
      </c>
      <c r="F448">
        <f xml:space="preserve"> Coibion_update!X454</f>
        <v>5.6581224066206763</v>
      </c>
      <c r="G448">
        <f xml:space="preserve"> Coibion_update!Y454</f>
        <v>3.8934108692161642</v>
      </c>
      <c r="H448">
        <f xml:space="preserve"> Coibion_update!Z454</f>
        <v>4.2950243485520208</v>
      </c>
      <c r="I448">
        <f xml:space="preserve"> Coibion_update!AA454</f>
        <v>4.2652118800820471</v>
      </c>
      <c r="J448">
        <f xml:space="preserve"> Coibion_update!AB454</f>
        <v>6.5497E-2</v>
      </c>
      <c r="K448" s="48">
        <f xml:space="preserve"> Coibion_update!AC454</f>
        <v>0.59736609999999846</v>
      </c>
      <c r="L448" s="71">
        <f xml:space="preserve"> Coibion_update!AD454</f>
        <v>0.15244400000000241</v>
      </c>
      <c r="M448" s="29">
        <f xml:space="preserve"> Barakchian_Crowe!B327</f>
        <v>-8.6669999999999998E-4</v>
      </c>
      <c r="N448" s="29">
        <f xml:space="preserve"> Barakchian_Crowe!C327</f>
        <v>-6.0917709999999996</v>
      </c>
      <c r="O448" s="29">
        <f xml:space="preserve"> Gertler_Karadi!C202</f>
        <v>1.9354999999999999E-3</v>
      </c>
      <c r="P448" s="29">
        <f xml:space="preserve"> Gertler_Karadi!D202</f>
        <v>1.9335999999999999E-3</v>
      </c>
      <c r="Q448" s="29">
        <f xml:space="preserve"> Gertler_Karadi!E202</f>
        <v>1.9354999999999999E-3</v>
      </c>
      <c r="R448" s="29">
        <f xml:space="preserve"> Gertler_Karadi!F202</f>
        <v>3.8709999999999999E-3</v>
      </c>
      <c r="S448" s="29">
        <f xml:space="preserve"> Gertler_Karadi!G202</f>
        <v>1.9354999999999999E-3</v>
      </c>
      <c r="T448" s="32">
        <f xml:space="preserve"> misc!N531</f>
        <v>5.34</v>
      </c>
      <c r="U448" s="31">
        <f xml:space="preserve"> Gilchrist_Zak!C280</f>
        <v>-0.34110000000000001</v>
      </c>
      <c r="V448" s="33">
        <f xml:space="preserve"> Sims_Zha!B451</f>
        <v>0.84936999999999996</v>
      </c>
      <c r="W448" s="75">
        <f xml:space="preserve"> Coibion_update!AI454</f>
        <v>-5.8749500000000003E-2</v>
      </c>
      <c r="X448" s="39">
        <f t="shared" si="11"/>
        <v>0.98349449999999972</v>
      </c>
      <c r="Y448" s="46">
        <v>-5.8749500000000003E-2</v>
      </c>
      <c r="Z448" s="41">
        <v>0.01</v>
      </c>
      <c r="AA448" s="41">
        <v>0</v>
      </c>
      <c r="AB448" s="41">
        <v>9.9900000000000006E-3</v>
      </c>
      <c r="AC448" s="41">
        <v>0.01</v>
      </c>
      <c r="AD448" s="41">
        <v>-1.5042700000000001E-2</v>
      </c>
      <c r="AE448" s="41">
        <v>-1.00669E-2</v>
      </c>
      <c r="AF448" s="41">
        <v>1.7149000000000001E-3</v>
      </c>
      <c r="AG448" s="57">
        <v>5.25</v>
      </c>
      <c r="AH448" s="69">
        <f xml:space="preserve"> LN(misc!B467)</f>
        <v>7.0234027025080987</v>
      </c>
      <c r="AI448" s="69">
        <f xml:space="preserve"> LN(misc!D467)</f>
        <v>8.2111298810156512</v>
      </c>
      <c r="AJ448" s="69">
        <f xml:space="preserve"> LN(misc!G572)</f>
        <v>2.9175004252844174</v>
      </c>
      <c r="AK448" s="70">
        <f xml:space="preserve"> LN(misc!J478 + misc!L478)</f>
        <v>4.0123026352184841</v>
      </c>
      <c r="AL448" s="76">
        <f xml:space="preserve"> Factors!B448</f>
        <v>-0.25682031500000002</v>
      </c>
      <c r="AM448" s="76">
        <f xml:space="preserve"> Factors!C448</f>
        <v>-0.225860435</v>
      </c>
      <c r="AN448" s="76">
        <f xml:space="preserve"> Factors!D448</f>
        <v>-0.11208164900000001</v>
      </c>
      <c r="AO448" s="76">
        <f xml:space="preserve"> Factors!E448</f>
        <v>7.3303434299999998E-2</v>
      </c>
      <c r="AP448" s="76">
        <f xml:space="preserve"> Factors!F448</f>
        <v>-0.31476085100000001</v>
      </c>
    </row>
    <row r="449" spans="1:42">
      <c r="A449">
        <f t="shared" si="10"/>
        <v>1996.2499999999716</v>
      </c>
      <c r="B449">
        <f xml:space="preserve"> Coibion_update!O455</f>
        <v>4.3410353549923686</v>
      </c>
      <c r="C449">
        <f xml:space="preserve"> Coibion_update!P455</f>
        <v>5.6</v>
      </c>
      <c r="D449">
        <f xml:space="preserve"> Coibion_update!Q455</f>
        <v>5.0504968275213864</v>
      </c>
      <c r="E449">
        <f xml:space="preserve"> Coibion_update!W455</f>
        <v>5.22</v>
      </c>
      <c r="F449">
        <f xml:space="preserve"> Coibion_update!X455</f>
        <v>5.6866024054463482</v>
      </c>
      <c r="G449">
        <f xml:space="preserve"> Coibion_update!Y455</f>
        <v>3.9105018490562071</v>
      </c>
      <c r="H449">
        <f xml:space="preserve"> Coibion_update!Z455</f>
        <v>4.2996228084190662</v>
      </c>
      <c r="I449">
        <f xml:space="preserve"> Coibion_update!AA455</f>
        <v>4.2659842706691951</v>
      </c>
      <c r="J449">
        <f xml:space="preserve"> Coibion_update!AB455</f>
        <v>0</v>
      </c>
      <c r="K449" s="48">
        <f xml:space="preserve"> Coibion_update!AC455</f>
        <v>0.59736609999999846</v>
      </c>
      <c r="L449" s="71">
        <f xml:space="preserve"> Coibion_update!AD455</f>
        <v>0.15244400000000241</v>
      </c>
      <c r="M449" s="29">
        <f xml:space="preserve"> Barakchian_Crowe!B328</f>
        <v>0</v>
      </c>
      <c r="N449" s="29">
        <f xml:space="preserve"> Barakchian_Crowe!C328</f>
        <v>-6.0917709999999996</v>
      </c>
      <c r="O449" s="29">
        <f xml:space="preserve"> Gertler_Karadi!C203</f>
        <v>8.0645000000000005E-3</v>
      </c>
      <c r="P449" s="29">
        <f xml:space="preserve"> Gertler_Karadi!D203</f>
        <v>8.0564E-3</v>
      </c>
      <c r="Q449" s="29">
        <f xml:space="preserve"> Gertler_Karadi!E203</f>
        <v>8.0645000000000005E-3</v>
      </c>
      <c r="R449" s="29">
        <f xml:space="preserve"> Gertler_Karadi!F203</f>
        <v>1.6129000000000001E-2</v>
      </c>
      <c r="S449" s="29">
        <f xml:space="preserve"> Gertler_Karadi!G203</f>
        <v>8.0645000000000005E-3</v>
      </c>
      <c r="T449" s="32">
        <f xml:space="preserve"> misc!N532</f>
        <v>5.54</v>
      </c>
      <c r="U449" s="31">
        <f xml:space="preserve"> Gilchrist_Zak!C281</f>
        <v>-0.29530000000000001</v>
      </c>
      <c r="V449" s="33">
        <f xml:space="preserve"> Sims_Zha!B452</f>
        <v>-6.7604999999999998E-2</v>
      </c>
      <c r="W449" s="75">
        <f xml:space="preserve"> Coibion_update!AI455</f>
        <v>0</v>
      </c>
      <c r="X449" s="39">
        <f t="shared" si="11"/>
        <v>0.98349449999999972</v>
      </c>
      <c r="Y449" s="46">
        <v>0</v>
      </c>
      <c r="Z449" s="41">
        <v>0</v>
      </c>
      <c r="AA449" s="41">
        <v>0</v>
      </c>
      <c r="AB449" s="41">
        <v>0</v>
      </c>
      <c r="AC449" s="41">
        <v>0</v>
      </c>
      <c r="AD449" s="41">
        <v>0</v>
      </c>
      <c r="AE449" s="41">
        <v>0</v>
      </c>
      <c r="AF449" s="41">
        <v>0</v>
      </c>
      <c r="AG449" s="57">
        <v>5.5</v>
      </c>
      <c r="AH449" s="69">
        <f xml:space="preserve"> LN(misc!B468)</f>
        <v>7.0253605210564007</v>
      </c>
      <c r="AI449" s="69">
        <f xml:space="preserve"> LN(misc!D468)</f>
        <v>8.2139506808464002</v>
      </c>
      <c r="AJ449" s="69">
        <f xml:space="preserve"> LN(misc!G573)</f>
        <v>2.9567835234154161</v>
      </c>
      <c r="AK449" s="70">
        <f xml:space="preserve"> LN(misc!J479 + misc!L479)</f>
        <v>4.0089319065961684</v>
      </c>
      <c r="AL449" s="76">
        <f xml:space="preserve"> Factors!B449</f>
        <v>7.9720522099999996E-2</v>
      </c>
      <c r="AM449" s="76">
        <f xml:space="preserve"> Factors!C449</f>
        <v>0.12493945100000001</v>
      </c>
      <c r="AN449" s="76">
        <f xml:space="preserve"> Factors!D449</f>
        <v>0.15765995299999999</v>
      </c>
      <c r="AO449" s="76">
        <f xml:space="preserve"> Factors!E449</f>
        <v>-0.18887863099999999</v>
      </c>
      <c r="AP449" s="76">
        <f xml:space="preserve"> Factors!F449</f>
        <v>6.7265495999999994E-2</v>
      </c>
    </row>
    <row r="450" spans="1:42">
      <c r="A450">
        <f t="shared" si="10"/>
        <v>1996.3333333333048</v>
      </c>
      <c r="B450">
        <f xml:space="preserve"> Coibion_update!O456</f>
        <v>4.3482953271265359</v>
      </c>
      <c r="C450">
        <f xml:space="preserve"> Coibion_update!P456</f>
        <v>5.6</v>
      </c>
      <c r="D450">
        <f xml:space="preserve"> Coibion_update!Q456</f>
        <v>5.0524168281112107</v>
      </c>
      <c r="E450">
        <f xml:space="preserve"> Coibion_update!W456</f>
        <v>5.24</v>
      </c>
      <c r="F450">
        <f xml:space="preserve"> Coibion_update!X456</f>
        <v>5.7297750549304549</v>
      </c>
      <c r="G450">
        <f xml:space="preserve"> Coibion_update!Y456</f>
        <v>3.9157161772657636</v>
      </c>
      <c r="H450">
        <f xml:space="preserve"> Coibion_update!Z456</f>
        <v>4.2991340365843156</v>
      </c>
      <c r="I450">
        <f xml:space="preserve"> Coibion_update!AA456</f>
        <v>4.2670926615816223</v>
      </c>
      <c r="J450">
        <f xml:space="preserve"> Coibion_update!AB456</f>
        <v>6.3027999999999999E-3</v>
      </c>
      <c r="K450" s="48">
        <f xml:space="preserve"> Coibion_update!AC456</f>
        <v>0.60366889999999851</v>
      </c>
      <c r="L450" s="71">
        <f xml:space="preserve"> Coibion_update!AD456</f>
        <v>0.12625170000000241</v>
      </c>
      <c r="M450" s="29">
        <f xml:space="preserve"> Barakchian_Crowe!B329</f>
        <v>0.45165529999999998</v>
      </c>
      <c r="N450" s="29">
        <f xml:space="preserve"> Barakchian_Crowe!C329</f>
        <v>-5.6401159999999999</v>
      </c>
      <c r="O450" s="29">
        <f xml:space="preserve"> Gertler_Karadi!C204</f>
        <v>-3.58E-6</v>
      </c>
      <c r="P450" s="29">
        <f xml:space="preserve"> Gertler_Karadi!D204</f>
        <v>0</v>
      </c>
      <c r="Q450" s="29">
        <f xml:space="preserve"> Gertler_Karadi!E204</f>
        <v>7.0968000000000003E-3</v>
      </c>
      <c r="R450" s="29">
        <f xml:space="preserve"> Gertler_Karadi!F204</f>
        <v>3.5484000000000002E-3</v>
      </c>
      <c r="S450" s="29">
        <f xml:space="preserve"> Gertler_Karadi!G204</f>
        <v>7.0968000000000003E-3</v>
      </c>
      <c r="T450" s="32">
        <f xml:space="preserve"> misc!N533</f>
        <v>5.64</v>
      </c>
      <c r="U450" s="31">
        <f xml:space="preserve"> Gilchrist_Zak!C282</f>
        <v>-0.32869999999999999</v>
      </c>
      <c r="V450" s="33">
        <f xml:space="preserve"> Sims_Zha!B453</f>
        <v>-3.2936E-2</v>
      </c>
      <c r="W450" s="75">
        <f xml:space="preserve"> Coibion_update!AI456</f>
        <v>-5.9616700000000002E-2</v>
      </c>
      <c r="X450" s="39">
        <f t="shared" si="11"/>
        <v>0.92387779999999975</v>
      </c>
      <c r="Y450" s="46">
        <v>-5.9616700000000002E-2</v>
      </c>
      <c r="Z450" s="30">
        <v>-1.0000000000000001E-5</v>
      </c>
      <c r="AA450" s="41">
        <v>0</v>
      </c>
      <c r="AB450" s="41">
        <v>0</v>
      </c>
      <c r="AC450" s="41">
        <v>0.02</v>
      </c>
      <c r="AD450" s="41">
        <v>-6.5554999999999997E-3</v>
      </c>
      <c r="AE450" s="41">
        <v>-1.04189E-2</v>
      </c>
      <c r="AF450" s="41">
        <v>5.7184000000000002E-3</v>
      </c>
      <c r="AG450" s="57">
        <v>5.31</v>
      </c>
      <c r="AH450" s="69">
        <f xml:space="preserve"> LN(misc!B469)</f>
        <v>7.0179540712802124</v>
      </c>
      <c r="AI450" s="69">
        <f xml:space="preserve"> LN(misc!D469)</f>
        <v>8.2169525897170601</v>
      </c>
      <c r="AJ450" s="69">
        <f xml:space="preserve"> LN(misc!G574)</f>
        <v>2.8220929171428701</v>
      </c>
      <c r="AK450" s="70">
        <f xml:space="preserve"> LN(misc!J480 + misc!L480)</f>
        <v>3.9873901844480306</v>
      </c>
      <c r="AL450" s="76">
        <f xml:space="preserve"> Factors!B450</f>
        <v>-0.164108905</v>
      </c>
      <c r="AM450" s="76">
        <f xml:space="preserve"> Factors!C450</f>
        <v>-7.2413479500000003E-2</v>
      </c>
      <c r="AN450" s="76">
        <f xml:space="preserve"> Factors!D450</f>
        <v>0.23076361100000001</v>
      </c>
      <c r="AO450" s="76">
        <f xml:space="preserve"> Factors!E450</f>
        <v>4.09343255E-2</v>
      </c>
      <c r="AP450" s="76">
        <f xml:space="preserve"> Factors!F450</f>
        <v>-0.17245978200000001</v>
      </c>
    </row>
    <row r="451" spans="1:42">
      <c r="A451">
        <f t="shared" si="10"/>
        <v>1996.4166666666381</v>
      </c>
      <c r="B451">
        <f xml:space="preserve"> Coibion_update!O457</f>
        <v>4.3567216471202306</v>
      </c>
      <c r="C451">
        <f xml:space="preserve"> Coibion_update!P457</f>
        <v>5.3</v>
      </c>
      <c r="D451">
        <f xml:space="preserve"> Coibion_update!Q457</f>
        <v>5.054333149361975</v>
      </c>
      <c r="E451">
        <f xml:space="preserve"> Coibion_update!W457</f>
        <v>5.27</v>
      </c>
      <c r="F451">
        <f xml:space="preserve"> Coibion_update!X457</f>
        <v>5.7349580921246508</v>
      </c>
      <c r="G451">
        <f xml:space="preserve"> Coibion_update!Y457</f>
        <v>3.9009216123569721</v>
      </c>
      <c r="H451">
        <f xml:space="preserve"> Coibion_update!Z457</f>
        <v>4.3072896185596399</v>
      </c>
      <c r="I451">
        <f xml:space="preserve"> Coibion_update!AA457</f>
        <v>4.2690258955866378</v>
      </c>
      <c r="J451">
        <f xml:space="preserve"> Coibion_update!AB457</f>
        <v>0</v>
      </c>
      <c r="K451" s="48">
        <f xml:space="preserve"> Coibion_update!AC457</f>
        <v>0.60366889999999851</v>
      </c>
      <c r="L451" s="71">
        <f xml:space="preserve"> Coibion_update!AD457</f>
        <v>0.12625170000000241</v>
      </c>
      <c r="M451" s="29">
        <f xml:space="preserve"> Barakchian_Crowe!B330</f>
        <v>0</v>
      </c>
      <c r="N451" s="29">
        <f xml:space="preserve"> Barakchian_Crowe!C330</f>
        <v>-5.6401159999999999</v>
      </c>
      <c r="O451" s="29">
        <f xml:space="preserve"> Gertler_Karadi!C205</f>
        <v>-6.4400000000000002E-6</v>
      </c>
      <c r="P451" s="29">
        <f xml:space="preserve"> Gertler_Karadi!D205</f>
        <v>0</v>
      </c>
      <c r="Q451" s="29">
        <f xml:space="preserve"> Gertler_Karadi!E205</f>
        <v>1.29032E-2</v>
      </c>
      <c r="R451" s="29">
        <f xml:space="preserve"> Gertler_Karadi!F205</f>
        <v>6.4516E-3</v>
      </c>
      <c r="S451" s="29">
        <f xml:space="preserve"> Gertler_Karadi!G205</f>
        <v>1.29032E-2</v>
      </c>
      <c r="T451" s="32">
        <f xml:space="preserve"> misc!N534</f>
        <v>5.81</v>
      </c>
      <c r="U451" s="31">
        <f xml:space="preserve"> Gilchrist_Zak!C283</f>
        <v>-0.30499999999999999</v>
      </c>
      <c r="V451" s="33">
        <f xml:space="preserve"> Sims_Zha!B454</f>
        <v>-0.24082999999999999</v>
      </c>
      <c r="W451" s="75">
        <f xml:space="preserve"> Coibion_update!AI457</f>
        <v>0</v>
      </c>
      <c r="X451" s="39">
        <f t="shared" si="11"/>
        <v>0.92387779999999975</v>
      </c>
      <c r="Y451" s="46">
        <v>0</v>
      </c>
      <c r="Z451" s="41">
        <v>0</v>
      </c>
      <c r="AA451" s="41">
        <v>0</v>
      </c>
      <c r="AB451" s="41">
        <v>0</v>
      </c>
      <c r="AC451" s="41">
        <v>0</v>
      </c>
      <c r="AD451" s="41">
        <v>0</v>
      </c>
      <c r="AE451" s="41">
        <v>0</v>
      </c>
      <c r="AF451" s="41">
        <v>0</v>
      </c>
      <c r="AG451" s="57">
        <v>5</v>
      </c>
      <c r="AH451" s="69">
        <f xml:space="preserve"> LN(misc!B470)</f>
        <v>7.0167890400062598</v>
      </c>
      <c r="AI451" s="69">
        <f xml:space="preserve"> LN(misc!D470)</f>
        <v>8.2205376441653488</v>
      </c>
      <c r="AJ451" s="69">
        <f xml:space="preserve"> LN(misc!G575)</f>
        <v>2.8112082932048361</v>
      </c>
      <c r="AK451" s="70">
        <f xml:space="preserve"> LN(misc!J481 + misc!L481)</f>
        <v>3.9845110948514137</v>
      </c>
      <c r="AL451" s="76">
        <f xml:space="preserve"> Factors!B451</f>
        <v>-0.16621897399999999</v>
      </c>
      <c r="AM451" s="76">
        <f xml:space="preserve"> Factors!C451</f>
        <v>-0.17458458399999999</v>
      </c>
      <c r="AN451" s="76">
        <f xml:space="preserve"> Factors!D451</f>
        <v>1.13219884E-2</v>
      </c>
      <c r="AO451" s="76">
        <f xml:space="preserve"> Factors!E451</f>
        <v>-5.5996176500000001E-2</v>
      </c>
      <c r="AP451" s="76">
        <f xml:space="preserve"> Factors!F451</f>
        <v>-4.4394208800000001E-2</v>
      </c>
    </row>
    <row r="452" spans="1:42">
      <c r="A452">
        <f t="shared" si="10"/>
        <v>1996.4999999999714</v>
      </c>
      <c r="B452">
        <f xml:space="preserve"> Coibion_update!O458</f>
        <v>4.3549341760050853</v>
      </c>
      <c r="C452">
        <f xml:space="preserve"> Coibion_update!P458</f>
        <v>5.5</v>
      </c>
      <c r="D452">
        <f xml:space="preserve"> Coibion_update!Q458</f>
        <v>5.0562458053483077</v>
      </c>
      <c r="E452">
        <f xml:space="preserve"> Coibion_update!W458</f>
        <v>5.4</v>
      </c>
      <c r="F452">
        <f xml:space="preserve"> Coibion_update!X458</f>
        <v>5.7351196299652409</v>
      </c>
      <c r="G452">
        <f xml:space="preserve"> Coibion_update!Y458</f>
        <v>3.90614576825527</v>
      </c>
      <c r="H452">
        <f xml:space="preserve"> Coibion_update!Z458</f>
        <v>4.3074243095786464</v>
      </c>
      <c r="I452">
        <f xml:space="preserve"> Coibion_update!AA458</f>
        <v>4.2711788693383514</v>
      </c>
      <c r="J452">
        <f xml:space="preserve"> Coibion_update!AB458</f>
        <v>-1.0540300000000001E-2</v>
      </c>
      <c r="K452" s="48">
        <f xml:space="preserve"> Coibion_update!AC458</f>
        <v>0.59312859999999856</v>
      </c>
      <c r="L452" s="71">
        <f xml:space="preserve"> Coibion_update!AD458</f>
        <v>8.5704000000002417E-2</v>
      </c>
      <c r="M452" s="29">
        <f xml:space="preserve"> Barakchian_Crowe!B331</f>
        <v>-0.36684909999999998</v>
      </c>
      <c r="N452" s="29">
        <f xml:space="preserve"> Barakchian_Crowe!C331</f>
        <v>-6.0069650000000001</v>
      </c>
      <c r="O452" s="29">
        <f xml:space="preserve"> Gertler_Karadi!C206</f>
        <v>-6.7326800000000006E-2</v>
      </c>
      <c r="P452" s="29">
        <f xml:space="preserve"> Gertler_Karadi!D206</f>
        <v>-2.8064499999999999E-2</v>
      </c>
      <c r="Q452" s="29">
        <f xml:space="preserve"> Gertler_Karadi!E206</f>
        <v>-1.8709699999999999E-2</v>
      </c>
      <c r="R452" s="29">
        <f xml:space="preserve"> Gertler_Karadi!F206</f>
        <v>-9.3547999999999999E-3</v>
      </c>
      <c r="S452" s="29">
        <f xml:space="preserve"> Gertler_Karadi!G206</f>
        <v>-9.3547999999999999E-3</v>
      </c>
      <c r="T452" s="32">
        <f xml:space="preserve"> misc!N535</f>
        <v>5.85</v>
      </c>
      <c r="U452" s="31">
        <f xml:space="preserve"> Gilchrist_Zak!C284</f>
        <v>-0.37369999999999998</v>
      </c>
      <c r="V452" s="33">
        <f xml:space="preserve"> Sims_Zha!B455</f>
        <v>0.25026999999999999</v>
      </c>
      <c r="W452" s="75">
        <f xml:space="preserve"> Coibion_update!AI458</f>
        <v>-6.5106700000000003E-2</v>
      </c>
      <c r="X452" s="39">
        <f t="shared" si="11"/>
        <v>0.85877109999999979</v>
      </c>
      <c r="Y452" s="46">
        <v>-6.5106700000000003E-2</v>
      </c>
      <c r="Z452" s="41">
        <v>-7.1970000000000006E-2</v>
      </c>
      <c r="AA452" s="41">
        <v>-6.5000000000000002E-2</v>
      </c>
      <c r="AB452" s="41">
        <v>-0.03</v>
      </c>
      <c r="AC452" s="41">
        <v>-0.02</v>
      </c>
      <c r="AD452" s="41">
        <v>-7.1738899999999994E-2</v>
      </c>
      <c r="AE452" s="41">
        <v>-3.8010500000000003E-2</v>
      </c>
      <c r="AF452" s="41">
        <v>-4.0318800000000002E-2</v>
      </c>
      <c r="AG452" s="57">
        <v>6.75</v>
      </c>
      <c r="AH452" s="69">
        <f xml:space="preserve"> LN(misc!B471)</f>
        <v>7.0142751223598099</v>
      </c>
      <c r="AI452" s="69">
        <f xml:space="preserve"> LN(misc!D471)</f>
        <v>8.224538777337898</v>
      </c>
      <c r="AJ452" s="69">
        <f xml:space="preserve"> LN(misc!G576)</f>
        <v>2.7350815401532405</v>
      </c>
      <c r="AK452" s="70">
        <f xml:space="preserve"> LN(misc!J482 + misc!L482)</f>
        <v>3.9704805749997147</v>
      </c>
      <c r="AL452" s="76">
        <f xml:space="preserve"> Factors!B452</f>
        <v>-0.20812549999999999</v>
      </c>
      <c r="AM452" s="76">
        <f xml:space="preserve"> Factors!C452</f>
        <v>-0.30844915299999998</v>
      </c>
      <c r="AN452" s="76">
        <f xml:space="preserve"> Factors!D452</f>
        <v>1.85539924E-2</v>
      </c>
      <c r="AO452" s="76">
        <f xml:space="preserve"> Factors!E452</f>
        <v>-5.3662978600000001E-2</v>
      </c>
      <c r="AP452" s="76">
        <f xml:space="preserve"> Factors!F452</f>
        <v>-4.1652756499999999E-2</v>
      </c>
    </row>
    <row r="453" spans="1:42">
      <c r="A453">
        <f t="shared" si="10"/>
        <v>1996.5833333333046</v>
      </c>
      <c r="B453">
        <f xml:space="preserve"> Coibion_update!O459</f>
        <v>4.3607749079400859</v>
      </c>
      <c r="C453">
        <f xml:space="preserve"> Coibion_update!P459</f>
        <v>5.0999999999999996</v>
      </c>
      <c r="D453">
        <f xml:space="preserve"> Coibion_update!Q459</f>
        <v>5.0575188799951061</v>
      </c>
      <c r="E453">
        <f xml:space="preserve"> Coibion_update!W459</f>
        <v>5.22</v>
      </c>
      <c r="F453">
        <f xml:space="preserve"> Coibion_update!X459</f>
        <v>5.7503479438035221</v>
      </c>
      <c r="G453">
        <f xml:space="preserve"> Coibion_update!Y459</f>
        <v>3.919455317245442</v>
      </c>
      <c r="H453">
        <f xml:space="preserve"> Coibion_update!Z459</f>
        <v>4.3106783127188297</v>
      </c>
      <c r="I453">
        <f xml:space="preserve"> Coibion_update!AA459</f>
        <v>4.2726441528537293</v>
      </c>
      <c r="J453">
        <f xml:space="preserve"> Coibion_update!AB459</f>
        <v>-2.3885400000000001E-2</v>
      </c>
      <c r="K453" s="48">
        <f xml:space="preserve"> Coibion_update!AC459</f>
        <v>0.56924319999999851</v>
      </c>
      <c r="L453" s="71">
        <f xml:space="preserve"> Coibion_update!AD459</f>
        <v>2.1323300000002418E-2</v>
      </c>
      <c r="M453" s="29">
        <f xml:space="preserve"> Barakchian_Crowe!B332</f>
        <v>0.109957</v>
      </c>
      <c r="N453" s="29">
        <f xml:space="preserve"> Barakchian_Crowe!C332</f>
        <v>-5.8970070000000003</v>
      </c>
      <c r="O453" s="29">
        <f xml:space="preserve"> Gertler_Karadi!C207</f>
        <v>-1.55555E-2</v>
      </c>
      <c r="P453" s="29">
        <f xml:space="preserve"> Gertler_Karadi!D207</f>
        <v>-1.9354999999999999E-3</v>
      </c>
      <c r="Q453" s="29">
        <f xml:space="preserve"> Gertler_Karadi!E207</f>
        <v>-1.2903000000000001E-3</v>
      </c>
      <c r="R453" s="29">
        <f xml:space="preserve"> Gertler_Karadi!F207</f>
        <v>7.0968000000000003E-3</v>
      </c>
      <c r="S453" s="29">
        <f xml:space="preserve"> Gertler_Karadi!G207</f>
        <v>3.2258E-3</v>
      </c>
      <c r="T453" s="32">
        <f xml:space="preserve"> misc!N536</f>
        <v>5.67</v>
      </c>
      <c r="U453" s="31">
        <f xml:space="preserve"> Gilchrist_Zak!C285</f>
        <v>-0.43759999999999999</v>
      </c>
      <c r="V453" s="33">
        <f xml:space="preserve"> Sims_Zha!B456</f>
        <v>-0.94608999999999999</v>
      </c>
      <c r="W453" s="75">
        <f xml:space="preserve"> Coibion_update!AI459</f>
        <v>-3.2294799999999999E-2</v>
      </c>
      <c r="X453" s="39">
        <f t="shared" si="11"/>
        <v>0.82647629999999983</v>
      </c>
      <c r="Y453" s="46">
        <v>-3.2294799999999999E-2</v>
      </c>
      <c r="Z453" s="41">
        <v>-2.819E-2</v>
      </c>
      <c r="AA453" s="41">
        <v>-0.01</v>
      </c>
      <c r="AB453" s="41">
        <v>0</v>
      </c>
      <c r="AC453" s="41">
        <v>0</v>
      </c>
      <c r="AD453" s="41">
        <v>-9.6947000000000005E-3</v>
      </c>
      <c r="AE453" s="41">
        <v>4.8704000000000004E-3</v>
      </c>
      <c r="AF453" s="41">
        <v>8.7007999999999999E-3</v>
      </c>
      <c r="AG453" s="57">
        <v>5.28</v>
      </c>
      <c r="AH453" s="69">
        <f xml:space="preserve"> LN(misc!B472)</f>
        <v>7.0045189474144447</v>
      </c>
      <c r="AI453" s="69">
        <f xml:space="preserve"> LN(misc!D472)</f>
        <v>8.2263862416169324</v>
      </c>
      <c r="AJ453" s="69">
        <f xml:space="preserve"> LN(misc!G577)</f>
        <v>2.6955051735999151</v>
      </c>
      <c r="AK453" s="70">
        <f xml:space="preserve"> LN(misc!J483 + misc!L483)</f>
        <v>3.9479305437665646</v>
      </c>
      <c r="AL453" s="76">
        <f xml:space="preserve"> Factors!B453</f>
        <v>0.113935597</v>
      </c>
      <c r="AM453" s="76">
        <f xml:space="preserve"> Factors!C453</f>
        <v>-0.14081075700000001</v>
      </c>
      <c r="AN453" s="76">
        <f xml:space="preserve"> Factors!D453</f>
        <v>-7.8886147899999995E-2</v>
      </c>
      <c r="AO453" s="76">
        <f xml:space="preserve"> Factors!E453</f>
        <v>-9.8940370400000005E-2</v>
      </c>
      <c r="AP453" s="76">
        <f xml:space="preserve"> Factors!F453</f>
        <v>0.114420488</v>
      </c>
    </row>
    <row r="454" spans="1:42">
      <c r="A454">
        <f t="shared" si="10"/>
        <v>1996.6666666666379</v>
      </c>
      <c r="B454">
        <f xml:space="preserve"> Coibion_update!O460</f>
        <v>4.3676335493862437</v>
      </c>
      <c r="C454">
        <f xml:space="preserve"> Coibion_update!P460</f>
        <v>5.2</v>
      </c>
      <c r="D454">
        <f xml:space="preserve"> Coibion_update!Q460</f>
        <v>5.0606944939689926</v>
      </c>
      <c r="E454">
        <f xml:space="preserve"> Coibion_update!W460</f>
        <v>5.3</v>
      </c>
      <c r="F454">
        <f xml:space="preserve"> Coibion_update!X460</f>
        <v>5.7348611568934649</v>
      </c>
      <c r="G454">
        <f xml:space="preserve"> Coibion_update!Y460</f>
        <v>3.9228244591220016</v>
      </c>
      <c r="H454">
        <f xml:space="preserve"> Coibion_update!Z460</f>
        <v>4.3092408649482286</v>
      </c>
      <c r="I454">
        <f xml:space="preserve"> Coibion_update!AA460</f>
        <v>4.2744135839627617</v>
      </c>
      <c r="J454">
        <f xml:space="preserve"> Coibion_update!AB460</f>
        <v>1.37985E-2</v>
      </c>
      <c r="K454" s="48">
        <f xml:space="preserve"> Coibion_update!AC460</f>
        <v>0.58304169999999855</v>
      </c>
      <c r="L454" s="71">
        <f xml:space="preserve"> Coibion_update!AD460</f>
        <v>-2.0987899999997582E-2</v>
      </c>
      <c r="M454" s="29">
        <f xml:space="preserve"> Barakchian_Crowe!B333</f>
        <v>-1.9894639999999999</v>
      </c>
      <c r="N454" s="29">
        <f xml:space="preserve"> Barakchian_Crowe!C333</f>
        <v>-7.8864710000000002</v>
      </c>
      <c r="O454" s="29">
        <f xml:space="preserve"> Gertler_Karadi!C208</f>
        <v>-4.5277699999999997E-2</v>
      </c>
      <c r="P454" s="29">
        <f xml:space="preserve"> Gertler_Karadi!D208</f>
        <v>-3.0333300000000001E-2</v>
      </c>
      <c r="Q454" s="29">
        <f xml:space="preserve"> Gertler_Karadi!E208</f>
        <v>-2.0999899999999998E-2</v>
      </c>
      <c r="R454" s="29">
        <f xml:space="preserve"> Gertler_Karadi!F208</f>
        <v>-4.0752999999999996E-3</v>
      </c>
      <c r="S454" s="29">
        <f xml:space="preserve"> Gertler_Karadi!G208</f>
        <v>-1.2537599999999999E-2</v>
      </c>
      <c r="T454" s="32">
        <f xml:space="preserve"> misc!N537</f>
        <v>5.83</v>
      </c>
      <c r="U454" s="31">
        <f xml:space="preserve"> Gilchrist_Zak!C286</f>
        <v>-0.4249</v>
      </c>
      <c r="V454" s="33">
        <f xml:space="preserve"> Sims_Zha!B457</f>
        <v>0.11804000000000001</v>
      </c>
      <c r="W454" s="75">
        <f xml:space="preserve"> Coibion_update!AI460</f>
        <v>3.2207199999999998E-2</v>
      </c>
      <c r="X454" s="39">
        <f t="shared" si="11"/>
        <v>0.85868349999999982</v>
      </c>
      <c r="Y454" s="46">
        <v>3.2207199999999998E-2</v>
      </c>
      <c r="Z454" s="41">
        <v>-0.12</v>
      </c>
      <c r="AA454" s="41">
        <v>-2.4989999999999998E-2</v>
      </c>
      <c r="AB454" s="41">
        <v>-0.13</v>
      </c>
      <c r="AC454" s="41">
        <v>-0.09</v>
      </c>
      <c r="AD454" s="41">
        <v>-1.1717200000000001E-2</v>
      </c>
      <c r="AE454" s="41">
        <v>-0.10214280000000001</v>
      </c>
      <c r="AF454" s="41">
        <v>-9.13934E-2</v>
      </c>
      <c r="AG454" s="57">
        <v>6.09</v>
      </c>
      <c r="AH454" s="69">
        <f xml:space="preserve"> LN(misc!B473)</f>
        <v>6.9996049326120158</v>
      </c>
      <c r="AI454" s="69">
        <f xml:space="preserve"> LN(misc!D473)</f>
        <v>8.2286040410269585</v>
      </c>
      <c r="AJ454" s="69">
        <f xml:space="preserve"> LN(misc!G578)</f>
        <v>2.6198745101984846</v>
      </c>
      <c r="AK454" s="70">
        <f xml:space="preserve"> LN(misc!J484 + misc!L484)</f>
        <v>3.9307466194262486</v>
      </c>
      <c r="AL454" s="76">
        <f xml:space="preserve"> Factors!B454</f>
        <v>6.3766080800000003E-3</v>
      </c>
      <c r="AM454" s="76">
        <f xml:space="preserve"> Factors!C454</f>
        <v>-0.25486349899999999</v>
      </c>
      <c r="AN454" s="76">
        <f xml:space="preserve"> Factors!D454</f>
        <v>-8.7153606999999994E-2</v>
      </c>
      <c r="AO454" s="76">
        <f xml:space="preserve"> Factors!E454</f>
        <v>7.5617245599999994E-2</v>
      </c>
      <c r="AP454" s="76">
        <f xml:space="preserve"> Factors!F454</f>
        <v>6.1407080500000003E-2</v>
      </c>
    </row>
    <row r="455" spans="1:42">
      <c r="A455">
        <f t="shared" si="10"/>
        <v>1996.7499999999711</v>
      </c>
      <c r="B455">
        <f xml:space="preserve"> Coibion_update!O461</f>
        <v>4.3668698487248436</v>
      </c>
      <c r="C455">
        <f xml:space="preserve"> Coibion_update!P461</f>
        <v>5.2</v>
      </c>
      <c r="D455">
        <f xml:space="preserve"> Coibion_update!Q461</f>
        <v>5.0638600553335538</v>
      </c>
      <c r="E455">
        <f xml:space="preserve"> Coibion_update!W461</f>
        <v>5.24</v>
      </c>
      <c r="F455">
        <f xml:space="preserve"> Coibion_update!X461</f>
        <v>5.6966235774577214</v>
      </c>
      <c r="G455">
        <f xml:space="preserve"> Coibion_update!Y461</f>
        <v>3.9306681002969857</v>
      </c>
      <c r="H455">
        <f xml:space="preserve"> Coibion_update!Z461</f>
        <v>4.3164742664336462</v>
      </c>
      <c r="I455">
        <f xml:space="preserve"> Coibion_update!AA461</f>
        <v>4.2747336975362229</v>
      </c>
      <c r="J455">
        <f xml:space="preserve"> Coibion_update!AB461</f>
        <v>0</v>
      </c>
      <c r="K455" s="48">
        <f xml:space="preserve"> Coibion_update!AC461</f>
        <v>0.58304169999999855</v>
      </c>
      <c r="L455" s="71">
        <f xml:space="preserve"> Coibion_update!AD461</f>
        <v>-2.0987899999997582E-2</v>
      </c>
      <c r="M455" s="29">
        <f xml:space="preserve"> Barakchian_Crowe!B334</f>
        <v>0</v>
      </c>
      <c r="N455" s="29">
        <f xml:space="preserve"> Barakchian_Crowe!C334</f>
        <v>-7.8864710000000002</v>
      </c>
      <c r="O455" s="29">
        <f xml:space="preserve"> Gertler_Karadi!C209</f>
        <v>-9.2000100000000001E-2</v>
      </c>
      <c r="P455" s="29">
        <f xml:space="preserve"> Gertler_Karadi!D209</f>
        <v>-9.9666699999999997E-2</v>
      </c>
      <c r="Q455" s="29">
        <f xml:space="preserve"> Gertler_Karadi!E209</f>
        <v>-6.9000000000000006E-2</v>
      </c>
      <c r="R455" s="29">
        <f xml:space="preserve"> Gertler_Karadi!F209</f>
        <v>-5.3666600000000002E-2</v>
      </c>
      <c r="S455" s="29">
        <f xml:space="preserve"> Gertler_Karadi!G209</f>
        <v>-6.1333400000000003E-2</v>
      </c>
      <c r="T455" s="32">
        <f xml:space="preserve"> misc!N538</f>
        <v>5.55</v>
      </c>
      <c r="U455" s="31">
        <f xml:space="preserve"> Gilchrist_Zak!C287</f>
        <v>-0.38109999999999999</v>
      </c>
      <c r="V455" s="33">
        <f xml:space="preserve"> Sims_Zha!B458</f>
        <v>-0.28664000000000001</v>
      </c>
      <c r="W455" s="75">
        <f xml:space="preserve"> Coibion_update!AI461</f>
        <v>0</v>
      </c>
      <c r="X455" s="39">
        <f t="shared" si="11"/>
        <v>0.85868349999999982</v>
      </c>
      <c r="Y455" s="46">
        <v>0</v>
      </c>
      <c r="Z455" s="41">
        <v>0</v>
      </c>
      <c r="AA455" s="41">
        <v>0</v>
      </c>
      <c r="AB455" s="41">
        <v>0</v>
      </c>
      <c r="AC455" s="41">
        <v>0</v>
      </c>
      <c r="AD455" s="41">
        <v>0</v>
      </c>
      <c r="AE455" s="41">
        <v>0</v>
      </c>
      <c r="AF455" s="41">
        <v>0</v>
      </c>
      <c r="AG455" s="57">
        <v>5.63</v>
      </c>
      <c r="AH455" s="69">
        <f xml:space="preserve"> LN(misc!B474)</f>
        <v>6.9899802192378067</v>
      </c>
      <c r="AI455" s="69">
        <f xml:space="preserve"> LN(misc!D474)</f>
        <v>8.2325730930002763</v>
      </c>
      <c r="AJ455" s="69">
        <f xml:space="preserve"> LN(misc!G579)</f>
        <v>2.5503041768742967</v>
      </c>
      <c r="AK455" s="70">
        <f xml:space="preserve"> LN(misc!J485 + misc!L485)</f>
        <v>3.9070305639051019</v>
      </c>
      <c r="AL455" s="76">
        <f xml:space="preserve"> Factors!B455</f>
        <v>-0.193069832</v>
      </c>
      <c r="AM455" s="76">
        <f xml:space="preserve"> Factors!C455</f>
        <v>-6.9896528099999994E-2</v>
      </c>
      <c r="AN455" s="76">
        <f xml:space="preserve"> Factors!D455</f>
        <v>0.10526917399999999</v>
      </c>
      <c r="AO455" s="76">
        <f xml:space="preserve"> Factors!E455</f>
        <v>-2.3311071900000001E-2</v>
      </c>
      <c r="AP455" s="76">
        <f xml:space="preserve"> Factors!F455</f>
        <v>-8.6887770000000003E-2</v>
      </c>
    </row>
    <row r="456" spans="1:42">
      <c r="A456">
        <f t="shared" si="10"/>
        <v>1996.8333333333044</v>
      </c>
      <c r="B456">
        <f xml:space="preserve"> Coibion_update!O462</f>
        <v>4.3755570016576195</v>
      </c>
      <c r="C456">
        <f xml:space="preserve"> Coibion_update!P462</f>
        <v>5.4</v>
      </c>
      <c r="D456">
        <f xml:space="preserve"> Coibion_update!Q462</f>
        <v>5.0670156275323635</v>
      </c>
      <c r="E456">
        <f xml:space="preserve"> Coibion_update!W462</f>
        <v>5.31</v>
      </c>
      <c r="F456">
        <f xml:space="preserve"> Coibion_update!X462</f>
        <v>5.6519276191139243</v>
      </c>
      <c r="G456">
        <f xml:space="preserve"> Coibion_update!Y462</f>
        <v>3.9385675606502581</v>
      </c>
      <c r="H456">
        <f xml:space="preserve"> Coibion_update!Z462</f>
        <v>4.3157532762425941</v>
      </c>
      <c r="I456">
        <f xml:space="preserve"> Coibion_update!AA462</f>
        <v>4.2774158379066014</v>
      </c>
      <c r="J456">
        <f xml:space="preserve"> Coibion_update!AB462</f>
        <v>7.3000399999999993E-2</v>
      </c>
      <c r="K456" s="48">
        <f xml:space="preserve"> Coibion_update!AC462</f>
        <v>0.65604209999999852</v>
      </c>
      <c r="L456" s="71">
        <f xml:space="preserve"> Coibion_update!AD462</f>
        <v>2.6894700000002415E-2</v>
      </c>
      <c r="M456" s="29">
        <f xml:space="preserve"> Barakchian_Crowe!B335</f>
        <v>0.32868439999999999</v>
      </c>
      <c r="N456" s="29">
        <f xml:space="preserve"> Barakchian_Crowe!C335</f>
        <v>-7.5577870000000003</v>
      </c>
      <c r="O456" s="29">
        <f xml:space="preserve"> Gertler_Karadi!C210</f>
        <v>-1.05898E-2</v>
      </c>
      <c r="P456" s="29">
        <f xml:space="preserve"> Gertler_Karadi!D210</f>
        <v>-6.0000000000000001E-3</v>
      </c>
      <c r="Q456" s="29">
        <f xml:space="preserve"> Gertler_Karadi!E210</f>
        <v>-6.0000000000000001E-3</v>
      </c>
      <c r="R456" s="29">
        <f xml:space="preserve"> Gertler_Karadi!F210</f>
        <v>-1.20001E-2</v>
      </c>
      <c r="S456" s="29">
        <f xml:space="preserve"> Gertler_Karadi!G210</f>
        <v>-1.7999999999999999E-2</v>
      </c>
      <c r="T456" s="32">
        <f xml:space="preserve"> misc!N539</f>
        <v>5.42</v>
      </c>
      <c r="U456" s="31">
        <f xml:space="preserve"> Gilchrist_Zak!C288</f>
        <v>-0.34899999999999998</v>
      </c>
      <c r="V456" s="33">
        <f xml:space="preserve"> Sims_Zha!B459</f>
        <v>0.24576999999999999</v>
      </c>
      <c r="W456" s="75">
        <f xml:space="preserve"> Coibion_update!AI462</f>
        <v>5.0052100000000002E-2</v>
      </c>
      <c r="X456" s="39">
        <f t="shared" si="11"/>
        <v>0.90873559999999987</v>
      </c>
      <c r="Y456" s="46">
        <v>5.0052100000000002E-2</v>
      </c>
      <c r="Z456" s="41">
        <v>-1.7649999999999999E-2</v>
      </c>
      <c r="AA456" s="41">
        <v>-0.01</v>
      </c>
      <c r="AB456" s="41">
        <v>-0.01</v>
      </c>
      <c r="AC456" s="41">
        <v>-0.01</v>
      </c>
      <c r="AD456" s="41">
        <v>3.7812000000000002E-3</v>
      </c>
      <c r="AE456" s="41">
        <v>2.1551999999999999E-3</v>
      </c>
      <c r="AF456" s="41">
        <v>-2.3243000000000001E-3</v>
      </c>
      <c r="AG456" s="57">
        <v>5.44</v>
      </c>
      <c r="AH456" s="69">
        <f xml:space="preserve"> LN(misc!B475)</f>
        <v>6.9879518209764138</v>
      </c>
      <c r="AI456" s="69">
        <f xml:space="preserve"> LN(misc!D475)</f>
        <v>8.2377966985512288</v>
      </c>
      <c r="AJ456" s="69">
        <f xml:space="preserve"> LN(misc!G580)</f>
        <v>2.5544327124366104</v>
      </c>
      <c r="AK456" s="70">
        <f xml:space="preserve"> LN(misc!J486 + misc!L486)</f>
        <v>3.9033051148084232</v>
      </c>
      <c r="AL456" s="76">
        <f xml:space="preserve"> Factors!B456</f>
        <v>0.101404706</v>
      </c>
      <c r="AM456" s="76">
        <f xml:space="preserve"> Factors!C456</f>
        <v>-4.3249655900000003E-2</v>
      </c>
      <c r="AN456" s="76">
        <f xml:space="preserve"> Factors!D456</f>
        <v>-0.11606028</v>
      </c>
      <c r="AO456" s="76">
        <f xml:space="preserve"> Factors!E456</f>
        <v>0.11220627399999999</v>
      </c>
      <c r="AP456" s="76">
        <f xml:space="preserve"> Factors!F456</f>
        <v>0.181361467</v>
      </c>
    </row>
    <row r="457" spans="1:42">
      <c r="A457">
        <f t="shared" si="10"/>
        <v>1996.9166666666376</v>
      </c>
      <c r="B457">
        <f xml:space="preserve"> Coibion_update!O463</f>
        <v>4.3821553763863115</v>
      </c>
      <c r="C457">
        <f xml:space="preserve"> Coibion_update!P463</f>
        <v>5.4</v>
      </c>
      <c r="D457">
        <f xml:space="preserve"> Coibion_update!Q463</f>
        <v>5.0695329353437408</v>
      </c>
      <c r="E457">
        <f xml:space="preserve"> Coibion_update!W463</f>
        <v>5.29</v>
      </c>
      <c r="F457">
        <f xml:space="preserve"> Coibion_update!X463</f>
        <v>5.6571449918048442</v>
      </c>
      <c r="G457">
        <f xml:space="preserve"> Coibion_update!Y463</f>
        <v>3.937183801086646</v>
      </c>
      <c r="H457">
        <f xml:space="preserve"> Coibion_update!Z463</f>
        <v>4.3193131138763281</v>
      </c>
      <c r="I457">
        <f xml:space="preserve"> Coibion_update!AA463</f>
        <v>4.2823306010581641</v>
      </c>
      <c r="J457">
        <f xml:space="preserve"> Coibion_update!AB463</f>
        <v>1.6142199999999999E-2</v>
      </c>
      <c r="K457" s="48">
        <f xml:space="preserve"> Coibion_update!AC463</f>
        <v>0.67218429999999851</v>
      </c>
      <c r="L457" s="71">
        <f xml:space="preserve"> Coibion_update!AD463</f>
        <v>5.0000000241523512E-7</v>
      </c>
      <c r="M457" s="29">
        <f xml:space="preserve"> Barakchian_Crowe!B336</f>
        <v>0.39568500000000001</v>
      </c>
      <c r="N457" s="29">
        <f xml:space="preserve"> Barakchian_Crowe!C336</f>
        <v>-7.162102</v>
      </c>
      <c r="O457" s="29">
        <f xml:space="preserve"> Gertler_Karadi!C211</f>
        <v>-1.7034999999999999E-3</v>
      </c>
      <c r="P457" s="29">
        <f xml:space="preserve"> Gertler_Karadi!D211</f>
        <v>-8.8386999999999997E-3</v>
      </c>
      <c r="Q457" s="29">
        <f xml:space="preserve"> Gertler_Karadi!E211</f>
        <v>-3.9998999999999998E-3</v>
      </c>
      <c r="R457" s="29">
        <f xml:space="preserve"> Gertler_Karadi!F211</f>
        <v>-8.0000000000000002E-3</v>
      </c>
      <c r="S457" s="29">
        <f xml:space="preserve"> Gertler_Karadi!G211</f>
        <v>-1.6838700000000002E-2</v>
      </c>
      <c r="T457" s="32">
        <f xml:space="preserve"> misc!N540</f>
        <v>5.47</v>
      </c>
      <c r="U457" s="31">
        <f xml:space="preserve"> Gilchrist_Zak!C289</f>
        <v>-0.443</v>
      </c>
      <c r="V457" s="33">
        <f xml:space="preserve"> Sims_Zha!B460</f>
        <v>7.4361999999999998E-2</v>
      </c>
      <c r="W457" s="75">
        <f xml:space="preserve"> Coibion_update!AI463</f>
        <v>2.8171700000000001E-2</v>
      </c>
      <c r="X457" s="39">
        <f t="shared" si="11"/>
        <v>0.93690729999999989</v>
      </c>
      <c r="Y457" s="46">
        <v>2.8171700000000001E-2</v>
      </c>
      <c r="Z457" s="41">
        <v>1.107E-2</v>
      </c>
      <c r="AA457" s="41">
        <v>5.0000000000000001E-3</v>
      </c>
      <c r="AB457" s="41">
        <v>-0.01</v>
      </c>
      <c r="AC457" s="41">
        <v>0</v>
      </c>
      <c r="AD457" s="41">
        <v>2.3899400000000001E-2</v>
      </c>
      <c r="AE457" s="41">
        <v>-7.9339999999999999E-4</v>
      </c>
      <c r="AF457" s="41">
        <v>1.4021E-2</v>
      </c>
      <c r="AG457" s="57">
        <v>6.26</v>
      </c>
      <c r="AH457" s="69">
        <f xml:space="preserve"> LN(misc!B476)</f>
        <v>6.9859192999514912</v>
      </c>
      <c r="AI457" s="69">
        <f xml:space="preserve"> LN(misc!D476)</f>
        <v>8.2433877252997991</v>
      </c>
      <c r="AJ457" s="69">
        <f xml:space="preserve"> LN(misc!G581)</f>
        <v>2.5901671604454934</v>
      </c>
      <c r="AK457" s="70">
        <f xml:space="preserve"> LN(misc!J487 + misc!L487)</f>
        <v>3.9126228255001139</v>
      </c>
      <c r="AL457" s="76">
        <f xml:space="preserve"> Factors!B457</f>
        <v>-0.165639129</v>
      </c>
      <c r="AM457" s="76">
        <f xml:space="preserve"> Factors!C457</f>
        <v>-0.16038912799999999</v>
      </c>
      <c r="AN457" s="76">
        <f xml:space="preserve"> Factors!D457</f>
        <v>-0.13492204099999999</v>
      </c>
      <c r="AO457" s="76">
        <f xml:space="preserve"> Factors!E457</f>
        <v>0.230880053</v>
      </c>
      <c r="AP457" s="76">
        <f xml:space="preserve"> Factors!F457</f>
        <v>-3.2891270299999997E-2</v>
      </c>
    </row>
    <row r="458" spans="1:42">
      <c r="A458">
        <f t="shared" si="10"/>
        <v>1996.9999999999709</v>
      </c>
      <c r="B458">
        <f xml:space="preserve"> Coibion_update!O464</f>
        <v>4.3834818253701329</v>
      </c>
      <c r="C458">
        <f xml:space="preserve"> Coibion_update!P464</f>
        <v>5.3</v>
      </c>
      <c r="D458">
        <f xml:space="preserve"> Coibion_update!Q464</f>
        <v>5.0714167663561147</v>
      </c>
      <c r="E458">
        <f xml:space="preserve"> Coibion_update!W464</f>
        <v>5.25</v>
      </c>
      <c r="F458">
        <f xml:space="preserve"> Coibion_update!X464</f>
        <v>5.6773015974066041</v>
      </c>
      <c r="G458">
        <f xml:space="preserve"> Coibion_update!Y464</f>
        <v>3.9597840688264059</v>
      </c>
      <c r="H458">
        <f xml:space="preserve"> Coibion_update!Z464</f>
        <v>4.3158734773793075</v>
      </c>
      <c r="I458">
        <f xml:space="preserve"> Coibion_update!AA464</f>
        <v>4.2866439522413042</v>
      </c>
      <c r="J458">
        <f xml:space="preserve"> Coibion_update!AB464</f>
        <v>0</v>
      </c>
      <c r="K458" s="48">
        <f xml:space="preserve"> Coibion_update!AC464</f>
        <v>0.67218429999999851</v>
      </c>
      <c r="M458" s="29">
        <f xml:space="preserve"> Barakchian_Crowe!B337</f>
        <v>0</v>
      </c>
      <c r="N458" s="29">
        <f xml:space="preserve"> Barakchian_Crowe!C337</f>
        <v>-7.162102</v>
      </c>
      <c r="O458" s="29">
        <f xml:space="preserve"> Gertler_Karadi!C212</f>
        <v>5.7134999999999998E-3</v>
      </c>
      <c r="P458" s="29">
        <f xml:space="preserve"> Gertler_Karadi!D212</f>
        <v>-5.1612999999999997E-3</v>
      </c>
      <c r="Q458" s="29">
        <f xml:space="preserve"> Gertler_Karadi!E212</f>
        <v>0</v>
      </c>
      <c r="R458" s="29">
        <f xml:space="preserve"> Gertler_Karadi!F212</f>
        <v>0</v>
      </c>
      <c r="S458" s="29">
        <f xml:space="preserve"> Gertler_Karadi!G212</f>
        <v>-5.1612999999999997E-3</v>
      </c>
      <c r="T458" s="32">
        <f xml:space="preserve"> misc!N541</f>
        <v>5.61</v>
      </c>
      <c r="U458" s="31">
        <f xml:space="preserve"> Gilchrist_Zak!C290</f>
        <v>-0.35010000000000002</v>
      </c>
      <c r="V458" s="33">
        <f xml:space="preserve"> Sims_Zha!B461</f>
        <v>-0.17193</v>
      </c>
      <c r="W458" s="75">
        <f xml:space="preserve"> Coibion_update!AI464</f>
        <v>0</v>
      </c>
      <c r="X458" s="39">
        <f t="shared" si="11"/>
        <v>0.93690729999999989</v>
      </c>
      <c r="Y458" s="46">
        <v>0</v>
      </c>
      <c r="Z458" s="41">
        <v>0</v>
      </c>
      <c r="AA458" s="41">
        <v>0</v>
      </c>
      <c r="AB458" s="41">
        <v>0</v>
      </c>
      <c r="AC458" s="41">
        <v>0</v>
      </c>
      <c r="AD458" s="41">
        <v>0</v>
      </c>
      <c r="AE458" s="41">
        <v>0</v>
      </c>
      <c r="AF458" s="41">
        <v>0</v>
      </c>
      <c r="AG458" s="57">
        <v>5.37</v>
      </c>
      <c r="AH458" s="69">
        <f xml:space="preserve"> LN(misc!B477)</f>
        <v>6.9858268144022926</v>
      </c>
      <c r="AI458" s="69">
        <f xml:space="preserve"> LN(misc!D477)</f>
        <v>8.2472724485430984</v>
      </c>
      <c r="AJ458" s="69">
        <f xml:space="preserve"> LN(misc!G582)</f>
        <v>2.4577923572964284</v>
      </c>
      <c r="AK458" s="70">
        <f xml:space="preserve"> LN(misc!J488 + misc!L488)</f>
        <v>3.9047768150891731</v>
      </c>
      <c r="AL458" s="76">
        <f xml:space="preserve"> Factors!B458</f>
        <v>-0.14464362</v>
      </c>
      <c r="AM458" s="76">
        <f xml:space="preserve"> Factors!C458</f>
        <v>-0.13302352100000001</v>
      </c>
      <c r="AN458" s="76">
        <f xml:space="preserve"> Factors!D458</f>
        <v>0.110244445</v>
      </c>
      <c r="AO458" s="76">
        <f xml:space="preserve"> Factors!E458</f>
        <v>-9.0876658499999992E-3</v>
      </c>
      <c r="AP458" s="76">
        <f xml:space="preserve"> Factors!F458</f>
        <v>4.9529588800000003E-2</v>
      </c>
    </row>
    <row r="459" spans="1:42">
      <c r="A459">
        <f t="shared" si="10"/>
        <v>1997.0833333333042</v>
      </c>
      <c r="B459">
        <f xml:space="preserve"> Coibion_update!O465</f>
        <v>4.3956632321967906</v>
      </c>
      <c r="C459">
        <f xml:space="preserve"> Coibion_update!P465</f>
        <v>5.2</v>
      </c>
      <c r="D459">
        <f xml:space="preserve"> Coibion_update!Q465</f>
        <v>5.0732970552209666</v>
      </c>
      <c r="E459">
        <f xml:space="preserve"> Coibion_update!W465</f>
        <v>5.19</v>
      </c>
      <c r="F459">
        <f xml:space="preserve"> Coibion_update!X465</f>
        <v>5.6908323154805727</v>
      </c>
      <c r="G459">
        <f xml:space="preserve"> Coibion_update!Y465</f>
        <v>3.9566903969233054</v>
      </c>
      <c r="H459">
        <f xml:space="preserve"> Coibion_update!Z465</f>
        <v>4.3236689726113919</v>
      </c>
      <c r="I459">
        <f xml:space="preserve"> Coibion_update!AA465</f>
        <v>4.28771595520264</v>
      </c>
      <c r="J459">
        <f xml:space="preserve"> Coibion_update!AB465</f>
        <v>1.9776700000000001E-2</v>
      </c>
      <c r="K459" s="48">
        <f xml:space="preserve"> Coibion_update!AC465</f>
        <v>0.69196099999999849</v>
      </c>
      <c r="M459" s="29">
        <f xml:space="preserve"> Barakchian_Crowe!B338</f>
        <v>0.15748100000000001</v>
      </c>
      <c r="N459" s="29">
        <f xml:space="preserve"> Barakchian_Crowe!C338</f>
        <v>-7.0046210000000002</v>
      </c>
      <c r="O459" s="29">
        <f xml:space="preserve"> Gertler_Karadi!C213</f>
        <v>-3.1302900000000002E-2</v>
      </c>
      <c r="P459" s="29">
        <f xml:space="preserve"> Gertler_Karadi!D213</f>
        <v>0</v>
      </c>
      <c r="Q459" s="29">
        <f xml:space="preserve"> Gertler_Karadi!E213</f>
        <v>8.5713999999999999E-3</v>
      </c>
      <c r="R459" s="29">
        <f xml:space="preserve"> Gertler_Karadi!F213</f>
        <v>1.7142899999999999E-2</v>
      </c>
      <c r="S459" s="29">
        <f xml:space="preserve"> Gertler_Karadi!G213</f>
        <v>2.5714299999999999E-2</v>
      </c>
      <c r="T459" s="32">
        <f xml:space="preserve"> misc!N542</f>
        <v>5.53</v>
      </c>
      <c r="U459" s="31">
        <f xml:space="preserve"> Gilchrist_Zak!C291</f>
        <v>-0.48609999999999998</v>
      </c>
      <c r="V459" s="33">
        <f xml:space="preserve"> Sims_Zha!B462</f>
        <v>-0.23041</v>
      </c>
      <c r="W459" s="75">
        <f xml:space="preserve"> Coibion_update!AI465</f>
        <v>9.9153999999999996E-3</v>
      </c>
      <c r="X459" s="39">
        <f t="shared" si="11"/>
        <v>0.94682269999999991</v>
      </c>
      <c r="Y459" s="46">
        <v>9.9153999999999996E-3</v>
      </c>
      <c r="Z459" s="41">
        <v>-3.6519999999999997E-2</v>
      </c>
      <c r="AA459" s="41">
        <v>-0.03</v>
      </c>
      <c r="AB459" s="41">
        <v>0</v>
      </c>
      <c r="AC459" s="41">
        <v>0.01</v>
      </c>
      <c r="AD459" s="41">
        <v>-1.7018999999999999E-2</v>
      </c>
      <c r="AE459" s="41">
        <v>1.6840500000000001E-2</v>
      </c>
      <c r="AF459" s="41">
        <v>2.5180000000000001E-2</v>
      </c>
      <c r="AG459" s="57">
        <v>5.5</v>
      </c>
      <c r="AH459" s="69">
        <f xml:space="preserve"> LN(misc!B478)</f>
        <v>6.9836045912655749</v>
      </c>
      <c r="AI459" s="69">
        <f xml:space="preserve"> LN(misc!D478)</f>
        <v>8.2503328346567546</v>
      </c>
      <c r="AJ459" s="69">
        <f xml:space="preserve"> LN(misc!G583)</f>
        <v>2.4367662744600653</v>
      </c>
      <c r="AK459" s="70">
        <f xml:space="preserve"> LN(misc!J489 + misc!L489)</f>
        <v>3.8851244615594451</v>
      </c>
      <c r="AL459" s="76">
        <f xml:space="preserve"> Factors!B459</f>
        <v>-1.8413651499999999E-2</v>
      </c>
      <c r="AM459" s="76">
        <f xml:space="preserve"> Factors!C459</f>
        <v>-0.108312783</v>
      </c>
      <c r="AN459" s="76">
        <f xml:space="preserve"> Factors!D459</f>
        <v>0.107319737</v>
      </c>
      <c r="AO459" s="76">
        <f xml:space="preserve"> Factors!E459</f>
        <v>-0.130233457</v>
      </c>
      <c r="AP459" s="76">
        <f xml:space="preserve"> Factors!F459</f>
        <v>9.2577758900000001E-2</v>
      </c>
    </row>
    <row r="460" spans="1:42">
      <c r="A460">
        <f t="shared" si="10"/>
        <v>1997.1666666666374</v>
      </c>
      <c r="B460">
        <f xml:space="preserve"> Coibion_update!O466</f>
        <v>4.4026708195258522</v>
      </c>
      <c r="C460">
        <f xml:space="preserve"> Coibion_update!P466</f>
        <v>5.2</v>
      </c>
      <c r="D460">
        <f xml:space="preserve"> Coibion_update!Q466</f>
        <v>5.0739230333321741</v>
      </c>
      <c r="E460">
        <f xml:space="preserve"> Coibion_update!W466</f>
        <v>5.39</v>
      </c>
      <c r="F460">
        <f xml:space="preserve"> Coibion_update!X466</f>
        <v>5.6960190840383671</v>
      </c>
      <c r="G460">
        <f xml:space="preserve"> Coibion_update!Y466</f>
        <v>3.97002772771472</v>
      </c>
      <c r="H460">
        <f xml:space="preserve"> Coibion_update!Z466</f>
        <v>4.3301410596596259</v>
      </c>
      <c r="I460">
        <f xml:space="preserve"> Coibion_update!AA466</f>
        <v>4.2866989547164298</v>
      </c>
      <c r="J460">
        <f xml:space="preserve"> Coibion_update!AB466</f>
        <v>0.102688</v>
      </c>
      <c r="K460" s="48">
        <f xml:space="preserve"> Coibion_update!AC466</f>
        <v>0.7946489999999985</v>
      </c>
      <c r="M460" s="29">
        <f xml:space="preserve"> Barakchian_Crowe!B339</f>
        <v>0.9079431</v>
      </c>
      <c r="N460" s="29">
        <f xml:space="preserve"> Barakchian_Crowe!C339</f>
        <v>-6.0966769999999997</v>
      </c>
      <c r="O460" s="29">
        <f xml:space="preserve"> Gertler_Karadi!C214</f>
        <v>3.8151999999999999E-3</v>
      </c>
      <c r="P460" s="29">
        <f xml:space="preserve"> Gertler_Karadi!D214</f>
        <v>9.0322000000000006E-3</v>
      </c>
      <c r="Q460" s="29">
        <f xml:space="preserve"> Gertler_Karadi!E214</f>
        <v>1.6106100000000002E-2</v>
      </c>
      <c r="R460" s="29">
        <f xml:space="preserve"> Gertler_Karadi!F214</f>
        <v>1.97927E-2</v>
      </c>
      <c r="S460" s="29">
        <f xml:space="preserve"> Gertler_Karadi!G214</f>
        <v>1.89631E-2</v>
      </c>
      <c r="T460" s="32">
        <f xml:space="preserve"> misc!N543</f>
        <v>5.8</v>
      </c>
      <c r="U460" s="31">
        <f xml:space="preserve"> Gilchrist_Zak!C292</f>
        <v>-0.51300000000000001</v>
      </c>
      <c r="V460" s="33">
        <f xml:space="preserve"> Sims_Zha!B463</f>
        <v>0.83113999999999999</v>
      </c>
      <c r="W460" s="75">
        <f xml:space="preserve"> Coibion_update!AI466</f>
        <v>0.1135224</v>
      </c>
      <c r="X460" s="39">
        <f t="shared" si="11"/>
        <v>1.0603450999999999</v>
      </c>
      <c r="Y460" s="46">
        <v>0.1135224</v>
      </c>
      <c r="Z460" s="41">
        <v>0.04</v>
      </c>
      <c r="AA460" s="41">
        <v>0.01</v>
      </c>
      <c r="AB460" s="41">
        <v>0.04</v>
      </c>
      <c r="AC460" s="41">
        <v>6.5000000000000002E-2</v>
      </c>
      <c r="AD460" s="41">
        <v>5.8564000000000003E-3</v>
      </c>
      <c r="AE460" s="41">
        <v>3.8079399999999999E-2</v>
      </c>
      <c r="AF460" s="41">
        <v>5.77463E-2</v>
      </c>
      <c r="AG460" s="57">
        <v>7.07</v>
      </c>
      <c r="AH460" s="69">
        <f xml:space="preserve"> LN(misc!B479)</f>
        <v>6.9777476508021721</v>
      </c>
      <c r="AI460" s="69">
        <f xml:space="preserve"> LN(misc!D479)</f>
        <v>8.2542947843199688</v>
      </c>
      <c r="AJ460" s="69">
        <f xml:space="preserve"> LN(misc!G584)</f>
        <v>2.4406934951116748</v>
      </c>
      <c r="AK460" s="70">
        <f xml:space="preserve"> LN(misc!J490 + misc!L490)</f>
        <v>3.8648056038190308</v>
      </c>
      <c r="AL460" s="76">
        <f xml:space="preserve"> Factors!B460</f>
        <v>-0.192169486</v>
      </c>
      <c r="AM460" s="76">
        <f xml:space="preserve"> Factors!C460</f>
        <v>-0.28981562900000002</v>
      </c>
      <c r="AN460" s="76">
        <f xml:space="preserve"> Factors!D460</f>
        <v>-7.8117842899999998E-2</v>
      </c>
      <c r="AO460" s="76">
        <f xml:space="preserve"> Factors!E460</f>
        <v>-2.0972930200000001E-4</v>
      </c>
      <c r="AP460" s="76">
        <f xml:space="preserve"> Factors!F460</f>
        <v>-0.19262093699999999</v>
      </c>
    </row>
    <row r="461" spans="1:42">
      <c r="A461">
        <f t="shared" si="10"/>
        <v>1997.2499999999707</v>
      </c>
      <c r="B461">
        <f xml:space="preserve"> Coibion_update!O467</f>
        <v>4.4034676250024427</v>
      </c>
      <c r="C461">
        <f xml:space="preserve"> Coibion_update!P467</f>
        <v>5.0999999999999996</v>
      </c>
      <c r="D461">
        <f xml:space="preserve"> Coibion_update!Q467</f>
        <v>5.0745486198399083</v>
      </c>
      <c r="E461">
        <f xml:space="preserve"> Coibion_update!W467</f>
        <v>5.51</v>
      </c>
      <c r="F461">
        <f xml:space="preserve"> Coibion_update!X467</f>
        <v>5.6771304436587746</v>
      </c>
      <c r="G461">
        <f xml:space="preserve"> Coibion_update!Y467</f>
        <v>3.9577035779201202</v>
      </c>
      <c r="H461">
        <f xml:space="preserve"> Coibion_update!Z467</f>
        <v>4.3213871689972772</v>
      </c>
      <c r="I461">
        <f xml:space="preserve"> Coibion_update!AA467</f>
        <v>4.2924164291072868</v>
      </c>
      <c r="J461">
        <f xml:space="preserve"> Coibion_update!AB467</f>
        <v>0</v>
      </c>
      <c r="K461" s="48">
        <f xml:space="preserve"> Coibion_update!AC467</f>
        <v>0.7946489999999985</v>
      </c>
      <c r="M461" s="29">
        <f xml:space="preserve"> Barakchian_Crowe!B340</f>
        <v>0</v>
      </c>
      <c r="N461" s="29">
        <f xml:space="preserve"> Barakchian_Crowe!C340</f>
        <v>-6.0966769999999997</v>
      </c>
      <c r="O461" s="29">
        <f xml:space="preserve"> Gertler_Karadi!C215</f>
        <v>3.0967700000000001E-2</v>
      </c>
      <c r="P461" s="29">
        <f xml:space="preserve"> Gertler_Karadi!D215</f>
        <v>3.0967700000000001E-2</v>
      </c>
      <c r="Q461" s="29">
        <f xml:space="preserve"> Gertler_Karadi!E215</f>
        <v>5.0322499999999999E-2</v>
      </c>
      <c r="R461" s="29">
        <f xml:space="preserve"> Gertler_Karadi!F215</f>
        <v>5.8064499999999998E-2</v>
      </c>
      <c r="S461" s="29">
        <f xml:space="preserve"> Gertler_Karadi!G215</f>
        <v>5.0322699999999998E-2</v>
      </c>
      <c r="T461" s="32">
        <f xml:space="preserve"> misc!N544</f>
        <v>5.99</v>
      </c>
      <c r="U461" s="31">
        <f xml:space="preserve"> Gilchrist_Zak!C293</f>
        <v>-0.43880000000000002</v>
      </c>
      <c r="V461" s="33">
        <f xml:space="preserve"> Sims_Zha!B464</f>
        <v>9.2981999999999995E-2</v>
      </c>
      <c r="W461" s="75">
        <f xml:space="preserve"> Coibion_update!AI467</f>
        <v>0</v>
      </c>
      <c r="X461" s="39">
        <f t="shared" si="11"/>
        <v>1.0603450999999999</v>
      </c>
      <c r="Y461" s="46">
        <v>0</v>
      </c>
      <c r="Z461" s="41">
        <v>0</v>
      </c>
      <c r="AA461" s="41">
        <v>0</v>
      </c>
      <c r="AB461" s="41">
        <v>0</v>
      </c>
      <c r="AC461" s="41">
        <v>0</v>
      </c>
      <c r="AD461" s="41">
        <v>0</v>
      </c>
      <c r="AE461" s="41">
        <v>0</v>
      </c>
      <c r="AF461" s="41">
        <v>0</v>
      </c>
      <c r="AG461" s="57">
        <v>5.82</v>
      </c>
      <c r="AH461" s="69">
        <f xml:space="preserve"> LN(misc!B480)</f>
        <v>6.9696966805223202</v>
      </c>
      <c r="AI461" s="69">
        <f xml:space="preserve"> LN(misc!D480)</f>
        <v>8.2583965553875398</v>
      </c>
      <c r="AJ461" s="69">
        <f xml:space="preserve"> LN(misc!G585)</f>
        <v>2.5052810090391504</v>
      </c>
      <c r="AK461" s="70">
        <f xml:space="preserve"> LN(misc!J491 + misc!L491)</f>
        <v>3.8521243700197947</v>
      </c>
      <c r="AL461" s="76">
        <f xml:space="preserve"> Factors!B461</f>
        <v>-0.23003472899999999</v>
      </c>
      <c r="AM461" s="76">
        <f xml:space="preserve"> Factors!C461</f>
        <v>-0.299600643</v>
      </c>
      <c r="AN461" s="76">
        <f xml:space="preserve"> Factors!D461</f>
        <v>-2.70643796E-3</v>
      </c>
      <c r="AO461" s="76">
        <f xml:space="preserve"> Factors!E461</f>
        <v>-0.20561141899999999</v>
      </c>
      <c r="AP461" s="76">
        <f xml:space="preserve"> Factors!F461</f>
        <v>-9.7754603300000006E-2</v>
      </c>
    </row>
    <row r="462" spans="1:42">
      <c r="A462">
        <f t="shared" si="10"/>
        <v>1997.3333333333039</v>
      </c>
      <c r="B462">
        <f xml:space="preserve"> Coibion_update!O468</f>
        <v>4.4096296420998531</v>
      </c>
      <c r="C462">
        <f xml:space="preserve"> Coibion_update!P468</f>
        <v>4.9000000000000004</v>
      </c>
      <c r="D462">
        <f xml:space="preserve"> Coibion_update!Q468</f>
        <v>5.0745486198399083</v>
      </c>
      <c r="E462">
        <f xml:space="preserve"> Coibion_update!W468</f>
        <v>5.5</v>
      </c>
      <c r="F462">
        <f xml:space="preserve"> Coibion_update!X468</f>
        <v>5.6786014094589428</v>
      </c>
      <c r="G462">
        <f xml:space="preserve"> Coibion_update!Y468</f>
        <v>3.9500699530650487</v>
      </c>
      <c r="H462">
        <f xml:space="preserve"> Coibion_update!Z468</f>
        <v>4.3201379329950358</v>
      </c>
      <c r="I462">
        <f xml:space="preserve"> Coibion_update!AA468</f>
        <v>4.2954060903901077</v>
      </c>
      <c r="J462">
        <f xml:space="preserve"> Coibion_update!AB468</f>
        <v>9.8442500000000002E-2</v>
      </c>
      <c r="K462" s="48">
        <f xml:space="preserve"> Coibion_update!AC468</f>
        <v>0.89309149999999848</v>
      </c>
      <c r="M462" s="29">
        <f xml:space="preserve"> Barakchian_Crowe!B341</f>
        <v>-1.153122</v>
      </c>
      <c r="N462" s="29">
        <f xml:space="preserve"> Barakchian_Crowe!C341</f>
        <v>-7.2497990000000003</v>
      </c>
      <c r="O462" s="29">
        <f xml:space="preserve"> Gertler_Karadi!C216</f>
        <v>-3.8186999999999999E-2</v>
      </c>
      <c r="P462" s="29">
        <f xml:space="preserve"> Gertler_Karadi!D216</f>
        <v>-3.48387E-2</v>
      </c>
      <c r="Q462" s="29">
        <f xml:space="preserve"> Gertler_Karadi!E216</f>
        <v>-2.7096700000000001E-2</v>
      </c>
      <c r="R462" s="29">
        <f xml:space="preserve"> Gertler_Karadi!F216</f>
        <v>-2.1290300000000002E-2</v>
      </c>
      <c r="S462" s="29">
        <f xml:space="preserve"> Gertler_Karadi!G216</f>
        <v>-1.9354799999999998E-2</v>
      </c>
      <c r="T462" s="32">
        <f xml:space="preserve"> misc!N545</f>
        <v>5.87</v>
      </c>
      <c r="U462" s="31">
        <f xml:space="preserve"> Gilchrist_Zak!C294</f>
        <v>-0.437</v>
      </c>
      <c r="V462" s="33">
        <f xml:space="preserve"> Sims_Zha!B465</f>
        <v>-0.92184999999999995</v>
      </c>
      <c r="W462" s="75">
        <f xml:space="preserve"> Coibion_update!AI468</f>
        <v>7.4719999999999995E-2</v>
      </c>
      <c r="X462" s="39">
        <f t="shared" si="11"/>
        <v>1.1350650999999998</v>
      </c>
      <c r="Y462" s="46">
        <v>7.4719999999999995E-2</v>
      </c>
      <c r="Z462" s="41">
        <v>-9.8650000000000002E-2</v>
      </c>
      <c r="AA462" s="41">
        <v>-3.5000000000000003E-2</v>
      </c>
      <c r="AB462" s="41">
        <v>-0.09</v>
      </c>
      <c r="AC462" s="41">
        <v>-7.0000000000000007E-2</v>
      </c>
      <c r="AD462" s="41">
        <v>-2.0745E-3</v>
      </c>
      <c r="AE462" s="41">
        <v>-5.2791299999999999E-2</v>
      </c>
      <c r="AF462" s="41">
        <v>-5.2775500000000003E-2</v>
      </c>
      <c r="AG462" s="57">
        <v>5.58</v>
      </c>
      <c r="AH462" s="69">
        <f xml:space="preserve"> LN(misc!B481)</f>
        <v>6.9696026823082171</v>
      </c>
      <c r="AI462" s="69">
        <f xml:space="preserve"> LN(misc!D481)</f>
        <v>8.2613198154791085</v>
      </c>
      <c r="AJ462" s="69">
        <f xml:space="preserve"> LN(misc!G586)</f>
        <v>2.3857306740807145</v>
      </c>
      <c r="AK462" s="70">
        <f xml:space="preserve"> LN(misc!J492 + misc!L492)</f>
        <v>3.8376011378605668</v>
      </c>
      <c r="AL462" s="76">
        <f xml:space="preserve"> Factors!B462</f>
        <v>3.1853633300000003E-2</v>
      </c>
      <c r="AM462" s="76">
        <f xml:space="preserve"> Factors!C462</f>
        <v>-0.247559682</v>
      </c>
      <c r="AN462" s="76">
        <f xml:space="preserve"> Factors!D462</f>
        <v>-7.5045774799999999E-3</v>
      </c>
      <c r="AO462" s="76">
        <f xml:space="preserve"> Factors!E462</f>
        <v>-0.30925070399999999</v>
      </c>
      <c r="AP462" s="76">
        <f xml:space="preserve"> Factors!F462</f>
        <v>0.16178256999999999</v>
      </c>
    </row>
    <row r="463" spans="1:42">
      <c r="A463">
        <f t="shared" si="10"/>
        <v>1997.4166666666372</v>
      </c>
      <c r="B463">
        <f xml:space="preserve"> Coibion_update!O469</f>
        <v>4.4146862070791713</v>
      </c>
      <c r="C463">
        <f xml:space="preserve"> Coibion_update!P469</f>
        <v>5</v>
      </c>
      <c r="D463">
        <f xml:space="preserve"> Coibion_update!Q469</f>
        <v>5.0764230346342591</v>
      </c>
      <c r="E463">
        <f xml:space="preserve"> Coibion_update!W469</f>
        <v>5.56</v>
      </c>
      <c r="F463">
        <f xml:space="preserve"> Coibion_update!X469</f>
        <v>5.6838178342366037</v>
      </c>
      <c r="G463">
        <f xml:space="preserve"> Coibion_update!Y469</f>
        <v>3.9691214174680227</v>
      </c>
      <c r="H463">
        <f xml:space="preserve"> Coibion_update!Z469</f>
        <v>4.3298250331634414</v>
      </c>
      <c r="I463">
        <f xml:space="preserve"> Coibion_update!AA469</f>
        <v>4.2957876865569711</v>
      </c>
      <c r="J463">
        <f xml:space="preserve"> Coibion_update!AB469</f>
        <v>0</v>
      </c>
      <c r="K463" s="48">
        <f xml:space="preserve"> Coibion_update!AC469</f>
        <v>0.89309149999999848</v>
      </c>
      <c r="M463" s="29">
        <f xml:space="preserve"> Barakchian_Crowe!B342</f>
        <v>0</v>
      </c>
      <c r="N463" s="29">
        <f xml:space="preserve"> Barakchian_Crowe!C342</f>
        <v>-7.2497990000000003</v>
      </c>
      <c r="O463" s="29">
        <f xml:space="preserve"> Gertler_Karadi!C217</f>
        <v>-6.0463000000000003E-2</v>
      </c>
      <c r="P463" s="29">
        <f xml:space="preserve"> Gertler_Karadi!D217</f>
        <v>-5.5161500000000002E-2</v>
      </c>
      <c r="Q463" s="29">
        <f xml:space="preserve"> Gertler_Karadi!E217</f>
        <v>-4.2903400000000001E-2</v>
      </c>
      <c r="R463" s="29">
        <f xml:space="preserve"> Gertler_Karadi!F217</f>
        <v>-3.3709599999999999E-2</v>
      </c>
      <c r="S463" s="29">
        <f xml:space="preserve"> Gertler_Karadi!G217</f>
        <v>-3.06453E-2</v>
      </c>
      <c r="T463" s="32">
        <f xml:space="preserve"> misc!N546</f>
        <v>5.69</v>
      </c>
      <c r="U463" s="31">
        <f xml:space="preserve"> Gilchrist_Zak!C295</f>
        <v>-0.50770000000000004</v>
      </c>
      <c r="V463" s="33">
        <f xml:space="preserve"> Sims_Zha!B466</f>
        <v>-0.44741999999999998</v>
      </c>
      <c r="W463" s="75">
        <f xml:space="preserve"> Coibion_update!AI469</f>
        <v>0</v>
      </c>
      <c r="X463" s="39">
        <f t="shared" si="11"/>
        <v>1.1350650999999998</v>
      </c>
      <c r="Y463" s="46">
        <v>0</v>
      </c>
      <c r="Z463" s="41">
        <v>0</v>
      </c>
      <c r="AA463" s="41">
        <v>0</v>
      </c>
      <c r="AB463" s="41">
        <v>0</v>
      </c>
      <c r="AC463" s="41">
        <v>0</v>
      </c>
      <c r="AD463" s="41">
        <v>0</v>
      </c>
      <c r="AE463" s="41">
        <v>0</v>
      </c>
      <c r="AF463" s="41">
        <v>0</v>
      </c>
      <c r="AG463" s="57">
        <v>6.87</v>
      </c>
      <c r="AH463" s="69">
        <f xml:space="preserve"> LN(misc!B482)</f>
        <v>6.9717624089564296</v>
      </c>
      <c r="AI463" s="69">
        <f xml:space="preserve"> LN(misc!D482)</f>
        <v>8.2656501655803289</v>
      </c>
      <c r="AJ463" s="69">
        <f xml:space="preserve"> LN(misc!G587)</f>
        <v>2.3333082656368864</v>
      </c>
      <c r="AK463" s="70">
        <f xml:space="preserve"> LN(misc!J493 + misc!L493)</f>
        <v>3.8409780298150635</v>
      </c>
      <c r="AL463" s="76">
        <f xml:space="preserve"> Factors!B463</f>
        <v>-9.9819355100000007E-2</v>
      </c>
      <c r="AM463" s="76">
        <f xml:space="preserve"> Factors!C463</f>
        <v>-0.37213004399999999</v>
      </c>
      <c r="AN463" s="76">
        <f xml:space="preserve"> Factors!D463</f>
        <v>-0.170069581</v>
      </c>
      <c r="AO463" s="76">
        <f xml:space="preserve"> Factors!E463</f>
        <v>0.102005393</v>
      </c>
      <c r="AP463" s="76">
        <f xml:space="preserve"> Factors!F463</f>
        <v>8.5257351699999998E-2</v>
      </c>
    </row>
    <row r="464" spans="1:42">
      <c r="A464">
        <f t="shared" ref="A464:A527" si="12" xml:space="preserve"> A463 + 1/12</f>
        <v>1997.4999999999704</v>
      </c>
      <c r="B464">
        <f xml:space="preserve"> Coibion_update!O470</f>
        <v>4.4223008792064986</v>
      </c>
      <c r="C464">
        <f xml:space="preserve"> Coibion_update!P470</f>
        <v>4.9000000000000004</v>
      </c>
      <c r="D464">
        <f xml:space="preserve"> Coibion_update!Q470</f>
        <v>5.0776706954324142</v>
      </c>
      <c r="E464">
        <f xml:space="preserve"> Coibion_update!W470</f>
        <v>5.52</v>
      </c>
      <c r="F464">
        <f xml:space="preserve"> Coibion_update!X470</f>
        <v>5.6739416326451799</v>
      </c>
      <c r="G464">
        <f xml:space="preserve"> Coibion_update!Y470</f>
        <v>3.9906308380067603</v>
      </c>
      <c r="H464">
        <f xml:space="preserve"> Coibion_update!Z470</f>
        <v>4.3376044171211348</v>
      </c>
      <c r="I464">
        <f xml:space="preserve"> Coibion_update!AA470</f>
        <v>4.3032539535084862</v>
      </c>
      <c r="J464">
        <f xml:space="preserve"> Coibion_update!AB470</f>
        <v>-4.9381800000000003E-2</v>
      </c>
      <c r="K464" s="48">
        <f xml:space="preserve"> Coibion_update!AC470</f>
        <v>0.84370969999999845</v>
      </c>
      <c r="M464" s="29">
        <f xml:space="preserve"> Barakchian_Crowe!B343</f>
        <v>-0.25677939999999999</v>
      </c>
      <c r="N464" s="29">
        <f xml:space="preserve"> Barakchian_Crowe!C343</f>
        <v>-7.5065780000000002</v>
      </c>
      <c r="O464" s="29">
        <f xml:space="preserve"> Gertler_Karadi!C218</f>
        <v>-2.0690199999999999E-2</v>
      </c>
      <c r="P464" s="29">
        <f xml:space="preserve"> Gertler_Karadi!D218</f>
        <v>-1.9354799999999998E-2</v>
      </c>
      <c r="Q464" s="29">
        <f xml:space="preserve"> Gertler_Karadi!E218</f>
        <v>0</v>
      </c>
      <c r="R464" s="29">
        <f xml:space="preserve"> Gertler_Karadi!F218</f>
        <v>0</v>
      </c>
      <c r="S464" s="29">
        <f xml:space="preserve"> Gertler_Karadi!G218</f>
        <v>0</v>
      </c>
      <c r="T464" s="32">
        <f xml:space="preserve"> misc!N547</f>
        <v>5.54</v>
      </c>
      <c r="U464" s="31">
        <f xml:space="preserve"> Gilchrist_Zak!C296</f>
        <v>-0.52539999999999998</v>
      </c>
      <c r="V464" s="33">
        <f xml:space="preserve"> Sims_Zha!B467</f>
        <v>-0.27695999999999998</v>
      </c>
      <c r="W464" s="75">
        <f xml:space="preserve"> Coibion_update!AI470</f>
        <v>-1.9380600000000001E-2</v>
      </c>
      <c r="X464" s="39">
        <f t="shared" si="11"/>
        <v>1.1156844999999997</v>
      </c>
      <c r="Y464" s="46">
        <v>-1.9380600000000001E-2</v>
      </c>
      <c r="Z464" s="41">
        <v>-2.138E-2</v>
      </c>
      <c r="AA464" s="41">
        <v>-0.02</v>
      </c>
      <c r="AB464" s="41">
        <v>-0.02</v>
      </c>
      <c r="AC464" s="41">
        <v>0</v>
      </c>
      <c r="AD464" s="41">
        <v>-1.5320800000000001E-2</v>
      </c>
      <c r="AE464" s="41">
        <v>-1.77532E-2</v>
      </c>
      <c r="AF464" s="41">
        <v>-6.0309999999999999E-3</v>
      </c>
      <c r="AG464" s="57">
        <v>5.96</v>
      </c>
      <c r="AH464" s="69">
        <f xml:space="preserve"> LN(misc!B483)</f>
        <v>6.9711994515386717</v>
      </c>
      <c r="AI464" s="69">
        <f xml:space="preserve"> LN(misc!D483)</f>
        <v>8.2702179068486821</v>
      </c>
      <c r="AJ464" s="69">
        <f xml:space="preserve"> LN(misc!G588)</f>
        <v>2.2901075714829329</v>
      </c>
      <c r="AK464" s="70">
        <f xml:space="preserve"> LN(misc!J494 + misc!L494)</f>
        <v>3.8361565649980225</v>
      </c>
      <c r="AL464" s="76">
        <f xml:space="preserve"> Factors!B464</f>
        <v>-4.6449513200000001E-2</v>
      </c>
      <c r="AM464" s="76">
        <f xml:space="preserve"> Factors!C464</f>
        <v>-0.24083423300000001</v>
      </c>
      <c r="AN464" s="76">
        <f xml:space="preserve"> Factors!D464</f>
        <v>-0.20797141199999999</v>
      </c>
      <c r="AO464" s="76">
        <f xml:space="preserve"> Factors!E464</f>
        <v>8.3470811699999994E-2</v>
      </c>
      <c r="AP464" s="76">
        <f xml:space="preserve"> Factors!F464</f>
        <v>7.86685518E-2</v>
      </c>
    </row>
    <row r="465" spans="1:42">
      <c r="A465">
        <f t="shared" si="12"/>
        <v>1997.5833333333037</v>
      </c>
      <c r="B465">
        <f xml:space="preserve"> Coibion_update!O471</f>
        <v>4.432773217141702</v>
      </c>
      <c r="C465">
        <f xml:space="preserve"> Coibion_update!P471</f>
        <v>4.8</v>
      </c>
      <c r="D465">
        <f xml:space="preserve"> Coibion_update!Q471</f>
        <v>5.080161356744866</v>
      </c>
      <c r="E465">
        <f xml:space="preserve"> Coibion_update!W471</f>
        <v>5.54</v>
      </c>
      <c r="F465">
        <f xml:space="preserve"> Coibion_update!X471</f>
        <v>5.6874498200353036</v>
      </c>
      <c r="G465">
        <f xml:space="preserve"> Coibion_update!Y471</f>
        <v>4.0166172275580676</v>
      </c>
      <c r="H465">
        <f xml:space="preserve"> Coibion_update!Z471</f>
        <v>4.340019041776209</v>
      </c>
      <c r="I465">
        <f xml:space="preserve"> Coibion_update!AA471</f>
        <v>4.3066832843700915</v>
      </c>
      <c r="J465">
        <f xml:space="preserve"> Coibion_update!AB471</f>
        <v>0.1114467</v>
      </c>
      <c r="K465" s="48">
        <f xml:space="preserve"> Coibion_update!AC471</f>
        <v>0.95515639999999846</v>
      </c>
      <c r="M465" s="29">
        <f xml:space="preserve"> Barakchian_Crowe!B344</f>
        <v>0.41531760000000001</v>
      </c>
      <c r="N465" s="29">
        <f xml:space="preserve"> Barakchian_Crowe!C344</f>
        <v>-7.0912600000000001</v>
      </c>
      <c r="O465" s="29">
        <f xml:space="preserve"> Gertler_Karadi!C219</f>
        <v>-6.9399999999999996E-4</v>
      </c>
      <c r="P465" s="29">
        <f xml:space="preserve"> Gertler_Karadi!D219</f>
        <v>3.5484000000000002E-3</v>
      </c>
      <c r="Q465" s="29">
        <f xml:space="preserve"> Gertler_Karadi!E219</f>
        <v>4.1935000000000002E-3</v>
      </c>
      <c r="R465" s="29">
        <f xml:space="preserve"> Gertler_Karadi!F219</f>
        <v>6.2903000000000004E-3</v>
      </c>
      <c r="S465" s="29">
        <f xml:space="preserve"> Gertler_Karadi!G219</f>
        <v>6.2903000000000004E-3</v>
      </c>
      <c r="T465" s="32">
        <f xml:space="preserve"> misc!N548</f>
        <v>5.56</v>
      </c>
      <c r="U465" s="31">
        <f xml:space="preserve"> Gilchrist_Zak!C297</f>
        <v>-0.50119999999999998</v>
      </c>
      <c r="V465" s="33">
        <f xml:space="preserve"> Sims_Zha!B468</f>
        <v>0.15792999999999999</v>
      </c>
      <c r="W465" s="75">
        <f xml:space="preserve"> Coibion_update!AI471</f>
        <v>0.10917109999999999</v>
      </c>
      <c r="X465" s="39">
        <f t="shared" si="11"/>
        <v>1.2248555999999997</v>
      </c>
      <c r="Y465" s="46">
        <v>0.10917109999999999</v>
      </c>
      <c r="Z465" s="30">
        <v>-1.0000000000000001E-5</v>
      </c>
      <c r="AA465" s="41">
        <v>0</v>
      </c>
      <c r="AB465" s="41">
        <v>0.01</v>
      </c>
      <c r="AC465" s="41">
        <v>0.01</v>
      </c>
      <c r="AD465" s="41">
        <v>2.5125700000000001E-2</v>
      </c>
      <c r="AE465" s="41">
        <v>2.5035499999999999E-2</v>
      </c>
      <c r="AF465" s="41">
        <v>2.8591999999999999E-2</v>
      </c>
      <c r="AG465" s="57">
        <v>5.52</v>
      </c>
      <c r="AH465" s="69">
        <f xml:space="preserve"> LN(misc!B484)</f>
        <v>6.9803549713964808</v>
      </c>
      <c r="AI465" s="69">
        <f xml:space="preserve"> LN(misc!D484)</f>
        <v>8.2788344742955466</v>
      </c>
      <c r="AJ465" s="69">
        <f xml:space="preserve"> LN(misc!G589)</f>
        <v>2.3502317464613989</v>
      </c>
      <c r="AK465" s="70">
        <f xml:space="preserve"> LN(misc!J495 + misc!L495)</f>
        <v>3.8354874737500269</v>
      </c>
      <c r="AL465" s="76">
        <f xml:space="preserve"> Factors!B465</f>
        <v>-0.14996654000000001</v>
      </c>
      <c r="AM465" s="76">
        <f xml:space="preserve"> Factors!C465</f>
        <v>-0.31508353</v>
      </c>
      <c r="AN465" s="76">
        <f xml:space="preserve"> Factors!D465</f>
        <v>-0.19937089799999999</v>
      </c>
      <c r="AO465" s="76">
        <f xml:space="preserve"> Factors!E465</f>
        <v>4.3537138599999997E-2</v>
      </c>
      <c r="AP465" s="76">
        <f xml:space="preserve"> Factors!F465</f>
        <v>1.09111408E-2</v>
      </c>
    </row>
    <row r="466" spans="1:42">
      <c r="A466">
        <f t="shared" si="12"/>
        <v>1997.666666666637</v>
      </c>
      <c r="B466">
        <f xml:space="preserve"> Coibion_update!O472</f>
        <v>4.4420169377056284</v>
      </c>
      <c r="C466">
        <f xml:space="preserve"> Coibion_update!P472</f>
        <v>4.9000000000000004</v>
      </c>
      <c r="D466">
        <f xml:space="preserve"> Coibion_update!Q472</f>
        <v>5.0826458300725275</v>
      </c>
      <c r="E466">
        <f xml:space="preserve"> Coibion_update!W472</f>
        <v>5.54</v>
      </c>
      <c r="F466">
        <f xml:space="preserve"> Coibion_update!X472</f>
        <v>5.6814686970596169</v>
      </c>
      <c r="G466">
        <f xml:space="preserve"> Coibion_update!Y472</f>
        <v>4.0003085702955063</v>
      </c>
      <c r="H466">
        <f xml:space="preserve"> Coibion_update!Z472</f>
        <v>4.3416602655072953</v>
      </c>
      <c r="I466">
        <f xml:space="preserve"> Coibion_update!AA472</f>
        <v>4.3096440961799187</v>
      </c>
      <c r="J466">
        <f xml:space="preserve"> Coibion_update!AB472</f>
        <v>-0.1585259</v>
      </c>
      <c r="K466" s="48">
        <f xml:space="preserve"> Coibion_update!AC472</f>
        <v>0.79663049999999846</v>
      </c>
      <c r="M466" s="29">
        <f xml:space="preserve"> Barakchian_Crowe!B345</f>
        <v>0.1356504</v>
      </c>
      <c r="N466" s="29">
        <f xml:space="preserve"> Barakchian_Crowe!C345</f>
        <v>-6.9556100000000001</v>
      </c>
      <c r="O466" s="29">
        <f xml:space="preserve"> Gertler_Karadi!C220</f>
        <v>-5.7200000000000003E-6</v>
      </c>
      <c r="P466" s="29">
        <f xml:space="preserve"> Gertler_Karadi!D220</f>
        <v>5.8063999999999998E-3</v>
      </c>
      <c r="Q466" s="29">
        <f xml:space="preserve"> Gertler_Karadi!E220</f>
        <v>5.64E-3</v>
      </c>
      <c r="R466" s="29">
        <f xml:space="preserve"> Gertler_Karadi!F220</f>
        <v>8.5430000000000002E-3</v>
      </c>
      <c r="S466" s="29">
        <f xml:space="preserve"> Gertler_Karadi!G220</f>
        <v>8.8763999999999996E-3</v>
      </c>
      <c r="T466" s="32">
        <f xml:space="preserve"> misc!N549</f>
        <v>5.52</v>
      </c>
      <c r="U466" s="31">
        <f xml:space="preserve"> Gilchrist_Zak!C298</f>
        <v>-0.59899999999999998</v>
      </c>
      <c r="V466" s="33">
        <f xml:space="preserve"> Sims_Zha!B469</f>
        <v>0.39479999999999998</v>
      </c>
      <c r="W466" s="75">
        <f xml:space="preserve"> Coibion_update!AI472</f>
        <v>-4.3888299999999998E-2</v>
      </c>
      <c r="X466" s="39">
        <f t="shared" si="11"/>
        <v>1.1809672999999996</v>
      </c>
      <c r="Y466" s="46">
        <v>-4.3888299999999998E-2</v>
      </c>
      <c r="Z466" s="41">
        <v>0</v>
      </c>
      <c r="AA466" s="41">
        <v>-0.02</v>
      </c>
      <c r="AB466" s="41">
        <v>0</v>
      </c>
      <c r="AC466" s="41">
        <v>-5.0000000000000001E-3</v>
      </c>
      <c r="AD466" s="41">
        <v>-1.38327E-2</v>
      </c>
      <c r="AE466" s="41">
        <v>1.22121E-2</v>
      </c>
      <c r="AF466" s="41">
        <v>1.2224E-3</v>
      </c>
      <c r="AG466" s="57">
        <v>5.81</v>
      </c>
      <c r="AH466" s="69">
        <f xml:space="preserve"> LN(misc!B485)</f>
        <v>6.9725125261974155</v>
      </c>
      <c r="AI466" s="69">
        <f xml:space="preserve"> LN(misc!D485)</f>
        <v>8.2827611643321717</v>
      </c>
      <c r="AJ466" s="69">
        <f xml:space="preserve"> LN(misc!G590)</f>
        <v>2.276651710967541</v>
      </c>
      <c r="AK466" s="70">
        <f xml:space="preserve"> LN(misc!J496 + misc!L496)</f>
        <v>3.8245024078986507</v>
      </c>
      <c r="AL466" s="76">
        <f xml:space="preserve"> Factors!B466</f>
        <v>-0.20497906499999999</v>
      </c>
      <c r="AM466" s="76">
        <f xml:space="preserve"> Factors!C466</f>
        <v>-0.25652959400000003</v>
      </c>
      <c r="AN466" s="76">
        <f xml:space="preserve"> Factors!D466</f>
        <v>4.9012170000000001E-2</v>
      </c>
      <c r="AO466" s="76">
        <f xml:space="preserve"> Factors!E466</f>
        <v>5.1477084100000001E-4</v>
      </c>
      <c r="AP466" s="76">
        <f xml:space="preserve"> Factors!F466</f>
        <v>-4.8528782800000003E-2</v>
      </c>
    </row>
    <row r="467" spans="1:42">
      <c r="A467">
        <f t="shared" si="12"/>
        <v>1997.7499999999702</v>
      </c>
      <c r="B467">
        <f xml:space="preserve"> Coibion_update!O473</f>
        <v>4.4510231728207774</v>
      </c>
      <c r="C467">
        <f xml:space="preserve"> Coibion_update!P473</f>
        <v>4.7</v>
      </c>
      <c r="D467">
        <f xml:space="preserve"> Coibion_update!Q473</f>
        <v>5.084505142662711</v>
      </c>
      <c r="E467">
        <f xml:space="preserve"> Coibion_update!W473</f>
        <v>5.5</v>
      </c>
      <c r="F467">
        <f xml:space="preserve"> Coibion_update!X473</f>
        <v>5.6894468758888346</v>
      </c>
      <c r="G467">
        <f xml:space="preserve"> Coibion_update!Y473</f>
        <v>4.0069512941395313</v>
      </c>
      <c r="H467">
        <f xml:space="preserve"> Coibion_update!Z473</f>
        <v>4.3422457646620369</v>
      </c>
      <c r="I467">
        <f xml:space="preserve"> Coibion_update!AA473</f>
        <v>4.3159268954693557</v>
      </c>
      <c r="J467">
        <f xml:space="preserve"> Coibion_update!AB473</f>
        <v>0</v>
      </c>
      <c r="K467" s="48">
        <f xml:space="preserve"> Coibion_update!AC473</f>
        <v>0.79663049999999846</v>
      </c>
      <c r="M467" s="29">
        <f xml:space="preserve"> Barakchian_Crowe!B346</f>
        <v>0</v>
      </c>
      <c r="N467" s="29">
        <f xml:space="preserve"> Barakchian_Crowe!C346</f>
        <v>-6.9556100000000001</v>
      </c>
      <c r="O467" s="29">
        <f xml:space="preserve"> Gertler_Karadi!C221</f>
        <v>0</v>
      </c>
      <c r="P467" s="29">
        <f xml:space="preserve"> Gertler_Karadi!D221</f>
        <v>0</v>
      </c>
      <c r="Q467" s="29">
        <f xml:space="preserve"> Gertler_Karadi!E221</f>
        <v>-4.8335000000000001E-3</v>
      </c>
      <c r="R467" s="29">
        <f xml:space="preserve"> Gertler_Karadi!F221</f>
        <v>-4.8332999999999996E-3</v>
      </c>
      <c r="S467" s="29">
        <f xml:space="preserve"> Gertler_Karadi!G221</f>
        <v>4.8332999999999996E-3</v>
      </c>
      <c r="T467" s="32">
        <f xml:space="preserve"> misc!N550</f>
        <v>5.46</v>
      </c>
      <c r="U467" s="31">
        <f xml:space="preserve"> Gilchrist_Zak!C299</f>
        <v>-0.4728</v>
      </c>
      <c r="V467" s="33">
        <f xml:space="preserve"> Sims_Zha!B470</f>
        <v>1.2478E-2</v>
      </c>
      <c r="W467" s="75">
        <f xml:space="preserve"> Coibion_update!AI473</f>
        <v>0</v>
      </c>
      <c r="X467" s="39">
        <f t="shared" si="11"/>
        <v>1.1809672999999996</v>
      </c>
      <c r="Y467" s="46">
        <v>0</v>
      </c>
      <c r="Z467" s="41">
        <v>0</v>
      </c>
      <c r="AA467" s="41">
        <v>0</v>
      </c>
      <c r="AB467" s="41">
        <v>0</v>
      </c>
      <c r="AC467" s="41">
        <v>0</v>
      </c>
      <c r="AD467" s="41">
        <v>0</v>
      </c>
      <c r="AE467" s="41">
        <v>0</v>
      </c>
      <c r="AF467" s="41">
        <v>0</v>
      </c>
      <c r="AG467" s="57">
        <v>5.56</v>
      </c>
      <c r="AH467" s="69">
        <f xml:space="preserve"> LN(misc!B486)</f>
        <v>6.971293299786125</v>
      </c>
      <c r="AI467" s="69">
        <f xml:space="preserve"> LN(misc!D486)</f>
        <v>8.2875787489717165</v>
      </c>
      <c r="AJ467" s="69">
        <f xml:space="preserve"> LN(misc!G591)</f>
        <v>2.3020849679523634</v>
      </c>
      <c r="AK467" s="70">
        <f xml:space="preserve"> LN(misc!J497 + misc!L497)</f>
        <v>3.8218794555751803</v>
      </c>
      <c r="AL467" s="76">
        <f xml:space="preserve"> Factors!B467</f>
        <v>-0.24479056599999999</v>
      </c>
      <c r="AM467" s="76">
        <f xml:space="preserve"> Factors!C467</f>
        <v>-9.2504792000000002E-2</v>
      </c>
      <c r="AN467" s="76">
        <f xml:space="preserve"> Factors!D467</f>
        <v>-8.5998086099999996E-2</v>
      </c>
      <c r="AO467" s="76">
        <f xml:space="preserve"> Factors!E467</f>
        <v>3.3019934700000003E-2</v>
      </c>
      <c r="AP467" s="76">
        <f xml:space="preserve"> Factors!F467</f>
        <v>3.5914018199999999E-3</v>
      </c>
    </row>
    <row r="468" spans="1:42">
      <c r="A468">
        <f t="shared" si="12"/>
        <v>1997.8333333333035</v>
      </c>
      <c r="B468">
        <f xml:space="preserve"> Coibion_update!O474</f>
        <v>4.4597547426501158</v>
      </c>
      <c r="C468">
        <f xml:space="preserve"> Coibion_update!P474</f>
        <v>4.5999999999999996</v>
      </c>
      <c r="D468">
        <f xml:space="preserve"> Coibion_update!Q474</f>
        <v>5.0857427665830608</v>
      </c>
      <c r="E468">
        <f xml:space="preserve"> Coibion_update!W474</f>
        <v>5.52</v>
      </c>
      <c r="F468">
        <f xml:space="preserve"> Coibion_update!X474</f>
        <v>5.6841918248911973</v>
      </c>
      <c r="G468">
        <f xml:space="preserve"> Coibion_update!Y474</f>
        <v>4.0333907195517602</v>
      </c>
      <c r="H468">
        <f xml:space="preserve"> Coibion_update!Z474</f>
        <v>4.3506004649865124</v>
      </c>
      <c r="I468">
        <f xml:space="preserve"> Coibion_update!AA474</f>
        <v>4.3139752841026908</v>
      </c>
      <c r="J468">
        <f xml:space="preserve"> Coibion_update!AB474</f>
        <v>-7.2062500000000002E-2</v>
      </c>
      <c r="K468" s="48">
        <f xml:space="preserve"> Coibion_update!AC474</f>
        <v>0.72456799999999844</v>
      </c>
      <c r="M468" s="29">
        <f xml:space="preserve"> Barakchian_Crowe!B347</f>
        <v>6.1026200000000003E-2</v>
      </c>
      <c r="N468" s="29">
        <f xml:space="preserve"> Barakchian_Crowe!C347</f>
        <v>-6.894584</v>
      </c>
      <c r="O468" s="29">
        <f xml:space="preserve"> Gertler_Karadi!C222</f>
        <v>-2.63848E-2</v>
      </c>
      <c r="P468" s="29">
        <f xml:space="preserve"> Gertler_Karadi!D222</f>
        <v>0</v>
      </c>
      <c r="Q468" s="29">
        <f xml:space="preserve"> Gertler_Karadi!E222</f>
        <v>-1.9000099999999999E-2</v>
      </c>
      <c r="R468" s="29">
        <f xml:space="preserve"> Gertler_Karadi!F222</f>
        <v>-1.89999E-2</v>
      </c>
      <c r="S468" s="29">
        <f xml:space="preserve"> Gertler_Karadi!G222</f>
        <v>-2.2166700000000001E-2</v>
      </c>
      <c r="T468" s="32">
        <f xml:space="preserve"> misc!N551</f>
        <v>5.46</v>
      </c>
      <c r="U468" s="31">
        <f xml:space="preserve"> Gilchrist_Zak!C300</f>
        <v>-0.39600000000000002</v>
      </c>
      <c r="V468" s="33">
        <f xml:space="preserve"> Sims_Zha!B471</f>
        <v>0.25620999999999999</v>
      </c>
      <c r="W468" s="75">
        <f xml:space="preserve"> Coibion_update!AI474</f>
        <v>-3.4310599999999997E-2</v>
      </c>
      <c r="X468" s="39">
        <f t="shared" si="11"/>
        <v>1.1466566999999996</v>
      </c>
      <c r="Y468" s="46">
        <v>-3.4310599999999997E-2</v>
      </c>
      <c r="Z468" s="41">
        <v>-4.1660000000000003E-2</v>
      </c>
      <c r="AA468" s="41">
        <v>-2.4989999999999998E-2</v>
      </c>
      <c r="AB468" s="41">
        <v>0</v>
      </c>
      <c r="AC468" s="41">
        <v>-0.03</v>
      </c>
      <c r="AD468" s="41">
        <v>-1.5852999999999999E-2</v>
      </c>
      <c r="AE468" s="41">
        <v>4.7115999999999998E-3</v>
      </c>
      <c r="AF468" s="41">
        <v>-2.9598900000000001E-2</v>
      </c>
      <c r="AG468" s="57">
        <v>5.5</v>
      </c>
      <c r="AH468" s="69">
        <f xml:space="preserve"> LN(misc!B487)</f>
        <v>6.9762546954068299</v>
      </c>
      <c r="AI468" s="69">
        <f xml:space="preserve"> LN(misc!D487)</f>
        <v>8.2933493949876347</v>
      </c>
      <c r="AJ468" s="69">
        <f xml:space="preserve"> LN(misc!G592)</f>
        <v>2.3574519944348857</v>
      </c>
      <c r="AK468" s="70">
        <f xml:space="preserve"> LN(misc!J498 + misc!L498)</f>
        <v>3.8342344219733073</v>
      </c>
      <c r="AL468" s="76">
        <f xml:space="preserve"> Factors!B468</f>
        <v>-0.288735044</v>
      </c>
      <c r="AM468" s="76">
        <f xml:space="preserve"> Factors!C468</f>
        <v>-0.208702468</v>
      </c>
      <c r="AN468" s="76">
        <f xml:space="preserve"> Factors!D468</f>
        <v>-0.16121619400000001</v>
      </c>
      <c r="AO468" s="76">
        <f xml:space="preserve"> Factors!E468</f>
        <v>8.4920330000000002E-2</v>
      </c>
      <c r="AP468" s="76">
        <f xml:space="preserve"> Factors!F468</f>
        <v>-3.3695103499999997E-2</v>
      </c>
    </row>
    <row r="469" spans="1:42">
      <c r="A469">
        <f t="shared" si="12"/>
        <v>1997.9166666666367</v>
      </c>
      <c r="B469">
        <f xml:space="preserve"> Coibion_update!O475</f>
        <v>4.4630742219021817</v>
      </c>
      <c r="C469">
        <f xml:space="preserve"> Coibion_update!P475</f>
        <v>4.7</v>
      </c>
      <c r="D469">
        <f xml:space="preserve"> Coibion_update!Q475</f>
        <v>5.0863610046243917</v>
      </c>
      <c r="E469">
        <f xml:space="preserve"> Coibion_update!W475</f>
        <v>5.5</v>
      </c>
      <c r="F469">
        <f xml:space="preserve"> Coibion_update!X475</f>
        <v>5.6314268124640607</v>
      </c>
      <c r="G469">
        <f xml:space="preserve"> Coibion_update!Y475</f>
        <v>4.0427178789333125</v>
      </c>
      <c r="H469">
        <f xml:space="preserve"> Coibion_update!Z475</f>
        <v>4.3474222498619488</v>
      </c>
      <c r="I469">
        <f xml:space="preserve"> Coibion_update!AA475</f>
        <v>4.3220112022638952</v>
      </c>
      <c r="J469">
        <f xml:space="preserve"> Coibion_update!AB475</f>
        <v>4.3289000000000001E-3</v>
      </c>
      <c r="K469" s="48">
        <f xml:space="preserve"> Coibion_update!AC475</f>
        <v>0.7288968999999984</v>
      </c>
      <c r="M469" s="29">
        <f xml:space="preserve"> Barakchian_Crowe!B348</f>
        <v>0.10315589999999999</v>
      </c>
      <c r="N469" s="29">
        <f xml:space="preserve"> Barakchian_Crowe!C348</f>
        <v>-6.7914279999999998</v>
      </c>
      <c r="O469" s="29">
        <f xml:space="preserve"> Gertler_Karadi!C223</f>
        <v>-1.5275199999999999E-2</v>
      </c>
      <c r="P469" s="29">
        <f xml:space="preserve"> Gertler_Karadi!D223</f>
        <v>-5.1612999999999997E-3</v>
      </c>
      <c r="Q469" s="29">
        <f xml:space="preserve"> Gertler_Karadi!E223</f>
        <v>-1.35806E-2</v>
      </c>
      <c r="R469" s="29">
        <f xml:space="preserve"> Gertler_Karadi!F223</f>
        <v>-1.6161399999999999E-2</v>
      </c>
      <c r="S469" s="29">
        <f xml:space="preserve"> Gertler_Karadi!G223</f>
        <v>-1.7994599999999999E-2</v>
      </c>
      <c r="T469" s="32">
        <f xml:space="preserve"> misc!N552</f>
        <v>5.53</v>
      </c>
      <c r="U469" s="31">
        <f xml:space="preserve"> Gilchrist_Zak!C301</f>
        <v>-0.45169999999999999</v>
      </c>
      <c r="V469" s="33">
        <f xml:space="preserve"> Sims_Zha!B472</f>
        <v>-6.7933000000000004E-3</v>
      </c>
      <c r="W469" s="75">
        <f xml:space="preserve"> Coibion_update!AI475</f>
        <v>8.4732000000000002E-3</v>
      </c>
      <c r="X469" s="39">
        <f t="shared" si="11"/>
        <v>1.1551298999999997</v>
      </c>
      <c r="Y469" s="46">
        <v>8.4732000000000002E-3</v>
      </c>
      <c r="Z469" s="41">
        <v>0</v>
      </c>
      <c r="AA469" s="41">
        <v>0</v>
      </c>
      <c r="AB469" s="41">
        <v>-0.01</v>
      </c>
      <c r="AC469" s="41">
        <v>-5.0000000000000001E-3</v>
      </c>
      <c r="AD469" s="41">
        <v>8.6152999999999993E-3</v>
      </c>
      <c r="AE469" s="41">
        <v>-7.7127999999999997E-3</v>
      </c>
      <c r="AF469" s="41">
        <v>-8.0812000000000002E-3</v>
      </c>
      <c r="AG469" s="57">
        <v>5.84</v>
      </c>
      <c r="AH469" s="69">
        <f xml:space="preserve"> LN(misc!B488)</f>
        <v>6.9775611532260999</v>
      </c>
      <c r="AI469" s="69">
        <f xml:space="preserve"> LN(misc!D488)</f>
        <v>8.2978175326709476</v>
      </c>
      <c r="AJ469" s="69">
        <f xml:space="preserve"> LN(misc!G593)</f>
        <v>2.3670611121784106</v>
      </c>
      <c r="AK469" s="70">
        <f xml:space="preserve"> LN(misc!J499 + misc!L499)</f>
        <v>3.8405484857694567</v>
      </c>
      <c r="AL469" s="76">
        <f xml:space="preserve"> Factors!B469</f>
        <v>-0.26378901500000002</v>
      </c>
      <c r="AM469" s="76">
        <f xml:space="preserve"> Factors!C469</f>
        <v>-0.28606183200000002</v>
      </c>
      <c r="AN469" s="76">
        <f xml:space="preserve"> Factors!D469</f>
        <v>-0.216392895</v>
      </c>
      <c r="AO469" s="76">
        <f xml:space="preserve"> Factors!E469</f>
        <v>-5.64376028E-2</v>
      </c>
      <c r="AP469" s="76">
        <f xml:space="preserve"> Factors!F469</f>
        <v>6.5759767299999994E-2</v>
      </c>
    </row>
    <row r="470" spans="1:42">
      <c r="A470">
        <f t="shared" si="12"/>
        <v>1997.99999999997</v>
      </c>
      <c r="B470">
        <f xml:space="preserve"> Coibion_update!O476</f>
        <v>4.4683591354458558</v>
      </c>
      <c r="C470">
        <f xml:space="preserve"> Coibion_update!P476</f>
        <v>4.5999999999999996</v>
      </c>
      <c r="D470">
        <f xml:space="preserve"> Coibion_update!Q476</f>
        <v>5.0875963352323836</v>
      </c>
      <c r="E470">
        <f xml:space="preserve"> Coibion_update!W476</f>
        <v>5.56</v>
      </c>
      <c r="F470">
        <f xml:space="preserve"> Coibion_update!X476</f>
        <v>5.5892690878674403</v>
      </c>
      <c r="G470">
        <f xml:space="preserve"> Coibion_update!Y476</f>
        <v>4.0270466819969277</v>
      </c>
      <c r="H470">
        <f xml:space="preserve"> Coibion_update!Z476</f>
        <v>4.3514385529058579</v>
      </c>
      <c r="I470">
        <f xml:space="preserve"> Coibion_update!AA476</f>
        <v>4.3225552538693286</v>
      </c>
      <c r="J470">
        <f xml:space="preserve"> Coibion_update!AB476</f>
        <v>0</v>
      </c>
      <c r="K470" s="48">
        <f xml:space="preserve"> Coibion_update!AC476</f>
        <v>0.7288968999999984</v>
      </c>
      <c r="M470" s="29">
        <f xml:space="preserve"> Barakchian_Crowe!B349</f>
        <v>0</v>
      </c>
      <c r="N470" s="29">
        <f xml:space="preserve"> Barakchian_Crowe!C349</f>
        <v>-6.7914279999999998</v>
      </c>
      <c r="O470" s="29">
        <f xml:space="preserve"> Gertler_Karadi!C224</f>
        <v>0</v>
      </c>
      <c r="P470" s="29">
        <f xml:space="preserve"> Gertler_Karadi!D224</f>
        <v>-4.8386999999999996E-3</v>
      </c>
      <c r="Q470" s="29">
        <f xml:space="preserve"> Gertler_Karadi!E224</f>
        <v>-2.4195000000000002E-3</v>
      </c>
      <c r="R470" s="29">
        <f xml:space="preserve"> Gertler_Karadi!F224</f>
        <v>-4.8386999999999996E-3</v>
      </c>
      <c r="S470" s="29">
        <f xml:space="preserve"> Gertler_Karadi!G224</f>
        <v>-4.8386999999999996E-3</v>
      </c>
      <c r="T470" s="32">
        <f xml:space="preserve"> misc!N553</f>
        <v>5.24</v>
      </c>
      <c r="U470" s="31">
        <f xml:space="preserve"> Gilchrist_Zak!C302</f>
        <v>-0.372</v>
      </c>
      <c r="V470" s="33">
        <f xml:space="preserve"> Sims_Zha!B473</f>
        <v>1.1383000000000001</v>
      </c>
      <c r="W470" s="75">
        <f xml:space="preserve"> Coibion_update!AI476</f>
        <v>0</v>
      </c>
      <c r="X470" s="39">
        <f t="shared" si="11"/>
        <v>1.1551298999999997</v>
      </c>
      <c r="Y470" s="46">
        <v>0</v>
      </c>
      <c r="Z470" s="41">
        <v>0</v>
      </c>
      <c r="AA470" s="41">
        <v>0</v>
      </c>
      <c r="AB470" s="41">
        <v>0</v>
      </c>
      <c r="AC470" s="41">
        <v>0</v>
      </c>
      <c r="AD470" s="41">
        <v>0</v>
      </c>
      <c r="AE470" s="41">
        <v>0</v>
      </c>
      <c r="AF470" s="41">
        <v>0</v>
      </c>
      <c r="AG470" s="57">
        <v>5.48</v>
      </c>
      <c r="AH470" s="69">
        <f xml:space="preserve"> LN(misc!B489)</f>
        <v>6.9791452750688103</v>
      </c>
      <c r="AI470" s="69">
        <f xml:space="preserve"> LN(misc!D489)</f>
        <v>8.3035543271162737</v>
      </c>
      <c r="AJ470" s="69">
        <f xml:space="preserve"> LN(misc!G594)</f>
        <v>2.2770621357629599</v>
      </c>
      <c r="AK470" s="70">
        <f xml:space="preserve"> LN(misc!J500 + misc!L500)</f>
        <v>3.8383549365028093</v>
      </c>
      <c r="AL470" s="76">
        <f xml:space="preserve"> Factors!B470</f>
        <v>-9.54141373E-3</v>
      </c>
      <c r="AM470" s="76">
        <f xml:space="preserve"> Factors!C470</f>
        <v>-0.27985368599999999</v>
      </c>
      <c r="AN470" s="76">
        <f xml:space="preserve"> Factors!D470</f>
        <v>-0.16579818099999999</v>
      </c>
      <c r="AO470" s="76">
        <f xml:space="preserve"> Factors!E470</f>
        <v>-0.217093123</v>
      </c>
      <c r="AP470" s="76">
        <f xml:space="preserve"> Factors!F470</f>
        <v>4.9240662900000003E-2</v>
      </c>
    </row>
    <row r="471" spans="1:42">
      <c r="A471">
        <f t="shared" si="12"/>
        <v>1998.0833333333032</v>
      </c>
      <c r="B471">
        <f xml:space="preserve"> Coibion_update!O477</f>
        <v>4.4694730211998088</v>
      </c>
      <c r="C471">
        <f xml:space="preserve"> Coibion_update!P477</f>
        <v>4.5999999999999996</v>
      </c>
      <c r="D471">
        <f xml:space="preserve"> Coibion_update!Q477</f>
        <v>5.0875963352323836</v>
      </c>
      <c r="E471">
        <f xml:space="preserve"> Coibion_update!W477</f>
        <v>5.51</v>
      </c>
      <c r="F471">
        <f xml:space="preserve"> Coibion_update!X477</f>
        <v>5.5793146454710962</v>
      </c>
      <c r="G471">
        <f xml:space="preserve"> Coibion_update!Y477</f>
        <v>4.0388670877528137</v>
      </c>
      <c r="H471">
        <f xml:space="preserve"> Coibion_update!Z477</f>
        <v>4.3530354213232831</v>
      </c>
      <c r="I471">
        <f xml:space="preserve"> Coibion_update!AA477</f>
        <v>4.3298118632251423</v>
      </c>
      <c r="J471">
        <f xml:space="preserve"> Coibion_update!AB477</f>
        <v>-2.4786699999999998E-2</v>
      </c>
      <c r="K471" s="48">
        <f xml:space="preserve"> Coibion_update!AC477</f>
        <v>0.70411019999999835</v>
      </c>
      <c r="M471" s="29">
        <f xml:space="preserve"> Barakchian_Crowe!B350</f>
        <v>9.4037999999999997E-2</v>
      </c>
      <c r="N471" s="29">
        <f xml:space="preserve"> Barakchian_Crowe!C350</f>
        <v>-6.6973900000000004</v>
      </c>
      <c r="O471" s="29">
        <f xml:space="preserve"> Gertler_Karadi!C225</f>
        <v>0</v>
      </c>
      <c r="P471" s="29">
        <f xml:space="preserve"> Gertler_Karadi!D225</f>
        <v>0</v>
      </c>
      <c r="Q471" s="29">
        <f xml:space="preserve"> Gertler_Karadi!E225</f>
        <v>1.3392899999999999E-2</v>
      </c>
      <c r="R471" s="29">
        <f xml:space="preserve"> Gertler_Karadi!F225</f>
        <v>1.78572E-2</v>
      </c>
      <c r="S471" s="29">
        <f xml:space="preserve"> Gertler_Karadi!G225</f>
        <v>2.2321500000000001E-2</v>
      </c>
      <c r="T471" s="32">
        <f xml:space="preserve"> misc!N554</f>
        <v>5.31</v>
      </c>
      <c r="U471" s="31">
        <f xml:space="preserve"> Gilchrist_Zak!C303</f>
        <v>-0.3518</v>
      </c>
      <c r="V471" s="33">
        <f xml:space="preserve"> Sims_Zha!B474</f>
        <v>0.2722</v>
      </c>
      <c r="W471" s="75">
        <f xml:space="preserve"> Coibion_update!AI477</f>
        <v>4.74539E-2</v>
      </c>
      <c r="X471" s="39">
        <f t="shared" si="11"/>
        <v>1.2025837999999998</v>
      </c>
      <c r="Y471" s="46">
        <v>4.74539E-2</v>
      </c>
      <c r="Z471" s="41">
        <v>0</v>
      </c>
      <c r="AA471" s="41">
        <v>0</v>
      </c>
      <c r="AB471" s="41">
        <v>0</v>
      </c>
      <c r="AC471" s="41">
        <v>1.4999999999999999E-2</v>
      </c>
      <c r="AD471" s="41">
        <v>1.3706599999999999E-2</v>
      </c>
      <c r="AE471" s="41">
        <v>2.095E-2</v>
      </c>
      <c r="AF471" s="41">
        <v>3.5916200000000002E-2</v>
      </c>
      <c r="AG471" s="57">
        <v>5.57</v>
      </c>
      <c r="AH471" s="69">
        <f xml:space="preserve"> LN(misc!B490)</f>
        <v>6.982677205499396</v>
      </c>
      <c r="AI471" s="69">
        <f xml:space="preserve"> LN(misc!D490)</f>
        <v>8.3115456877187786</v>
      </c>
      <c r="AJ471" s="69">
        <f xml:space="preserve"> LN(misc!G595)</f>
        <v>2.2550741103229939</v>
      </c>
      <c r="AK471" s="70">
        <f xml:space="preserve"> LN(misc!J501 + misc!L501)</f>
        <v>3.8217700164505839</v>
      </c>
      <c r="AL471" s="76">
        <f xml:space="preserve"> Factors!B471</f>
        <v>-5.5896771900000003E-2</v>
      </c>
      <c r="AM471" s="76">
        <f xml:space="preserve"> Factors!C471</f>
        <v>-0.318798678</v>
      </c>
      <c r="AN471" s="76">
        <f xml:space="preserve"> Factors!D471</f>
        <v>-0.34002292200000001</v>
      </c>
      <c r="AO471" s="76">
        <f xml:space="preserve"> Factors!E471</f>
        <v>-8.6945307700000002E-2</v>
      </c>
      <c r="AP471" s="76">
        <f xml:space="preserve"> Factors!F471</f>
        <v>-1.67820994E-2</v>
      </c>
    </row>
    <row r="472" spans="1:42">
      <c r="A472">
        <f t="shared" si="12"/>
        <v>1998.1666666666365</v>
      </c>
      <c r="B472">
        <f xml:space="preserve"> Coibion_update!O478</f>
        <v>4.4703373754579614</v>
      </c>
      <c r="C472">
        <f xml:space="preserve"> Coibion_update!P478</f>
        <v>4.7</v>
      </c>
      <c r="D472">
        <f xml:space="preserve"> Coibion_update!Q478</f>
        <v>5.0875963352323836</v>
      </c>
      <c r="E472">
        <f xml:space="preserve"> Coibion_update!W478</f>
        <v>5.49</v>
      </c>
      <c r="F472">
        <f xml:space="preserve"> Coibion_update!X478</f>
        <v>5.5969022863620967</v>
      </c>
      <c r="G472">
        <f xml:space="preserve"> Coibion_update!Y478</f>
        <v>4.0415062152060992</v>
      </c>
      <c r="H472">
        <f xml:space="preserve"> Coibion_update!Z478</f>
        <v>4.357285583410377</v>
      </c>
      <c r="I472">
        <f xml:space="preserve"> Coibion_update!AA478</f>
        <v>4.3348433038560108</v>
      </c>
      <c r="J472">
        <f xml:space="preserve"> Coibion_update!AB478</f>
        <v>-2.6395999999999999E-2</v>
      </c>
      <c r="K472" s="48">
        <f xml:space="preserve"> Coibion_update!AC478</f>
        <v>0.67771419999999838</v>
      </c>
      <c r="M472" s="29">
        <f xml:space="preserve"> Barakchian_Crowe!B351</f>
        <v>0.10566200000000001</v>
      </c>
      <c r="N472" s="29">
        <f xml:space="preserve"> Barakchian_Crowe!C351</f>
        <v>-6.5917279999999998</v>
      </c>
      <c r="O472" s="29">
        <f xml:space="preserve"> Gertler_Karadi!C226</f>
        <v>-3.2259999999999998E-4</v>
      </c>
      <c r="P472" s="29">
        <f xml:space="preserve"> Gertler_Karadi!D226</f>
        <v>0</v>
      </c>
      <c r="Q472" s="29">
        <f xml:space="preserve"> Gertler_Karadi!E226</f>
        <v>1.6072E-3</v>
      </c>
      <c r="R472" s="29">
        <f xml:space="preserve"> Gertler_Karadi!F226</f>
        <v>2.3042000000000002E-3</v>
      </c>
      <c r="S472" s="29">
        <f xml:space="preserve"> Gertler_Karadi!G226</f>
        <v>2.6784999999999999E-3</v>
      </c>
      <c r="T472" s="32">
        <f xml:space="preserve"> misc!N555</f>
        <v>5.39</v>
      </c>
      <c r="U472" s="31">
        <f xml:space="preserve"> Gilchrist_Zak!C304</f>
        <v>-0.4017</v>
      </c>
      <c r="V472" s="33">
        <f xml:space="preserve"> Sims_Zha!B475</f>
        <v>0.63536000000000004</v>
      </c>
      <c r="W472" s="75">
        <f xml:space="preserve"> Coibion_update!AI478</f>
        <v>-3.3034399999999998E-2</v>
      </c>
      <c r="X472" s="39">
        <f t="shared" si="11"/>
        <v>1.1695493999999997</v>
      </c>
      <c r="Y472" s="46">
        <v>-3.3034399999999998E-2</v>
      </c>
      <c r="Z472" s="41">
        <v>-0.01</v>
      </c>
      <c r="AA472" s="41">
        <v>-1.4999999999999999E-2</v>
      </c>
      <c r="AB472" s="41">
        <v>0</v>
      </c>
      <c r="AC472" s="41">
        <v>0</v>
      </c>
      <c r="AD472" s="41">
        <v>-1.38967E-2</v>
      </c>
      <c r="AE472" s="41">
        <v>-1.7091000000000001E-3</v>
      </c>
      <c r="AF472" s="41">
        <v>-3.5658E-3</v>
      </c>
      <c r="AG472" s="57">
        <v>5.88</v>
      </c>
      <c r="AH472" s="69">
        <f xml:space="preserve"> LN(misc!B491)</f>
        <v>6.9818418223348351</v>
      </c>
      <c r="AI472" s="69">
        <f xml:space="preserve"> LN(misc!D491)</f>
        <v>8.3178149936522896</v>
      </c>
      <c r="AJ472" s="69">
        <f xml:space="preserve"> LN(misc!G596)</f>
        <v>2.3194422100604686</v>
      </c>
      <c r="AK472" s="70">
        <f xml:space="preserve"> LN(misc!J502 + misc!L502)</f>
        <v>3.8245678936391543</v>
      </c>
      <c r="AL472" s="76">
        <f xml:space="preserve"> Factors!B472</f>
        <v>4.5741176799999998E-2</v>
      </c>
      <c r="AM472" s="76">
        <f xml:space="preserve"> Factors!C472</f>
        <v>-0.273119642</v>
      </c>
      <c r="AN472" s="76">
        <f xml:space="preserve"> Factors!D472</f>
        <v>-0.20277302999999999</v>
      </c>
      <c r="AO472" s="76">
        <f xml:space="preserve"> Factors!E472</f>
        <v>-0.148355075</v>
      </c>
      <c r="AP472" s="76">
        <f xml:space="preserve"> Factors!F472</f>
        <v>8.8863731900000006E-2</v>
      </c>
    </row>
    <row r="473" spans="1:42">
      <c r="A473">
        <f t="shared" si="12"/>
        <v>1998.2499999999698</v>
      </c>
      <c r="B473">
        <f xml:space="preserve"> Coibion_update!O479</f>
        <v>4.4740370580834927</v>
      </c>
      <c r="C473">
        <f xml:space="preserve"> Coibion_update!P479</f>
        <v>4.3</v>
      </c>
      <c r="D473">
        <f xml:space="preserve"> Coibion_update!Q479</f>
        <v>5.0888301416813126</v>
      </c>
      <c r="E473">
        <f xml:space="preserve"> Coibion_update!W479</f>
        <v>5.45</v>
      </c>
      <c r="F473">
        <f xml:space="preserve"> Coibion_update!X479</f>
        <v>5.5971989892534175</v>
      </c>
      <c r="G473">
        <f xml:space="preserve"> Coibion_update!Y479</f>
        <v>4.0641945852712178</v>
      </c>
      <c r="H473">
        <f xml:space="preserve"> Coibion_update!Z479</f>
        <v>4.3641681163725687</v>
      </c>
      <c r="I473">
        <f xml:space="preserve"> Coibion_update!AA479</f>
        <v>4.3360481390572208</v>
      </c>
      <c r="J473">
        <f xml:space="preserve"> Coibion_update!AB479</f>
        <v>0</v>
      </c>
      <c r="K473" s="48">
        <f xml:space="preserve"> Coibion_update!AC479</f>
        <v>0.67771419999999838</v>
      </c>
      <c r="M473" s="29">
        <f xml:space="preserve"> Barakchian_Crowe!B352</f>
        <v>0</v>
      </c>
      <c r="N473" s="29">
        <f xml:space="preserve"> Barakchian_Crowe!C352</f>
        <v>-6.5917279999999998</v>
      </c>
      <c r="O473" s="29">
        <f xml:space="preserve"> Gertler_Karadi!C227</f>
        <v>-9.6773999999999992E-3</v>
      </c>
      <c r="P473" s="29">
        <f xml:space="preserve"> Gertler_Karadi!D227</f>
        <v>0</v>
      </c>
      <c r="Q473" s="29">
        <f xml:space="preserve"> Gertler_Karadi!E227</f>
        <v>0</v>
      </c>
      <c r="R473" s="29">
        <f xml:space="preserve"> Gertler_Karadi!F227</f>
        <v>4.8386999999999996E-3</v>
      </c>
      <c r="S473" s="29">
        <f xml:space="preserve"> Gertler_Karadi!G227</f>
        <v>0</v>
      </c>
      <c r="T473" s="32">
        <f xml:space="preserve"> misc!N556</f>
        <v>5.38</v>
      </c>
      <c r="U473" s="31">
        <f xml:space="preserve"> Gilchrist_Zak!C305</f>
        <v>-0.47639999999999999</v>
      </c>
      <c r="V473" s="33">
        <f xml:space="preserve"> Sims_Zha!B476</f>
        <v>-0.19202</v>
      </c>
      <c r="W473" s="75">
        <f xml:space="preserve"> Coibion_update!AI479</f>
        <v>0</v>
      </c>
      <c r="X473" s="39">
        <f t="shared" si="11"/>
        <v>1.1695493999999997</v>
      </c>
      <c r="Y473" s="46">
        <v>0</v>
      </c>
      <c r="Z473" s="41">
        <v>0</v>
      </c>
      <c r="AA473" s="41">
        <v>0</v>
      </c>
      <c r="AB473" s="41">
        <v>0</v>
      </c>
      <c r="AC473" s="41">
        <v>0</v>
      </c>
      <c r="AD473" s="41">
        <v>0</v>
      </c>
      <c r="AE473" s="41">
        <v>0</v>
      </c>
      <c r="AF473" s="41">
        <v>0</v>
      </c>
      <c r="AG473" s="57">
        <v>5.59</v>
      </c>
      <c r="AH473" s="69">
        <f xml:space="preserve"> LN(misc!B492)</f>
        <v>6.9814703168044181</v>
      </c>
      <c r="AI473" s="69">
        <f xml:space="preserve"> LN(misc!D492)</f>
        <v>8.3240695010881964</v>
      </c>
      <c r="AJ473" s="69">
        <f xml:space="preserve"> LN(misc!G597)</f>
        <v>2.412873446888169</v>
      </c>
      <c r="AK473" s="70">
        <f xml:space="preserve"> LN(misc!J503 + misc!L503)</f>
        <v>3.8299231833448717</v>
      </c>
      <c r="AL473" s="76">
        <f xml:space="preserve"> Factors!B473</f>
        <v>7.1245970500000005E-2</v>
      </c>
      <c r="AM473" s="76">
        <f xml:space="preserve"> Factors!C473</f>
        <v>-0.235678105</v>
      </c>
      <c r="AN473" s="76">
        <f xml:space="preserve"> Factors!D473</f>
        <v>-0.16594842200000001</v>
      </c>
      <c r="AO473" s="76">
        <f xml:space="preserve"> Factors!E473</f>
        <v>-0.22115277799999999</v>
      </c>
      <c r="AP473" s="76">
        <f xml:space="preserve"> Factors!F473</f>
        <v>3.7418275500000001E-2</v>
      </c>
    </row>
    <row r="474" spans="1:42">
      <c r="A474">
        <f t="shared" si="12"/>
        <v>1998.333333333303</v>
      </c>
      <c r="B474">
        <f xml:space="preserve"> Coibion_update!O480</f>
        <v>4.4804444806776207</v>
      </c>
      <c r="C474">
        <f xml:space="preserve"> Coibion_update!P480</f>
        <v>4.4000000000000004</v>
      </c>
      <c r="D474">
        <f xml:space="preserve"> Coibion_update!Q480</f>
        <v>5.0912931971137105</v>
      </c>
      <c r="E474">
        <f xml:space="preserve"> Coibion_update!W480</f>
        <v>5.49</v>
      </c>
      <c r="F474">
        <f xml:space="preserve"> Coibion_update!X480</f>
        <v>5.6219214481758808</v>
      </c>
      <c r="G474">
        <f xml:space="preserve"> Coibion_update!Y480</f>
        <v>4.0979547044762299</v>
      </c>
      <c r="H474">
        <f xml:space="preserve"> Coibion_update!Z480</f>
        <v>4.3629330059787836</v>
      </c>
      <c r="I474">
        <f xml:space="preserve"> Coibion_update!AA480</f>
        <v>4.3408139388398075</v>
      </c>
      <c r="J474">
        <f xml:space="preserve"> Coibion_update!AB480</f>
        <v>-6.6774899999999998E-2</v>
      </c>
      <c r="K474" s="48">
        <f xml:space="preserve"> Coibion_update!AC480</f>
        <v>0.61093929999999841</v>
      </c>
      <c r="M474" s="29">
        <f xml:space="preserve"> Barakchian_Crowe!B353</f>
        <v>-0.10638060000000001</v>
      </c>
      <c r="N474" s="29">
        <f xml:space="preserve"> Barakchian_Crowe!C353</f>
        <v>-6.6981089999999996</v>
      </c>
      <c r="O474" s="29">
        <f xml:space="preserve"> Gertler_Karadi!C228</f>
        <v>-1.08361E-2</v>
      </c>
      <c r="P474" s="29">
        <f xml:space="preserve"> Gertler_Karadi!D228</f>
        <v>-4.1935000000000002E-3</v>
      </c>
      <c r="Q474" s="29">
        <f xml:space="preserve"> Gertler_Karadi!E228</f>
        <v>-6.2903999999999998E-3</v>
      </c>
      <c r="R474" s="29">
        <f xml:space="preserve"> Gertler_Karadi!F228</f>
        <v>-6.2903000000000004E-3</v>
      </c>
      <c r="S474" s="29">
        <f xml:space="preserve"> Gertler_Karadi!G228</f>
        <v>-6.2903000000000004E-3</v>
      </c>
      <c r="T474" s="32">
        <f xml:space="preserve"> misc!N557</f>
        <v>5.44</v>
      </c>
      <c r="U474" s="31">
        <f xml:space="preserve"> Gilchrist_Zak!C306</f>
        <v>-0.43540000000000001</v>
      </c>
      <c r="V474" s="33">
        <f xml:space="preserve"> Sims_Zha!B477</f>
        <v>0.21889</v>
      </c>
      <c r="W474" s="75">
        <f xml:space="preserve"> Coibion_update!AI480</f>
        <v>7.6345999999999997E-2</v>
      </c>
      <c r="X474" s="39">
        <f t="shared" si="11"/>
        <v>1.2458953999999998</v>
      </c>
      <c r="Y474" s="46">
        <v>7.6345999999999997E-2</v>
      </c>
      <c r="Z474" s="41">
        <v>-2.5839999999999998E-2</v>
      </c>
      <c r="AA474" s="41">
        <v>-0.01</v>
      </c>
      <c r="AB474" s="41">
        <v>-0.01</v>
      </c>
      <c r="AC474" s="41">
        <v>-1.4999999999999999E-2</v>
      </c>
      <c r="AD474" s="41">
        <v>1.3055199999999999E-2</v>
      </c>
      <c r="AE474" s="41">
        <v>2.29438E-2</v>
      </c>
      <c r="AF474" s="41">
        <v>3.2269999999999998E-4</v>
      </c>
      <c r="AG474" s="57">
        <v>5.63</v>
      </c>
      <c r="AH474" s="69">
        <f xml:space="preserve"> LN(misc!B493)</f>
        <v>6.9838826393696882</v>
      </c>
      <c r="AI474" s="69">
        <f xml:space="preserve"> LN(misc!D493)</f>
        <v>8.3298028098078465</v>
      </c>
      <c r="AJ474" s="69">
        <f xml:space="preserve"> LN(misc!G598)</f>
        <v>2.2830964164101832</v>
      </c>
      <c r="AK474" s="70">
        <f xml:space="preserve"> LN(misc!J504 + misc!L504)</f>
        <v>3.8150494429696278</v>
      </c>
      <c r="AL474" s="76">
        <f xml:space="preserve"> Factors!B474</f>
        <v>-0.124752876</v>
      </c>
      <c r="AM474" s="76">
        <f xml:space="preserve"> Factors!C474</f>
        <v>-0.181281944</v>
      </c>
      <c r="AN474" s="76">
        <f xml:space="preserve"> Factors!D474</f>
        <v>-0.17311760900000001</v>
      </c>
      <c r="AO474" s="76">
        <f xml:space="preserve"> Factors!E474</f>
        <v>-5.3224697799999998E-2</v>
      </c>
      <c r="AP474" s="76">
        <f xml:space="preserve"> Factors!F474</f>
        <v>6.5820794599999996E-2</v>
      </c>
    </row>
    <row r="475" spans="1:42">
      <c r="A475">
        <f t="shared" si="12"/>
        <v>1998.4166666666363</v>
      </c>
      <c r="B475">
        <f xml:space="preserve"> Coibion_update!O481</f>
        <v>4.4740108349899534</v>
      </c>
      <c r="C475">
        <f xml:space="preserve"> Coibion_update!P481</f>
        <v>4.5</v>
      </c>
      <c r="D475">
        <f xml:space="preserve"> Coibion_update!Q481</f>
        <v>5.0925224535684404</v>
      </c>
      <c r="E475">
        <f xml:space="preserve"> Coibion_update!W481</f>
        <v>5.56</v>
      </c>
      <c r="F475">
        <f xml:space="preserve"> Coibion_update!X481</f>
        <v>5.6097281725738783</v>
      </c>
      <c r="G475">
        <f xml:space="preserve"> Coibion_update!Y481</f>
        <v>4.0928935099547861</v>
      </c>
      <c r="H475">
        <f xml:space="preserve"> Coibion_update!Z481</f>
        <v>4.3707760839010277</v>
      </c>
      <c r="I475">
        <f xml:space="preserve"> Coibion_update!AA481</f>
        <v>4.3493226415007546</v>
      </c>
      <c r="J475">
        <f xml:space="preserve"> Coibion_update!AB481</f>
        <v>0</v>
      </c>
      <c r="K475" s="48">
        <f xml:space="preserve"> Coibion_update!AC481</f>
        <v>0.61093929999999841</v>
      </c>
      <c r="M475" s="29">
        <f xml:space="preserve"> Barakchian_Crowe!B354</f>
        <v>0</v>
      </c>
      <c r="N475" s="29">
        <f xml:space="preserve"> Barakchian_Crowe!C354</f>
        <v>-6.6981089999999996</v>
      </c>
      <c r="O475" s="29">
        <f xml:space="preserve"> Gertler_Karadi!C229</f>
        <v>-1.5003900000000001E-2</v>
      </c>
      <c r="P475" s="29">
        <f xml:space="preserve"> Gertler_Karadi!D229</f>
        <v>-5.8063999999999998E-3</v>
      </c>
      <c r="Q475" s="29">
        <f xml:space="preserve"> Gertler_Karadi!E229</f>
        <v>-8.7097000000000008E-3</v>
      </c>
      <c r="R475" s="29">
        <f xml:space="preserve"> Gertler_Karadi!F229</f>
        <v>-8.7097000000000008E-3</v>
      </c>
      <c r="S475" s="29">
        <f xml:space="preserve"> Gertler_Karadi!G229</f>
        <v>-8.7097000000000008E-3</v>
      </c>
      <c r="T475" s="32">
        <f xml:space="preserve"> misc!N558</f>
        <v>5.41</v>
      </c>
      <c r="U475" s="31">
        <f xml:space="preserve"> Gilchrist_Zak!C307</f>
        <v>-0.42120000000000002</v>
      </c>
      <c r="V475" s="33">
        <f xml:space="preserve"> Sims_Zha!B478</f>
        <v>-0.21664</v>
      </c>
      <c r="W475" s="75">
        <f xml:space="preserve"> Coibion_update!AI481</f>
        <v>0</v>
      </c>
      <c r="X475" s="39">
        <f t="shared" si="11"/>
        <v>1.2458953999999998</v>
      </c>
      <c r="Y475" s="46">
        <v>0</v>
      </c>
      <c r="Z475" s="41">
        <v>0</v>
      </c>
      <c r="AA475" s="41">
        <v>0</v>
      </c>
      <c r="AB475" s="41">
        <v>0</v>
      </c>
      <c r="AC475" s="41">
        <v>0</v>
      </c>
      <c r="AD475" s="41">
        <v>0</v>
      </c>
      <c r="AE475" s="41">
        <v>0</v>
      </c>
      <c r="AF475" s="41">
        <v>0</v>
      </c>
      <c r="AG475" s="57">
        <v>7.06</v>
      </c>
      <c r="AH475" s="69">
        <f xml:space="preserve"> LN(misc!B494)</f>
        <v>6.9812845122702525</v>
      </c>
      <c r="AI475" s="69">
        <f xml:space="preserve"> LN(misc!D494)</f>
        <v>8.3345675884049157</v>
      </c>
      <c r="AJ475" s="69">
        <f xml:space="preserve"> LN(misc!G599)</f>
        <v>2.2694418744007914</v>
      </c>
      <c r="AK475" s="70">
        <f xml:space="preserve"> LN(misc!J505 + misc!L505)</f>
        <v>3.8103445913951122</v>
      </c>
      <c r="AL475" s="76">
        <f xml:space="preserve"> Factors!B475</f>
        <v>-7.8656704100000002E-2</v>
      </c>
      <c r="AM475" s="76">
        <f xml:space="preserve"> Factors!C475</f>
        <v>-0.13804549299999999</v>
      </c>
      <c r="AN475" s="76">
        <f xml:space="preserve"> Factors!D475</f>
        <v>-0.117473891</v>
      </c>
      <c r="AO475" s="76">
        <f xml:space="preserve"> Factors!E475</f>
        <v>-0.11583536799999999</v>
      </c>
      <c r="AP475" s="76">
        <f xml:space="preserve"> Factors!F475</f>
        <v>-3.9652605E-2</v>
      </c>
    </row>
    <row r="476" spans="1:42">
      <c r="A476">
        <f t="shared" si="12"/>
        <v>1998.4999999999695</v>
      </c>
      <c r="B476">
        <f xml:space="preserve"> Coibion_update!O482</f>
        <v>4.4702595569398618</v>
      </c>
      <c r="C476">
        <f xml:space="preserve"> Coibion_update!P482</f>
        <v>4.5</v>
      </c>
      <c r="D476">
        <f xml:space="preserve"> Coibion_update!Q482</f>
        <v>5.0949764425300064</v>
      </c>
      <c r="E476">
        <f xml:space="preserve"> Coibion_update!W482</f>
        <v>5.54</v>
      </c>
      <c r="F476">
        <f xml:space="preserve"> Coibion_update!X482</f>
        <v>5.5861619257981223</v>
      </c>
      <c r="G476">
        <f xml:space="preserve"> Coibion_update!Y482</f>
        <v>4.0897339496644172</v>
      </c>
      <c r="H476">
        <f xml:space="preserve"> Coibion_update!Z482</f>
        <v>4.3729480487406747</v>
      </c>
      <c r="I476">
        <f xml:space="preserve"> Coibion_update!AA482</f>
        <v>4.3503037424779336</v>
      </c>
      <c r="J476">
        <f xml:space="preserve"> Coibion_update!AB482</f>
        <v>3.2857400000000002E-2</v>
      </c>
      <c r="K476" s="48">
        <f xml:space="preserve"> Coibion_update!AC482</f>
        <v>0.64379669999999845</v>
      </c>
      <c r="M476" s="29">
        <f xml:space="preserve"> Barakchian_Crowe!B355</f>
        <v>-0.2325718</v>
      </c>
      <c r="N476" s="29">
        <f xml:space="preserve"> Barakchian_Crowe!C355</f>
        <v>-6.9306799999999997</v>
      </c>
      <c r="O476" s="29">
        <f xml:space="preserve"> Gertler_Karadi!C230</f>
        <v>-5.1599000000000003E-3</v>
      </c>
      <c r="P476" s="29">
        <f xml:space="preserve"> Gertler_Karadi!D230</f>
        <v>9.9900000000000006E-3</v>
      </c>
      <c r="Q476" s="29">
        <f xml:space="preserve"> Gertler_Karadi!E230</f>
        <v>0</v>
      </c>
      <c r="R476" s="29">
        <f xml:space="preserve"> Gertler_Karadi!F230</f>
        <v>5.0000000000000001E-3</v>
      </c>
      <c r="S476" s="29">
        <f xml:space="preserve"> Gertler_Karadi!G230</f>
        <v>5.0000000000000001E-3</v>
      </c>
      <c r="T476" s="32">
        <f xml:space="preserve"> misc!N559</f>
        <v>5.36</v>
      </c>
      <c r="U476" s="31">
        <f xml:space="preserve"> Gilchrist_Zak!C308</f>
        <v>-0.38479999999999998</v>
      </c>
      <c r="V476" s="33">
        <f xml:space="preserve"> Sims_Zha!B479</f>
        <v>0.11951000000000001</v>
      </c>
      <c r="W476" s="75">
        <f xml:space="preserve"> Coibion_update!AI482</f>
        <v>9.4105300000000003E-2</v>
      </c>
      <c r="X476" s="39">
        <f t="shared" si="11"/>
        <v>1.3400006999999998</v>
      </c>
      <c r="Y476" s="46">
        <v>9.4105300000000003E-2</v>
      </c>
      <c r="Z476" s="41">
        <v>-5.1599999999999997E-3</v>
      </c>
      <c r="AA476" s="41">
        <v>-5.0000000000000001E-3</v>
      </c>
      <c r="AB476" s="41">
        <v>9.9900000000000006E-3</v>
      </c>
      <c r="AC476" s="41">
        <v>0</v>
      </c>
      <c r="AD476" s="41">
        <v>7.1433E-3</v>
      </c>
      <c r="AE476" s="41">
        <v>1.90771E-2</v>
      </c>
      <c r="AF476" s="41">
        <v>1.1817599999999999E-2</v>
      </c>
      <c r="AG476" s="57">
        <v>5.63</v>
      </c>
      <c r="AH476" s="69">
        <f xml:space="preserve"> LN(misc!B495)</f>
        <v>6.9801689594911824</v>
      </c>
      <c r="AI476" s="69">
        <f xml:space="preserve"> LN(misc!D495)</f>
        <v>8.3391663989051512</v>
      </c>
      <c r="AJ476" s="69">
        <f xml:space="preserve"> LN(misc!G600)</f>
        <v>2.2667506399848296</v>
      </c>
      <c r="AK476" s="70">
        <f xml:space="preserve"> LN(misc!J506 + misc!L506)</f>
        <v>3.798540708323455</v>
      </c>
      <c r="AL476" s="76">
        <f xml:space="preserve"> Factors!B476</f>
        <v>0.30945652000000001</v>
      </c>
      <c r="AM476" s="76">
        <f xml:space="preserve"> Factors!C476</f>
        <v>-0.119289416</v>
      </c>
      <c r="AN476" s="76">
        <f xml:space="preserve"> Factors!D476</f>
        <v>-0.218768662</v>
      </c>
      <c r="AO476" s="76">
        <f xml:space="preserve"> Factors!E476</f>
        <v>-0.27762695799999998</v>
      </c>
      <c r="AP476" s="76">
        <f xml:space="preserve"> Factors!F476</f>
        <v>0.16065832299999999</v>
      </c>
    </row>
    <row r="477" spans="1:42">
      <c r="A477">
        <f t="shared" si="12"/>
        <v>1998.5833333333028</v>
      </c>
      <c r="B477">
        <f xml:space="preserve"> Coibion_update!O483</f>
        <v>4.4905155019331975</v>
      </c>
      <c r="C477">
        <f xml:space="preserve"> Coibion_update!P483</f>
        <v>4.5</v>
      </c>
      <c r="D477">
        <f xml:space="preserve"> Coibion_update!Q483</f>
        <v>5.0962011824259026</v>
      </c>
      <c r="E477">
        <f xml:space="preserve"> Coibion_update!W483</f>
        <v>5.55</v>
      </c>
      <c r="F477">
        <f xml:space="preserve"> Coibion_update!X483</f>
        <v>5.56409886254648</v>
      </c>
      <c r="G477">
        <f xml:space="preserve"> Coibion_update!Y483</f>
        <v>4.1130518185766851</v>
      </c>
      <c r="H477">
        <f xml:space="preserve"> Coibion_update!Z483</f>
        <v>4.3706875900038877</v>
      </c>
      <c r="I477">
        <f xml:space="preserve"> Coibion_update!AA483</f>
        <v>4.353485689240296</v>
      </c>
      <c r="J477">
        <f xml:space="preserve"> Coibion_update!AB483</f>
        <v>9.9412E-2</v>
      </c>
      <c r="K477" s="48">
        <f xml:space="preserve"> Coibion_update!AC483</f>
        <v>0.7432086999999985</v>
      </c>
      <c r="M477" s="29">
        <f xml:space="preserve"> Barakchian_Crowe!B356</f>
        <v>0.35441739999999999</v>
      </c>
      <c r="N477" s="29">
        <f xml:space="preserve"> Barakchian_Crowe!C356</f>
        <v>-6.576263</v>
      </c>
      <c r="O477" s="29">
        <f xml:space="preserve"> Gertler_Karadi!C231</f>
        <v>5.3877999999999999E-3</v>
      </c>
      <c r="P477" s="29">
        <f xml:space="preserve"> Gertler_Karadi!D231</f>
        <v>4.5161000000000003E-3</v>
      </c>
      <c r="Q477" s="29">
        <f xml:space="preserve"> Gertler_Karadi!E231</f>
        <v>-2.2580999999999999E-3</v>
      </c>
      <c r="R477" s="29">
        <f xml:space="preserve"> Gertler_Karadi!F231</f>
        <v>0</v>
      </c>
      <c r="S477" s="29">
        <f xml:space="preserve"> Gertler_Karadi!G231</f>
        <v>-2.2580999999999999E-3</v>
      </c>
      <c r="T477" s="32">
        <f xml:space="preserve"> misc!N560</f>
        <v>5.21</v>
      </c>
      <c r="U477" s="31">
        <f xml:space="preserve"> Gilchrist_Zak!C309</f>
        <v>-3.7999999999999999E-2</v>
      </c>
      <c r="V477" s="33">
        <f xml:space="preserve"> Sims_Zha!B480</f>
        <v>0.68442000000000003</v>
      </c>
      <c r="W477" s="75">
        <f xml:space="preserve"> Coibion_update!AI483</f>
        <v>7.9864000000000004E-2</v>
      </c>
      <c r="X477" s="39">
        <f t="shared" si="11"/>
        <v>1.4198646999999998</v>
      </c>
      <c r="Y477" s="46">
        <v>7.9864000000000004E-2</v>
      </c>
      <c r="Z477" s="41">
        <v>1.193E-2</v>
      </c>
      <c r="AA477" s="41">
        <v>5.0000000000000001E-3</v>
      </c>
      <c r="AB477" s="41">
        <v>0.01</v>
      </c>
      <c r="AC477" s="41">
        <v>-5.0000000000000001E-3</v>
      </c>
      <c r="AD477" s="41">
        <v>1.5640999999999999E-2</v>
      </c>
      <c r="AE477" s="41">
        <v>7.1735999999999996E-3</v>
      </c>
      <c r="AF477" s="41">
        <v>-6.9088999999999999E-3</v>
      </c>
      <c r="AG477" s="57">
        <v>5.89</v>
      </c>
      <c r="AH477" s="69">
        <f xml:space="preserve"> LN(misc!B496)</f>
        <v>6.9809127995998637</v>
      </c>
      <c r="AI477" s="69">
        <f xml:space="preserve"> LN(misc!D496)</f>
        <v>8.3450991547777189</v>
      </c>
      <c r="AJ477" s="69">
        <f xml:space="preserve"> LN(misc!G601)</f>
        <v>2.2710944259026746</v>
      </c>
      <c r="AK477" s="70">
        <f xml:space="preserve"> LN(misc!J507 + misc!L507)</f>
        <v>3.7996602534572945</v>
      </c>
      <c r="AL477" s="76">
        <f xml:space="preserve"> Factors!B477</f>
        <v>0.28305539099999999</v>
      </c>
      <c r="AM477" s="76">
        <f xml:space="preserve"> Factors!C477</f>
        <v>2.95361957E-2</v>
      </c>
      <c r="AN477" s="76">
        <f xml:space="preserve"> Factors!D477</f>
        <v>-0.14275141899999999</v>
      </c>
      <c r="AO477" s="76">
        <f xml:space="preserve"> Factors!E477</f>
        <v>-0.17235040600000001</v>
      </c>
      <c r="AP477" s="76">
        <f xml:space="preserve"> Factors!F477</f>
        <v>0.12005874900000001</v>
      </c>
    </row>
    <row r="478" spans="1:42">
      <c r="A478">
        <f t="shared" si="12"/>
        <v>1998.666666666636</v>
      </c>
      <c r="B478">
        <f xml:space="preserve"> Coibion_update!O484</f>
        <v>4.4883340768552404</v>
      </c>
      <c r="C478">
        <f xml:space="preserve"> Coibion_update!P484</f>
        <v>4.5999999999999996</v>
      </c>
      <c r="D478">
        <f xml:space="preserve"> Coibion_update!Q484</f>
        <v>5.0968129903373081</v>
      </c>
      <c r="E478">
        <f xml:space="preserve"> Coibion_update!W484</f>
        <v>5.51</v>
      </c>
      <c r="F478">
        <f xml:space="preserve"> Coibion_update!X484</f>
        <v>5.5411066701090812</v>
      </c>
      <c r="G478">
        <f xml:space="preserve"> Coibion_update!Y484</f>
        <v>4.1360941264165634</v>
      </c>
      <c r="H478">
        <f xml:space="preserve"> Coibion_update!Z484</f>
        <v>4.3757318641111338</v>
      </c>
      <c r="I478">
        <f xml:space="preserve"> Coibion_update!AA484</f>
        <v>4.3585788719363183</v>
      </c>
      <c r="J478">
        <f xml:space="preserve"> Coibion_update!AB484</f>
        <v>-0.2392213</v>
      </c>
      <c r="K478" s="48">
        <f xml:space="preserve"> Coibion_update!AC484</f>
        <v>0.50398739999999853</v>
      </c>
      <c r="M478" s="29">
        <f xml:space="preserve"> Barakchian_Crowe!B357</f>
        <v>1.019852</v>
      </c>
      <c r="N478" s="29">
        <f xml:space="preserve"> Barakchian_Crowe!C357</f>
        <v>-5.5564109999999998</v>
      </c>
      <c r="O478" s="29">
        <f xml:space="preserve"> Gertler_Karadi!C232</f>
        <v>9.8755000000000006E-3</v>
      </c>
      <c r="P478" s="29">
        <f xml:space="preserve"> Gertler_Karadi!D232</f>
        <v>1.01504E-2</v>
      </c>
      <c r="Q478" s="29">
        <f xml:space="preserve"> Gertler_Karadi!E232</f>
        <v>-2.4085000000000001E-3</v>
      </c>
      <c r="R478" s="29">
        <f xml:space="preserve"> Gertler_Karadi!F232</f>
        <v>6.6660000000000005E-4</v>
      </c>
      <c r="S478" s="29">
        <f xml:space="preserve"> Gertler_Karadi!G232</f>
        <v>-1.7419E-3</v>
      </c>
      <c r="T478" s="32">
        <f xml:space="preserve"> misc!N561</f>
        <v>4.71</v>
      </c>
      <c r="U478" s="31">
        <f xml:space="preserve"> Gilchrist_Zak!C310</f>
        <v>-9.9599999999999994E-2</v>
      </c>
      <c r="V478" s="33">
        <f xml:space="preserve"> Sims_Zha!B481</f>
        <v>-0.53525999999999996</v>
      </c>
      <c r="W478" s="75">
        <f xml:space="preserve"> Coibion_update!AI484</f>
        <v>-0.17485919999999999</v>
      </c>
      <c r="X478" s="39">
        <f t="shared" si="11"/>
        <v>1.2450054999999998</v>
      </c>
      <c r="Y478" s="46">
        <v>-0.17485919999999999</v>
      </c>
      <c r="Z478" s="41">
        <v>0.05</v>
      </c>
      <c r="AA478" s="41">
        <v>5.0000000000000001E-3</v>
      </c>
      <c r="AB478" s="41">
        <v>7.0000000000000007E-2</v>
      </c>
      <c r="AC478" s="41">
        <v>5.0000000000000001E-3</v>
      </c>
      <c r="AD478" s="41">
        <v>2.01648E-2</v>
      </c>
      <c r="AE478" s="41">
        <v>8.1180299999999997E-2</v>
      </c>
      <c r="AF478" s="41">
        <v>7.7571000000000003E-3</v>
      </c>
      <c r="AG478" s="57">
        <v>6.14</v>
      </c>
      <c r="AH478" s="69">
        <f xml:space="preserve"> LN(misc!B497)</f>
        <v>6.9846237232387143</v>
      </c>
      <c r="AI478" s="69">
        <f xml:space="preserve"> LN(misc!D497)</f>
        <v>8.3541800221550506</v>
      </c>
      <c r="AJ478" s="69">
        <f xml:space="preserve"> LN(misc!G602)</f>
        <v>2.2290461896591753</v>
      </c>
      <c r="AK478" s="70">
        <f xml:space="preserve"> LN(misc!J508 + misc!L508)</f>
        <v>3.7977114372499883</v>
      </c>
      <c r="AL478" s="76">
        <f xml:space="preserve"> Factors!B478</f>
        <v>-0.389846215</v>
      </c>
      <c r="AM478" s="76">
        <f xml:space="preserve"> Factors!C478</f>
        <v>-0.33048738300000002</v>
      </c>
      <c r="AN478" s="76">
        <f xml:space="preserve"> Factors!D478</f>
        <v>-0.164264407</v>
      </c>
      <c r="AO478" s="76">
        <f xml:space="preserve"> Factors!E478</f>
        <v>3.5053423100000002E-2</v>
      </c>
      <c r="AP478" s="76">
        <f xml:space="preserve"> Factors!F478</f>
        <v>-0.54623736700000003</v>
      </c>
    </row>
    <row r="479" spans="1:42">
      <c r="A479">
        <f t="shared" si="12"/>
        <v>1998.7499999999693</v>
      </c>
      <c r="B479">
        <f xml:space="preserve"> Coibion_update!O485</f>
        <v>4.4962399732026652</v>
      </c>
      <c r="C479">
        <f xml:space="preserve"> Coibion_update!P485</f>
        <v>4.5</v>
      </c>
      <c r="D479">
        <f xml:space="preserve"> Coibion_update!Q485</f>
        <v>5.099256485749784</v>
      </c>
      <c r="E479">
        <f xml:space="preserve"> Coibion_update!W485</f>
        <v>5.07</v>
      </c>
      <c r="F479">
        <f xml:space="preserve"> Coibion_update!X485</f>
        <v>5.5347324600554861</v>
      </c>
      <c r="G479">
        <f xml:space="preserve"> Coibion_update!Y485</f>
        <v>4.1605379632902171</v>
      </c>
      <c r="H479">
        <f xml:space="preserve"> Coibion_update!Z485</f>
        <v>4.3790848117529606</v>
      </c>
      <c r="I479">
        <f xml:space="preserve"> Coibion_update!AA485</f>
        <v>4.3577723634978733</v>
      </c>
      <c r="J479">
        <f xml:space="preserve"> Coibion_update!AB485</f>
        <v>0</v>
      </c>
      <c r="K479" s="48">
        <f xml:space="preserve"> Coibion_update!AC485</f>
        <v>0.50398739999999853</v>
      </c>
      <c r="M479" s="29">
        <f xml:space="preserve"> Barakchian_Crowe!B358</f>
        <v>0</v>
      </c>
      <c r="N479" s="29">
        <f xml:space="preserve"> Barakchian_Crowe!C358</f>
        <v>-5.5564109999999998</v>
      </c>
      <c r="O479" s="29">
        <f xml:space="preserve"> Gertler_Karadi!C233</f>
        <v>-8.6147299999999996E-2</v>
      </c>
      <c r="P479" s="29">
        <f xml:space="preserve"> Gertler_Karadi!D233</f>
        <v>-7.1763300000000002E-2</v>
      </c>
      <c r="Q479" s="29">
        <f xml:space="preserve"> Gertler_Karadi!E233</f>
        <v>-0.13791419999999999</v>
      </c>
      <c r="R479" s="29">
        <f xml:space="preserve"> Gertler_Karadi!F233</f>
        <v>-0.14147319999999999</v>
      </c>
      <c r="S479" s="29">
        <f xml:space="preserve"> Gertler_Karadi!G233</f>
        <v>-0.1368065</v>
      </c>
      <c r="T479" s="32">
        <f xml:space="preserve"> misc!N562</f>
        <v>4.12</v>
      </c>
      <c r="U479" s="31">
        <f xml:space="preserve"> Gilchrist_Zak!C311</f>
        <v>3.2000000000000002E-3</v>
      </c>
      <c r="V479" s="33">
        <f xml:space="preserve"> Sims_Zha!B482</f>
        <v>-2.2168999999999999</v>
      </c>
      <c r="W479" s="75">
        <f xml:space="preserve"> Coibion_update!AI485</f>
        <v>0</v>
      </c>
      <c r="X479" s="39">
        <f t="shared" si="11"/>
        <v>1.2450054999999998</v>
      </c>
      <c r="Y479" s="46">
        <v>0</v>
      </c>
      <c r="Z479" s="41">
        <v>-0.24218999999999999</v>
      </c>
      <c r="AA479" s="41">
        <v>-0.125</v>
      </c>
      <c r="AB479" s="41">
        <v>-0.25</v>
      </c>
      <c r="AC479" s="41">
        <v>-0.26</v>
      </c>
      <c r="AD479" s="41">
        <v>0</v>
      </c>
      <c r="AE479" s="41">
        <v>0</v>
      </c>
      <c r="AF479" s="41">
        <v>0</v>
      </c>
      <c r="AG479" s="57">
        <v>5.35</v>
      </c>
      <c r="AH479" s="69">
        <f xml:space="preserve"> LN(misc!B498)</f>
        <v>6.9902565004938806</v>
      </c>
      <c r="AI479" s="69">
        <f xml:space="preserve"> LN(misc!D498)</f>
        <v>8.3633657926613552</v>
      </c>
      <c r="AJ479" s="69">
        <f xml:space="preserve"> LN(misc!G603)</f>
        <v>2.2006631032686617</v>
      </c>
      <c r="AK479" s="70">
        <f xml:space="preserve"> LN(misc!J509 + misc!L509)</f>
        <v>3.8002866516880673</v>
      </c>
      <c r="AL479" s="76">
        <f xml:space="preserve"> Factors!B479</f>
        <v>0.242818013</v>
      </c>
      <c r="AM479" s="76">
        <f xml:space="preserve"> Factors!C479</f>
        <v>-0.16679258499999999</v>
      </c>
      <c r="AN479" s="76">
        <f xml:space="preserve"> Factors!D479</f>
        <v>-0.41909500599999999</v>
      </c>
      <c r="AO479" s="76">
        <f xml:space="preserve"> Factors!E479</f>
        <v>3.3075192099999998E-2</v>
      </c>
      <c r="AP479" s="76">
        <f xml:space="preserve"> Factors!F479</f>
        <v>0.18105374199999999</v>
      </c>
    </row>
    <row r="480" spans="1:42">
      <c r="A480">
        <f t="shared" si="12"/>
        <v>1998.8333333333026</v>
      </c>
      <c r="B480">
        <f xml:space="preserve"> Coibion_update!O486</f>
        <v>4.4956499194393453</v>
      </c>
      <c r="C480">
        <f xml:space="preserve"> Coibion_update!P486</f>
        <v>4.4000000000000004</v>
      </c>
      <c r="D480">
        <f xml:space="preserve"> Coibion_update!Q486</f>
        <v>5.1004759980960452</v>
      </c>
      <c r="E480">
        <f xml:space="preserve"> Coibion_update!W486</f>
        <v>4.83</v>
      </c>
      <c r="F480">
        <f xml:space="preserve"> Coibion_update!X486</f>
        <v>5.4930202902303966</v>
      </c>
      <c r="G480">
        <f xml:space="preserve"> Coibion_update!Y486</f>
        <v>4.1610837850383895</v>
      </c>
      <c r="H480">
        <f xml:space="preserve"> Coibion_update!Z486</f>
        <v>4.3871012370716285</v>
      </c>
      <c r="I480">
        <f xml:space="preserve"> Coibion_update!AA486</f>
        <v>4.3592184953478732</v>
      </c>
      <c r="J480">
        <f xml:space="preserve"> Coibion_update!AB486</f>
        <v>-0.14021639999999999</v>
      </c>
      <c r="K480" s="48">
        <f xml:space="preserve"> Coibion_update!AC486</f>
        <v>0.36377099999999851</v>
      </c>
      <c r="M480" s="29">
        <f xml:space="preserve"> Barakchian_Crowe!B359</f>
        <v>-0.64428479999999999</v>
      </c>
      <c r="N480" s="29">
        <f xml:space="preserve"> Barakchian_Crowe!C359</f>
        <v>-6.2006959999999998</v>
      </c>
      <c r="O480" s="29">
        <f xml:space="preserve"> Gertler_Karadi!C234</f>
        <v>-0.14168330000000001</v>
      </c>
      <c r="P480" s="29">
        <f xml:space="preserve"> Gertler_Karadi!D234</f>
        <v>-0.11290310000000001</v>
      </c>
      <c r="Q480" s="29">
        <f xml:space="preserve"> Gertler_Karadi!E234</f>
        <v>-0.13141920000000001</v>
      </c>
      <c r="R480" s="29">
        <f xml:space="preserve"> Gertler_Karadi!F234</f>
        <v>-0.1218603</v>
      </c>
      <c r="S480" s="29">
        <f xml:space="preserve"> Gertler_Karadi!G234</f>
        <v>-0.12886020000000001</v>
      </c>
      <c r="T480" s="32">
        <f xml:space="preserve"> misc!N563</f>
        <v>4.53</v>
      </c>
      <c r="U480" s="31">
        <f xml:space="preserve"> Gilchrist_Zak!C312</f>
        <v>3.2199999999999999E-2</v>
      </c>
      <c r="V480" s="33">
        <f xml:space="preserve"> Sims_Zha!B483</f>
        <v>-0.90019000000000005</v>
      </c>
      <c r="W480" s="75">
        <f xml:space="preserve"> Coibion_update!AI486</f>
        <v>-0.12845599999999999</v>
      </c>
      <c r="X480" s="39">
        <f t="shared" si="11"/>
        <v>1.1165494999999999</v>
      </c>
      <c r="Y480" s="46">
        <v>-0.12845599999999999</v>
      </c>
      <c r="Z480" s="41">
        <v>-6.923E-2</v>
      </c>
      <c r="AA480" s="41">
        <v>-0.03</v>
      </c>
      <c r="AB480" s="41">
        <v>0</v>
      </c>
      <c r="AC480" s="41">
        <v>-0.03</v>
      </c>
      <c r="AD480" s="41">
        <v>-7.2600000000000003E-5</v>
      </c>
      <c r="AE480" s="41">
        <v>2.2110600000000001E-2</v>
      </c>
      <c r="AF480" s="41">
        <v>-1.73045E-2</v>
      </c>
      <c r="AG480" s="57">
        <v>5.1100000000000003</v>
      </c>
      <c r="AH480" s="69">
        <f xml:space="preserve"> LN(misc!B499)</f>
        <v>6.9984183138793794</v>
      </c>
      <c r="AI480" s="69">
        <f xml:space="preserve"> LN(misc!D499)</f>
        <v>8.3723061380677954</v>
      </c>
      <c r="AJ480" s="69">
        <f xml:space="preserve"> LN(misc!G604)</f>
        <v>2.1803044582852134</v>
      </c>
      <c r="AK480" s="70">
        <f xml:space="preserve"> LN(misc!J510 + misc!L510)</f>
        <v>3.8006891291659417</v>
      </c>
      <c r="AL480" s="76">
        <f xml:space="preserve"> Factors!B480</f>
        <v>4.2972633500000003E-2</v>
      </c>
      <c r="AM480" s="76">
        <f xml:space="preserve"> Factors!C480</f>
        <v>-6.8196109099999999E-2</v>
      </c>
      <c r="AN480" s="76">
        <f xml:space="preserve"> Factors!D480</f>
        <v>-0.31578202500000002</v>
      </c>
      <c r="AO480" s="76">
        <f xml:space="preserve"> Factors!E480</f>
        <v>0.16780901100000001</v>
      </c>
      <c r="AP480" s="76">
        <f xml:space="preserve"> Factors!F480</f>
        <v>-6.9634125899999996E-2</v>
      </c>
    </row>
    <row r="481" spans="1:42">
      <c r="A481">
        <f t="shared" si="12"/>
        <v>1998.9166666666358</v>
      </c>
      <c r="B481">
        <f xml:space="preserve"> Coibion_update!O487</f>
        <v>4.4991438931942893</v>
      </c>
      <c r="C481">
        <f xml:space="preserve"> Coibion_update!P487</f>
        <v>4.4000000000000004</v>
      </c>
      <c r="D481">
        <f xml:space="preserve"> Coibion_update!Q487</f>
        <v>5.10230248262208</v>
      </c>
      <c r="E481">
        <f xml:space="preserve"> Coibion_update!W487</f>
        <v>4.68</v>
      </c>
      <c r="F481">
        <f xml:space="preserve"> Coibion_update!X487</f>
        <v>5.4525823255594661</v>
      </c>
      <c r="G481">
        <f xml:space="preserve"> Coibion_update!Y487</f>
        <v>4.1896698934267942</v>
      </c>
      <c r="H481">
        <f xml:space="preserve"> Coibion_update!Z487</f>
        <v>4.3934980852653247</v>
      </c>
      <c r="I481">
        <f xml:space="preserve"> Coibion_update!AA487</f>
        <v>4.3635189186181407</v>
      </c>
      <c r="J481">
        <f xml:space="preserve"> Coibion_update!AB487</f>
        <v>-0.1692948</v>
      </c>
      <c r="K481" s="48">
        <f xml:space="preserve"> Coibion_update!AC487</f>
        <v>0.19447619999999852</v>
      </c>
      <c r="M481" s="29">
        <f xml:space="preserve"> Barakchian_Crowe!B360</f>
        <v>0.29229129999999998</v>
      </c>
      <c r="N481" s="29">
        <f xml:space="preserve"> Barakchian_Crowe!C360</f>
        <v>-5.9084050000000001</v>
      </c>
      <c r="O481" s="29">
        <f xml:space="preserve"> Gertler_Karadi!C235</f>
        <v>-3.6922700000000003E-2</v>
      </c>
      <c r="P481" s="29">
        <f xml:space="preserve"> Gertler_Karadi!D235</f>
        <v>0</v>
      </c>
      <c r="Q481" s="29">
        <f xml:space="preserve"> Gertler_Karadi!E235</f>
        <v>-1.7612900000000001E-2</v>
      </c>
      <c r="R481" s="29">
        <f xml:space="preserve"> Gertler_Karadi!F235</f>
        <v>1.0537999999999999E-3</v>
      </c>
      <c r="S481" s="29">
        <f xml:space="preserve"> Gertler_Karadi!G235</f>
        <v>-5.3333E-3</v>
      </c>
      <c r="T481" s="32">
        <f xml:space="preserve"> misc!N564</f>
        <v>4.5199999999999996</v>
      </c>
      <c r="U481" s="31">
        <f xml:space="preserve"> Gilchrist_Zak!C313</f>
        <v>-0.10390000000000001</v>
      </c>
      <c r="V481" s="33">
        <f xml:space="preserve"> Sims_Zha!B484</f>
        <v>-6.1809999999999997E-2</v>
      </c>
      <c r="W481" s="75">
        <f xml:space="preserve"> Coibion_update!AI487</f>
        <v>-7.1776400000000004E-2</v>
      </c>
      <c r="X481" s="39">
        <f t="shared" si="11"/>
        <v>1.0447730999999998</v>
      </c>
      <c r="Y481" s="46">
        <v>-7.1776400000000004E-2</v>
      </c>
      <c r="Z481" s="41">
        <v>0</v>
      </c>
      <c r="AA481" s="41">
        <v>0</v>
      </c>
      <c r="AB481" s="41">
        <v>0</v>
      </c>
      <c r="AC481" s="41">
        <v>-5.0000000000000001E-3</v>
      </c>
      <c r="AD481" s="41">
        <v>-1.5099E-3</v>
      </c>
      <c r="AE481" s="41">
        <v>-1.5449999999999999E-4</v>
      </c>
      <c r="AF481" s="41">
        <v>-3.7458999999999999E-3</v>
      </c>
      <c r="AG481" s="57">
        <v>4.07</v>
      </c>
      <c r="AH481" s="69">
        <f xml:space="preserve"> LN(misc!B500)</f>
        <v>6.9985096422506015</v>
      </c>
      <c r="AI481" s="69">
        <f xml:space="preserve"> LN(misc!D500)</f>
        <v>8.3789421071199897</v>
      </c>
      <c r="AJ481" s="69">
        <f xml:space="preserve"> LN(misc!G605)</f>
        <v>2.1999985042189447</v>
      </c>
      <c r="AK481" s="70">
        <f xml:space="preserve"> LN(misc!J511 + misc!L511)</f>
        <v>3.8079505487549512</v>
      </c>
      <c r="AL481" s="76">
        <f xml:space="preserve"> Factors!B481</f>
        <v>8.5244873799999996E-2</v>
      </c>
      <c r="AM481" s="76">
        <f xml:space="preserve"> Factors!C481</f>
        <v>-0.15652421499999999</v>
      </c>
      <c r="AN481" s="76">
        <f xml:space="preserve"> Factors!D481</f>
        <v>-7.5625467200000004E-2</v>
      </c>
      <c r="AO481" s="76">
        <f xml:space="preserve"> Factors!E481</f>
        <v>-0.26602475399999997</v>
      </c>
      <c r="AP481" s="76">
        <f xml:space="preserve"> Factors!F481</f>
        <v>2.7591393E-3</v>
      </c>
    </row>
    <row r="482" spans="1:42">
      <c r="A482">
        <f t="shared" si="12"/>
        <v>1998.9999999999691</v>
      </c>
      <c r="B482">
        <f xml:space="preserve"> Coibion_update!O488</f>
        <v>4.5036412094890634</v>
      </c>
      <c r="C482">
        <f xml:space="preserve"> Coibion_update!P488</f>
        <v>4.3</v>
      </c>
      <c r="D482">
        <f xml:space="preserve"> Coibion_update!Q488</f>
        <v>5.1041256371835946</v>
      </c>
      <c r="E482">
        <f xml:space="preserve"> Coibion_update!W488</f>
        <v>4.63</v>
      </c>
      <c r="F482">
        <f xml:space="preserve"> Coibion_update!X488</f>
        <v>5.4735723471352724</v>
      </c>
      <c r="G482">
        <f xml:space="preserve"> Coibion_update!Y488</f>
        <v>4.1546240264392882</v>
      </c>
      <c r="H482">
        <f xml:space="preserve"> Coibion_update!Z488</f>
        <v>4.3991664059884519</v>
      </c>
      <c r="I482">
        <f xml:space="preserve"> Coibion_update!AA488</f>
        <v>4.3663290700665822</v>
      </c>
      <c r="J482">
        <f xml:space="preserve"> Coibion_update!AB488</f>
        <v>0</v>
      </c>
      <c r="K482" s="48">
        <f xml:space="preserve"> Coibion_update!AC488</f>
        <v>0.19447619999999852</v>
      </c>
      <c r="M482" s="29">
        <f xml:space="preserve"> Barakchian_Crowe!B361</f>
        <v>0</v>
      </c>
      <c r="N482" s="29">
        <f xml:space="preserve"> Barakchian_Crowe!C361</f>
        <v>-5.9084050000000001</v>
      </c>
      <c r="O482" s="29">
        <f xml:space="preserve"> Gertler_Karadi!C236</f>
        <v>0</v>
      </c>
      <c r="P482" s="29">
        <f xml:space="preserve"> Gertler_Karadi!D236</f>
        <v>0</v>
      </c>
      <c r="Q482" s="29">
        <f xml:space="preserve"> Gertler_Karadi!E236</f>
        <v>-3.3869999999999998E-3</v>
      </c>
      <c r="R482" s="29">
        <f xml:space="preserve"> Gertler_Karadi!F236</f>
        <v>-3.3871000000000001E-3</v>
      </c>
      <c r="S482" s="29">
        <f xml:space="preserve"> Gertler_Karadi!G236</f>
        <v>0</v>
      </c>
      <c r="T482" s="32">
        <f xml:space="preserve"> misc!N565</f>
        <v>4.51</v>
      </c>
      <c r="U482" s="31">
        <f xml:space="preserve"> Gilchrist_Zak!C314</f>
        <v>-0.122</v>
      </c>
      <c r="V482" s="33">
        <f xml:space="preserve"> Sims_Zha!B485</f>
        <v>0.31585999999999997</v>
      </c>
      <c r="W482" s="75">
        <f xml:space="preserve"> Coibion_update!AI488</f>
        <v>0</v>
      </c>
      <c r="X482" s="39">
        <f t="shared" si="11"/>
        <v>1.0447730999999998</v>
      </c>
      <c r="Y482" s="46">
        <v>0</v>
      </c>
      <c r="Z482" s="41">
        <v>0</v>
      </c>
      <c r="AA482" s="41">
        <v>0</v>
      </c>
      <c r="AB482" s="41">
        <v>0</v>
      </c>
      <c r="AC482" s="41">
        <v>0</v>
      </c>
      <c r="AD482" s="41">
        <v>0</v>
      </c>
      <c r="AE482" s="41">
        <v>0</v>
      </c>
      <c r="AF482" s="41">
        <v>0</v>
      </c>
      <c r="AG482" s="57">
        <v>4.79</v>
      </c>
      <c r="AH482" s="69">
        <f xml:space="preserve"> LN(misc!B501)</f>
        <v>7.0013366926036671</v>
      </c>
      <c r="AI482" s="69">
        <f xml:space="preserve"> LN(misc!D501)</f>
        <v>8.3851007629859691</v>
      </c>
      <c r="AJ482" s="69">
        <f xml:space="preserve"> LN(misc!G606)</f>
        <v>2.2666469861884164</v>
      </c>
      <c r="AK482" s="70">
        <f xml:space="preserve"> LN(misc!J512 + misc!L512)</f>
        <v>3.8027437102629835</v>
      </c>
      <c r="AL482" s="76">
        <f xml:space="preserve"> Factors!B482</f>
        <v>4.1088204199999999E-2</v>
      </c>
      <c r="AM482" s="76">
        <f xml:space="preserve"> Factors!C482</f>
        <v>-0.19833709099999999</v>
      </c>
      <c r="AN482" s="76">
        <f xml:space="preserve"> Factors!D482</f>
        <v>-0.244832727</v>
      </c>
      <c r="AO482" s="76">
        <f xml:space="preserve"> Factors!E482</f>
        <v>-4.50131218E-2</v>
      </c>
      <c r="AP482" s="76">
        <f xml:space="preserve"> Factors!F482</f>
        <v>-6.2171068100000003E-3</v>
      </c>
    </row>
    <row r="483" spans="1:42">
      <c r="A483">
        <f t="shared" si="12"/>
        <v>1999.0833333333023</v>
      </c>
      <c r="B483">
        <f xml:space="preserve"> Coibion_update!O489</f>
        <v>4.5084312860490421</v>
      </c>
      <c r="C483">
        <f xml:space="preserve"> Coibion_update!P489</f>
        <v>4.4000000000000004</v>
      </c>
      <c r="D483">
        <f xml:space="preserve"> Coibion_update!Q489</f>
        <v>5.1041256371835946</v>
      </c>
      <c r="E483">
        <f xml:space="preserve"> Coibion_update!W489</f>
        <v>4.76</v>
      </c>
      <c r="F483">
        <f xml:space="preserve"> Coibion_update!X489</f>
        <v>5.4457023534610949</v>
      </c>
      <c r="G483">
        <f xml:space="preserve"> Coibion_update!Y489</f>
        <v>4.1777508375236012</v>
      </c>
      <c r="H483">
        <f xml:space="preserve"> Coibion_update!Z489</f>
        <v>4.4057675750556795</v>
      </c>
      <c r="I483">
        <f xml:space="preserve"> Coibion_update!AA489</f>
        <v>4.3670018254057714</v>
      </c>
      <c r="J483">
        <f xml:space="preserve"> Coibion_update!AB489</f>
        <v>-0.10983519999999999</v>
      </c>
      <c r="K483" s="48">
        <f xml:space="preserve"> Coibion_update!AC489</f>
        <v>8.4640999999998523E-2</v>
      </c>
      <c r="M483" s="29">
        <f xml:space="preserve"> Barakchian_Crowe!B362</f>
        <v>0.26990740000000002</v>
      </c>
      <c r="N483" s="29">
        <f xml:space="preserve"> Barakchian_Crowe!C362</f>
        <v>-5.6384970000000001</v>
      </c>
      <c r="O483" s="29">
        <f xml:space="preserve"> Gertler_Karadi!C237</f>
        <v>5.1999000000000004E-3</v>
      </c>
      <c r="P483" s="29">
        <f xml:space="preserve"> Gertler_Karadi!D237</f>
        <v>0</v>
      </c>
      <c r="Q483" s="29">
        <f xml:space="preserve"> Gertler_Karadi!E237</f>
        <v>1.3928400000000001E-2</v>
      </c>
      <c r="R483" s="29">
        <f xml:space="preserve"> Gertler_Karadi!F237</f>
        <v>9.2856999999999992E-3</v>
      </c>
      <c r="S483" s="29">
        <f xml:space="preserve"> Gertler_Karadi!G237</f>
        <v>4.6427999999999999E-3</v>
      </c>
      <c r="T483" s="32">
        <f xml:space="preserve"> misc!N566</f>
        <v>4.7</v>
      </c>
      <c r="U483" s="31">
        <f xml:space="preserve"> Gilchrist_Zak!C315</f>
        <v>-0.3518</v>
      </c>
      <c r="V483" s="33">
        <f xml:space="preserve"> Sims_Zha!B486</f>
        <v>1.0123</v>
      </c>
      <c r="W483" s="75">
        <f xml:space="preserve"> Coibion_update!AI489</f>
        <v>-6.9300700000000007E-2</v>
      </c>
      <c r="X483" s="39">
        <f t="shared" si="11"/>
        <v>0.9754723999999998</v>
      </c>
      <c r="Y483" s="46">
        <v>-6.9300700000000007E-2</v>
      </c>
      <c r="Z483" s="41">
        <v>5.5999999999999999E-3</v>
      </c>
      <c r="AA483" s="41">
        <v>5.0000000000000001E-3</v>
      </c>
      <c r="AB483" s="41">
        <v>0</v>
      </c>
      <c r="AC483" s="41">
        <v>1.4999999999999999E-2</v>
      </c>
      <c r="AD483" s="41">
        <v>1.0519799999999999E-2</v>
      </c>
      <c r="AE483" s="41">
        <v>4.7613000000000004E-3</v>
      </c>
      <c r="AF483" s="41">
        <v>1.5971200000000001E-2</v>
      </c>
      <c r="AG483" s="57">
        <v>4.84</v>
      </c>
      <c r="AH483" s="69">
        <f xml:space="preserve"> LN(misc!B502)</f>
        <v>7.000060949766163</v>
      </c>
      <c r="AI483" s="69">
        <f xml:space="preserve"> LN(misc!D502)</f>
        <v>8.3903366154135242</v>
      </c>
      <c r="AJ483" s="69">
        <f xml:space="preserve"> LN(misc!G607)</f>
        <v>2.1497835027360828</v>
      </c>
      <c r="AK483" s="70">
        <f xml:space="preserve"> LN(misc!J513 + misc!L513)</f>
        <v>3.8024313287980518</v>
      </c>
      <c r="AL483" s="76">
        <f xml:space="preserve"> Factors!B483</f>
        <v>5.3743636799999999E-3</v>
      </c>
      <c r="AM483" s="76">
        <f xml:space="preserve"> Factors!C483</f>
        <v>-0.107204045</v>
      </c>
      <c r="AN483" s="76">
        <f xml:space="preserve"> Factors!D483</f>
        <v>-8.9843220900000006E-2</v>
      </c>
      <c r="AO483" s="76">
        <f xml:space="preserve"> Factors!E483</f>
        <v>-5.18484398E-2</v>
      </c>
      <c r="AP483" s="76">
        <f xml:space="preserve"> Factors!F483</f>
        <v>-2.5055645800000002E-2</v>
      </c>
    </row>
    <row r="484" spans="1:42">
      <c r="A484">
        <f t="shared" si="12"/>
        <v>1999.1666666666356</v>
      </c>
      <c r="B484">
        <f xml:space="preserve"> Coibion_update!O490</f>
        <v>4.5102857155566713</v>
      </c>
      <c r="C484">
        <f xml:space="preserve"> Coibion_update!P490</f>
        <v>4.2</v>
      </c>
      <c r="D484">
        <f xml:space="preserve"> Coibion_update!Q490</f>
        <v>5.1047326174753715</v>
      </c>
      <c r="E484">
        <f xml:space="preserve"> Coibion_update!W490</f>
        <v>4.8099999999999996</v>
      </c>
      <c r="F484">
        <f xml:space="preserve"> Coibion_update!X490</f>
        <v>5.4210658318070903</v>
      </c>
      <c r="G484">
        <f xml:space="preserve"> Coibion_update!Y490</f>
        <v>4.1854337248423548</v>
      </c>
      <c r="H484">
        <f xml:space="preserve"> Coibion_update!Z490</f>
        <v>4.4094958766634269</v>
      </c>
      <c r="I484">
        <f xml:space="preserve"> Coibion_update!AA490</f>
        <v>4.3710415186151259</v>
      </c>
      <c r="J484">
        <f xml:space="preserve"> Coibion_update!AB490</f>
        <v>-0.15775439999999999</v>
      </c>
      <c r="K484" s="48">
        <f xml:space="preserve"> Coibion_update!AC490</f>
        <v>-7.3113400000001466E-2</v>
      </c>
      <c r="M484" s="29">
        <f xml:space="preserve"> Barakchian_Crowe!B363</f>
        <v>1.37749E-2</v>
      </c>
      <c r="N484" s="29">
        <f xml:space="preserve"> Barakchian_Crowe!C363</f>
        <v>-5.6247220000000002</v>
      </c>
      <c r="O484" s="29">
        <f xml:space="preserve"> Gertler_Karadi!C238</f>
        <v>-2.4509999999999999E-4</v>
      </c>
      <c r="P484" s="29">
        <f xml:space="preserve"> Gertler_Karadi!D238</f>
        <v>-1.2903000000000001E-3</v>
      </c>
      <c r="Q484" s="29">
        <f xml:space="preserve"> Gertler_Karadi!E238</f>
        <v>-5.4140000000000004E-4</v>
      </c>
      <c r="R484" s="29">
        <f xml:space="preserve"> Gertler_Karadi!F238</f>
        <v>-8.9860000000000005E-4</v>
      </c>
      <c r="S484" s="29">
        <f xml:space="preserve"> Gertler_Karadi!G238</f>
        <v>-1.9009000000000001E-3</v>
      </c>
      <c r="T484" s="32">
        <f xml:space="preserve"> misc!N567</f>
        <v>4.78</v>
      </c>
      <c r="U484" s="31">
        <f xml:space="preserve"> Gilchrist_Zak!C316</f>
        <v>-0.27400000000000002</v>
      </c>
      <c r="V484" s="33">
        <f xml:space="preserve"> Sims_Zha!B487</f>
        <v>0.97624999999999995</v>
      </c>
      <c r="W484" s="75">
        <f xml:space="preserve"> Coibion_update!AI490</f>
        <v>-0.1018476</v>
      </c>
      <c r="X484" s="39">
        <f t="shared" ref="X484:X547" si="13" xml:space="preserve"> X483 + W484</f>
        <v>0.87362479999999976</v>
      </c>
      <c r="Y484" s="46">
        <v>-0.1018476</v>
      </c>
      <c r="Z484" s="41">
        <v>-0.01</v>
      </c>
      <c r="AA484" s="41">
        <v>0</v>
      </c>
      <c r="AB484" s="41">
        <v>-0.02</v>
      </c>
      <c r="AC484" s="41">
        <v>-2.5000000000000001E-2</v>
      </c>
      <c r="AD484" s="41">
        <v>-4.4789999999999999E-4</v>
      </c>
      <c r="AE484" s="41">
        <v>-1.1931799999999999E-2</v>
      </c>
      <c r="AF484" s="41">
        <v>-3.1535199999999999E-2</v>
      </c>
      <c r="AG484" s="57">
        <v>4.9800000000000004</v>
      </c>
      <c r="AH484" s="69">
        <f xml:space="preserve"> LN(misc!B503)</f>
        <v>6.9999697629699478</v>
      </c>
      <c r="AI484" s="69">
        <f xml:space="preserve"> LN(misc!D503)</f>
        <v>8.3919700466621592</v>
      </c>
      <c r="AJ484" s="69">
        <f xml:space="preserve"> LN(misc!G608)</f>
        <v>2.1775886028193603</v>
      </c>
      <c r="AK484" s="70">
        <f xml:space="preserve"> LN(misc!J514 + misc!L514)</f>
        <v>3.7933745954433844</v>
      </c>
      <c r="AL484" s="76">
        <f xml:space="preserve"> Factors!B484</f>
        <v>-5.9289175700000002E-2</v>
      </c>
      <c r="AM484" s="76">
        <f xml:space="preserve"> Factors!C484</f>
        <v>-0.31903642900000001</v>
      </c>
      <c r="AN484" s="76">
        <f xml:space="preserve"> Factors!D484</f>
        <v>-0.111372583</v>
      </c>
      <c r="AO484" s="76">
        <f xml:space="preserve"> Factors!E484</f>
        <v>-0.25821460899999998</v>
      </c>
      <c r="AP484" s="76">
        <f xml:space="preserve"> Factors!F484</f>
        <v>-8.9662802200000002E-2</v>
      </c>
    </row>
    <row r="485" spans="1:42">
      <c r="A485">
        <f t="shared" si="12"/>
        <v>1999.2499999999688</v>
      </c>
      <c r="B485">
        <f xml:space="preserve"> Coibion_update!O491</f>
        <v>4.5126151074045255</v>
      </c>
      <c r="C485">
        <f xml:space="preserve"> Coibion_update!P491</f>
        <v>4.3</v>
      </c>
      <c r="D485">
        <f xml:space="preserve"> Coibion_update!Q491</f>
        <v>5.1113851971963991</v>
      </c>
      <c r="E485">
        <f xml:space="preserve"> Coibion_update!W491</f>
        <v>4.74</v>
      </c>
      <c r="F485">
        <f xml:space="preserve"> Coibion_update!X491</f>
        <v>5.4220382935377955</v>
      </c>
      <c r="G485">
        <f xml:space="preserve"> Coibion_update!Y491</f>
        <v>4.2009243342846565</v>
      </c>
      <c r="H485">
        <f xml:space="preserve"> Coibion_update!Z491</f>
        <v>4.4106505340104469</v>
      </c>
      <c r="I485">
        <f xml:space="preserve"> Coibion_update!AA491</f>
        <v>4.3762851840447672</v>
      </c>
      <c r="J485">
        <f xml:space="preserve"> Coibion_update!AB491</f>
        <v>0</v>
      </c>
      <c r="K485" s="48">
        <f xml:space="preserve"> Coibion_update!AC491</f>
        <v>-7.3113400000001466E-2</v>
      </c>
      <c r="M485" s="29">
        <f xml:space="preserve"> Barakchian_Crowe!B364</f>
        <v>0</v>
      </c>
      <c r="N485" s="29">
        <f xml:space="preserve"> Barakchian_Crowe!C364</f>
        <v>-5.6247220000000002</v>
      </c>
      <c r="O485" s="29">
        <f xml:space="preserve"> Gertler_Karadi!C239</f>
        <v>-9.3547999999999999E-3</v>
      </c>
      <c r="P485" s="29">
        <f xml:space="preserve"> Gertler_Karadi!D239</f>
        <v>-1.8709699999999999E-2</v>
      </c>
      <c r="Q485" s="29">
        <f xml:space="preserve"> Gertler_Karadi!E239</f>
        <v>-2.3387000000000002E-2</v>
      </c>
      <c r="R485" s="29">
        <f xml:space="preserve"> Gertler_Karadi!F239</f>
        <v>-2.3387100000000001E-2</v>
      </c>
      <c r="S485" s="29">
        <f xml:space="preserve"> Gertler_Karadi!G239</f>
        <v>-3.2741899999999997E-2</v>
      </c>
      <c r="T485" s="32">
        <f xml:space="preserve"> misc!N568</f>
        <v>4.6900000000000004</v>
      </c>
      <c r="U485" s="31">
        <f xml:space="preserve"> Gilchrist_Zak!C317</f>
        <v>-0.27850000000000003</v>
      </c>
      <c r="V485" s="33">
        <f xml:space="preserve"> Sims_Zha!B488</f>
        <v>-0.51520999999999995</v>
      </c>
      <c r="W485" s="75">
        <f xml:space="preserve"> Coibion_update!AI491</f>
        <v>0</v>
      </c>
      <c r="X485" s="39">
        <f t="shared" si="13"/>
        <v>0.87362479999999976</v>
      </c>
      <c r="Y485" s="46">
        <v>0</v>
      </c>
      <c r="Z485" s="41">
        <v>0</v>
      </c>
      <c r="AA485" s="41">
        <v>0</v>
      </c>
      <c r="AB485" s="41">
        <v>0</v>
      </c>
      <c r="AC485" s="41">
        <v>0</v>
      </c>
      <c r="AD485" s="41">
        <v>0</v>
      </c>
      <c r="AE485" s="41">
        <v>0</v>
      </c>
      <c r="AF485" s="41">
        <v>0</v>
      </c>
      <c r="AG485" s="57">
        <v>5.03</v>
      </c>
      <c r="AH485" s="69">
        <f xml:space="preserve"> LN(misc!B504)</f>
        <v>7.0045189474144447</v>
      </c>
      <c r="AI485" s="69">
        <f xml:space="preserve"> LN(misc!D504)</f>
        <v>8.3982294590116915</v>
      </c>
      <c r="AJ485" s="69">
        <f xml:space="preserve"> LN(misc!G609)</f>
        <v>2.21909478249502</v>
      </c>
      <c r="AK485" s="70">
        <f xml:space="preserve"> LN(misc!J515 + misc!L515)</f>
        <v>3.7726459889595039</v>
      </c>
      <c r="AL485" s="76">
        <f xml:space="preserve"> Factors!B485</f>
        <v>4.3207944700000001E-2</v>
      </c>
      <c r="AM485" s="76">
        <f xml:space="preserve"> Factors!C485</f>
        <v>-8.2864160500000006E-2</v>
      </c>
      <c r="AN485" s="76">
        <f xml:space="preserve"> Factors!D485</f>
        <v>6.3869810599999993E-2</v>
      </c>
      <c r="AO485" s="76">
        <f xml:space="preserve"> Factors!E485</f>
        <v>-0.217296883</v>
      </c>
      <c r="AP485" s="76">
        <f xml:space="preserve"> Factors!F485</f>
        <v>9.2090698999999998E-2</v>
      </c>
    </row>
    <row r="486" spans="1:42">
      <c r="A486">
        <f t="shared" si="12"/>
        <v>1999.3333333333021</v>
      </c>
      <c r="B486">
        <f xml:space="preserve"> Coibion_update!O492</f>
        <v>4.5199118170361805</v>
      </c>
      <c r="C486">
        <f xml:space="preserve"> Coibion_update!P492</f>
        <v>4.2</v>
      </c>
      <c r="D486">
        <f xml:space="preserve"> Coibion_update!Q492</f>
        <v>5.1119877883565437</v>
      </c>
      <c r="E486">
        <f xml:space="preserve"> Coibion_update!W492</f>
        <v>4.74</v>
      </c>
      <c r="F486">
        <f xml:space="preserve"> Coibion_update!X492</f>
        <v>5.4317550047777532</v>
      </c>
      <c r="G486">
        <f xml:space="preserve"> Coibion_update!Y492</f>
        <v>4.2200369768518451</v>
      </c>
      <c r="H486">
        <f xml:space="preserve"> Coibion_update!Z492</f>
        <v>4.4163918288507658</v>
      </c>
      <c r="I486">
        <f xml:space="preserve"> Coibion_update!AA492</f>
        <v>4.3770392181628344</v>
      </c>
      <c r="J486">
        <f xml:space="preserve"> Coibion_update!AB492</f>
        <v>-0.11190219999999999</v>
      </c>
      <c r="K486" s="48">
        <f xml:space="preserve"> Coibion_update!AC492</f>
        <v>-0.18501560000000145</v>
      </c>
      <c r="M486" s="29">
        <f xml:space="preserve"> Barakchian_Crowe!B365</f>
        <v>0.93951110000000004</v>
      </c>
      <c r="N486" s="29">
        <f xml:space="preserve"> Barakchian_Crowe!C365</f>
        <v>-4.6852109999999998</v>
      </c>
      <c r="O486" s="29">
        <f xml:space="preserve"> Gertler_Karadi!C240</f>
        <v>-5.3877999999999999E-3</v>
      </c>
      <c r="P486" s="29">
        <f xml:space="preserve"> Gertler_Karadi!D240</f>
        <v>1.8064500000000001E-2</v>
      </c>
      <c r="Q486" s="29">
        <f xml:space="preserve"> Gertler_Karadi!E240</f>
        <v>5.4193499999999999E-2</v>
      </c>
      <c r="R486" s="29">
        <f xml:space="preserve"> Gertler_Karadi!F240</f>
        <v>6.5483799999999995E-2</v>
      </c>
      <c r="S486" s="29">
        <f xml:space="preserve"> Gertler_Karadi!G240</f>
        <v>7.4516100000000002E-2</v>
      </c>
      <c r="T486" s="32">
        <f xml:space="preserve"> misc!N569</f>
        <v>4.8499999999999996</v>
      </c>
      <c r="U486" s="31">
        <f xml:space="preserve"> Gilchrist_Zak!C318</f>
        <v>-0.28010000000000002</v>
      </c>
      <c r="V486" s="33">
        <f xml:space="preserve"> Sims_Zha!B489</f>
        <v>0.49872</v>
      </c>
      <c r="W486" s="75">
        <f xml:space="preserve"> Coibion_update!AI492</f>
        <v>-6.3467599999999999E-2</v>
      </c>
      <c r="X486" s="39">
        <f t="shared" si="13"/>
        <v>0.8101571999999998</v>
      </c>
      <c r="Y486" s="46">
        <v>-6.3467599999999999E-2</v>
      </c>
      <c r="Z486" s="41">
        <v>-1.193E-2</v>
      </c>
      <c r="AA486" s="41">
        <v>-5.0000000000000001E-3</v>
      </c>
      <c r="AB486" s="41">
        <v>0.04</v>
      </c>
      <c r="AC486" s="41">
        <v>0.12</v>
      </c>
      <c r="AD486" s="41">
        <v>3.6765000000000001E-3</v>
      </c>
      <c r="AE486" s="41">
        <v>3.9472599999999997E-2</v>
      </c>
      <c r="AF486" s="41">
        <v>0.1197329</v>
      </c>
      <c r="AG486" s="57">
        <v>4.6100000000000003</v>
      </c>
      <c r="AH486" s="69">
        <f xml:space="preserve"> LN(misc!B505)</f>
        <v>7.0065140510054009</v>
      </c>
      <c r="AI486" s="69">
        <f xml:space="preserve"> LN(misc!D505)</f>
        <v>8.4035988708313081</v>
      </c>
      <c r="AJ486" s="69">
        <f xml:space="preserve"> LN(misc!G610)</f>
        <v>2.3043834749354253</v>
      </c>
      <c r="AK486" s="70">
        <f xml:space="preserve"> LN(misc!J516 + misc!L516)</f>
        <v>3.7814358457216399</v>
      </c>
      <c r="AL486" s="76">
        <f xml:space="preserve"> Factors!B486</f>
        <v>-9.3497738600000005E-2</v>
      </c>
      <c r="AM486" s="76">
        <f xml:space="preserve"> Factors!C486</f>
        <v>0.27159528500000002</v>
      </c>
      <c r="AN486" s="76">
        <f xml:space="preserve"> Factors!D486</f>
        <v>1.15433619E-2</v>
      </c>
      <c r="AO486" s="76">
        <f xml:space="preserve"> Factors!E486</f>
        <v>0.20534339400000001</v>
      </c>
      <c r="AP486" s="76">
        <f xml:space="preserve"> Factors!F486</f>
        <v>0.130717112</v>
      </c>
    </row>
    <row r="487" spans="1:42">
      <c r="A487">
        <f t="shared" si="12"/>
        <v>1999.4166666666354</v>
      </c>
      <c r="B487">
        <f xml:space="preserve"> Coibion_update!O493</f>
        <v>4.5181766270215382</v>
      </c>
      <c r="C487">
        <f xml:space="preserve"> Coibion_update!P493</f>
        <v>4.3</v>
      </c>
      <c r="D487">
        <f xml:space="preserve"> Coibion_update!Q493</f>
        <v>5.1119877883565437</v>
      </c>
      <c r="E487">
        <f xml:space="preserve"> Coibion_update!W493</f>
        <v>4.76</v>
      </c>
      <c r="F487">
        <f xml:space="preserve"> Coibion_update!X493</f>
        <v>5.4383836104448777</v>
      </c>
      <c r="G487">
        <f xml:space="preserve"> Coibion_update!Y493</f>
        <v>4.2368997014376397</v>
      </c>
      <c r="H487">
        <f xml:space="preserve"> Coibion_update!Z493</f>
        <v>4.4151712332661832</v>
      </c>
      <c r="I487">
        <f xml:space="preserve"> Coibion_update!AA493</f>
        <v>4.3806757226029251</v>
      </c>
      <c r="J487">
        <f xml:space="preserve"> Coibion_update!AB493</f>
        <v>0.25867869999999998</v>
      </c>
      <c r="K487" s="48">
        <f xml:space="preserve"> Coibion_update!AC493</f>
        <v>7.3663099999998538E-2</v>
      </c>
      <c r="M487" s="29">
        <f xml:space="preserve"> Barakchian_Crowe!B366</f>
        <v>-1.028913</v>
      </c>
      <c r="N487" s="29">
        <f xml:space="preserve"> Barakchian_Crowe!C366</f>
        <v>-5.7141250000000001</v>
      </c>
      <c r="O487" s="29">
        <f xml:space="preserve"> Gertler_Karadi!C241</f>
        <v>-7.5421000000000004E-3</v>
      </c>
      <c r="P487" s="29">
        <f xml:space="preserve"> Gertler_Karadi!D241</f>
        <v>1.9602100000000001E-2</v>
      </c>
      <c r="Q487" s="29">
        <f xml:space="preserve"> Gertler_Karadi!E241</f>
        <v>6.2639700000000006E-2</v>
      </c>
      <c r="R487" s="29">
        <f xml:space="preserve"> Gertler_Karadi!F241</f>
        <v>7.6016200000000006E-2</v>
      </c>
      <c r="S487" s="29">
        <f xml:space="preserve"> Gertler_Karadi!G241</f>
        <v>8.6484000000000005E-2</v>
      </c>
      <c r="T487" s="32">
        <f xml:space="preserve"> misc!N570</f>
        <v>5.0999999999999996</v>
      </c>
      <c r="U487" s="31">
        <f xml:space="preserve"> Gilchrist_Zak!C319</f>
        <v>-0.21410000000000001</v>
      </c>
      <c r="V487" s="33">
        <f xml:space="preserve"> Sims_Zha!B490</f>
        <v>0.29626999999999998</v>
      </c>
      <c r="W487" s="75">
        <f xml:space="preserve"> Coibion_update!AI493</f>
        <v>0.26207960000000002</v>
      </c>
      <c r="X487" s="39">
        <f t="shared" si="13"/>
        <v>1.0722367999999998</v>
      </c>
      <c r="Y487" s="46">
        <v>0.26207960000000002</v>
      </c>
      <c r="Z487" s="41">
        <v>-0.03</v>
      </c>
      <c r="AA487" s="41">
        <v>-5.0000000000000001E-3</v>
      </c>
      <c r="AB487" s="41">
        <v>-7.0000000000000007E-2</v>
      </c>
      <c r="AC487" s="41">
        <v>-9.5000000000000001E-2</v>
      </c>
      <c r="AD487" s="41">
        <v>1.1068E-2</v>
      </c>
      <c r="AE487" s="41">
        <v>-6.2652600000000003E-2</v>
      </c>
      <c r="AF487" s="41">
        <v>-9.9093700000000007E-2</v>
      </c>
      <c r="AG487" s="57">
        <v>5.12</v>
      </c>
      <c r="AH487" s="69">
        <f xml:space="preserve"> LN(misc!B506)</f>
        <v>7.0028836240737142</v>
      </c>
      <c r="AI487" s="69">
        <f xml:space="preserve"> LN(misc!D506)</f>
        <v>8.408449180410523</v>
      </c>
      <c r="AJ487" s="69">
        <f xml:space="preserve"> LN(misc!G611)</f>
        <v>2.136412437939462</v>
      </c>
      <c r="AK487" s="70">
        <f xml:space="preserve"> LN(misc!J517 + misc!L517)</f>
        <v>3.7593146183298378</v>
      </c>
      <c r="AL487" s="76">
        <f xml:space="preserve"> Factors!B487</f>
        <v>-0.19080111299999999</v>
      </c>
      <c r="AM487" s="76">
        <f xml:space="preserve"> Factors!C487</f>
        <v>-0.197736147</v>
      </c>
      <c r="AN487" s="76">
        <f xml:space="preserve"> Factors!D487</f>
        <v>9.7107371999999997E-2</v>
      </c>
      <c r="AO487" s="76">
        <f xml:space="preserve"> Factors!E487</f>
        <v>-0.13391265599999999</v>
      </c>
      <c r="AP487" s="76">
        <f xml:space="preserve"> Factors!F487</f>
        <v>-3.1112784000000001E-2</v>
      </c>
    </row>
    <row r="488" spans="1:42">
      <c r="A488">
        <f t="shared" si="12"/>
        <v>1999.4999999999686</v>
      </c>
      <c r="B488">
        <f xml:space="preserve"> Coibion_update!O494</f>
        <v>4.5245488943004339</v>
      </c>
      <c r="C488">
        <f xml:space="preserve"> Coibion_update!P494</f>
        <v>4.3</v>
      </c>
      <c r="D488">
        <f xml:space="preserve"> Coibion_update!Q494</f>
        <v>5.1161957897567483</v>
      </c>
      <c r="E488">
        <f xml:space="preserve"> Coibion_update!W494</f>
        <v>4.99</v>
      </c>
      <c r="F488">
        <f xml:space="preserve"> Coibion_update!X494</f>
        <v>5.4187191924003324</v>
      </c>
      <c r="G488">
        <f xml:space="preserve"> Coibion_update!Y494</f>
        <v>4.2346570776417822</v>
      </c>
      <c r="H488">
        <f xml:space="preserve"> Coibion_update!Z494</f>
        <v>4.4114883448235007</v>
      </c>
      <c r="I488">
        <f xml:space="preserve"> Coibion_update!AA494</f>
        <v>4.385221525570401</v>
      </c>
      <c r="J488">
        <f xml:space="preserve"> Coibion_update!AB494</f>
        <v>0</v>
      </c>
      <c r="K488" s="48">
        <f xml:space="preserve"> Coibion_update!AC494</f>
        <v>7.3663099999998538E-2</v>
      </c>
      <c r="M488" s="29">
        <f xml:space="preserve"> Barakchian_Crowe!B367</f>
        <v>0</v>
      </c>
      <c r="N488" s="29">
        <f xml:space="preserve"> Barakchian_Crowe!C367</f>
        <v>-5.7141250000000001</v>
      </c>
      <c r="O488" s="29">
        <f xml:space="preserve"> Gertler_Karadi!C242</f>
        <v>-2.9000000000000001E-2</v>
      </c>
      <c r="P488" s="29">
        <f xml:space="preserve"> Gertler_Karadi!D242</f>
        <v>-6.7666500000000004E-2</v>
      </c>
      <c r="Q488" s="29">
        <f xml:space="preserve"> Gertler_Karadi!E242</f>
        <v>-9.1833399999999996E-2</v>
      </c>
      <c r="R488" s="29">
        <f xml:space="preserve"> Gertler_Karadi!F242</f>
        <v>-0.1014999</v>
      </c>
      <c r="S488" s="29">
        <f xml:space="preserve"> Gertler_Karadi!G242</f>
        <v>-0.11600009999999999</v>
      </c>
      <c r="T488" s="32">
        <f xml:space="preserve"> misc!N571</f>
        <v>5.03</v>
      </c>
      <c r="U488" s="31">
        <f xml:space="preserve"> Gilchrist_Zak!C320</f>
        <v>-0.1497</v>
      </c>
      <c r="V488" s="33">
        <f xml:space="preserve"> Sims_Zha!B491</f>
        <v>1.5012000000000001</v>
      </c>
      <c r="W488" s="75">
        <f xml:space="preserve"> Coibion_update!AI494</f>
        <v>0</v>
      </c>
      <c r="X488" s="39">
        <f t="shared" si="13"/>
        <v>1.0722367999999998</v>
      </c>
      <c r="Y488" s="46">
        <v>0</v>
      </c>
      <c r="Z488" s="41">
        <v>0</v>
      </c>
      <c r="AA488" s="41">
        <v>0</v>
      </c>
      <c r="AB488" s="41">
        <v>0</v>
      </c>
      <c r="AC488" s="41">
        <v>0</v>
      </c>
      <c r="AD488" s="41">
        <v>0</v>
      </c>
      <c r="AE488" s="41">
        <v>0</v>
      </c>
      <c r="AF488" s="41">
        <v>0</v>
      </c>
      <c r="AG488" s="57">
        <v>5.07</v>
      </c>
      <c r="AH488" s="69">
        <f xml:space="preserve"> LN(misc!B507)</f>
        <v>7.002246942074855</v>
      </c>
      <c r="AI488" s="69">
        <f xml:space="preserve"> LN(misc!D507)</f>
        <v>8.4144293016056775</v>
      </c>
      <c r="AJ488" s="69">
        <f xml:space="preserve"> LN(misc!G612)</f>
        <v>2.0261726128004955</v>
      </c>
      <c r="AK488" s="70">
        <f xml:space="preserve"> LN(misc!J518 + misc!L518)</f>
        <v>3.7300933718222642</v>
      </c>
      <c r="AL488" s="76">
        <f xml:space="preserve"> Factors!B488</f>
        <v>6.6059442100000004E-2</v>
      </c>
      <c r="AM488" s="76">
        <f xml:space="preserve"> Factors!C488</f>
        <v>-0.17598281399999999</v>
      </c>
      <c r="AN488" s="76">
        <f xml:space="preserve"> Factors!D488</f>
        <v>9.7248962600000002E-2</v>
      </c>
      <c r="AO488" s="76">
        <f xml:space="preserve"> Factors!E488</f>
        <v>-0.33440520299999998</v>
      </c>
      <c r="AP488" s="76">
        <f xml:space="preserve"> Factors!F488</f>
        <v>0.15039150500000001</v>
      </c>
    </row>
    <row r="489" spans="1:42">
      <c r="A489">
        <f t="shared" si="12"/>
        <v>1999.5833333333019</v>
      </c>
      <c r="B489">
        <f xml:space="preserve"> Coibion_update!O495</f>
        <v>4.5287069809110259</v>
      </c>
      <c r="C489">
        <f xml:space="preserve"> Coibion_update!P495</f>
        <v>4.2</v>
      </c>
      <c r="D489">
        <f xml:space="preserve"> Coibion_update!Q495</f>
        <v>5.1185924356013484</v>
      </c>
      <c r="E489">
        <f xml:space="preserve"> Coibion_update!W495</f>
        <v>5.07</v>
      </c>
      <c r="F489">
        <f xml:space="preserve"> Coibion_update!X495</f>
        <v>5.4450980977562313</v>
      </c>
      <c r="G489">
        <f xml:space="preserve"> Coibion_update!Y495</f>
        <v>4.2439994367591023</v>
      </c>
      <c r="H489">
        <f xml:space="preserve"> Coibion_update!Z495</f>
        <v>4.4193705878143028</v>
      </c>
      <c r="I489">
        <f xml:space="preserve"> Coibion_update!AA495</f>
        <v>4.3889153528773033</v>
      </c>
      <c r="J489">
        <f xml:space="preserve"> Coibion_update!AB495</f>
        <v>0.24062040000000001</v>
      </c>
      <c r="K489" s="48">
        <f xml:space="preserve"> Coibion_update!AC495</f>
        <v>0.31428349999999855</v>
      </c>
      <c r="M489" s="29">
        <f xml:space="preserve"> Barakchian_Crowe!B368</f>
        <v>0.53922510000000001</v>
      </c>
      <c r="N489" s="29">
        <f xml:space="preserve"> Barakchian_Crowe!C368</f>
        <v>-5.1749000000000001</v>
      </c>
      <c r="O489" s="29">
        <f xml:space="preserve"> Gertler_Karadi!C243</f>
        <v>9.0322000000000006E-3</v>
      </c>
      <c r="P489" s="29">
        <f xml:space="preserve"> Gertler_Karadi!D243</f>
        <v>3.8709999999999999E-3</v>
      </c>
      <c r="Q489" s="29">
        <f xml:space="preserve"> Gertler_Karadi!E243</f>
        <v>0</v>
      </c>
      <c r="R489" s="29">
        <f xml:space="preserve"> Gertler_Karadi!F243</f>
        <v>-1.2903000000000001E-3</v>
      </c>
      <c r="S489" s="29">
        <f xml:space="preserve"> Gertler_Karadi!G243</f>
        <v>-6.4516E-3</v>
      </c>
      <c r="T489" s="32">
        <f xml:space="preserve"> misc!N572</f>
        <v>5.2</v>
      </c>
      <c r="U489" s="31">
        <f xml:space="preserve"> Gilchrist_Zak!C321</f>
        <v>-0.14810000000000001</v>
      </c>
      <c r="V489" s="33">
        <f xml:space="preserve"> Sims_Zha!B492</f>
        <v>0.21124000000000001</v>
      </c>
      <c r="W489" s="75">
        <f xml:space="preserve"> Coibion_update!AI495</f>
        <v>9.2874399999999996E-2</v>
      </c>
      <c r="X489" s="39">
        <f t="shared" si="13"/>
        <v>1.1651111999999997</v>
      </c>
      <c r="Y489" s="46">
        <v>9.2874399999999996E-2</v>
      </c>
      <c r="Z489" s="41">
        <v>3.5000000000000003E-2</v>
      </c>
      <c r="AA489" s="41">
        <v>1.4999999999999999E-2</v>
      </c>
      <c r="AB489" s="41">
        <v>1.4999999999999999E-2</v>
      </c>
      <c r="AC489" s="41">
        <v>0</v>
      </c>
      <c r="AD489" s="41">
        <v>2.0159699999999999E-2</v>
      </c>
      <c r="AE489" s="41">
        <v>-1.0743E-3</v>
      </c>
      <c r="AF489" s="41">
        <v>-8.7323999999999995E-3</v>
      </c>
      <c r="AG489" s="57">
        <v>5.57</v>
      </c>
      <c r="AH489" s="69">
        <f xml:space="preserve"> LN(misc!B508)</f>
        <v>7.0023379214680848</v>
      </c>
      <c r="AI489" s="69">
        <f xml:space="preserve"> LN(misc!D508)</f>
        <v>8.418300602439885</v>
      </c>
      <c r="AJ489" s="69">
        <f xml:space="preserve"> LN(misc!G613)</f>
        <v>2.0442028895871269</v>
      </c>
      <c r="AK489" s="70">
        <f xml:space="preserve"> LN(misc!J519 + misc!L519)</f>
        <v>3.7366691179497846</v>
      </c>
      <c r="AL489" s="76">
        <f xml:space="preserve"> Factors!B489</f>
        <v>-0.14942661099999999</v>
      </c>
      <c r="AM489" s="76">
        <f xml:space="preserve"> Factors!C489</f>
        <v>9.7821627100000003E-3</v>
      </c>
      <c r="AN489" s="76">
        <f xml:space="preserve"> Factors!D489</f>
        <v>-9.5817588499999995E-2</v>
      </c>
      <c r="AO489" s="76">
        <f xml:space="preserve"> Factors!E489</f>
        <v>6.7790356299999993E-2</v>
      </c>
      <c r="AP489" s="76">
        <f xml:space="preserve"> Factors!F489</f>
        <v>0.16085702399999999</v>
      </c>
    </row>
    <row r="490" spans="1:42">
      <c r="A490">
        <f t="shared" si="12"/>
        <v>1999.6666666666351</v>
      </c>
      <c r="B490">
        <f xml:space="preserve"> Coibion_update!O496</f>
        <v>4.5250983112225329</v>
      </c>
      <c r="C490">
        <f xml:space="preserve"> Coibion_update!P496</f>
        <v>4.2</v>
      </c>
      <c r="D490">
        <f xml:space="preserve"> Coibion_update!Q496</f>
        <v>5.1227727940331063</v>
      </c>
      <c r="E490">
        <f xml:space="preserve"> Coibion_update!W496</f>
        <v>5.22</v>
      </c>
      <c r="F490">
        <f xml:space="preserve"> Coibion_update!X496</f>
        <v>5.4615410476500506</v>
      </c>
      <c r="G490">
        <f xml:space="preserve"> Coibion_update!Y496</f>
        <v>4.2505217587052764</v>
      </c>
      <c r="H490">
        <f xml:space="preserve"> Coibion_update!Z496</f>
        <v>4.425169932882814</v>
      </c>
      <c r="I490">
        <f xml:space="preserve"> Coibion_update!AA496</f>
        <v>4.3929294820361608</v>
      </c>
      <c r="J490">
        <f xml:space="preserve"> Coibion_update!AB496</f>
        <v>0</v>
      </c>
      <c r="K490" s="48">
        <f xml:space="preserve"> Coibion_update!AC496</f>
        <v>0.31428349999999855</v>
      </c>
      <c r="M490" s="29">
        <f xml:space="preserve"> Barakchian_Crowe!B369</f>
        <v>0</v>
      </c>
      <c r="N490" s="29">
        <f xml:space="preserve"> Barakchian_Crowe!C369</f>
        <v>-5.1749000000000001</v>
      </c>
      <c r="O490" s="29">
        <f xml:space="preserve"> Gertler_Karadi!C244</f>
        <v>2.59676E-2</v>
      </c>
      <c r="P490" s="29">
        <f xml:space="preserve"> Gertler_Karadi!D244</f>
        <v>1.1128900000000001E-2</v>
      </c>
      <c r="Q490" s="29">
        <f xml:space="preserve"> Gertler_Karadi!E244</f>
        <v>0</v>
      </c>
      <c r="R490" s="29">
        <f xml:space="preserve"> Gertler_Karadi!F244</f>
        <v>-3.7096999999999998E-3</v>
      </c>
      <c r="S490" s="29">
        <f xml:space="preserve"> Gertler_Karadi!G244</f>
        <v>-1.85484E-2</v>
      </c>
      <c r="T490" s="32">
        <f xml:space="preserve"> misc!N573</f>
        <v>5.25</v>
      </c>
      <c r="U490" s="31">
        <f xml:space="preserve"> Gilchrist_Zak!C322</f>
        <v>-4.5999999999999999E-3</v>
      </c>
      <c r="V490" s="33">
        <f xml:space="preserve"> Sims_Zha!B493</f>
        <v>0.55396000000000001</v>
      </c>
      <c r="W490" s="75">
        <f xml:space="preserve"> Coibion_update!AI496</f>
        <v>0</v>
      </c>
      <c r="X490" s="39">
        <f t="shared" si="13"/>
        <v>1.1651111999999997</v>
      </c>
      <c r="Y490" s="46">
        <v>0</v>
      </c>
      <c r="Z490" s="41">
        <v>0</v>
      </c>
      <c r="AA490" s="41">
        <v>0</v>
      </c>
      <c r="AB490" s="41">
        <v>0</v>
      </c>
      <c r="AC490" s="41">
        <v>0</v>
      </c>
      <c r="AD490" s="41">
        <v>0</v>
      </c>
      <c r="AE490" s="41">
        <v>0</v>
      </c>
      <c r="AF490" s="41">
        <v>0</v>
      </c>
      <c r="AG490" s="57">
        <v>5.51</v>
      </c>
      <c r="AH490" s="69">
        <f xml:space="preserve"> LN(misc!B509)</f>
        <v>6.9998785678579427</v>
      </c>
      <c r="AI490" s="69">
        <f xml:space="preserve"> LN(misc!D509)</f>
        <v>8.4217390012429174</v>
      </c>
      <c r="AJ490" s="69">
        <f xml:space="preserve"> LN(misc!G614)</f>
        <v>2.034574920339729</v>
      </c>
      <c r="AK490" s="70">
        <f xml:space="preserve"> LN(misc!J520 + misc!L520)</f>
        <v>3.7285808209654885</v>
      </c>
      <c r="AL490" s="76">
        <f xml:space="preserve"> Factors!B490</f>
        <v>-0.19917966300000001</v>
      </c>
      <c r="AM490" s="76">
        <f xml:space="preserve"> Factors!C490</f>
        <v>-5.1448118100000002E-2</v>
      </c>
      <c r="AN490" s="76">
        <f xml:space="preserve"> Factors!D490</f>
        <v>0.100908281</v>
      </c>
      <c r="AO490" s="76">
        <f xml:space="preserve"> Factors!E490</f>
        <v>-2.68579704E-2</v>
      </c>
      <c r="AP490" s="76">
        <f xml:space="preserve"> Factors!F490</f>
        <v>6.4831106099999994E-2</v>
      </c>
    </row>
    <row r="491" spans="1:42">
      <c r="A491">
        <f t="shared" si="12"/>
        <v>1999.7499999999684</v>
      </c>
      <c r="B491">
        <f xml:space="preserve"> Coibion_update!O497</f>
        <v>4.5383699090080354</v>
      </c>
      <c r="C491">
        <f xml:space="preserve"> Coibion_update!P497</f>
        <v>4.0999999999999996</v>
      </c>
      <c r="D491">
        <f xml:space="preserve"> Coibion_update!Q497</f>
        <v>5.12455904041457</v>
      </c>
      <c r="E491">
        <f xml:space="preserve"> Coibion_update!W497</f>
        <v>5.2</v>
      </c>
      <c r="F491">
        <f xml:space="preserve"> Coibion_update!X497</f>
        <v>5.4481587747871965</v>
      </c>
      <c r="G491">
        <f xml:space="preserve"> Coibion_update!Y497</f>
        <v>4.2427070944244702</v>
      </c>
      <c r="H491">
        <f xml:space="preserve"> Coibion_update!Z497</f>
        <v>4.4262468487002895</v>
      </c>
      <c r="I491">
        <f xml:space="preserve"> Coibion_update!AA497</f>
        <v>4.397543128826416</v>
      </c>
      <c r="J491">
        <f xml:space="preserve"> Coibion_update!AB497</f>
        <v>-9.68276E-2</v>
      </c>
      <c r="K491" s="48">
        <f xml:space="preserve"> Coibion_update!AC497</f>
        <v>0.21745589999999854</v>
      </c>
      <c r="M491" s="29">
        <f xml:space="preserve"> Barakchian_Crowe!B370</f>
        <v>0.82920499999999997</v>
      </c>
      <c r="N491" s="29">
        <f xml:space="preserve"> Barakchian_Crowe!C370</f>
        <v>-4.3456950000000001</v>
      </c>
      <c r="O491" s="29">
        <f xml:space="preserve"> Gertler_Karadi!C245</f>
        <v>-3.6345500000000003E-2</v>
      </c>
      <c r="P491" s="29">
        <f xml:space="preserve"> Gertler_Karadi!D245</f>
        <v>3.48387E-2</v>
      </c>
      <c r="Q491" s="29">
        <f xml:space="preserve"> Gertler_Karadi!E245</f>
        <v>6.5322599999999995E-2</v>
      </c>
      <c r="R491" s="29">
        <f xml:space="preserve"> Gertler_Karadi!F245</f>
        <v>8.7096699999999999E-2</v>
      </c>
      <c r="S491" s="29">
        <f xml:space="preserve"> Gertler_Karadi!G245</f>
        <v>8.7096800000000002E-2</v>
      </c>
      <c r="T491" s="32">
        <f xml:space="preserve"> misc!N574</f>
        <v>5.43</v>
      </c>
      <c r="U491" s="31">
        <f xml:space="preserve"> Gilchrist_Zak!C323</f>
        <v>-4.0899999999999999E-2</v>
      </c>
      <c r="V491" s="33">
        <f xml:space="preserve"> Sims_Zha!B494</f>
        <v>-1.319</v>
      </c>
      <c r="W491" s="75">
        <f xml:space="preserve"> Coibion_update!AI497</f>
        <v>-4.96341E-2</v>
      </c>
      <c r="X491" s="39">
        <f t="shared" si="13"/>
        <v>1.1154770999999997</v>
      </c>
      <c r="Y491" s="46">
        <v>-4.96341E-2</v>
      </c>
      <c r="Z491" s="41">
        <v>-4.1730000000000003E-2</v>
      </c>
      <c r="AA491" s="41">
        <v>-3.5000000000000003E-2</v>
      </c>
      <c r="AB491" s="41">
        <v>0.04</v>
      </c>
      <c r="AC491" s="41">
        <v>7.4999999999999997E-2</v>
      </c>
      <c r="AD491" s="41">
        <v>-4.4434800000000003E-2</v>
      </c>
      <c r="AE491" s="41">
        <v>1.6456700000000001E-2</v>
      </c>
      <c r="AF491" s="41">
        <v>5.0054399999999999E-2</v>
      </c>
      <c r="AG491" s="57">
        <v>5.27</v>
      </c>
      <c r="AH491" s="69">
        <f xml:space="preserve"> LN(misc!B510)</f>
        <v>7.0060609677662606</v>
      </c>
      <c r="AI491" s="69">
        <f xml:space="preserve"> LN(misc!D510)</f>
        <v>8.4268964234350783</v>
      </c>
      <c r="AJ491" s="69">
        <f xml:space="preserve"> LN(misc!G615)</f>
        <v>1.9130917543955799</v>
      </c>
      <c r="AK491" s="70">
        <f xml:space="preserve"> LN(misc!J521 + misc!L521)</f>
        <v>3.7206445585439356</v>
      </c>
      <c r="AL491" s="76">
        <f xml:space="preserve"> Factors!B491</f>
        <v>-3.97342414E-3</v>
      </c>
      <c r="AM491" s="76">
        <f xml:space="preserve"> Factors!C491</f>
        <v>0.17796614499999999</v>
      </c>
      <c r="AN491" s="76">
        <f xml:space="preserve"> Factors!D491</f>
        <v>5.3963922499999997E-2</v>
      </c>
      <c r="AO491" s="76">
        <f xml:space="preserve"> Factors!E491</f>
        <v>3.6419172100000001E-2</v>
      </c>
      <c r="AP491" s="76">
        <f xml:space="preserve"> Factors!F491</f>
        <v>0.31905814799999999</v>
      </c>
    </row>
    <row r="492" spans="1:42">
      <c r="A492">
        <f t="shared" si="12"/>
        <v>1999.8333333333017</v>
      </c>
      <c r="B492">
        <f xml:space="preserve"> Coibion_update!O498</f>
        <v>4.5432841439155442</v>
      </c>
      <c r="C492">
        <f xml:space="preserve"> Coibion_update!P498</f>
        <v>4.0999999999999996</v>
      </c>
      <c r="D492">
        <f xml:space="preserve"> Coibion_update!Q498</f>
        <v>5.126342101808226</v>
      </c>
      <c r="E492">
        <f xml:space="preserve"> Coibion_update!W498</f>
        <v>5.42</v>
      </c>
      <c r="F492">
        <f xml:space="preserve"> Coibion_update!X498</f>
        <v>5.4414215435164879</v>
      </c>
      <c r="G492">
        <f xml:space="preserve"> Coibion_update!Y498</f>
        <v>4.2486952220520253</v>
      </c>
      <c r="H492">
        <f xml:space="preserve"> Coibion_update!Z498</f>
        <v>4.4313999621038942</v>
      </c>
      <c r="I492">
        <f xml:space="preserve"> Coibion_update!AA498</f>
        <v>4.4018170069930083</v>
      </c>
      <c r="J492">
        <f xml:space="preserve"> Coibion_update!AB498</f>
        <v>0.2367022</v>
      </c>
      <c r="K492" s="48">
        <f xml:space="preserve"> Coibion_update!AC498</f>
        <v>0.45415809999999857</v>
      </c>
      <c r="M492" s="29">
        <f xml:space="preserve"> Barakchian_Crowe!B371</f>
        <v>1.3108850000000001</v>
      </c>
      <c r="N492" s="29">
        <f xml:space="preserve"> Barakchian_Crowe!C371</f>
        <v>-3.0348099999999998</v>
      </c>
      <c r="O492" s="29">
        <f xml:space="preserve"> Gertler_Karadi!C246</f>
        <v>3.2120700000000002E-2</v>
      </c>
      <c r="P492" s="29">
        <f xml:space="preserve"> Gertler_Karadi!D246</f>
        <v>3.5166299999999998E-2</v>
      </c>
      <c r="Q492" s="29">
        <f xml:space="preserve"> Gertler_Karadi!E246</f>
        <v>4.9677399999999997E-2</v>
      </c>
      <c r="R492" s="29">
        <f xml:space="preserve"> Gertler_Karadi!F246</f>
        <v>5.0403200000000002E-2</v>
      </c>
      <c r="S492" s="29">
        <f xml:space="preserve"> Gertler_Karadi!G246</f>
        <v>4.2903200000000002E-2</v>
      </c>
      <c r="T492" s="32">
        <f xml:space="preserve"> misc!N575</f>
        <v>5.55</v>
      </c>
      <c r="U492" s="31">
        <f xml:space="preserve"> Gilchrist_Zak!C324</f>
        <v>-7.8799999999999995E-2</v>
      </c>
      <c r="V492" s="33">
        <f xml:space="preserve"> Sims_Zha!B495</f>
        <v>0.33184000000000002</v>
      </c>
      <c r="W492" s="75">
        <f xml:space="preserve"> Coibion_update!AI498</f>
        <v>0.25117080000000003</v>
      </c>
      <c r="X492" s="39">
        <f t="shared" si="13"/>
        <v>1.3666478999999998</v>
      </c>
      <c r="Y492" s="46">
        <v>0.25117080000000003</v>
      </c>
      <c r="Z492" s="41">
        <v>7.5009999999999993E-2</v>
      </c>
      <c r="AA492" s="41">
        <v>3.5000000000000003E-2</v>
      </c>
      <c r="AB492" s="41">
        <v>6.0010000000000001E-2</v>
      </c>
      <c r="AC492" s="41">
        <v>0.08</v>
      </c>
      <c r="AD492" s="41">
        <v>3.9809900000000002E-2</v>
      </c>
      <c r="AE492" s="41">
        <v>5.2472299999999999E-2</v>
      </c>
      <c r="AF492" s="41">
        <v>5.8518500000000001E-2</v>
      </c>
      <c r="AG492" s="57">
        <v>5.63</v>
      </c>
      <c r="AH492" s="69">
        <f xml:space="preserve"> LN(misc!B511)</f>
        <v>7.0127457261730743</v>
      </c>
      <c r="AI492" s="69">
        <f xml:space="preserve"> LN(misc!D511)</f>
        <v>8.4310032951007639</v>
      </c>
      <c r="AJ492" s="69">
        <f xml:space="preserve"> LN(misc!G616)</f>
        <v>1.8373699804801074</v>
      </c>
      <c r="AK492" s="70">
        <f xml:space="preserve"> LN(misc!J522 + misc!L522)</f>
        <v>3.7265364452910346</v>
      </c>
      <c r="AL492" s="76">
        <f xml:space="preserve"> Factors!B492</f>
        <v>-0.364463751</v>
      </c>
      <c r="AM492" s="76">
        <f xml:space="preserve"> Factors!C492</f>
        <v>-0.23162506899999999</v>
      </c>
      <c r="AN492" s="76">
        <f xml:space="preserve"> Factors!D492</f>
        <v>7.3116391800000001E-3</v>
      </c>
      <c r="AO492" s="76">
        <f xml:space="preserve"> Factors!E492</f>
        <v>-7.4288952899999997E-2</v>
      </c>
      <c r="AP492" s="76">
        <f xml:space="preserve"> Factors!F492</f>
        <v>-0.11019472900000001</v>
      </c>
    </row>
    <row r="493" spans="1:42">
      <c r="A493">
        <f t="shared" si="12"/>
        <v>1999.9166666666349</v>
      </c>
      <c r="B493">
        <f xml:space="preserve"> Coibion_update!O499</f>
        <v>4.5510222947974182</v>
      </c>
      <c r="C493">
        <f xml:space="preserve"> Coibion_update!P499</f>
        <v>4</v>
      </c>
      <c r="D493">
        <f xml:space="preserve"> Coibion_update!Q499</f>
        <v>5.1287145821618569</v>
      </c>
      <c r="E493">
        <f xml:space="preserve"> Coibion_update!W499</f>
        <v>5.3</v>
      </c>
      <c r="F493">
        <f xml:space="preserve"> Coibion_update!X499</f>
        <v>5.4229215297725677</v>
      </c>
      <c r="G493">
        <f xml:space="preserve"> Coibion_update!Y499</f>
        <v>4.2732993466821014</v>
      </c>
      <c r="H493">
        <f xml:space="preserve"> Coibion_update!Z499</f>
        <v>4.4585825011452478</v>
      </c>
      <c r="I493">
        <f xml:space="preserve"> Coibion_update!AA499</f>
        <v>4.4073410051522632</v>
      </c>
      <c r="J493">
        <f xml:space="preserve"> Coibion_update!AB499</f>
        <v>-0.18190120000000001</v>
      </c>
      <c r="K493" s="48">
        <f xml:space="preserve"> Coibion_update!AC499</f>
        <v>0.27225689999999858</v>
      </c>
      <c r="M493" s="29">
        <f xml:space="preserve"> Barakchian_Crowe!B372</f>
        <v>0.25472509999999998</v>
      </c>
      <c r="N493" s="29">
        <f xml:space="preserve"> Barakchian_Crowe!C372</f>
        <v>-2.780084</v>
      </c>
      <c r="O493" s="29">
        <f xml:space="preserve"> Gertler_Karadi!C247</f>
        <v>4.3008299999999999E-2</v>
      </c>
      <c r="P493" s="29">
        <f xml:space="preserve"> Gertler_Karadi!D247</f>
        <v>2.82309E-2</v>
      </c>
      <c r="Q493" s="29">
        <f xml:space="preserve"> Gertler_Karadi!E247</f>
        <v>5.5967799999999998E-2</v>
      </c>
      <c r="R493" s="29">
        <f xml:space="preserve"> Gertler_Karadi!F247</f>
        <v>4.9919400000000003E-2</v>
      </c>
      <c r="S493" s="29">
        <f xml:space="preserve"> Gertler_Karadi!G247</f>
        <v>4.7741899999999997E-2</v>
      </c>
      <c r="T493" s="32">
        <f xml:space="preserve"> misc!N576</f>
        <v>5.84</v>
      </c>
      <c r="U493" s="31">
        <f xml:space="preserve"> Gilchrist_Zak!C325</f>
        <v>-0.31430000000000002</v>
      </c>
      <c r="V493" s="33">
        <f xml:space="preserve"> Sims_Zha!B496</f>
        <v>-1.8512999999999999</v>
      </c>
      <c r="W493" s="75">
        <f xml:space="preserve"> Coibion_update!AI499</f>
        <v>-0.12767719999999999</v>
      </c>
      <c r="X493" s="39">
        <f t="shared" si="13"/>
        <v>1.2389706999999999</v>
      </c>
      <c r="Y493" s="46">
        <v>-0.12767719999999999</v>
      </c>
      <c r="Z493" s="41">
        <v>1.5509999999999999E-2</v>
      </c>
      <c r="AA493" s="41">
        <v>5.0000000000000001E-3</v>
      </c>
      <c r="AB493" s="41">
        <v>-5.0000000000000001E-3</v>
      </c>
      <c r="AC493" s="41">
        <v>4.4999999999999998E-2</v>
      </c>
      <c r="AD493" s="41">
        <v>-1.6660999999999999E-2</v>
      </c>
      <c r="AE493" s="41">
        <v>-3.3888700000000001E-2</v>
      </c>
      <c r="AF493" s="41">
        <v>5.0620999999999999E-3</v>
      </c>
      <c r="AG493" s="57">
        <v>3.99</v>
      </c>
      <c r="AH493" s="69">
        <f xml:space="preserve"> LN(misc!B512)</f>
        <v>7.0230463233168718</v>
      </c>
      <c r="AI493" s="69">
        <f xml:space="preserve"> LN(misc!D512)</f>
        <v>8.4370454782298143</v>
      </c>
      <c r="AJ493" s="69">
        <f xml:space="preserve"> LN(misc!G617)</f>
        <v>1.6601310267496185</v>
      </c>
      <c r="AK493" s="70">
        <f xml:space="preserve"> LN(misc!J523 + misc!L523)</f>
        <v>3.7335898788809936</v>
      </c>
      <c r="AL493" s="76">
        <f xml:space="preserve"> Factors!B493</f>
        <v>-0.19426511399999999</v>
      </c>
      <c r="AM493" s="76">
        <f xml:space="preserve"> Factors!C493</f>
        <v>-0.17085055599999999</v>
      </c>
      <c r="AN493" s="76">
        <f xml:space="preserve"> Factors!D493</f>
        <v>-7.3648430700000003E-2</v>
      </c>
      <c r="AO493" s="76">
        <f xml:space="preserve"> Factors!E493</f>
        <v>4.0582351699999996E-3</v>
      </c>
      <c r="AP493" s="76">
        <f xml:space="preserve"> Factors!F493</f>
        <v>0.19283789700000001</v>
      </c>
    </row>
    <row r="494" spans="1:42">
      <c r="A494">
        <f t="shared" si="12"/>
        <v>1999.9999999999682</v>
      </c>
      <c r="B494">
        <f xml:space="preserve"> Coibion_update!O500</f>
        <v>4.5513632086292093</v>
      </c>
      <c r="C494">
        <f xml:space="preserve"> Coibion_update!P500</f>
        <v>4</v>
      </c>
      <c r="D494">
        <f xml:space="preserve"> Coibion_update!Q500</f>
        <v>5.1316722891390896</v>
      </c>
      <c r="E494">
        <f xml:space="preserve"> Coibion_update!W500</f>
        <v>5.45</v>
      </c>
      <c r="F494">
        <f xml:space="preserve"> Coibion_update!X500</f>
        <v>5.4292579058086323</v>
      </c>
      <c r="G494">
        <f xml:space="preserve"> Coibion_update!Y500</f>
        <v>4.2946561022865817</v>
      </c>
      <c r="H494">
        <f xml:space="preserve"> Coibion_update!Z500</f>
        <v>4.4199002871019628</v>
      </c>
      <c r="I494">
        <f xml:space="preserve"> Coibion_update!AA500</f>
        <v>4.4112334332218213</v>
      </c>
      <c r="J494">
        <f xml:space="preserve"> Coibion_update!AB500</f>
        <v>0</v>
      </c>
      <c r="K494" s="48">
        <f xml:space="preserve"> Coibion_update!AC500</f>
        <v>0.27225689999999858</v>
      </c>
      <c r="M494" s="29">
        <f xml:space="preserve"> Barakchian_Crowe!B373</f>
        <v>0</v>
      </c>
      <c r="N494" s="29">
        <f xml:space="preserve"> Barakchian_Crowe!C373</f>
        <v>-2.780084</v>
      </c>
      <c r="O494" s="29">
        <f xml:space="preserve"> Gertler_Karadi!C248</f>
        <v>1.00064E-2</v>
      </c>
      <c r="P494" s="29">
        <f xml:space="preserve"> Gertler_Karadi!D248</f>
        <v>-3.2258E-3</v>
      </c>
      <c r="Q494" s="29">
        <f xml:space="preserve"> Gertler_Karadi!E248</f>
        <v>2.9032200000000001E-2</v>
      </c>
      <c r="R494" s="29">
        <f xml:space="preserve"> Gertler_Karadi!F248</f>
        <v>2.2580599999999999E-2</v>
      </c>
      <c r="S494" s="29">
        <f xml:space="preserve"> Gertler_Karadi!G248</f>
        <v>3.2258200000000001E-2</v>
      </c>
      <c r="T494" s="32">
        <f xml:space="preserve"> misc!N577</f>
        <v>6.12</v>
      </c>
      <c r="U494" s="31">
        <f xml:space="preserve"> Gilchrist_Zak!C326</f>
        <v>-0.1216</v>
      </c>
      <c r="V494" s="33">
        <f xml:space="preserve"> Sims_Zha!B497</f>
        <v>0.62987000000000004</v>
      </c>
      <c r="W494" s="75">
        <f xml:space="preserve"> Coibion_update!AI500</f>
        <v>0</v>
      </c>
      <c r="X494" s="39">
        <f t="shared" si="13"/>
        <v>1.2389706999999999</v>
      </c>
      <c r="Y494" s="46">
        <v>0</v>
      </c>
      <c r="Z494" s="41">
        <v>0</v>
      </c>
      <c r="AA494" s="41">
        <v>0</v>
      </c>
      <c r="AB494" s="41">
        <v>0</v>
      </c>
      <c r="AC494" s="41">
        <v>0</v>
      </c>
      <c r="AD494" s="41">
        <v>0</v>
      </c>
      <c r="AE494" s="41">
        <v>0</v>
      </c>
      <c r="AF494" s="41">
        <v>0</v>
      </c>
      <c r="AG494" s="57">
        <v>5.87</v>
      </c>
      <c r="AH494" s="69">
        <f xml:space="preserve"> LN(misc!B513)</f>
        <v>7.0228680860826413</v>
      </c>
      <c r="AI494" s="69">
        <f xml:space="preserve"> LN(misc!D513)</f>
        <v>8.4432021355044675</v>
      </c>
      <c r="AJ494" s="69">
        <f xml:space="preserve"> LN(misc!G618)</f>
        <v>1.6419051025716018</v>
      </c>
      <c r="AK494" s="70">
        <f xml:space="preserve"> LN(misc!J524 + misc!L524)</f>
        <v>3.7414481847867176</v>
      </c>
      <c r="AL494" s="76">
        <f xml:space="preserve"> Factors!B494</f>
        <v>-0.31536310699999998</v>
      </c>
      <c r="AM494" s="76">
        <f xml:space="preserve"> Factors!C494</f>
        <v>-0.16662658299999999</v>
      </c>
      <c r="AN494" s="76">
        <f xml:space="preserve"> Factors!D494</f>
        <v>9.2504521699999995E-3</v>
      </c>
      <c r="AO494" s="76">
        <f xml:space="preserve"> Factors!E494</f>
        <v>-6.2013588199999997E-2</v>
      </c>
      <c r="AP494" s="76">
        <f xml:space="preserve"> Factors!F494</f>
        <v>8.6987494699999994E-3</v>
      </c>
    </row>
    <row r="495" spans="1:42">
      <c r="A495">
        <f t="shared" si="12"/>
        <v>2000.0833333333014</v>
      </c>
      <c r="B495">
        <f xml:space="preserve"> Coibion_update!O501</f>
        <v>4.554575594819009</v>
      </c>
      <c r="C495">
        <f xml:space="preserve"> Coibion_update!P501</f>
        <v>4.0999999999999996</v>
      </c>
      <c r="D495">
        <f xml:space="preserve"> Coibion_update!Q501</f>
        <v>5.1357984370502621</v>
      </c>
      <c r="E495">
        <f xml:space="preserve"> Coibion_update!W501</f>
        <v>5.73</v>
      </c>
      <c r="F495">
        <f xml:space="preserve"> Coibion_update!X501</f>
        <v>5.4026773818722793</v>
      </c>
      <c r="G495">
        <f xml:space="preserve"> Coibion_update!Y501</f>
        <v>4.3214402933747387</v>
      </c>
      <c r="H495">
        <f xml:space="preserve"> Coibion_update!Z501</f>
        <v>4.4274420632042695</v>
      </c>
      <c r="I495">
        <f xml:space="preserve"> Coibion_update!AA501</f>
        <v>4.4177677433266487</v>
      </c>
      <c r="J495">
        <f xml:space="preserve"> Coibion_update!AB501</f>
        <v>4.5138699999999997E-2</v>
      </c>
      <c r="K495" s="48">
        <f xml:space="preserve"> Coibion_update!AC501</f>
        <v>0.31739559999999856</v>
      </c>
      <c r="M495" s="29">
        <f xml:space="preserve"> Barakchian_Crowe!B374</f>
        <v>0.36966539999999998</v>
      </c>
      <c r="N495" s="29">
        <f xml:space="preserve"> Barakchian_Crowe!C374</f>
        <v>-2.4104190000000001</v>
      </c>
      <c r="O495" s="29">
        <f xml:space="preserve"> Gertler_Karadi!C249</f>
        <v>-5.7033100000000003E-2</v>
      </c>
      <c r="P495" s="29">
        <f xml:space="preserve"> Gertler_Karadi!D249</f>
        <v>4.8275000000000002E-3</v>
      </c>
      <c r="Q495" s="29">
        <f xml:space="preserve"> Gertler_Karadi!E249</f>
        <v>0</v>
      </c>
      <c r="R495" s="29">
        <f xml:space="preserve"> Gertler_Karadi!F249</f>
        <v>4.8275999999999996E-3</v>
      </c>
      <c r="S495" s="29">
        <f xml:space="preserve"> Gertler_Karadi!G249</f>
        <v>2.41379E-2</v>
      </c>
      <c r="T495" s="32">
        <f xml:space="preserve"> misc!N578</f>
        <v>6.22</v>
      </c>
      <c r="U495" s="31">
        <f xml:space="preserve"> Gilchrist_Zak!C327</f>
        <v>-0.1046</v>
      </c>
      <c r="V495" s="33">
        <f xml:space="preserve"> Sims_Zha!B498</f>
        <v>1.9288000000000001</v>
      </c>
      <c r="W495" s="75">
        <f xml:space="preserve"> Coibion_update!AI501</f>
        <v>7.4226899999999998E-2</v>
      </c>
      <c r="X495" s="39">
        <f t="shared" si="13"/>
        <v>1.3131975999999999</v>
      </c>
      <c r="Y495" s="46">
        <v>7.4226899999999998E-2</v>
      </c>
      <c r="Z495" s="41">
        <v>-5.9069999999999998E-2</v>
      </c>
      <c r="AA495" s="41">
        <v>-5.5E-2</v>
      </c>
      <c r="AB495" s="41">
        <v>5.0000000000000001E-3</v>
      </c>
      <c r="AC495" s="41">
        <v>0</v>
      </c>
      <c r="AD495" s="41">
        <v>-4.8247199999999997E-2</v>
      </c>
      <c r="AE495" s="41">
        <v>-1.8266000000000001E-3</v>
      </c>
      <c r="AF495" s="41">
        <v>2.2575E-3</v>
      </c>
      <c r="AG495" s="57">
        <v>5.85</v>
      </c>
      <c r="AH495" s="69">
        <f xml:space="preserve"> LN(misc!B514)</f>
        <v>7.0102216105266271</v>
      </c>
      <c r="AI495" s="69">
        <f xml:space="preserve"> LN(misc!D514)</f>
        <v>8.4460193719617127</v>
      </c>
      <c r="AJ495" s="69">
        <f xml:space="preserve"> LN(misc!G619)</f>
        <v>1.6243265249278511</v>
      </c>
      <c r="AK495" s="70">
        <f xml:space="preserve"> LN(misc!J525 + misc!L525)</f>
        <v>3.7217821737896442</v>
      </c>
      <c r="AL495" s="76">
        <f xml:space="preserve"> Factors!B495</f>
        <v>-0.17101485499999999</v>
      </c>
      <c r="AM495" s="76">
        <f xml:space="preserve"> Factors!C495</f>
        <v>-2.6885466100000002E-2</v>
      </c>
      <c r="AN495" s="76">
        <f xml:space="preserve"> Factors!D495</f>
        <v>3.9203122799999997E-2</v>
      </c>
      <c r="AO495" s="76">
        <f xml:space="preserve"> Factors!E495</f>
        <v>-0.15180618700000001</v>
      </c>
      <c r="AP495" s="76">
        <f xml:space="preserve"> Factors!F495</f>
        <v>0.29095048000000001</v>
      </c>
    </row>
    <row r="496" spans="1:42">
      <c r="A496">
        <f t="shared" si="12"/>
        <v>2000.1666666666347</v>
      </c>
      <c r="B496">
        <f xml:space="preserve"> Coibion_update!O502</f>
        <v>4.5587586406605585</v>
      </c>
      <c r="C496">
        <f xml:space="preserve"> Coibion_update!P502</f>
        <v>4</v>
      </c>
      <c r="D496">
        <f xml:space="preserve"> Coibion_update!Q502</f>
        <v>5.1416635565026603</v>
      </c>
      <c r="E496">
        <f xml:space="preserve"> Coibion_update!W502</f>
        <v>5.85</v>
      </c>
      <c r="F496">
        <f xml:space="preserve"> Coibion_update!X502</f>
        <v>5.4198710621006132</v>
      </c>
      <c r="G496">
        <f xml:space="preserve"> Coibion_update!Y502</f>
        <v>4.3115907582702269</v>
      </c>
      <c r="H496">
        <f xml:space="preserve"> Coibion_update!Z502</f>
        <v>4.4426747856252691</v>
      </c>
      <c r="I496">
        <f xml:space="preserve"> Coibion_update!AA502</f>
        <v>4.4233964790969695</v>
      </c>
      <c r="J496">
        <f xml:space="preserve"> Coibion_update!AB502</f>
        <v>-3.9546100000000001E-2</v>
      </c>
      <c r="K496" s="48">
        <f xml:space="preserve"> Coibion_update!AC502</f>
        <v>0.27784949999999853</v>
      </c>
      <c r="M496" s="29">
        <f xml:space="preserve"> Barakchian_Crowe!B375</f>
        <v>4.4173200000000003E-2</v>
      </c>
      <c r="N496" s="29">
        <f xml:space="preserve"> Barakchian_Crowe!C375</f>
        <v>-2.3662459999999998</v>
      </c>
      <c r="O496" s="29">
        <f xml:space="preserve"> Gertler_Karadi!C250</f>
        <v>-1.8536799999999999E-2</v>
      </c>
      <c r="P496" s="29">
        <f xml:space="preserve"> Gertler_Karadi!D250</f>
        <v>-3.3723999999999998E-3</v>
      </c>
      <c r="Q496" s="29">
        <f xml:space="preserve"> Gertler_Karadi!E250</f>
        <v>-1.7741E-3</v>
      </c>
      <c r="R496" s="29">
        <f xml:space="preserve"> Gertler_Karadi!F250</f>
        <v>1.9465999999999999E-3</v>
      </c>
      <c r="S496" s="29">
        <f xml:space="preserve"> Gertler_Karadi!G250</f>
        <v>2.6362999999999998E-3</v>
      </c>
      <c r="T496" s="32">
        <f xml:space="preserve"> misc!N579</f>
        <v>6.22</v>
      </c>
      <c r="U496" s="31">
        <f xml:space="preserve"> Gilchrist_Zak!C328</f>
        <v>0.15390000000000001</v>
      </c>
      <c r="V496" s="33">
        <f xml:space="preserve"> Sims_Zha!B499</f>
        <v>0.46217999999999998</v>
      </c>
      <c r="W496" s="75">
        <f xml:space="preserve"> Coibion_update!AI502</f>
        <v>4.54233E-2</v>
      </c>
      <c r="X496" s="39">
        <f t="shared" si="13"/>
        <v>1.3586208999999998</v>
      </c>
      <c r="Y496" s="46">
        <v>4.54233E-2</v>
      </c>
      <c r="Z496" s="41">
        <v>-4.65E-2</v>
      </c>
      <c r="AA496" s="41">
        <v>-1.4999999999999999E-2</v>
      </c>
      <c r="AB496" s="41">
        <v>-9.9900000000000006E-3</v>
      </c>
      <c r="AC496" s="41">
        <v>-5.0000000000000001E-3</v>
      </c>
      <c r="AD496" s="41">
        <v>-1.8090499999999999E-2</v>
      </c>
      <c r="AE496" s="41">
        <v>-5.8783999999999998E-3</v>
      </c>
      <c r="AF496" s="41">
        <v>-1.29585E-2</v>
      </c>
      <c r="AG496" s="57">
        <v>6.17</v>
      </c>
      <c r="AH496" s="69">
        <f xml:space="preserve"> LN(misc!B515)</f>
        <v>7.0096798987040625</v>
      </c>
      <c r="AI496" s="69">
        <f xml:space="preserve"> LN(misc!D515)</f>
        <v>8.4526333367177742</v>
      </c>
      <c r="AJ496" s="69">
        <f xml:space="preserve"> LN(misc!G620)</f>
        <v>1.8744141473502434</v>
      </c>
      <c r="AK496" s="70">
        <f xml:space="preserve"> LN(misc!J526 + misc!L526)</f>
        <v>3.7024864575201533</v>
      </c>
      <c r="AL496" s="76">
        <f xml:space="preserve"> Factors!B496</f>
        <v>-0.146405443</v>
      </c>
      <c r="AM496" s="76">
        <f xml:space="preserve"> Factors!C496</f>
        <v>5.5885606499999997E-2</v>
      </c>
      <c r="AN496" s="76">
        <f xml:space="preserve"> Factors!D496</f>
        <v>0.135397142</v>
      </c>
      <c r="AO496" s="76">
        <f xml:space="preserve"> Factors!E496</f>
        <v>-5.5153375400000003E-2</v>
      </c>
      <c r="AP496" s="76">
        <f xml:space="preserve"> Factors!F496</f>
        <v>0.16029441899999999</v>
      </c>
    </row>
    <row r="497" spans="1:42">
      <c r="A497">
        <f t="shared" si="12"/>
        <v>2000.2499999999679</v>
      </c>
      <c r="B497">
        <f xml:space="preserve"> Coibion_update!O503</f>
        <v>4.5662973323246812</v>
      </c>
      <c r="C497">
        <f xml:space="preserve"> Coibion_update!P503</f>
        <v>3.8</v>
      </c>
      <c r="D497">
        <f xml:space="preserve"> Coibion_update!Q503</f>
        <v>5.1410785901215457</v>
      </c>
      <c r="E497">
        <f xml:space="preserve"> Coibion_update!W503</f>
        <v>6.02</v>
      </c>
      <c r="F497">
        <f xml:space="preserve"> Coibion_update!X503</f>
        <v>5.4283802508462049</v>
      </c>
      <c r="G497">
        <f xml:space="preserve"> Coibion_update!Y503</f>
        <v>4.2881966089009111</v>
      </c>
      <c r="H497">
        <f xml:space="preserve"> Coibion_update!Z503</f>
        <v>4.4471587296116635</v>
      </c>
      <c r="I497">
        <f xml:space="preserve"> Coibion_update!AA503</f>
        <v>4.4250142824733185</v>
      </c>
      <c r="J497">
        <f xml:space="preserve"> Coibion_update!AB503</f>
        <v>0</v>
      </c>
      <c r="K497" s="48">
        <f xml:space="preserve"> Coibion_update!AC503</f>
        <v>0.27784949999999853</v>
      </c>
      <c r="M497" s="29">
        <f xml:space="preserve"> Barakchian_Crowe!B376</f>
        <v>0</v>
      </c>
      <c r="N497" s="29">
        <f xml:space="preserve"> Barakchian_Crowe!C376</f>
        <v>-2.3662459999999998</v>
      </c>
      <c r="O497" s="29">
        <f xml:space="preserve"> Gertler_Karadi!C251</f>
        <v>-0.03</v>
      </c>
      <c r="P497" s="29">
        <f xml:space="preserve"> Gertler_Karadi!D251</f>
        <v>-6.4451999999999999E-3</v>
      </c>
      <c r="Q497" s="29">
        <f xml:space="preserve"> Gertler_Karadi!E251</f>
        <v>-3.2258E-3</v>
      </c>
      <c r="R497" s="29">
        <f xml:space="preserve"> Gertler_Karadi!F251</f>
        <v>3.2258E-3</v>
      </c>
      <c r="S497" s="29">
        <f xml:space="preserve"> Gertler_Karadi!G251</f>
        <v>3.2258E-3</v>
      </c>
      <c r="T497" s="32">
        <f xml:space="preserve"> misc!N580</f>
        <v>6.15</v>
      </c>
      <c r="U497" s="31">
        <f xml:space="preserve"> Gilchrist_Zak!C329</f>
        <v>0.3301</v>
      </c>
      <c r="V497" s="33">
        <f xml:space="preserve"> Sims_Zha!B500</f>
        <v>0.67542000000000002</v>
      </c>
      <c r="W497" s="75">
        <f xml:space="preserve"> Coibion_update!AI503</f>
        <v>0</v>
      </c>
      <c r="X497" s="39">
        <f t="shared" si="13"/>
        <v>1.3586208999999998</v>
      </c>
      <c r="Y497" s="46">
        <v>0</v>
      </c>
      <c r="Z497" s="41">
        <v>0</v>
      </c>
      <c r="AA497" s="41">
        <v>0</v>
      </c>
      <c r="AB497" s="41">
        <v>0</v>
      </c>
      <c r="AC497" s="41">
        <v>0</v>
      </c>
      <c r="AD497" s="41">
        <v>0</v>
      </c>
      <c r="AE497" s="41">
        <v>0</v>
      </c>
      <c r="AF497" s="41">
        <v>0</v>
      </c>
      <c r="AG497" s="57">
        <v>6.06</v>
      </c>
      <c r="AH497" s="69">
        <f xml:space="preserve"> LN(misc!B516)</f>
        <v>7.0162508751354355</v>
      </c>
      <c r="AI497" s="69">
        <f xml:space="preserve"> LN(misc!D516)</f>
        <v>8.4639611768193017</v>
      </c>
      <c r="AJ497" s="69">
        <f xml:space="preserve"> LN(misc!G621)</f>
        <v>1.9603764345208963</v>
      </c>
      <c r="AK497" s="70">
        <f xml:space="preserve"> LN(misc!J527 + misc!L527)</f>
        <v>3.6933693593867885</v>
      </c>
      <c r="AL497" s="76">
        <f xml:space="preserve"> Factors!B497</f>
        <v>-0.23229207299999999</v>
      </c>
      <c r="AM497" s="76">
        <f xml:space="preserve"> Factors!C497</f>
        <v>0.149463126</v>
      </c>
      <c r="AN497" s="76">
        <f xml:space="preserve"> Factors!D497</f>
        <v>-2.2314579700000001E-3</v>
      </c>
      <c r="AO497" s="76">
        <f xml:space="preserve"> Factors!E497</f>
        <v>0.180788382</v>
      </c>
      <c r="AP497" s="76">
        <f xml:space="preserve"> Factors!F497</f>
        <v>0.140343989</v>
      </c>
    </row>
    <row r="498" spans="1:42">
      <c r="A498">
        <f t="shared" si="12"/>
        <v>2000.3333333333012</v>
      </c>
      <c r="B498">
        <f xml:space="preserve"> Coibion_update!O504</f>
        <v>4.5684678191371635</v>
      </c>
      <c r="C498">
        <f xml:space="preserve"> Coibion_update!P504</f>
        <v>4</v>
      </c>
      <c r="D498">
        <f xml:space="preserve"> Coibion_update!Q504</f>
        <v>5.1428324637076415</v>
      </c>
      <c r="E498">
        <f xml:space="preserve"> Coibion_update!W504</f>
        <v>6.27</v>
      </c>
      <c r="F498">
        <f xml:space="preserve"> Coibion_update!X504</f>
        <v>5.4539526580794853</v>
      </c>
      <c r="G498">
        <f xml:space="preserve"> Coibion_update!Y504</f>
        <v>4.2951334325195125</v>
      </c>
      <c r="H498">
        <f xml:space="preserve"> Coibion_update!Z504</f>
        <v>4.4513777753081101</v>
      </c>
      <c r="I498">
        <f xml:space="preserve"> Coibion_update!AA504</f>
        <v>4.42926798099632</v>
      </c>
      <c r="J498">
        <f xml:space="preserve"> Coibion_update!AB504</f>
        <v>0.31209310000000001</v>
      </c>
      <c r="K498" s="48">
        <f xml:space="preserve"> Coibion_update!AC504</f>
        <v>0.58994259999999854</v>
      </c>
      <c r="M498" s="29">
        <f xml:space="preserve"> Barakchian_Crowe!B377</f>
        <v>0.85004820000000003</v>
      </c>
      <c r="N498" s="29">
        <f xml:space="preserve"> Barakchian_Crowe!C377</f>
        <v>-1.516197</v>
      </c>
      <c r="O498" s="29">
        <f xml:space="preserve"> Gertler_Karadi!C252</f>
        <v>2.13315E-2</v>
      </c>
      <c r="P498" s="29">
        <f xml:space="preserve"> Gertler_Karadi!D252</f>
        <v>3.61292E-2</v>
      </c>
      <c r="Q498" s="29">
        <f xml:space="preserve"> Gertler_Karadi!E252</f>
        <v>2.58064E-2</v>
      </c>
      <c r="R498" s="29">
        <f xml:space="preserve"> Gertler_Karadi!F252</f>
        <v>2.8387200000000001E-2</v>
      </c>
      <c r="S498" s="29">
        <f xml:space="preserve"> Gertler_Karadi!G252</f>
        <v>2.3225800000000001E-2</v>
      </c>
      <c r="T498" s="32">
        <f xml:space="preserve"> misc!N581</f>
        <v>6.33</v>
      </c>
      <c r="U498" s="31">
        <f xml:space="preserve"> Gilchrist_Zak!C330</f>
        <v>0.49969999999999998</v>
      </c>
      <c r="V498" s="33">
        <f xml:space="preserve"> Sims_Zha!B501</f>
        <v>1.9742999999999999</v>
      </c>
      <c r="W498" s="75">
        <f xml:space="preserve"> Coibion_update!AI504</f>
        <v>0.227573</v>
      </c>
      <c r="X498" s="39">
        <f t="shared" si="13"/>
        <v>1.5861938999999998</v>
      </c>
      <c r="Y498" s="46">
        <v>0.227573</v>
      </c>
      <c r="Z498" s="41">
        <v>4.1329999999999999E-2</v>
      </c>
      <c r="AA498" s="41">
        <v>0.02</v>
      </c>
      <c r="AB498" s="41">
        <v>7.0000000000000007E-2</v>
      </c>
      <c r="AC498" s="41">
        <v>0.05</v>
      </c>
      <c r="AD498" s="41">
        <v>1.24131E-2</v>
      </c>
      <c r="AE498" s="41">
        <v>3.8363000000000001E-2</v>
      </c>
      <c r="AF498" s="41">
        <v>2.85673E-2</v>
      </c>
      <c r="AG498" s="57">
        <v>6.83</v>
      </c>
      <c r="AH498" s="69">
        <f xml:space="preserve"> LN(misc!B517)</f>
        <v>7.0085051820822803</v>
      </c>
      <c r="AI498" s="69">
        <f xml:space="preserve"> LN(misc!D517)</f>
        <v>8.4619764207783064</v>
      </c>
      <c r="AJ498" s="69">
        <f xml:space="preserve"> LN(misc!G622)</f>
        <v>2.0399207835175526</v>
      </c>
      <c r="AK498" s="70">
        <f xml:space="preserve"> LN(misc!J528 + misc!L528)</f>
        <v>3.6968972257075197</v>
      </c>
      <c r="AL498" s="76">
        <f xml:space="preserve"> Factors!B498</f>
        <v>-9.4207731200000006E-2</v>
      </c>
      <c r="AM498" s="76">
        <f xml:space="preserve"> Factors!C498</f>
        <v>-0.42324355600000002</v>
      </c>
      <c r="AN498" s="76">
        <f xml:space="preserve"> Factors!D498</f>
        <v>-0.25061014399999998</v>
      </c>
      <c r="AO498" s="76">
        <f xml:space="preserve"> Factors!E498</f>
        <v>-0.13452302599999999</v>
      </c>
      <c r="AP498" s="76">
        <f xml:space="preserve"> Factors!F498</f>
        <v>-2.09158092E-2</v>
      </c>
    </row>
    <row r="499" spans="1:42">
      <c r="A499">
        <f t="shared" si="12"/>
        <v>2000.4166666666345</v>
      </c>
      <c r="B499">
        <f xml:space="preserve"> Coibion_update!O505</f>
        <v>4.5694186482809416</v>
      </c>
      <c r="C499">
        <f xml:space="preserve"> Coibion_update!P505</f>
        <v>4</v>
      </c>
      <c r="D499">
        <f xml:space="preserve"> Coibion_update!Q505</f>
        <v>5.14865659199363</v>
      </c>
      <c r="E499">
        <f xml:space="preserve"> Coibion_update!W505</f>
        <v>6.53</v>
      </c>
      <c r="F499">
        <f xml:space="preserve"> Coibion_update!X505</f>
        <v>5.4376009336504225</v>
      </c>
      <c r="G499">
        <f xml:space="preserve"> Coibion_update!Y505</f>
        <v>4.288567241107601</v>
      </c>
      <c r="H499">
        <f xml:space="preserve"> Coibion_update!Z505</f>
        <v>4.4507478025860925</v>
      </c>
      <c r="I499">
        <f xml:space="preserve"> Coibion_update!AA505</f>
        <v>4.4341208582320162</v>
      </c>
      <c r="J499">
        <f xml:space="preserve"> Coibion_update!AB505</f>
        <v>4.2940899999999997E-2</v>
      </c>
      <c r="K499" s="48">
        <f xml:space="preserve"> Coibion_update!AC505</f>
        <v>0.63288349999999849</v>
      </c>
      <c r="M499" s="29">
        <f xml:space="preserve"> Barakchian_Crowe!B378</f>
        <v>-0.1958944</v>
      </c>
      <c r="N499" s="29">
        <f xml:space="preserve"> Barakchian_Crowe!C378</f>
        <v>-1.7120919999999999</v>
      </c>
      <c r="O499" s="29">
        <f xml:space="preserve"> Gertler_Karadi!C253</f>
        <v>1.7498300000000001E-2</v>
      </c>
      <c r="P499" s="29">
        <f xml:space="preserve"> Gertler_Karadi!D253</f>
        <v>3.23699E-2</v>
      </c>
      <c r="Q499" s="29">
        <f xml:space="preserve"> Gertler_Karadi!E253</f>
        <v>2.2193399999999999E-2</v>
      </c>
      <c r="R499" s="29">
        <f xml:space="preserve"> Gertler_Karadi!F253</f>
        <v>2.3612899999999999E-2</v>
      </c>
      <c r="S499" s="29">
        <f xml:space="preserve"> Gertler_Karadi!G253</f>
        <v>1.8274200000000001E-2</v>
      </c>
      <c r="T499" s="32">
        <f xml:space="preserve"> misc!N582</f>
        <v>6.17</v>
      </c>
      <c r="U499" s="31">
        <f xml:space="preserve"> Gilchrist_Zak!C331</f>
        <v>0.55269999999999997</v>
      </c>
      <c r="V499" s="33">
        <f xml:space="preserve"> Sims_Zha!B502</f>
        <v>0.94579000000000002</v>
      </c>
      <c r="W499" s="75">
        <f xml:space="preserve"> Coibion_update!AI505</f>
        <v>-6.6848000000000005E-2</v>
      </c>
      <c r="X499" s="39">
        <f t="shared" si="13"/>
        <v>1.5193458999999998</v>
      </c>
      <c r="Y499" s="46">
        <v>-6.6848000000000005E-2</v>
      </c>
      <c r="Z499" s="41">
        <v>-2.5000000000000001E-2</v>
      </c>
      <c r="AA499" s="41">
        <v>0</v>
      </c>
      <c r="AB499" s="41">
        <v>-1.5010000000000001E-2</v>
      </c>
      <c r="AC499" s="41">
        <v>-0.02</v>
      </c>
      <c r="AD499" s="41">
        <v>2.2345500000000001E-2</v>
      </c>
      <c r="AE499" s="41">
        <v>-1.48976E-2</v>
      </c>
      <c r="AF499" s="41">
        <v>-2.1168599999999999E-2</v>
      </c>
      <c r="AG499" s="57">
        <v>6.86</v>
      </c>
      <c r="AH499" s="69">
        <f xml:space="preserve"> LN(misc!B518)</f>
        <v>7.0064234507788381</v>
      </c>
      <c r="AI499" s="69">
        <f xml:space="preserve"> LN(misc!D518)</f>
        <v>8.4656051167431414</v>
      </c>
      <c r="AJ499" s="69">
        <f xml:space="preserve"> LN(misc!G623)</f>
        <v>1.8882810362186768</v>
      </c>
      <c r="AK499" s="70">
        <f xml:space="preserve"> LN(misc!J529 + misc!L529)</f>
        <v>3.681149656051995</v>
      </c>
      <c r="AL499" s="76">
        <f xml:space="preserve"> Factors!B499</f>
        <v>6.3590187699999995E-2</v>
      </c>
      <c r="AM499" s="76">
        <f xml:space="preserve"> Factors!C499</f>
        <v>-3.8480763699999997E-2</v>
      </c>
      <c r="AN499" s="76">
        <f xml:space="preserve"> Factors!D499</f>
        <v>0.22596261400000001</v>
      </c>
      <c r="AO499" s="76">
        <f xml:space="preserve"> Factors!E499</f>
        <v>-0.48924039600000002</v>
      </c>
      <c r="AP499" s="76">
        <f xml:space="preserve"> Factors!F499</f>
        <v>-1.4877327900000001E-2</v>
      </c>
    </row>
    <row r="500" spans="1:42">
      <c r="A500">
        <f t="shared" si="12"/>
        <v>2000.4999999999677</v>
      </c>
      <c r="B500">
        <f xml:space="preserve"> Coibion_update!O506</f>
        <v>4.5683609628540935</v>
      </c>
      <c r="C500">
        <f xml:space="preserve"> Coibion_update!P506</f>
        <v>4</v>
      </c>
      <c r="D500">
        <f xml:space="preserve"> Coibion_update!Q506</f>
        <v>5.1515559851526325</v>
      </c>
      <c r="E500">
        <f xml:space="preserve"> Coibion_update!W506</f>
        <v>6.54</v>
      </c>
      <c r="F500">
        <f xml:space="preserve"> Coibion_update!X506</f>
        <v>5.3918532459392017</v>
      </c>
      <c r="G500">
        <f xml:space="preserve"> Coibion_update!Y506</f>
        <v>4.2893355221167182</v>
      </c>
      <c r="H500">
        <f xml:space="preserve"> Coibion_update!Z506</f>
        <v>4.4499305801627269</v>
      </c>
      <c r="I500">
        <f xml:space="preserve"> Coibion_update!AA506</f>
        <v>4.4351170632479899</v>
      </c>
      <c r="J500">
        <f xml:space="preserve"> Coibion_update!AB506</f>
        <v>0</v>
      </c>
      <c r="K500" s="48">
        <f xml:space="preserve"> Coibion_update!AC506</f>
        <v>0.63288349999999849</v>
      </c>
      <c r="M500" s="29">
        <f xml:space="preserve"> Barakchian_Crowe!B379</f>
        <v>0</v>
      </c>
      <c r="N500" s="29">
        <f xml:space="preserve"> Barakchian_Crowe!C379</f>
        <v>-1.7120919999999999</v>
      </c>
      <c r="O500" s="29">
        <f xml:space="preserve"> Gertler_Karadi!C254</f>
        <v>-2.24998E-2</v>
      </c>
      <c r="P500" s="29">
        <f xml:space="preserve"> Gertler_Karadi!D254</f>
        <v>-1.3509E-2</v>
      </c>
      <c r="Q500" s="29">
        <f xml:space="preserve"> Gertler_Karadi!E254</f>
        <v>-1.7999899999999999E-2</v>
      </c>
      <c r="R500" s="29">
        <f xml:space="preserve"> Gertler_Karadi!F254</f>
        <v>-2.7E-2</v>
      </c>
      <c r="S500" s="29">
        <f xml:space="preserve"> Gertler_Karadi!G254</f>
        <v>-3.15E-2</v>
      </c>
      <c r="T500" s="32">
        <f xml:space="preserve"> misc!N583</f>
        <v>6.08</v>
      </c>
      <c r="U500" s="31">
        <f xml:space="preserve"> Gilchrist_Zak!C332</f>
        <v>0.61219999999999997</v>
      </c>
      <c r="V500" s="33">
        <f xml:space="preserve"> Sims_Zha!B503</f>
        <v>0.37413999999999997</v>
      </c>
      <c r="W500" s="75">
        <f xml:space="preserve"> Coibion_update!AI506</f>
        <v>0</v>
      </c>
      <c r="X500" s="39">
        <f t="shared" si="13"/>
        <v>1.5193458999999998</v>
      </c>
      <c r="Y500" s="46">
        <v>0</v>
      </c>
      <c r="Z500" s="41">
        <v>0</v>
      </c>
      <c r="AA500" s="41">
        <v>0</v>
      </c>
      <c r="AB500" s="41">
        <v>0</v>
      </c>
      <c r="AC500" s="41">
        <v>0</v>
      </c>
      <c r="AD500" s="41">
        <v>0</v>
      </c>
      <c r="AE500" s="41">
        <v>0</v>
      </c>
      <c r="AF500" s="41">
        <v>0</v>
      </c>
      <c r="AG500" s="57">
        <v>6.64</v>
      </c>
      <c r="AH500" s="69">
        <f xml:space="preserve"> LN(misc!B519)</f>
        <v>7.0073290838782292</v>
      </c>
      <c r="AI500" s="69">
        <f xml:space="preserve"> LN(misc!D519)</f>
        <v>8.4693675619336322</v>
      </c>
      <c r="AJ500" s="69">
        <f xml:space="preserve"> LN(misc!G624)</f>
        <v>1.9170696601935016</v>
      </c>
      <c r="AK500" s="70">
        <f xml:space="preserve"> LN(misc!J530 + misc!L530)</f>
        <v>3.6768321762032601</v>
      </c>
      <c r="AL500" s="76">
        <f xml:space="preserve"> Factors!B500</f>
        <v>-4.13603715E-2</v>
      </c>
      <c r="AM500" s="76">
        <f xml:space="preserve"> Factors!C500</f>
        <v>0.185992982</v>
      </c>
      <c r="AN500" s="76">
        <f xml:space="preserve"> Factors!D500</f>
        <v>-6.5652528399999993E-2</v>
      </c>
      <c r="AO500" s="76">
        <f xml:space="preserve"> Factors!E500</f>
        <v>0.37954756099999998</v>
      </c>
      <c r="AP500" s="76">
        <f xml:space="preserve"> Factors!F500</f>
        <v>0.221791976</v>
      </c>
    </row>
    <row r="501" spans="1:42">
      <c r="A501">
        <f t="shared" si="12"/>
        <v>2000.583333333301</v>
      </c>
      <c r="B501">
        <f xml:space="preserve"> Coibion_update!O507</f>
        <v>4.5648220375183959</v>
      </c>
      <c r="C501">
        <f xml:space="preserve"> Coibion_update!P507</f>
        <v>4.0999999999999996</v>
      </c>
      <c r="D501">
        <f xml:space="preserve"> Coibion_update!Q507</f>
        <v>5.1515559851526325</v>
      </c>
      <c r="E501">
        <f xml:space="preserve"> Coibion_update!W507</f>
        <v>6.5</v>
      </c>
      <c r="F501">
        <f xml:space="preserve"> Coibion_update!X507</f>
        <v>5.3811868443703315</v>
      </c>
      <c r="G501">
        <f xml:space="preserve"> Coibion_update!Y507</f>
        <v>4.3035920083441992</v>
      </c>
      <c r="H501">
        <f xml:space="preserve"> Coibion_update!Z507</f>
        <v>4.4556836122877099</v>
      </c>
      <c r="I501">
        <f xml:space="preserve"> Coibion_update!AA507</f>
        <v>4.4383597080140422</v>
      </c>
      <c r="J501">
        <f xml:space="preserve"> Coibion_update!AB507</f>
        <v>-6.7214999999999997E-2</v>
      </c>
      <c r="K501" s="48">
        <f xml:space="preserve"> Coibion_update!AC507</f>
        <v>0.56566849999999846</v>
      </c>
      <c r="M501" s="29">
        <f xml:space="preserve"> Barakchian_Crowe!B380</f>
        <v>0.20646490000000001</v>
      </c>
      <c r="N501" s="29">
        <f xml:space="preserve"> Barakchian_Crowe!C380</f>
        <v>-1.505627</v>
      </c>
      <c r="O501" s="29">
        <f xml:space="preserve"> Gertler_Karadi!C255</f>
        <v>-5.5516000000000003E-3</v>
      </c>
      <c r="P501" s="29">
        <f xml:space="preserve"> Gertler_Karadi!D255</f>
        <v>1.6129E-3</v>
      </c>
      <c r="Q501" s="29">
        <f xml:space="preserve"> Gertler_Karadi!E255</f>
        <v>4.8386999999999996E-3</v>
      </c>
      <c r="R501" s="29">
        <f xml:space="preserve"> Gertler_Karadi!F255</f>
        <v>9.6773999999999992E-3</v>
      </c>
      <c r="S501" s="29">
        <f xml:space="preserve"> Gertler_Karadi!G255</f>
        <v>9.6773999999999992E-3</v>
      </c>
      <c r="T501" s="32">
        <f xml:space="preserve"> misc!N584</f>
        <v>6.18</v>
      </c>
      <c r="U501" s="31">
        <f xml:space="preserve"> Gilchrist_Zak!C333</f>
        <v>0.76959999999999995</v>
      </c>
      <c r="V501" s="33">
        <f xml:space="preserve"> Sims_Zha!B504</f>
        <v>0.46237</v>
      </c>
      <c r="W501" s="75">
        <f xml:space="preserve"> Coibion_update!AI507</f>
        <v>-4.9618599999999999E-2</v>
      </c>
      <c r="X501" s="39">
        <f t="shared" si="13"/>
        <v>1.4697272999999997</v>
      </c>
      <c r="Y501" s="46">
        <v>-4.9618599999999999E-2</v>
      </c>
      <c r="Z501" s="41">
        <v>-1.721E-2</v>
      </c>
      <c r="AA501" s="41">
        <v>-5.0000000000000001E-3</v>
      </c>
      <c r="AB501" s="41">
        <v>5.0000000000000001E-3</v>
      </c>
      <c r="AC501" s="41">
        <v>1.4999999999999999E-2</v>
      </c>
      <c r="AD501" s="41">
        <v>1.59989E-2</v>
      </c>
      <c r="AE501" s="41">
        <v>1.6977200000000001E-2</v>
      </c>
      <c r="AF501" s="41">
        <v>2.0431299999999999E-2</v>
      </c>
      <c r="AG501" s="57">
        <v>6.65</v>
      </c>
      <c r="AH501" s="69">
        <f xml:space="preserve"> LN(misc!B520)</f>
        <v>7.0035199009665163</v>
      </c>
      <c r="AI501" s="69">
        <f xml:space="preserve"> LN(misc!D520)</f>
        <v>8.4752247065937354</v>
      </c>
      <c r="AJ501" s="69">
        <f xml:space="preserve"> LN(misc!G625)</f>
        <v>1.9404667893892471</v>
      </c>
      <c r="AK501" s="70">
        <f xml:space="preserve"> LN(misc!J531 + misc!L531)</f>
        <v>3.6695437178071941</v>
      </c>
      <c r="AL501" s="76">
        <f xml:space="preserve"> Factors!B501</f>
        <v>0.149668677</v>
      </c>
      <c r="AM501" s="76">
        <f xml:space="preserve"> Factors!C501</f>
        <v>-3.7855327100000002E-2</v>
      </c>
      <c r="AN501" s="76">
        <f xml:space="preserve"> Factors!D501</f>
        <v>-9.6266739200000007E-2</v>
      </c>
      <c r="AO501" s="76">
        <f xml:space="preserve"> Factors!E501</f>
        <v>-0.127241775</v>
      </c>
      <c r="AP501" s="76">
        <f xml:space="preserve"> Factors!F501</f>
        <v>0.13653346</v>
      </c>
    </row>
    <row r="502" spans="1:42">
      <c r="A502">
        <f t="shared" si="12"/>
        <v>2000.6666666666342</v>
      </c>
      <c r="B502">
        <f xml:space="preserve"> Coibion_update!O508</f>
        <v>4.568873354124781</v>
      </c>
      <c r="C502">
        <f xml:space="preserve"> Coibion_update!P508</f>
        <v>3.9</v>
      </c>
      <c r="D502">
        <f xml:space="preserve"> Coibion_update!Q508</f>
        <v>5.15675380222625</v>
      </c>
      <c r="E502">
        <f xml:space="preserve"> Coibion_update!W508</f>
        <v>6.52</v>
      </c>
      <c r="F502">
        <f xml:space="preserve"> Coibion_update!X508</f>
        <v>5.3963511068194023</v>
      </c>
      <c r="G502">
        <f xml:space="preserve"> Coibion_update!Y508</f>
        <v>4.3291004288644768</v>
      </c>
      <c r="H502">
        <f xml:space="preserve"> Coibion_update!Z508</f>
        <v>4.4633070376249799</v>
      </c>
      <c r="I502">
        <f xml:space="preserve"> Coibion_update!AA508</f>
        <v>4.4427453697085877</v>
      </c>
      <c r="J502">
        <f xml:space="preserve"> Coibion_update!AB508</f>
        <v>0</v>
      </c>
      <c r="K502" s="48">
        <f xml:space="preserve"> Coibion_update!AC508</f>
        <v>0.56566849999999846</v>
      </c>
      <c r="M502" s="29">
        <f xml:space="preserve"> Barakchian_Crowe!B381</f>
        <v>0</v>
      </c>
      <c r="N502" s="29">
        <f xml:space="preserve"> Barakchian_Crowe!C381</f>
        <v>-1.505627</v>
      </c>
      <c r="O502" s="29">
        <f xml:space="preserve"> Gertler_Karadi!C256</f>
        <v>-1.1658399999999999E-2</v>
      </c>
      <c r="P502" s="29">
        <f xml:space="preserve"> Gertler_Karadi!D256</f>
        <v>3.3871999999999999E-3</v>
      </c>
      <c r="Q502" s="29">
        <f xml:space="preserve"> Gertler_Karadi!E256</f>
        <v>1.01612E-2</v>
      </c>
      <c r="R502" s="29">
        <f xml:space="preserve"> Gertler_Karadi!F256</f>
        <v>2.03226E-2</v>
      </c>
      <c r="S502" s="29">
        <f xml:space="preserve"> Gertler_Karadi!G256</f>
        <v>2.03226E-2</v>
      </c>
      <c r="T502" s="32">
        <f xml:space="preserve"> misc!N585</f>
        <v>6.13</v>
      </c>
      <c r="U502" s="31">
        <f xml:space="preserve"> Gilchrist_Zak!C334</f>
        <v>0.82240000000000002</v>
      </c>
      <c r="V502" s="33">
        <f xml:space="preserve"> Sims_Zha!B505</f>
        <v>0.90156000000000003</v>
      </c>
      <c r="W502" s="75">
        <f xml:space="preserve"> Coibion_update!AI508</f>
        <v>0</v>
      </c>
      <c r="X502" s="39">
        <f t="shared" si="13"/>
        <v>1.4697272999999997</v>
      </c>
      <c r="Y502" s="46">
        <v>0</v>
      </c>
      <c r="Z502" s="41">
        <v>0</v>
      </c>
      <c r="AA502" s="41">
        <v>0</v>
      </c>
      <c r="AB502" s="41">
        <v>0</v>
      </c>
      <c r="AC502" s="41">
        <v>0</v>
      </c>
      <c r="AD502" s="41">
        <v>0</v>
      </c>
      <c r="AE502" s="41">
        <v>0</v>
      </c>
      <c r="AF502" s="41">
        <v>0</v>
      </c>
      <c r="AG502" s="57">
        <v>6.6</v>
      </c>
      <c r="AH502" s="69">
        <f xml:space="preserve"> LN(misc!B521)</f>
        <v>7.0025198554265602</v>
      </c>
      <c r="AI502" s="69">
        <f xml:space="preserve"> LN(misc!D521)</f>
        <v>8.4826224503660423</v>
      </c>
      <c r="AJ502" s="69">
        <f xml:space="preserve"> LN(misc!G626)</f>
        <v>1.9255616585171844</v>
      </c>
      <c r="AK502" s="70">
        <f xml:space="preserve"> LN(misc!J532 + misc!L532)</f>
        <v>3.6655596487923194</v>
      </c>
      <c r="AL502" s="76">
        <f xml:space="preserve"> Factors!B502</f>
        <v>0.32676613700000001</v>
      </c>
      <c r="AM502" s="76">
        <f xml:space="preserve"> Factors!C502</f>
        <v>-0.18980761299999999</v>
      </c>
      <c r="AN502" s="76">
        <f xml:space="preserve"> Factors!D502</f>
        <v>-0.19099704000000001</v>
      </c>
      <c r="AO502" s="76">
        <f xml:space="preserve"> Factors!E502</f>
        <v>-0.26786076399999997</v>
      </c>
      <c r="AP502" s="76">
        <f xml:space="preserve"> Factors!F502</f>
        <v>9.6705501299999996E-2</v>
      </c>
    </row>
    <row r="503" spans="1:42">
      <c r="A503">
        <f t="shared" si="12"/>
        <v>2000.7499999999675</v>
      </c>
      <c r="B503">
        <f xml:space="preserve"> Coibion_update!O509</f>
        <v>4.5654892069287065</v>
      </c>
      <c r="C503">
        <f xml:space="preserve"> Coibion_update!P509</f>
        <v>3.9</v>
      </c>
      <c r="D503">
        <f xml:space="preserve"> Coibion_update!Q509</f>
        <v>5.1584804213602373</v>
      </c>
      <c r="E503">
        <f xml:space="preserve"> Coibion_update!W509</f>
        <v>6.51</v>
      </c>
      <c r="F503">
        <f xml:space="preserve"> Coibion_update!X509</f>
        <v>5.4123154706014489</v>
      </c>
      <c r="G503">
        <f xml:space="preserve"> Coibion_update!Y509</f>
        <v>4.319432887902809</v>
      </c>
      <c r="H503">
        <f xml:space="preserve"> Coibion_update!Z509</f>
        <v>4.4637563800372133</v>
      </c>
      <c r="I503">
        <f xml:space="preserve"> Coibion_update!AA509</f>
        <v>4.4439445374888695</v>
      </c>
      <c r="J503">
        <f xml:space="preserve"> Coibion_update!AB509</f>
        <v>-2.9677700000000001E-2</v>
      </c>
      <c r="K503" s="48">
        <f xml:space="preserve"> Coibion_update!AC509</f>
        <v>0.53599079999999844</v>
      </c>
      <c r="M503" s="29">
        <f xml:space="preserve"> Barakchian_Crowe!B382</f>
        <v>0.46248869999999997</v>
      </c>
      <c r="N503" s="29">
        <f xml:space="preserve"> Barakchian_Crowe!C382</f>
        <v>-1.0431379999999999</v>
      </c>
      <c r="O503" s="29">
        <f xml:space="preserve"> Gertler_Karadi!C257</f>
        <v>0</v>
      </c>
      <c r="P503" s="29">
        <f xml:space="preserve"> Gertler_Karadi!D257</f>
        <v>2.3387000000000002E-2</v>
      </c>
      <c r="Q503" s="29">
        <f xml:space="preserve"> Gertler_Karadi!E257</f>
        <v>3.7419300000000003E-2</v>
      </c>
      <c r="R503" s="29">
        <f xml:space="preserve"> Gertler_Karadi!F257</f>
        <v>4.6774099999999999E-2</v>
      </c>
      <c r="S503" s="29">
        <f xml:space="preserve"> Gertler_Karadi!G257</f>
        <v>6.0806499999999999E-2</v>
      </c>
      <c r="T503" s="32">
        <f xml:space="preserve"> misc!N586</f>
        <v>6.01</v>
      </c>
      <c r="U503" s="31">
        <f xml:space="preserve"> Gilchrist_Zak!C335</f>
        <v>1.2587999999999999</v>
      </c>
      <c r="V503" s="33">
        <f xml:space="preserve"> Sims_Zha!B506</f>
        <v>0.94828000000000001</v>
      </c>
      <c r="W503" s="75">
        <f xml:space="preserve"> Coibion_update!AI509</f>
        <v>5.7254999999999997E-3</v>
      </c>
      <c r="X503" s="39">
        <f t="shared" si="13"/>
        <v>1.4754527999999998</v>
      </c>
      <c r="Y503" s="46">
        <v>5.7254999999999997E-3</v>
      </c>
      <c r="Z503" s="41">
        <v>0</v>
      </c>
      <c r="AA503" s="41">
        <v>0</v>
      </c>
      <c r="AB503" s="41">
        <v>2.5000000000000001E-2</v>
      </c>
      <c r="AC503" s="41">
        <v>0.04</v>
      </c>
      <c r="AD503" s="41">
        <v>2.52526E-2</v>
      </c>
      <c r="AE503" s="41">
        <v>2.3376000000000001E-2</v>
      </c>
      <c r="AF503" s="41">
        <v>4.3768799999999997E-2</v>
      </c>
      <c r="AG503" s="57">
        <v>6.59</v>
      </c>
      <c r="AH503" s="69">
        <f xml:space="preserve"> LN(misc!B522)</f>
        <v>7.0017008918246653</v>
      </c>
      <c r="AI503" s="69">
        <f xml:space="preserve"> LN(misc!D522)</f>
        <v>8.4860120739326632</v>
      </c>
      <c r="AJ503" s="69">
        <f xml:space="preserve"> LN(misc!G627)</f>
        <v>1.906426544206181</v>
      </c>
      <c r="AK503" s="70">
        <f xml:space="preserve"> LN(misc!J533 + misc!L533)</f>
        <v>3.6623044459281373</v>
      </c>
      <c r="AL503" s="76">
        <f xml:space="preserve"> Factors!B503</f>
        <v>-9.1336805800000004E-2</v>
      </c>
      <c r="AM503" s="76">
        <f xml:space="preserve"> Factors!C503</f>
        <v>0.21662520800000001</v>
      </c>
      <c r="AN503" s="76">
        <f xml:space="preserve"> Factors!D503</f>
        <v>7.6102391899999997E-2</v>
      </c>
      <c r="AO503" s="76">
        <f xml:space="preserve"> Factors!E503</f>
        <v>0.11668715</v>
      </c>
      <c r="AP503" s="76">
        <f xml:space="preserve"> Factors!F503</f>
        <v>-4.1699870299999997E-2</v>
      </c>
    </row>
    <row r="504" spans="1:42">
      <c r="A504">
        <f t="shared" si="12"/>
        <v>2000.8333333333007</v>
      </c>
      <c r="B504">
        <f xml:space="preserve"> Coibion_update!O510</f>
        <v>4.565676475574449</v>
      </c>
      <c r="C504">
        <f xml:space="preserve"> Coibion_update!P510</f>
        <v>3.9</v>
      </c>
      <c r="D504">
        <f xml:space="preserve"> Coibion_update!Q510</f>
        <v>5.1602040644184024</v>
      </c>
      <c r="E504">
        <f xml:space="preserve"> Coibion_update!W510</f>
        <v>6.51</v>
      </c>
      <c r="F504">
        <f xml:space="preserve"> Coibion_update!X510</f>
        <v>5.4084713750399294</v>
      </c>
      <c r="G504">
        <f xml:space="preserve"> Coibion_update!Y510</f>
        <v>4.3113493095769009</v>
      </c>
      <c r="H504">
        <f xml:space="preserve"> Coibion_update!Z510</f>
        <v>4.462084726844461</v>
      </c>
      <c r="I504">
        <f xml:space="preserve"> Coibion_update!AA510</f>
        <v>4.447439773222114</v>
      </c>
      <c r="J504">
        <f xml:space="preserve"> Coibion_update!AB510</f>
        <v>2.4629999999999999E-2</v>
      </c>
      <c r="K504" s="48">
        <f xml:space="preserve"> Coibion_update!AC510</f>
        <v>0.56062079999999848</v>
      </c>
      <c r="M504" s="29">
        <f xml:space="preserve"> Barakchian_Crowe!B383</f>
        <v>0.15653529999999999</v>
      </c>
      <c r="N504" s="29">
        <f xml:space="preserve"> Barakchian_Crowe!C383</f>
        <v>-0.88660289999999997</v>
      </c>
      <c r="O504" s="29">
        <f xml:space="preserve"> Gertler_Karadi!C258</f>
        <v>-5.3279E-3</v>
      </c>
      <c r="P504" s="29">
        <f xml:space="preserve"> Gertler_Karadi!D258</f>
        <v>1.6129E-3</v>
      </c>
      <c r="Q504" s="29">
        <f xml:space="preserve"> Gertler_Karadi!E258</f>
        <v>1.05808E-2</v>
      </c>
      <c r="R504" s="29">
        <f xml:space="preserve"> Gertler_Karadi!F258</f>
        <v>8.5591E-3</v>
      </c>
      <c r="S504" s="29">
        <f xml:space="preserve"> Gertler_Karadi!G258</f>
        <v>4.1935000000000002E-3</v>
      </c>
      <c r="T504" s="32">
        <f xml:space="preserve"> misc!N587</f>
        <v>6.09</v>
      </c>
      <c r="U504" s="31">
        <f xml:space="preserve"> Gilchrist_Zak!C336</f>
        <v>1.2965</v>
      </c>
      <c r="V504" s="33">
        <f xml:space="preserve"> Sims_Zha!B507</f>
        <v>0.31286000000000003</v>
      </c>
      <c r="W504" s="75">
        <f xml:space="preserve"> Coibion_update!AI510</f>
        <v>1.0177800000000001E-2</v>
      </c>
      <c r="X504" s="39">
        <f t="shared" si="13"/>
        <v>1.4856305999999997</v>
      </c>
      <c r="Y504" s="46">
        <v>1.0177800000000001E-2</v>
      </c>
      <c r="Z504" s="41">
        <v>-9.9900000000000006E-3</v>
      </c>
      <c r="AA504" s="41">
        <v>-5.0000000000000001E-3</v>
      </c>
      <c r="AB504" s="41">
        <v>0</v>
      </c>
      <c r="AC504" s="41">
        <v>1.4999999999999999E-2</v>
      </c>
      <c r="AD504" s="41">
        <v>2.2875300000000001E-2</v>
      </c>
      <c r="AE504" s="41">
        <v>-5.5402000000000003E-3</v>
      </c>
      <c r="AF504" s="41">
        <v>1.32199E-2</v>
      </c>
      <c r="AG504" s="57">
        <v>6.62</v>
      </c>
      <c r="AH504" s="69">
        <f xml:space="preserve"> LN(misc!B523)</f>
        <v>6.9960408438494976</v>
      </c>
      <c r="AI504" s="69">
        <f xml:space="preserve"> LN(misc!D523)</f>
        <v>8.4882380069608168</v>
      </c>
      <c r="AJ504" s="69">
        <f xml:space="preserve"> LN(misc!G628)</f>
        <v>1.9554360617087172</v>
      </c>
      <c r="AK504" s="70">
        <f xml:space="preserve"> LN(misc!J534 + misc!L534)</f>
        <v>3.6661224669913199</v>
      </c>
      <c r="AL504" s="76">
        <f xml:space="preserve"> Factors!B504</f>
        <v>0.23620266000000001</v>
      </c>
      <c r="AM504" s="76">
        <f xml:space="preserve"> Factors!C504</f>
        <v>-8.4729315600000008E-3</v>
      </c>
      <c r="AN504" s="76">
        <f xml:space="preserve"> Factors!D504</f>
        <v>-7.2628480199999998E-2</v>
      </c>
      <c r="AO504" s="76">
        <f xml:space="preserve"> Factors!E504</f>
        <v>-0.236808983</v>
      </c>
      <c r="AP504" s="76">
        <f xml:space="preserve"> Factors!F504</f>
        <v>0.11851505499999999</v>
      </c>
    </row>
    <row r="505" spans="1:42">
      <c r="A505">
        <f t="shared" si="12"/>
        <v>2000.916666666634</v>
      </c>
      <c r="B505">
        <f xml:space="preserve"> Coibion_update!O511</f>
        <v>4.5627229130848379</v>
      </c>
      <c r="C505">
        <f xml:space="preserve"> Coibion_update!P511</f>
        <v>3.9</v>
      </c>
      <c r="D505">
        <f xml:space="preserve"> Coibion_update!Q511</f>
        <v>5.1624976434055014</v>
      </c>
      <c r="E505">
        <f xml:space="preserve"> Coibion_update!W511</f>
        <v>6.4</v>
      </c>
      <c r="F505">
        <f xml:space="preserve"> Coibion_update!X511</f>
        <v>5.4160559567722926</v>
      </c>
      <c r="G505">
        <f xml:space="preserve"> Coibion_update!Y511</f>
        <v>4.3123281571626828</v>
      </c>
      <c r="H505">
        <f xml:space="preserve"> Coibion_update!Z511</f>
        <v>4.471833060206829</v>
      </c>
      <c r="I505">
        <f xml:space="preserve"> Coibion_update!AA511</f>
        <v>4.4517159302679268</v>
      </c>
      <c r="J505">
        <f xml:space="preserve"> Coibion_update!AB511</f>
        <v>0.20349239999999999</v>
      </c>
      <c r="K505" s="48">
        <f xml:space="preserve"> Coibion_update!AC511</f>
        <v>0.76411319999999849</v>
      </c>
      <c r="M505" s="29">
        <f xml:space="preserve"> Barakchian_Crowe!B384</f>
        <v>0.59833890000000001</v>
      </c>
      <c r="N505" s="29">
        <f xml:space="preserve"> Barakchian_Crowe!C384</f>
        <v>-0.28826400000000002</v>
      </c>
      <c r="O505" s="29">
        <f xml:space="preserve"> Gertler_Karadi!C259</f>
        <v>2.24199E-2</v>
      </c>
      <c r="P505" s="29">
        <f xml:space="preserve"> Gertler_Karadi!D259</f>
        <v>-2.0967E-3</v>
      </c>
      <c r="Q505" s="29">
        <f xml:space="preserve"> Gertler_Karadi!E259</f>
        <v>1.5387100000000001E-2</v>
      </c>
      <c r="R505" s="29">
        <f xml:space="preserve"> Gertler_Karadi!F259</f>
        <v>1.0957E-2</v>
      </c>
      <c r="S505" s="29">
        <f xml:space="preserve"> Gertler_Karadi!G259</f>
        <v>0</v>
      </c>
      <c r="T505" s="32">
        <f xml:space="preserve"> misc!N588</f>
        <v>5.6</v>
      </c>
      <c r="U505" s="31">
        <f xml:space="preserve"> Gilchrist_Zak!C337</f>
        <v>1.369</v>
      </c>
      <c r="V505" s="33">
        <f xml:space="preserve"> Sims_Zha!B508</f>
        <v>-0.80013000000000001</v>
      </c>
      <c r="W505" s="75">
        <f xml:space="preserve"> Coibion_update!AI511</f>
        <v>0.13933960000000001</v>
      </c>
      <c r="X505" s="39">
        <f t="shared" si="13"/>
        <v>1.6249701999999997</v>
      </c>
      <c r="Y505" s="46">
        <v>0.13933960000000001</v>
      </c>
      <c r="Z505" s="41">
        <v>6.4579999999999999E-2</v>
      </c>
      <c r="AA505" s="41">
        <v>2.5000000000000001E-2</v>
      </c>
      <c r="AB505" s="41">
        <v>-5.0000000000000001E-3</v>
      </c>
      <c r="AC505" s="41">
        <v>0.02</v>
      </c>
      <c r="AD505" s="41">
        <v>7.3082900000000006E-2</v>
      </c>
      <c r="AE505" s="41">
        <v>2.5168999999999999E-3</v>
      </c>
      <c r="AF505" s="41">
        <v>4.2976100000000003E-2</v>
      </c>
      <c r="AG505" s="57">
        <v>5.41</v>
      </c>
      <c r="AH505" s="69">
        <f xml:space="preserve"> LN(misc!B524)</f>
        <v>6.9919125869888603</v>
      </c>
      <c r="AI505" s="69">
        <f xml:space="preserve"> LN(misc!D524)</f>
        <v>8.4972965597017804</v>
      </c>
      <c r="AJ505" s="69">
        <f xml:space="preserve"> LN(misc!G629)</f>
        <v>1.9344157696295783</v>
      </c>
      <c r="AK505" s="70">
        <f xml:space="preserve"> LN(misc!J535 + misc!L535)</f>
        <v>3.6500086797249431</v>
      </c>
      <c r="AL505" s="76">
        <f xml:space="preserve"> Factors!B505</f>
        <v>0.15914988799999999</v>
      </c>
      <c r="AM505" s="76">
        <f xml:space="preserve"> Factors!C505</f>
        <v>6.6300592599999996E-3</v>
      </c>
      <c r="AN505" s="76">
        <f xml:space="preserve"> Factors!D505</f>
        <v>-0.102382891</v>
      </c>
      <c r="AO505" s="76">
        <f xml:space="preserve"> Factors!E505</f>
        <v>-0.18170839</v>
      </c>
      <c r="AP505" s="76">
        <f xml:space="preserve"> Factors!F505</f>
        <v>2.9171616300000001E-2</v>
      </c>
    </row>
    <row r="506" spans="1:42">
      <c r="A506">
        <f t="shared" si="12"/>
        <v>2000.9999999999673</v>
      </c>
      <c r="B506">
        <f xml:space="preserve"> Coibion_update!O512</f>
        <v>4.5557141501753344</v>
      </c>
      <c r="C506">
        <f xml:space="preserve"> Coibion_update!P512</f>
        <v>4.2</v>
      </c>
      <c r="D506">
        <f xml:space="preserve"> Coibion_update!Q512</f>
        <v>5.1682086812010164</v>
      </c>
      <c r="E506">
        <f xml:space="preserve"> Coibion_update!W512</f>
        <v>5.98</v>
      </c>
      <c r="F506">
        <f xml:space="preserve"> Coibion_update!X512</f>
        <v>5.4197382217523762</v>
      </c>
      <c r="G506">
        <f xml:space="preserve"> Coibion_update!Y512</f>
        <v>4.3161805924363676</v>
      </c>
      <c r="H506">
        <f xml:space="preserve"> Coibion_update!Z512</f>
        <v>4.466069025248653</v>
      </c>
      <c r="I506">
        <f xml:space="preserve"> Coibion_update!AA512</f>
        <v>4.4528461701272404</v>
      </c>
      <c r="J506">
        <f xml:space="preserve"> Coibion_update!AB512</f>
        <v>5.0705E-2</v>
      </c>
      <c r="K506" s="48">
        <f xml:space="preserve"> Coibion_update!AC512</f>
        <v>0.81481819999999849</v>
      </c>
      <c r="M506" s="29">
        <f xml:space="preserve"> Barakchian_Crowe!B385</f>
        <v>-0.4302975</v>
      </c>
      <c r="N506" s="29">
        <f xml:space="preserve"> Barakchian_Crowe!C385</f>
        <v>-0.71856149999999996</v>
      </c>
      <c r="O506" s="29">
        <f xml:space="preserve"> Gertler_Karadi!C260</f>
        <v>-0.3290555</v>
      </c>
      <c r="P506" s="29">
        <f xml:space="preserve"> Gertler_Karadi!D260</f>
        <v>-0.14225789999999999</v>
      </c>
      <c r="Q506" s="29">
        <f xml:space="preserve"> Gertler_Karadi!E260</f>
        <v>-0.1243548</v>
      </c>
      <c r="R506" s="29">
        <f xml:space="preserve"> Gertler_Karadi!F260</f>
        <v>-8.5967699999999994E-2</v>
      </c>
      <c r="S506" s="29">
        <f xml:space="preserve"> Gertler_Karadi!G260</f>
        <v>-8.5645200000000005E-2</v>
      </c>
      <c r="T506" s="32">
        <f xml:space="preserve"> misc!N589</f>
        <v>4.8099999999999996</v>
      </c>
      <c r="U506" s="31">
        <f xml:space="preserve"> Gilchrist_Zak!C338</f>
        <v>0.91610000000000003</v>
      </c>
      <c r="V506" s="33">
        <f xml:space="preserve"> Sims_Zha!B509</f>
        <v>-2.9214000000000002</v>
      </c>
      <c r="W506" s="75">
        <f xml:space="preserve"> Coibion_update!AI512</f>
        <v>-5.3533999999999998E-2</v>
      </c>
      <c r="X506" s="39">
        <f t="shared" si="13"/>
        <v>1.5714361999999997</v>
      </c>
      <c r="Y506" s="46">
        <v>-5.3533999999999998E-2</v>
      </c>
      <c r="Z506" s="41">
        <v>-0.35804000000000002</v>
      </c>
      <c r="AA506" s="41">
        <v>-0.35</v>
      </c>
      <c r="AB506" s="41">
        <v>-0.11999</v>
      </c>
      <c r="AC506" s="41">
        <v>-0.155</v>
      </c>
      <c r="AD506" s="41">
        <v>-0.27476329999999999</v>
      </c>
      <c r="AE506" s="41">
        <v>-9.6669199999999997E-2</v>
      </c>
      <c r="AF506" s="41">
        <v>-8.9728199999999994E-2</v>
      </c>
      <c r="AG506" s="57">
        <v>5.74</v>
      </c>
      <c r="AH506" s="69">
        <f xml:space="preserve"> LN(misc!B525)</f>
        <v>6.9996961526804942</v>
      </c>
      <c r="AI506" s="69">
        <f xml:space="preserve"> LN(misc!D525)</f>
        <v>8.5074054473451231</v>
      </c>
      <c r="AJ506" s="69">
        <f xml:space="preserve"> LN(misc!G630)</f>
        <v>1.9351380520734023</v>
      </c>
      <c r="AK506" s="70">
        <f xml:space="preserve"> LN(misc!J536 + misc!L536)</f>
        <v>3.6326265125631378</v>
      </c>
      <c r="AL506" s="76">
        <f xml:space="preserve"> Factors!B506</f>
        <v>0.35547374399999998</v>
      </c>
      <c r="AM506" s="76">
        <f xml:space="preserve"> Factors!C506</f>
        <v>4.1754716900000002E-2</v>
      </c>
      <c r="AN506" s="76">
        <f xml:space="preserve"> Factors!D506</f>
        <v>-0.36066892900000003</v>
      </c>
      <c r="AO506" s="76">
        <f xml:space="preserve"> Factors!E506</f>
        <v>8.8633402599999994E-2</v>
      </c>
      <c r="AP506" s="76">
        <f xml:space="preserve"> Factors!F506</f>
        <v>2.8241548799999999E-2</v>
      </c>
    </row>
    <row r="507" spans="1:42">
      <c r="A507">
        <f t="shared" si="12"/>
        <v>2001.0833333333005</v>
      </c>
      <c r="B507">
        <f xml:space="preserve"> Coibion_update!O513</f>
        <v>4.5492144603933138</v>
      </c>
      <c r="C507">
        <f xml:space="preserve"> Coibion_update!P513</f>
        <v>4.2</v>
      </c>
      <c r="D507">
        <f xml:space="preserve"> Coibion_update!Q513</f>
        <v>5.1704839950381514</v>
      </c>
      <c r="E507">
        <f xml:space="preserve"> Coibion_update!W513</f>
        <v>5.49</v>
      </c>
      <c r="F507">
        <f xml:space="preserve"> Coibion_update!X513</f>
        <v>5.4122262406558193</v>
      </c>
      <c r="G507">
        <f xml:space="preserve"> Coibion_update!Y513</f>
        <v>4.3436755432899581</v>
      </c>
      <c r="H507">
        <f xml:space="preserve"> Coibion_update!Z513</f>
        <v>4.4598553548232323</v>
      </c>
      <c r="I507">
        <f xml:space="preserve"> Coibion_update!AA513</f>
        <v>4.4515526973224917</v>
      </c>
      <c r="J507">
        <f xml:space="preserve"> Coibion_update!AB513</f>
        <v>0</v>
      </c>
      <c r="K507" s="48">
        <f xml:space="preserve"> Coibion_update!AC513</f>
        <v>0.81481819999999849</v>
      </c>
      <c r="M507" s="29">
        <f xml:space="preserve"> Barakchian_Crowe!B386</f>
        <v>0</v>
      </c>
      <c r="N507" s="29">
        <f xml:space="preserve"> Barakchian_Crowe!C386</f>
        <v>-0.71856149999999996</v>
      </c>
      <c r="O507" s="29">
        <f xml:space="preserve"> Gertler_Karadi!C261</f>
        <v>8.5135000000000002E-3</v>
      </c>
      <c r="P507" s="29">
        <f xml:space="preserve"> Gertler_Karadi!D261</f>
        <v>1.9364599999999999E-2</v>
      </c>
      <c r="Q507" s="29">
        <f xml:space="preserve"> Gertler_Karadi!E261</f>
        <v>-1.9032199999999999E-2</v>
      </c>
      <c r="R507" s="29">
        <f xml:space="preserve"> Gertler_Karadi!F261</f>
        <v>-4.0322700000000003E-2</v>
      </c>
      <c r="S507" s="29">
        <f xml:space="preserve"> Gertler_Karadi!G261</f>
        <v>-4.9354799999999997E-2</v>
      </c>
      <c r="T507" s="32">
        <f xml:space="preserve"> misc!N590</f>
        <v>4.68</v>
      </c>
      <c r="U507" s="31">
        <f xml:space="preserve"> Gilchrist_Zak!C339</f>
        <v>0.94189999999999996</v>
      </c>
      <c r="V507" s="33">
        <f xml:space="preserve"> Sims_Zha!B510</f>
        <v>-2.4695</v>
      </c>
      <c r="W507" s="75">
        <f xml:space="preserve"> Coibion_update!AI513</f>
        <v>0</v>
      </c>
      <c r="X507" s="39">
        <f t="shared" si="13"/>
        <v>1.5714361999999997</v>
      </c>
      <c r="Y507" s="46">
        <v>0</v>
      </c>
      <c r="Z507" s="41">
        <v>0</v>
      </c>
      <c r="AA507" s="41">
        <v>0</v>
      </c>
      <c r="AB507" s="41">
        <v>0</v>
      </c>
      <c r="AC507" s="41">
        <v>0</v>
      </c>
      <c r="AD507" s="41">
        <v>0</v>
      </c>
      <c r="AE507" s="41">
        <v>0</v>
      </c>
      <c r="AF507" s="41">
        <v>0</v>
      </c>
      <c r="AG507" s="57">
        <v>5.59</v>
      </c>
      <c r="AH507" s="69">
        <f xml:space="preserve"> LN(misc!B526)</f>
        <v>7.0035199009665163</v>
      </c>
      <c r="AI507" s="69">
        <f xml:space="preserve"> LN(misc!D526)</f>
        <v>8.5150308552515543</v>
      </c>
      <c r="AJ507" s="69">
        <f xml:space="preserve"> LN(misc!G631)</f>
        <v>1.8531680973566984</v>
      </c>
      <c r="AK507" s="70">
        <f xml:space="preserve"> LN(misc!J537 + misc!L537)</f>
        <v>3.6515409684585682</v>
      </c>
      <c r="AL507" s="76">
        <f xml:space="preserve"> Factors!B507</f>
        <v>0.458527717</v>
      </c>
      <c r="AM507" s="76">
        <f xml:space="preserve"> Factors!C507</f>
        <v>0.41320668500000002</v>
      </c>
      <c r="AN507" s="76">
        <f xml:space="preserve"> Factors!D507</f>
        <v>-0.19958590900000001</v>
      </c>
      <c r="AO507" s="76">
        <f xml:space="preserve"> Factors!E507</f>
        <v>0.21010928100000001</v>
      </c>
      <c r="AP507" s="76">
        <f xml:space="preserve"> Factors!F507</f>
        <v>1.1127174700000001E-2</v>
      </c>
    </row>
    <row r="508" spans="1:42">
      <c r="A508">
        <f t="shared" si="12"/>
        <v>2001.1666666666338</v>
      </c>
      <c r="B508">
        <f xml:space="preserve"> Coibion_update!O514</f>
        <v>4.5464324079618006</v>
      </c>
      <c r="C508">
        <f xml:space="preserve"> Coibion_update!P514</f>
        <v>4.3</v>
      </c>
      <c r="D508">
        <f xml:space="preserve"> Coibion_update!Q514</f>
        <v>5.17105201550216</v>
      </c>
      <c r="E508">
        <f xml:space="preserve"> Coibion_update!W514</f>
        <v>5.31</v>
      </c>
      <c r="F508">
        <f xml:space="preserve"> Coibion_update!X514</f>
        <v>5.4227890940588761</v>
      </c>
      <c r="G508">
        <f xml:space="preserve"> Coibion_update!Y514</f>
        <v>4.3320219833133473</v>
      </c>
      <c r="H508">
        <f xml:space="preserve"> Coibion_update!Z514</f>
        <v>4.4537657318288586</v>
      </c>
      <c r="I508">
        <f xml:space="preserve"> Coibion_update!AA514</f>
        <v>4.4543705517970489</v>
      </c>
      <c r="J508">
        <f xml:space="preserve"> Coibion_update!AB514</f>
        <v>-0.48659829999999998</v>
      </c>
      <c r="K508" s="48">
        <f xml:space="preserve"> Coibion_update!AC514</f>
        <v>0.32821989999999851</v>
      </c>
      <c r="M508" s="29">
        <f xml:space="preserve"> Barakchian_Crowe!B387</f>
        <v>-0.98319219999999996</v>
      </c>
      <c r="N508" s="29">
        <f xml:space="preserve"> Barakchian_Crowe!C387</f>
        <v>-1.701754</v>
      </c>
      <c r="O508" s="29">
        <f xml:space="preserve"> Gertler_Karadi!C262</f>
        <v>2.7274799999999998E-2</v>
      </c>
      <c r="P508" s="29">
        <f xml:space="preserve"> Gertler_Karadi!D262</f>
        <v>-2.9032200000000001E-2</v>
      </c>
      <c r="Q508" s="29">
        <f xml:space="preserve"> Gertler_Karadi!E262</f>
        <v>-2.5161300000000001E-2</v>
      </c>
      <c r="R508" s="29">
        <f xml:space="preserve"> Gertler_Karadi!F262</f>
        <v>-3.48387E-2</v>
      </c>
      <c r="S508" s="29">
        <f xml:space="preserve"> Gertler_Karadi!G262</f>
        <v>-3.48387E-2</v>
      </c>
      <c r="T508" s="32">
        <f xml:space="preserve"> misc!N591</f>
        <v>4.3</v>
      </c>
      <c r="U508" s="31">
        <f xml:space="preserve"> Gilchrist_Zak!C340</f>
        <v>0.97889999999999999</v>
      </c>
      <c r="V508" s="33">
        <f xml:space="preserve"> Sims_Zha!B511</f>
        <v>-0.49624000000000001</v>
      </c>
      <c r="W508" s="75">
        <f xml:space="preserve"> Coibion_update!AI514</f>
        <v>-0.38298470000000001</v>
      </c>
      <c r="X508" s="39">
        <f t="shared" si="13"/>
        <v>1.1884514999999998</v>
      </c>
      <c r="Y508" s="46">
        <v>-0.38298470000000001</v>
      </c>
      <c r="Z508" s="41">
        <v>7.0459999999999995E-2</v>
      </c>
      <c r="AA508" s="41">
        <v>2.5000000000000001E-2</v>
      </c>
      <c r="AB508" s="41">
        <v>-7.4999999999999997E-2</v>
      </c>
      <c r="AC508" s="41">
        <v>-6.5000000000000002E-2</v>
      </c>
      <c r="AD508" s="41">
        <v>3.875E-2</v>
      </c>
      <c r="AE508" s="41">
        <v>-6.2557100000000004E-2</v>
      </c>
      <c r="AF508" s="41">
        <v>-4.2442500000000001E-2</v>
      </c>
      <c r="AG508" s="57">
        <v>5.29</v>
      </c>
      <c r="AH508" s="69">
        <f xml:space="preserve"> LN(misc!B527)</f>
        <v>7.0107630290563661</v>
      </c>
      <c r="AI508" s="69">
        <f xml:space="preserve"> LN(misc!D527)</f>
        <v>8.5263511292010037</v>
      </c>
      <c r="AJ508" s="69">
        <f xml:space="preserve"> LN(misc!G632)</f>
        <v>1.8846424633747687</v>
      </c>
      <c r="AK508" s="70">
        <f xml:space="preserve"> LN(misc!J538 + misc!L538)</f>
        <v>3.6467023752147503</v>
      </c>
      <c r="AL508" s="76">
        <f xml:space="preserve"> Factors!B508</f>
        <v>0.50213582199999995</v>
      </c>
      <c r="AM508" s="76">
        <f xml:space="preserve"> Factors!C508</f>
        <v>4.19570742E-2</v>
      </c>
      <c r="AN508" s="76">
        <f xml:space="preserve"> Factors!D508</f>
        <v>-0.221003171</v>
      </c>
      <c r="AO508" s="76">
        <f xml:space="preserve"> Factors!E508</f>
        <v>-0.235943717</v>
      </c>
      <c r="AP508" s="76">
        <f xml:space="preserve"> Factors!F508</f>
        <v>-9.4456327000000007E-2</v>
      </c>
    </row>
    <row r="509" spans="1:42">
      <c r="A509">
        <f t="shared" si="12"/>
        <v>2001.249999999967</v>
      </c>
      <c r="B509">
        <f xml:space="preserve"> Coibion_update!O515</f>
        <v>4.5436074993263746</v>
      </c>
      <c r="C509">
        <f xml:space="preserve"> Coibion_update!P515</f>
        <v>4.4000000000000004</v>
      </c>
      <c r="D509">
        <f xml:space="preserve"> Coibion_update!Q515</f>
        <v>5.1727541435726909</v>
      </c>
      <c r="E509">
        <f xml:space="preserve"> Coibion_update!W515</f>
        <v>4.8</v>
      </c>
      <c r="F509">
        <f xml:space="preserve"> Coibion_update!X515</f>
        <v>5.4234510973048025</v>
      </c>
      <c r="G509">
        <f xml:space="preserve"> Coibion_update!Y515</f>
        <v>4.3151253243471217</v>
      </c>
      <c r="H509">
        <f xml:space="preserve"> Coibion_update!Z515</f>
        <v>4.4642861142612187</v>
      </c>
      <c r="I509">
        <f xml:space="preserve"> Coibion_update!AA515</f>
        <v>4.4543472962535073</v>
      </c>
      <c r="J509">
        <f xml:space="preserve"> Coibion_update!AB515</f>
        <v>0</v>
      </c>
      <c r="K509" s="48">
        <f xml:space="preserve"> Coibion_update!AC515</f>
        <v>0.32821989999999851</v>
      </c>
      <c r="M509" s="29">
        <f xml:space="preserve"> Barakchian_Crowe!B388</f>
        <v>0</v>
      </c>
      <c r="N509" s="29">
        <f xml:space="preserve"> Barakchian_Crowe!C388</f>
        <v>-1.701754</v>
      </c>
      <c r="O509" s="29">
        <f xml:space="preserve"> Gertler_Karadi!C263</f>
        <v>-0.14639379999999999</v>
      </c>
      <c r="P509" s="29">
        <f xml:space="preserve"> Gertler_Karadi!D263</f>
        <v>-0.20630119999999999</v>
      </c>
      <c r="Q509" s="29">
        <f xml:space="preserve"> Gertler_Karadi!E263</f>
        <v>-0.17850540000000001</v>
      </c>
      <c r="R509" s="29">
        <f xml:space="preserve"> Gertler_Karadi!F263</f>
        <v>-0.2111613</v>
      </c>
      <c r="S509" s="29">
        <f xml:space="preserve"> Gertler_Karadi!G263</f>
        <v>-0.1786613</v>
      </c>
      <c r="T509" s="32">
        <f xml:space="preserve"> misc!N592</f>
        <v>3.98</v>
      </c>
      <c r="U509" s="31">
        <f xml:space="preserve"> Gilchrist_Zak!C341</f>
        <v>0.77539999999999998</v>
      </c>
      <c r="V509" s="33">
        <f xml:space="preserve"> Sims_Zha!B512</f>
        <v>-2.266</v>
      </c>
      <c r="W509" s="75">
        <f xml:space="preserve"> Coibion_update!AI515</f>
        <v>0</v>
      </c>
      <c r="X509" s="39">
        <f t="shared" si="13"/>
        <v>1.1884514999999998</v>
      </c>
      <c r="Y509" s="46">
        <v>0</v>
      </c>
      <c r="Z509" s="41">
        <v>-0.43748999999999999</v>
      </c>
      <c r="AA509" s="41">
        <v>-0.17499999999999999</v>
      </c>
      <c r="AB509" s="41">
        <v>-0.37</v>
      </c>
      <c r="AC509" s="41">
        <v>-0.32</v>
      </c>
      <c r="AD509" s="41">
        <v>0</v>
      </c>
      <c r="AE509" s="41">
        <v>0</v>
      </c>
      <c r="AF509" s="41">
        <v>0</v>
      </c>
      <c r="AG509" s="57">
        <v>4.67</v>
      </c>
      <c r="AH509" s="69">
        <f xml:space="preserve"> LN(misc!B528)</f>
        <v>7.0167890400062598</v>
      </c>
      <c r="AI509" s="69">
        <f xml:space="preserve"> LN(misc!D528)</f>
        <v>8.5380344947878868</v>
      </c>
      <c r="AJ509" s="69">
        <f xml:space="preserve"> LN(misc!G633)</f>
        <v>1.922787731634459</v>
      </c>
      <c r="AK509" s="70">
        <f xml:space="preserve"> LN(misc!J539 + misc!L539)</f>
        <v>3.6461024247578777</v>
      </c>
      <c r="AL509" s="76">
        <f xml:space="preserve"> Factors!B509</f>
        <v>0.52092024999999997</v>
      </c>
      <c r="AM509" s="76">
        <f xml:space="preserve"> Factors!C509</f>
        <v>-0.13784370000000001</v>
      </c>
      <c r="AN509" s="76">
        <f xml:space="preserve"> Factors!D509</f>
        <v>-0.33729770599999997</v>
      </c>
      <c r="AO509" s="76">
        <f xml:space="preserve"> Factors!E509</f>
        <v>-0.29053366400000002</v>
      </c>
      <c r="AP509" s="76">
        <f xml:space="preserve"> Factors!F509</f>
        <v>-0.14962116</v>
      </c>
    </row>
    <row r="510" spans="1:42">
      <c r="A510">
        <f t="shared" si="12"/>
        <v>2001.3333333333003</v>
      </c>
      <c r="B510">
        <f xml:space="preserve"> Coibion_update!O516</f>
        <v>4.5363837217691225</v>
      </c>
      <c r="C510">
        <f xml:space="preserve"> Coibion_update!P516</f>
        <v>4.3</v>
      </c>
      <c r="D510">
        <f xml:space="preserve"> Coibion_update!Q516</f>
        <v>5.1778432130801626</v>
      </c>
      <c r="E510">
        <f xml:space="preserve"> Coibion_update!W516</f>
        <v>4.21</v>
      </c>
      <c r="F510">
        <f xml:space="preserve"> Coibion_update!X516</f>
        <v>5.4372528805688143</v>
      </c>
      <c r="G510">
        <f xml:space="preserve"> Coibion_update!Y516</f>
        <v>4.3274252429822084</v>
      </c>
      <c r="H510">
        <f xml:space="preserve"> Coibion_update!Z516</f>
        <v>4.4699115883176255</v>
      </c>
      <c r="I510">
        <f xml:space="preserve"> Coibion_update!AA516</f>
        <v>4.4559854885671708</v>
      </c>
      <c r="J510">
        <f xml:space="preserve"> Coibion_update!AB516</f>
        <v>-0.40858650000000002</v>
      </c>
      <c r="K510" s="48">
        <f xml:space="preserve"> Coibion_update!AC516</f>
        <v>-8.0366600000001509E-2</v>
      </c>
      <c r="M510" s="29">
        <f xml:space="preserve"> Barakchian_Crowe!B389</f>
        <v>-1.6484920000000001</v>
      </c>
      <c r="N510" s="29">
        <f xml:space="preserve"> Barakchian_Crowe!C389</f>
        <v>-3.3502450000000001</v>
      </c>
      <c r="O510" s="29">
        <f xml:space="preserve"> Gertler_Karadi!C264</f>
        <v>-0.30103869999999999</v>
      </c>
      <c r="P510" s="29">
        <f xml:space="preserve"> Gertler_Karadi!D264</f>
        <v>-0.2864408</v>
      </c>
      <c r="Q510" s="29">
        <f xml:space="preserve"> Gertler_Karadi!E264</f>
        <v>-0.25536560000000003</v>
      </c>
      <c r="R510" s="29">
        <f xml:space="preserve"> Gertler_Karadi!F264</f>
        <v>-0.27529039999999999</v>
      </c>
      <c r="S510" s="29">
        <f xml:space="preserve"> Gertler_Karadi!G264</f>
        <v>-0.25198389999999998</v>
      </c>
      <c r="T510" s="32">
        <f xml:space="preserve"> misc!N593</f>
        <v>3.78</v>
      </c>
      <c r="U510" s="31">
        <f xml:space="preserve"> Gilchrist_Zak!C342</f>
        <v>0.68830000000000002</v>
      </c>
      <c r="V510" s="33">
        <f xml:space="preserve"> Sims_Zha!B513</f>
        <v>-2.1835</v>
      </c>
      <c r="W510" s="75">
        <f xml:space="preserve"> Coibion_update!AI516</f>
        <v>-0.2400456</v>
      </c>
      <c r="X510" s="39">
        <f t="shared" si="13"/>
        <v>0.9484058999999998</v>
      </c>
      <c r="Y510" s="46">
        <v>-0.2400456</v>
      </c>
      <c r="Z510" s="41">
        <v>-9.6879999999999994E-2</v>
      </c>
      <c r="AA510" s="41">
        <v>-0.05</v>
      </c>
      <c r="AB510" s="41">
        <v>-0.14000000000000001</v>
      </c>
      <c r="AC510" s="41">
        <v>-0.13500000000000001</v>
      </c>
      <c r="AD510" s="41">
        <v>-1.8684000000000001E-3</v>
      </c>
      <c r="AE510" s="41">
        <v>-8.0673599999999998E-2</v>
      </c>
      <c r="AF510" s="41">
        <v>-9.3847399999999997E-2</v>
      </c>
      <c r="AG510" s="57">
        <v>4.24</v>
      </c>
      <c r="AH510" s="69">
        <f xml:space="preserve"> LN(misc!B529)</f>
        <v>7.0211732460176934</v>
      </c>
      <c r="AI510" s="69">
        <f xml:space="preserve"> LN(misc!D529)</f>
        <v>8.5384849055505256</v>
      </c>
      <c r="AJ510" s="69">
        <f xml:space="preserve"> LN(misc!G634)</f>
        <v>2.0285429062462996</v>
      </c>
      <c r="AK510" s="70">
        <f xml:space="preserve"> LN(misc!J540 + misc!L540)</f>
        <v>3.648448008319598</v>
      </c>
      <c r="AL510" s="76">
        <f xml:space="preserve"> Factors!B510</f>
        <v>0.56043942400000002</v>
      </c>
      <c r="AM510" s="76">
        <f xml:space="preserve"> Factors!C510</f>
        <v>7.6653852800000005E-2</v>
      </c>
      <c r="AN510" s="76">
        <f xml:space="preserve"> Factors!D510</f>
        <v>1.1408364400000001E-3</v>
      </c>
      <c r="AO510" s="76">
        <f xml:space="preserve"> Factors!E510</f>
        <v>-0.10943596</v>
      </c>
      <c r="AP510" s="76">
        <f xml:space="preserve"> Factors!F510</f>
        <v>-0.116372246</v>
      </c>
    </row>
    <row r="511" spans="1:42">
      <c r="A511">
        <f t="shared" si="12"/>
        <v>2001.4166666666335</v>
      </c>
      <c r="B511">
        <f xml:space="preserve"> Coibion_update!O517</f>
        <v>4.5298376181692328</v>
      </c>
      <c r="C511">
        <f xml:space="preserve"> Coibion_update!P517</f>
        <v>4.5</v>
      </c>
      <c r="D511">
        <f xml:space="preserve"> Coibion_update!Q517</f>
        <v>5.180096735160606</v>
      </c>
      <c r="E511">
        <f xml:space="preserve"> Coibion_update!W517</f>
        <v>3.97</v>
      </c>
      <c r="F511">
        <f xml:space="preserve"> Coibion_update!X517</f>
        <v>5.4466511610537305</v>
      </c>
      <c r="G511">
        <f xml:space="preserve"> Coibion_update!Y517</f>
        <v>4.3466584908360906</v>
      </c>
      <c r="H511">
        <f xml:space="preserve"> Coibion_update!Z517</f>
        <v>4.4594621002899544</v>
      </c>
      <c r="I511">
        <f xml:space="preserve"> Coibion_update!AA517</f>
        <v>4.4558577828010826</v>
      </c>
      <c r="J511">
        <f xml:space="preserve"> Coibion_update!AB517</f>
        <v>-0.13663239999999999</v>
      </c>
      <c r="K511" s="48">
        <f xml:space="preserve"> Coibion_update!AC517</f>
        <v>-0.2169990000000015</v>
      </c>
      <c r="M511" s="29">
        <f xml:space="preserve"> Barakchian_Crowe!B390</f>
        <v>1.7749299999999999</v>
      </c>
      <c r="N511" s="29">
        <f xml:space="preserve"> Barakchian_Crowe!C390</f>
        <v>-1.575315</v>
      </c>
      <c r="O511" s="29">
        <f xml:space="preserve"> Gertler_Karadi!C265</f>
        <v>-2.9752299999999999E-2</v>
      </c>
      <c r="P511" s="29">
        <f xml:space="preserve"> Gertler_Karadi!D265</f>
        <v>-5.3225799999999997E-2</v>
      </c>
      <c r="Q511" s="29">
        <f xml:space="preserve"> Gertler_Karadi!E265</f>
        <v>-5.2300899999999997E-2</v>
      </c>
      <c r="R511" s="29">
        <f xml:space="preserve"> Gertler_Karadi!F265</f>
        <v>-4.8709599999999999E-2</v>
      </c>
      <c r="S511" s="29">
        <f xml:space="preserve"> Gertler_Karadi!G265</f>
        <v>-6.6516199999999998E-2</v>
      </c>
      <c r="T511" s="32">
        <f xml:space="preserve"> misc!N594</f>
        <v>3.58</v>
      </c>
      <c r="U511" s="31">
        <f xml:space="preserve"> Gilchrist_Zak!C343</f>
        <v>0.97789999999999999</v>
      </c>
      <c r="V511" s="33">
        <f xml:space="preserve"> Sims_Zha!B514</f>
        <v>-0.13400999999999999</v>
      </c>
      <c r="W511" s="75">
        <f xml:space="preserve"> Coibion_update!AI517</f>
        <v>-0.14057539999999999</v>
      </c>
      <c r="X511" s="39">
        <f t="shared" si="13"/>
        <v>0.80783049999999978</v>
      </c>
      <c r="Y511" s="46">
        <v>-0.14057539999999999</v>
      </c>
      <c r="Z511" s="41">
        <v>0.105</v>
      </c>
      <c r="AA511" s="41">
        <v>1.4999999999999999E-2</v>
      </c>
      <c r="AB511" s="41">
        <v>7.4999999999999997E-2</v>
      </c>
      <c r="AC511" s="41">
        <v>6.5000000000000002E-2</v>
      </c>
      <c r="AD511" s="41">
        <v>3.2191900000000002E-2</v>
      </c>
      <c r="AE511" s="41">
        <v>8.4474599999999997E-2</v>
      </c>
      <c r="AF511" s="41">
        <v>8.8316199999999997E-2</v>
      </c>
      <c r="AG511" s="57">
        <v>3.95</v>
      </c>
      <c r="AH511" s="69">
        <f xml:space="preserve"> LN(misc!B530)</f>
        <v>7.0282014320580046</v>
      </c>
      <c r="AI511" s="69">
        <f xml:space="preserve"> LN(misc!D530)</f>
        <v>8.5463635687160178</v>
      </c>
      <c r="AJ511" s="69">
        <f xml:space="preserve"> LN(misc!G635)</f>
        <v>1.9358598132018119</v>
      </c>
      <c r="AK511" s="70">
        <f xml:space="preserve"> LN(misc!J541 + misc!L541)</f>
        <v>3.6533558980448895</v>
      </c>
      <c r="AL511" s="76">
        <f xml:space="preserve"> Factors!B511</f>
        <v>0.485310933</v>
      </c>
      <c r="AM511" s="76">
        <f xml:space="preserve"> Factors!C511</f>
        <v>0.20962946800000001</v>
      </c>
      <c r="AN511" s="76">
        <f xml:space="preserve"> Factors!D511</f>
        <v>8.65194782E-2</v>
      </c>
      <c r="AO511" s="76">
        <f xml:space="preserve"> Factors!E511</f>
        <v>-1.8983623499999999E-3</v>
      </c>
      <c r="AP511" s="76">
        <f xml:space="preserve"> Factors!F511</f>
        <v>4.1395866400000002E-2</v>
      </c>
    </row>
    <row r="512" spans="1:42">
      <c r="A512">
        <f t="shared" si="12"/>
        <v>2001.4999999999668</v>
      </c>
      <c r="B512">
        <f xml:space="preserve"> Coibion_update!O518</f>
        <v>4.5244914427534813</v>
      </c>
      <c r="C512">
        <f xml:space="preserve"> Coibion_update!P518</f>
        <v>4.5999999999999996</v>
      </c>
      <c r="D512">
        <f xml:space="preserve"> Coibion_update!Q518</f>
        <v>5.1784070698754787</v>
      </c>
      <c r="E512">
        <f xml:space="preserve"> Coibion_update!W518</f>
        <v>3.77</v>
      </c>
      <c r="F512">
        <f xml:space="preserve"> Coibion_update!X518</f>
        <v>5.4604362160244717</v>
      </c>
      <c r="G512">
        <f xml:space="preserve"> Coibion_update!Y518</f>
        <v>4.3362444420187538</v>
      </c>
      <c r="H512">
        <f xml:space="preserve"> Coibion_update!Z518</f>
        <v>4.4707240894351683</v>
      </c>
      <c r="I512">
        <f xml:space="preserve"> Coibion_update!AA518</f>
        <v>4.4571688931975757</v>
      </c>
      <c r="J512">
        <f xml:space="preserve"> Coibion_update!AB518</f>
        <v>0</v>
      </c>
      <c r="K512" s="48">
        <f xml:space="preserve"> Coibion_update!AC518</f>
        <v>-0.2169990000000015</v>
      </c>
      <c r="M512" s="29">
        <f xml:space="preserve"> Barakchian_Crowe!B391</f>
        <v>0</v>
      </c>
      <c r="N512" s="29">
        <f xml:space="preserve"> Barakchian_Crowe!C391</f>
        <v>-1.575315</v>
      </c>
      <c r="O512" s="29">
        <f xml:space="preserve"> Gertler_Karadi!C266</f>
        <v>9.10001E-2</v>
      </c>
      <c r="P512" s="29">
        <f xml:space="preserve"> Gertler_Karadi!D266</f>
        <v>6.5000100000000005E-2</v>
      </c>
      <c r="Q512" s="29">
        <f xml:space="preserve"> Gertler_Karadi!E266</f>
        <v>5.6333300000000003E-2</v>
      </c>
      <c r="R512" s="29">
        <f xml:space="preserve"> Gertler_Karadi!F266</f>
        <v>6.5000100000000005E-2</v>
      </c>
      <c r="S512" s="29">
        <f xml:space="preserve"> Gertler_Karadi!G266</f>
        <v>5.1999999999999998E-2</v>
      </c>
      <c r="T512" s="32">
        <f xml:space="preserve"> misc!N595</f>
        <v>3.62</v>
      </c>
      <c r="U512" s="31">
        <f xml:space="preserve"> Gilchrist_Zak!C344</f>
        <v>0.56599999999999995</v>
      </c>
      <c r="V512" s="33">
        <f xml:space="preserve"> Sims_Zha!B515</f>
        <v>0.36194999999999999</v>
      </c>
      <c r="W512" s="75">
        <f xml:space="preserve"> Coibion_update!AI518</f>
        <v>0</v>
      </c>
      <c r="X512" s="39">
        <f t="shared" si="13"/>
        <v>0.80783049999999978</v>
      </c>
      <c r="Y512" s="46">
        <v>0</v>
      </c>
      <c r="Z512" s="41">
        <v>0</v>
      </c>
      <c r="AA512" s="41">
        <v>0</v>
      </c>
      <c r="AB512" s="41">
        <v>0</v>
      </c>
      <c r="AC512" s="41">
        <v>0</v>
      </c>
      <c r="AD512" s="41">
        <v>0</v>
      </c>
      <c r="AE512" s="41">
        <v>0</v>
      </c>
      <c r="AF512" s="41">
        <v>0</v>
      </c>
      <c r="AG512" s="57">
        <v>3.82</v>
      </c>
      <c r="AH512" s="69">
        <f xml:space="preserve"> LN(misc!B531)</f>
        <v>7.0392220417244431</v>
      </c>
      <c r="AI512" s="69">
        <f xml:space="preserve"> LN(misc!D531)</f>
        <v>8.5520969074241187</v>
      </c>
      <c r="AJ512" s="69">
        <f xml:space="preserve"> LN(misc!G636)</f>
        <v>2.0394004921426521</v>
      </c>
      <c r="AK512" s="70">
        <f xml:space="preserve"> LN(misc!J542 + misc!L542)</f>
        <v>3.6684726443362736</v>
      </c>
      <c r="AL512" s="76">
        <f xml:space="preserve"> Factors!B512</f>
        <v>0.61657306199999995</v>
      </c>
      <c r="AM512" s="76">
        <f xml:space="preserve"> Factors!C512</f>
        <v>-2.95416979E-2</v>
      </c>
      <c r="AN512" s="76">
        <f xml:space="preserve"> Factors!D512</f>
        <v>-0.17864962600000001</v>
      </c>
      <c r="AO512" s="76">
        <f xml:space="preserve"> Factors!E512</f>
        <v>-0.153193632</v>
      </c>
      <c r="AP512" s="76">
        <f xml:space="preserve"> Factors!F512</f>
        <v>-0.12547728</v>
      </c>
    </row>
    <row r="513" spans="1:42">
      <c r="A513">
        <f t="shared" si="12"/>
        <v>2001.5833333333001</v>
      </c>
      <c r="B513">
        <f xml:space="preserve"> Coibion_update!O519</f>
        <v>4.5223319076790869</v>
      </c>
      <c r="C513">
        <f xml:space="preserve"> Coibion_update!P519</f>
        <v>4.9000000000000004</v>
      </c>
      <c r="D513">
        <f xml:space="preserve"> Coibion_update!Q519</f>
        <v>5.1784070698754787</v>
      </c>
      <c r="E513">
        <f xml:space="preserve"> Coibion_update!W519</f>
        <v>3.65</v>
      </c>
      <c r="F513">
        <f xml:space="preserve"> Coibion_update!X519</f>
        <v>5.4637046783012826</v>
      </c>
      <c r="G513">
        <f xml:space="preserve"> Coibion_update!Y519</f>
        <v>4.35985770990282</v>
      </c>
      <c r="H513">
        <f xml:space="preserve"> Coibion_update!Z519</f>
        <v>4.4733744291331572</v>
      </c>
      <c r="I513">
        <f xml:space="preserve"> Coibion_update!AA519</f>
        <v>4.4595546446824086</v>
      </c>
      <c r="J513">
        <f xml:space="preserve"> Coibion_update!AB519</f>
        <v>-0.12755150000000001</v>
      </c>
      <c r="K513" s="48">
        <f xml:space="preserve"> Coibion_update!AC519</f>
        <v>-0.34455050000000154</v>
      </c>
      <c r="M513" s="29">
        <f xml:space="preserve"> Barakchian_Crowe!B392</f>
        <v>-0.48249239999999999</v>
      </c>
      <c r="N513" s="29">
        <f xml:space="preserve"> Barakchian_Crowe!C392</f>
        <v>-2.0578080000000001</v>
      </c>
      <c r="O513" s="29">
        <f xml:space="preserve"> Gertler_Karadi!C267</f>
        <v>5.4964999999999996E-3</v>
      </c>
      <c r="P513" s="29">
        <f xml:space="preserve"> Gertler_Karadi!D267</f>
        <v>-7.0968000000000003E-3</v>
      </c>
      <c r="Q513" s="29">
        <f xml:space="preserve"> Gertler_Karadi!E267</f>
        <v>-1.41935E-2</v>
      </c>
      <c r="R513" s="29">
        <f xml:space="preserve"> Gertler_Karadi!F267</f>
        <v>-1.9516200000000001E-2</v>
      </c>
      <c r="S513" s="29">
        <f xml:space="preserve"> Gertler_Karadi!G267</f>
        <v>-1.5967800000000001E-2</v>
      </c>
      <c r="T513" s="32">
        <f xml:space="preserve"> misc!N596</f>
        <v>3.47</v>
      </c>
      <c r="U513" s="31">
        <f xml:space="preserve"> Gilchrist_Zak!C345</f>
        <v>0.61180000000000001</v>
      </c>
      <c r="V513" s="33">
        <f xml:space="preserve"> Sims_Zha!B516</f>
        <v>-0.29675000000000001</v>
      </c>
      <c r="W513" s="75">
        <f xml:space="preserve"> Coibion_update!AI519</f>
        <v>-7.33708E-2</v>
      </c>
      <c r="X513" s="39">
        <f t="shared" si="13"/>
        <v>0.73445969999999983</v>
      </c>
      <c r="Y513" s="46">
        <v>-7.33708E-2</v>
      </c>
      <c r="Z513" s="41">
        <v>1.549E-2</v>
      </c>
      <c r="AA513" s="41">
        <v>5.0000000000000001E-3</v>
      </c>
      <c r="AB513" s="41">
        <v>-0.02</v>
      </c>
      <c r="AC513" s="41">
        <v>-0.04</v>
      </c>
      <c r="AD513" s="41">
        <v>3.3484E-2</v>
      </c>
      <c r="AE513" s="41">
        <v>-1.0667000000000001E-3</v>
      </c>
      <c r="AF513" s="41">
        <v>1.7703E-3</v>
      </c>
      <c r="AG513" s="57">
        <v>3.66</v>
      </c>
      <c r="AH513" s="69">
        <f xml:space="preserve"> LN(misc!B532)</f>
        <v>7.0481257318294128</v>
      </c>
      <c r="AI513" s="69">
        <f xml:space="preserve"> LN(misc!D532)</f>
        <v>8.5584886738234083</v>
      </c>
      <c r="AJ513" s="69">
        <f xml:space="preserve"> LN(misc!G637)</f>
        <v>2.0243251591211697</v>
      </c>
      <c r="AK513" s="70">
        <f xml:space="preserve"> LN(misc!J543 + misc!L543)</f>
        <v>3.6833139956410546</v>
      </c>
      <c r="AL513" s="76">
        <f xml:space="preserve"> Factors!B513</f>
        <v>0.60580393300000002</v>
      </c>
      <c r="AM513" s="76">
        <f xml:space="preserve"> Factors!C513</f>
        <v>-0.37366653100000002</v>
      </c>
      <c r="AN513" s="76">
        <f xml:space="preserve"> Factors!D513</f>
        <v>-0.16683647300000001</v>
      </c>
      <c r="AO513" s="76">
        <f xml:space="preserve"> Factors!E513</f>
        <v>-0.39749484200000001</v>
      </c>
      <c r="AP513" s="76">
        <f xml:space="preserve"> Factors!F513</f>
        <v>-0.16296560700000001</v>
      </c>
    </row>
    <row r="514" spans="1:42">
      <c r="A514">
        <f t="shared" si="12"/>
        <v>2001.6666666666333</v>
      </c>
      <c r="B514">
        <f xml:space="preserve"> Coibion_update!O520</f>
        <v>4.5189094362981965</v>
      </c>
      <c r="C514">
        <f xml:space="preserve"> Coibion_update!P520</f>
        <v>5</v>
      </c>
      <c r="D514">
        <f xml:space="preserve"> Coibion_update!Q520</f>
        <v>5.1823451902956164</v>
      </c>
      <c r="E514">
        <f xml:space="preserve"> Coibion_update!W520</f>
        <v>3.07</v>
      </c>
      <c r="F514">
        <f xml:space="preserve"> Coibion_update!X520</f>
        <v>5.4232746059524208</v>
      </c>
      <c r="G514">
        <f xml:space="preserve"> Coibion_update!Y520</f>
        <v>4.3273196254495998</v>
      </c>
      <c r="H514">
        <f xml:space="preserve"> Coibion_update!Z520</f>
        <v>4.4634337956728452</v>
      </c>
      <c r="I514">
        <f xml:space="preserve"> Coibion_update!AA520</f>
        <v>4.4546844487135546</v>
      </c>
      <c r="J514">
        <f xml:space="preserve"> Coibion_update!AB520</f>
        <v>0</v>
      </c>
      <c r="K514" s="48">
        <f xml:space="preserve"> Coibion_update!AC520</f>
        <v>-0.34455050000000154</v>
      </c>
      <c r="M514" s="29">
        <f xml:space="preserve"> Barakchian_Crowe!B393</f>
        <v>0</v>
      </c>
      <c r="N514" s="29">
        <f xml:space="preserve"> Barakchian_Crowe!C393</f>
        <v>-2.0578080000000001</v>
      </c>
      <c r="O514" s="29">
        <f xml:space="preserve"> Gertler_Karadi!C268</f>
        <v>9.9933000000000001E-3</v>
      </c>
      <c r="P514" s="29">
        <f xml:space="preserve"> Gertler_Karadi!D268</f>
        <v>-1.29032E-2</v>
      </c>
      <c r="Q514" s="29">
        <f xml:space="preserve"> Gertler_Karadi!E268</f>
        <v>-2.5806699999999998E-2</v>
      </c>
      <c r="R514" s="29">
        <f xml:space="preserve"> Gertler_Karadi!F268</f>
        <v>-3.5483800000000003E-2</v>
      </c>
      <c r="S514" s="29">
        <f xml:space="preserve"> Gertler_Karadi!G268</f>
        <v>-2.9032200000000001E-2</v>
      </c>
      <c r="T514" s="32">
        <f xml:space="preserve"> misc!N597</f>
        <v>2.82</v>
      </c>
      <c r="U514" s="31">
        <f xml:space="preserve"> Gilchrist_Zak!C346</f>
        <v>1.0023</v>
      </c>
      <c r="V514" s="33">
        <f xml:space="preserve"> Sims_Zha!B517</f>
        <v>-4.8128000000000002</v>
      </c>
      <c r="W514" s="75">
        <f xml:space="preserve"> Coibion_update!AI520</f>
        <v>0</v>
      </c>
      <c r="X514" s="39">
        <f t="shared" si="13"/>
        <v>0.73445969999999983</v>
      </c>
      <c r="Y514" s="46">
        <v>0</v>
      </c>
      <c r="Z514" s="41">
        <v>0</v>
      </c>
      <c r="AA514" s="41">
        <v>0</v>
      </c>
      <c r="AB514" s="41">
        <v>0</v>
      </c>
      <c r="AC514" s="41">
        <v>0</v>
      </c>
      <c r="AD514" s="41">
        <v>0</v>
      </c>
      <c r="AE514" s="41">
        <v>0</v>
      </c>
      <c r="AF514" s="41">
        <v>0</v>
      </c>
      <c r="AG514" s="57">
        <v>2.75</v>
      </c>
      <c r="AH514" s="69">
        <f xml:space="preserve"> LN(misc!B533)</f>
        <v>7.0942348459247553</v>
      </c>
      <c r="AI514" s="69">
        <f xml:space="preserve"> LN(misc!D533)</f>
        <v>8.579529288998609</v>
      </c>
      <c r="AJ514" s="69">
        <f xml:space="preserve"> LN(misc!G638)</f>
        <v>3.2437635403759799</v>
      </c>
      <c r="AK514" s="70">
        <f xml:space="preserve"> LN(misc!J544 + misc!L544)</f>
        <v>3.9987876853238831</v>
      </c>
      <c r="AL514" s="76">
        <f xml:space="preserve"> Factors!B514</f>
        <v>0.58397965900000004</v>
      </c>
      <c r="AM514" s="76">
        <f xml:space="preserve"> Factors!C514</f>
        <v>-0.13252358</v>
      </c>
      <c r="AN514" s="76">
        <f xml:space="preserve"> Factors!D514</f>
        <v>-0.119542888</v>
      </c>
      <c r="AO514" s="76">
        <f xml:space="preserve"> Factors!E514</f>
        <v>-8.6099493099999994E-2</v>
      </c>
      <c r="AP514" s="76">
        <f xml:space="preserve"> Factors!F514</f>
        <v>-8.9607552800000004E-2</v>
      </c>
    </row>
    <row r="515" spans="1:42">
      <c r="A515">
        <f t="shared" si="12"/>
        <v>2001.7499999999666</v>
      </c>
      <c r="B515">
        <f xml:space="preserve"> Coibion_update!O521</f>
        <v>4.5141967887334351</v>
      </c>
      <c r="C515">
        <f xml:space="preserve"> Coibion_update!P521</f>
        <v>5.3</v>
      </c>
      <c r="D515">
        <f xml:space="preserve"> Coibion_update!Q521</f>
        <v>5.1795338305580696</v>
      </c>
      <c r="E515">
        <f xml:space="preserve"> Coibion_update!W521</f>
        <v>2.4900000000000002</v>
      </c>
      <c r="F515">
        <f xml:space="preserve"> Coibion_update!X521</f>
        <v>5.3552646469897871</v>
      </c>
      <c r="G515">
        <f xml:space="preserve"> Coibion_update!Y521</f>
        <v>4.4582119120201131</v>
      </c>
      <c r="H515">
        <f xml:space="preserve"> Coibion_update!Z521</f>
        <v>4.4752095534620322</v>
      </c>
      <c r="I515">
        <f xml:space="preserve"> Coibion_update!AA521</f>
        <v>4.4599016098968445</v>
      </c>
      <c r="J515">
        <f xml:space="preserve"> Coibion_update!AB521</f>
        <v>-0.16000739999999999</v>
      </c>
      <c r="K515" s="48">
        <f xml:space="preserve"> Coibion_update!AC521</f>
        <v>-0.50455790000000156</v>
      </c>
      <c r="M515" s="29">
        <f xml:space="preserve"> Barakchian_Crowe!B394</f>
        <v>-1.887707</v>
      </c>
      <c r="N515" s="29">
        <f xml:space="preserve"> Barakchian_Crowe!C394</f>
        <v>-3.9455149999999999</v>
      </c>
      <c r="O515" s="29">
        <f xml:space="preserve"> Gertler_Karadi!C269</f>
        <v>-3.62127E-2</v>
      </c>
      <c r="P515" s="29">
        <f xml:space="preserve"> Gertler_Karadi!D269</f>
        <v>-3.8709599999999997E-2</v>
      </c>
      <c r="Q515" s="29">
        <f xml:space="preserve"> Gertler_Karadi!E269</f>
        <v>-5.8064499999999998E-2</v>
      </c>
      <c r="R515" s="29">
        <f xml:space="preserve"> Gertler_Karadi!F269</f>
        <v>-5.8064499999999998E-2</v>
      </c>
      <c r="S515" s="29">
        <f xml:space="preserve"> Gertler_Karadi!G269</f>
        <v>-5.8064499999999998E-2</v>
      </c>
      <c r="T515" s="32">
        <f xml:space="preserve"> misc!N598</f>
        <v>2.33</v>
      </c>
      <c r="U515" s="31">
        <f xml:space="preserve"> Gilchrist_Zak!C347</f>
        <v>0.86890000000000001</v>
      </c>
      <c r="V515" s="33">
        <f xml:space="preserve"> Sims_Zha!B518</f>
        <v>1.7695000000000001</v>
      </c>
      <c r="W515" s="75">
        <f xml:space="preserve"> Coibion_update!AI521</f>
        <v>-0.1091449</v>
      </c>
      <c r="X515" s="39">
        <f t="shared" si="13"/>
        <v>0.62531479999999984</v>
      </c>
      <c r="Y515" s="46">
        <v>-0.1091449</v>
      </c>
      <c r="Z515" s="41">
        <v>-3.7420000000000002E-2</v>
      </c>
      <c r="AA515" s="41">
        <v>-3.5000000000000003E-2</v>
      </c>
      <c r="AB515" s="41">
        <v>-0.04</v>
      </c>
      <c r="AC515" s="41">
        <v>-0.06</v>
      </c>
      <c r="AD515" s="41">
        <v>2.1488500000000001E-2</v>
      </c>
      <c r="AE515" s="41">
        <v>1.39457E-2</v>
      </c>
      <c r="AF515" s="41">
        <v>-3.0982000000000002E-3</v>
      </c>
      <c r="AG515" s="57">
        <v>2.66</v>
      </c>
      <c r="AH515" s="69">
        <f xml:space="preserve"> LN(misc!B534)</f>
        <v>7.060733843579218</v>
      </c>
      <c r="AI515" s="69">
        <f xml:space="preserve"> LN(misc!D534)</f>
        <v>8.5768950346622823</v>
      </c>
      <c r="AJ515" s="69">
        <f xml:space="preserve"> LN(misc!G639)</f>
        <v>2.4910543803742344</v>
      </c>
      <c r="AK515" s="70">
        <f xml:space="preserve"> LN(misc!J545 + misc!L545)</f>
        <v>3.8140573028421647</v>
      </c>
      <c r="AL515" s="76">
        <f xml:space="preserve"> Factors!B515</f>
        <v>0.58695050400000004</v>
      </c>
      <c r="AM515" s="76">
        <f xml:space="preserve"> Factors!C515</f>
        <v>-6.2041481400000001E-2</v>
      </c>
      <c r="AN515" s="76">
        <f xml:space="preserve"> Factors!D515</f>
        <v>-0.17037271700000001</v>
      </c>
      <c r="AO515" s="76">
        <f xml:space="preserve"> Factors!E515</f>
        <v>6.0306342399999997E-2</v>
      </c>
      <c r="AP515" s="76">
        <f xml:space="preserve"> Factors!F515</f>
        <v>0.13509849099999999</v>
      </c>
    </row>
    <row r="516" spans="1:42">
      <c r="A516">
        <f t="shared" si="12"/>
        <v>2001.8333333332998</v>
      </c>
      <c r="B516">
        <f xml:space="preserve"> Coibion_update!O522</f>
        <v>4.5088145598951836</v>
      </c>
      <c r="C516">
        <f xml:space="preserve"> Coibion_update!P522</f>
        <v>5.5</v>
      </c>
      <c r="D516">
        <f xml:space="preserve"> Coibion_update!Q522</f>
        <v>5.1789706089154706</v>
      </c>
      <c r="E516">
        <f xml:space="preserve"> Coibion_update!W522</f>
        <v>2.09</v>
      </c>
      <c r="F516">
        <f xml:space="preserve"> Coibion_update!X522</f>
        <v>5.3525687813799525</v>
      </c>
      <c r="G516">
        <f xml:space="preserve"> Coibion_update!Y522</f>
        <v>4.4225445829767702</v>
      </c>
      <c r="H516">
        <f xml:space="preserve"> Coibion_update!Z522</f>
        <v>4.4773595414926728</v>
      </c>
      <c r="I516">
        <f xml:space="preserve"> Coibion_update!AA522</f>
        <v>4.4592769858076879</v>
      </c>
      <c r="J516">
        <f xml:space="preserve"> Coibion_update!AB522</f>
        <v>-0.17163329999999999</v>
      </c>
      <c r="K516" s="48">
        <f xml:space="preserve"> Coibion_update!AC522</f>
        <v>-0.67619120000000155</v>
      </c>
      <c r="M516" s="29">
        <f xml:space="preserve"> Barakchian_Crowe!B395</f>
        <v>-2.0394109999999999</v>
      </c>
      <c r="N516" s="29">
        <f xml:space="preserve"> Barakchian_Crowe!C395</f>
        <v>-5.9849259999999997</v>
      </c>
      <c r="O516" s="29">
        <f xml:space="preserve"> Gertler_Karadi!C270</f>
        <v>-0.12620709999999999</v>
      </c>
      <c r="P516" s="29">
        <f xml:space="preserve"> Gertler_Karadi!D270</f>
        <v>-0.1179571</v>
      </c>
      <c r="Q516" s="29">
        <f xml:space="preserve"> Gertler_Karadi!E270</f>
        <v>-0.13526869999999999</v>
      </c>
      <c r="R516" s="29">
        <f xml:space="preserve"> Gertler_Karadi!F270</f>
        <v>-0.1561022</v>
      </c>
      <c r="S516" s="29">
        <f xml:space="preserve"> Gertler_Karadi!G270</f>
        <v>-0.14360210000000001</v>
      </c>
      <c r="T516" s="32">
        <f xml:space="preserve"> misc!N599</f>
        <v>2.1800000000000002</v>
      </c>
      <c r="U516" s="31">
        <f xml:space="preserve"> Gilchrist_Zak!C348</f>
        <v>-0.4335</v>
      </c>
      <c r="V516" s="33">
        <f xml:space="preserve"> Sims_Zha!B519</f>
        <v>-1.389</v>
      </c>
      <c r="W516" s="75">
        <f xml:space="preserve"> Coibion_update!AI522</f>
        <v>-9.7332600000000005E-2</v>
      </c>
      <c r="X516" s="39">
        <f t="shared" si="13"/>
        <v>0.52798219999999985</v>
      </c>
      <c r="Y516" s="46">
        <v>-9.7332600000000005E-2</v>
      </c>
      <c r="Z516" s="41">
        <v>-0.15</v>
      </c>
      <c r="AA516" s="41">
        <v>-0.12</v>
      </c>
      <c r="AB516" s="41">
        <v>-0.14000000000000001</v>
      </c>
      <c r="AC516" s="41">
        <v>-0.16</v>
      </c>
      <c r="AD516" s="41">
        <v>-5.55796E-2</v>
      </c>
      <c r="AE516" s="41">
        <v>-8.0125600000000005E-2</v>
      </c>
      <c r="AF516" s="41">
        <v>-8.4221500000000005E-2</v>
      </c>
      <c r="AG516" s="57">
        <v>2.06</v>
      </c>
      <c r="AH516" s="69">
        <f xml:space="preserve"> LN(misc!B535)</f>
        <v>7.0652717168571204</v>
      </c>
      <c r="AI516" s="69">
        <f xml:space="preserve"> LN(misc!D535)</f>
        <v>8.5849452934670563</v>
      </c>
      <c r="AJ516" s="69">
        <f xml:space="preserve"> LN(misc!G640)</f>
        <v>2.1764548158498336</v>
      </c>
      <c r="AK516" s="70">
        <f xml:space="preserve"> LN(misc!J546 + misc!L546)</f>
        <v>3.7103473607291773</v>
      </c>
      <c r="AL516" s="76">
        <f xml:space="preserve"> Factors!B516</f>
        <v>0.74399522799999995</v>
      </c>
      <c r="AM516" s="76">
        <f xml:space="preserve"> Factors!C516</f>
        <v>-0.27230073300000002</v>
      </c>
      <c r="AN516" s="76">
        <f xml:space="preserve"> Factors!D516</f>
        <v>-0.23253077599999999</v>
      </c>
      <c r="AO516" s="76">
        <f xml:space="preserve"> Factors!E516</f>
        <v>-0.29876232899999999</v>
      </c>
      <c r="AP516" s="76">
        <f xml:space="preserve"> Factors!F516</f>
        <v>-0.47794253399999997</v>
      </c>
    </row>
    <row r="517" spans="1:42">
      <c r="A517">
        <f t="shared" si="12"/>
        <v>2001.9166666666331</v>
      </c>
      <c r="B517">
        <f xml:space="preserve"> Coibion_update!O523</f>
        <v>4.5089268709484713</v>
      </c>
      <c r="C517">
        <f xml:space="preserve"> Coibion_update!P523</f>
        <v>5.7</v>
      </c>
      <c r="D517">
        <f xml:space="preserve"> Coibion_update!Q523</f>
        <v>5.1784070698754787</v>
      </c>
      <c r="E517">
        <f xml:space="preserve"> Coibion_update!W523</f>
        <v>1.82</v>
      </c>
      <c r="F517">
        <f xml:space="preserve"> Coibion_update!X523</f>
        <v>5.3658825527104606</v>
      </c>
      <c r="G517">
        <f xml:space="preserve"> Coibion_update!Y523</f>
        <v>4.3816015443357852</v>
      </c>
      <c r="H517">
        <f xml:space="preserve"> Coibion_update!Z523</f>
        <v>4.4802983339381033</v>
      </c>
      <c r="I517">
        <f xml:space="preserve"> Coibion_update!AA523</f>
        <v>4.4642976271066761</v>
      </c>
      <c r="J517">
        <f xml:space="preserve"> Coibion_update!AB523</f>
        <v>-0.22693730000000001</v>
      </c>
      <c r="K517" s="48">
        <f xml:space="preserve"> Coibion_update!AC523</f>
        <v>-0.90312850000000156</v>
      </c>
      <c r="M517" s="29">
        <f xml:space="preserve"> Barakchian_Crowe!B396</f>
        <v>-0.3210616</v>
      </c>
      <c r="N517" s="29">
        <f xml:space="preserve"> Barakchian_Crowe!C396</f>
        <v>-6.305987</v>
      </c>
      <c r="O517" s="29">
        <f xml:space="preserve"> Gertler_Karadi!C271</f>
        <v>-3.0250099999999999E-2</v>
      </c>
      <c r="P517" s="29">
        <f xml:space="preserve"> Gertler_Karadi!D271</f>
        <v>-4.3655899999999997E-2</v>
      </c>
      <c r="Q517" s="29">
        <f xml:space="preserve"> Gertler_Karadi!E271</f>
        <v>-7.4086200000000005E-2</v>
      </c>
      <c r="R517" s="29">
        <f xml:space="preserve"> Gertler_Karadi!F271</f>
        <v>-0.1019626</v>
      </c>
      <c r="S517" s="29">
        <f xml:space="preserve"> Gertler_Karadi!G271</f>
        <v>-9.9462499999999995E-2</v>
      </c>
      <c r="T517" s="32">
        <f xml:space="preserve"> misc!N600</f>
        <v>2.2200000000000002</v>
      </c>
      <c r="U517" s="31">
        <f xml:space="preserve"> Gilchrist_Zak!C349</f>
        <v>0.35620000000000002</v>
      </c>
      <c r="V517" s="33">
        <f xml:space="preserve"> Sims_Zha!B520</f>
        <v>-0.43844</v>
      </c>
      <c r="W517" s="75">
        <f xml:space="preserve"> Coibion_update!AI523</f>
        <v>9.0832099999999999E-2</v>
      </c>
      <c r="X517" s="39">
        <f t="shared" si="13"/>
        <v>0.61881429999999982</v>
      </c>
      <c r="Y517" s="46">
        <v>9.0832099999999999E-2</v>
      </c>
      <c r="Z517" s="41">
        <v>-7.7499999999999999E-3</v>
      </c>
      <c r="AA517" s="41">
        <v>-5.0000000000000001E-3</v>
      </c>
      <c r="AB517" s="41">
        <v>-0.03</v>
      </c>
      <c r="AC517" s="41">
        <v>-7.0000000000000007E-2</v>
      </c>
      <c r="AD517" s="41">
        <v>3.0164099999999999E-2</v>
      </c>
      <c r="AE517" s="41">
        <v>2.53437E-2</v>
      </c>
      <c r="AF517" s="41">
        <v>-7.4194999999999999E-3</v>
      </c>
      <c r="AG517" s="57">
        <v>1.52</v>
      </c>
      <c r="AH517" s="69">
        <f xml:space="preserve"> LN(misc!B536)</f>
        <v>7.0752169728690673</v>
      </c>
      <c r="AI517" s="69">
        <f xml:space="preserve"> LN(misc!D536)</f>
        <v>8.5947466496313041</v>
      </c>
      <c r="AJ517" s="69">
        <f xml:space="preserve"> LN(misc!G641)</f>
        <v>2.2023226710556512</v>
      </c>
      <c r="AK517" s="70">
        <f xml:space="preserve"> LN(misc!J547 + misc!L547)</f>
        <v>3.7212740375498075</v>
      </c>
      <c r="AL517" s="76">
        <f xml:space="preserve"> Factors!B517</f>
        <v>0.67582858800000001</v>
      </c>
      <c r="AM517" s="76">
        <f xml:space="preserve"> Factors!C517</f>
        <v>-0.25481932299999999</v>
      </c>
      <c r="AN517" s="76">
        <f xml:space="preserve"> Factors!D517</f>
        <v>-0.15504956</v>
      </c>
      <c r="AO517" s="76">
        <f xml:space="preserve"> Factors!E517</f>
        <v>-0.138445244</v>
      </c>
      <c r="AP517" s="76">
        <f xml:space="preserve"> Factors!F517</f>
        <v>-0.21436285599999999</v>
      </c>
    </row>
    <row r="518" spans="1:42">
      <c r="A518">
        <f t="shared" si="12"/>
        <v>2001.9999999999663</v>
      </c>
      <c r="B518">
        <f xml:space="preserve"> Coibion_update!O524</f>
        <v>4.5152783006785615</v>
      </c>
      <c r="C518">
        <f xml:space="preserve"> Coibion_update!P524</f>
        <v>5.7</v>
      </c>
      <c r="D518">
        <f xml:space="preserve"> Coibion_update!Q524</f>
        <v>5.180096735160606</v>
      </c>
      <c r="E518">
        <f xml:space="preserve"> Coibion_update!W524</f>
        <v>1.73</v>
      </c>
      <c r="F518">
        <f xml:space="preserve"> Coibion_update!X524</f>
        <v>5.3591772548047993</v>
      </c>
      <c r="G518">
        <f xml:space="preserve"> Coibion_update!Y524</f>
        <v>4.3987608336650466</v>
      </c>
      <c r="H518">
        <f xml:space="preserve"> Coibion_update!Z524</f>
        <v>4.4810684795110243</v>
      </c>
      <c r="I518">
        <f xml:space="preserve"> Coibion_update!AA524</f>
        <v>4.4653792431924249</v>
      </c>
      <c r="J518">
        <f xml:space="preserve"> Coibion_update!AB524</f>
        <v>-0.15401110000000001</v>
      </c>
      <c r="K518" s="48">
        <f xml:space="preserve"> Coibion_update!AC524</f>
        <v>-1.0571396000000015</v>
      </c>
      <c r="M518" s="29">
        <f xml:space="preserve"> Barakchian_Crowe!B397</f>
        <v>0.53393420000000003</v>
      </c>
      <c r="N518" s="29">
        <f xml:space="preserve"> Barakchian_Crowe!C397</f>
        <v>-5.7720529999999997</v>
      </c>
      <c r="O518" s="29">
        <f xml:space="preserve"> Gertler_Karadi!C272</f>
        <v>-8.8719999999999999E-4</v>
      </c>
      <c r="P518" s="29">
        <f xml:space="preserve"> Gertler_Karadi!D272</f>
        <v>-8.3870999999999998E-3</v>
      </c>
      <c r="Q518" s="29">
        <f xml:space="preserve"> Gertler_Karadi!E272</f>
        <v>-2.1290300000000002E-2</v>
      </c>
      <c r="R518" s="29">
        <f xml:space="preserve"> Gertler_Karadi!F272</f>
        <v>-3.2258000000000002E-2</v>
      </c>
      <c r="S518" s="29">
        <f xml:space="preserve"> Gertler_Karadi!G272</f>
        <v>-3.1935499999999999E-2</v>
      </c>
      <c r="T518" s="32">
        <f xml:space="preserve"> misc!N601</f>
        <v>2.16</v>
      </c>
      <c r="U518" s="31">
        <f xml:space="preserve"> Gilchrist_Zak!C350</f>
        <v>0.49830000000000002</v>
      </c>
      <c r="V518" s="33">
        <f xml:space="preserve"> Sims_Zha!B521</f>
        <v>0.63910999999999996</v>
      </c>
      <c r="W518" s="75">
        <f xml:space="preserve"> Coibion_update!AI524</f>
        <v>6.0436900000000002E-2</v>
      </c>
      <c r="X518" s="39">
        <f t="shared" si="13"/>
        <v>0.67925119999999983</v>
      </c>
      <c r="Y518" s="46">
        <v>6.0436900000000002E-2</v>
      </c>
      <c r="Z518" s="41">
        <v>2.5000000000000001E-2</v>
      </c>
      <c r="AA518" s="41">
        <v>-5.0000000000000001E-3</v>
      </c>
      <c r="AB518" s="41">
        <v>0.02</v>
      </c>
      <c r="AC518" s="41">
        <v>0.02</v>
      </c>
      <c r="AD518" s="41">
        <v>-2.1443E-3</v>
      </c>
      <c r="AE518" s="41">
        <v>2.5087000000000002E-2</v>
      </c>
      <c r="AF518" s="41">
        <v>2.8663600000000001E-2</v>
      </c>
      <c r="AG518" s="57">
        <v>1.85</v>
      </c>
      <c r="AH518" s="69">
        <f xml:space="preserve"> LN(misc!B537)</f>
        <v>7.0816245489611083</v>
      </c>
      <c r="AI518" s="69">
        <f xml:space="preserve"> LN(misc!D537)</f>
        <v>8.5984782040324195</v>
      </c>
      <c r="AJ518" s="69">
        <f xml:space="preserve"> LN(misc!G642)</f>
        <v>2.3016846877508814</v>
      </c>
      <c r="AK518" s="70">
        <f xml:space="preserve"> LN(misc!J548 + misc!L548)</f>
        <v>3.7288210612068839</v>
      </c>
      <c r="AL518" s="76">
        <f xml:space="preserve"> Factors!B518</f>
        <v>0.48863329799999999</v>
      </c>
      <c r="AM518" s="76">
        <f xml:space="preserve"> Factors!C518</f>
        <v>-0.37218835300000003</v>
      </c>
      <c r="AN518" s="76">
        <f xml:space="preserve"> Factors!D518</f>
        <v>1.7959591E-2</v>
      </c>
      <c r="AO518" s="76">
        <f xml:space="preserve"> Factors!E518</f>
        <v>-0.23412038600000001</v>
      </c>
      <c r="AP518" s="76">
        <f xml:space="preserve"> Factors!F518</f>
        <v>-0.247329776</v>
      </c>
    </row>
    <row r="519" spans="1:42">
      <c r="A519">
        <f t="shared" si="12"/>
        <v>2002.0833333332996</v>
      </c>
      <c r="B519">
        <f xml:space="preserve"> Coibion_update!O525</f>
        <v>4.5152673600587745</v>
      </c>
      <c r="C519">
        <f xml:space="preserve"> Coibion_update!P525</f>
        <v>5.7</v>
      </c>
      <c r="D519">
        <f xml:space="preserve"> Coibion_update!Q525</f>
        <v>5.181783550292085</v>
      </c>
      <c r="E519">
        <f xml:space="preserve"> Coibion_update!W525</f>
        <v>1.74</v>
      </c>
      <c r="F519">
        <f xml:space="preserve"> Coibion_update!X525</f>
        <v>5.3660694685988553</v>
      </c>
      <c r="G519">
        <f xml:space="preserve"> Coibion_update!Y525</f>
        <v>4.4165246750814493</v>
      </c>
      <c r="H519">
        <f xml:space="preserve"> Coibion_update!Z525</f>
        <v>4.4816230698923443</v>
      </c>
      <c r="I519">
        <f xml:space="preserve"> Coibion_update!AA525</f>
        <v>4.4679061213172568</v>
      </c>
      <c r="J519">
        <f xml:space="preserve"> Coibion_update!AB525</f>
        <v>0</v>
      </c>
      <c r="K519" s="48">
        <f xml:space="preserve"> Coibion_update!AC525</f>
        <v>-1.0571396000000015</v>
      </c>
      <c r="M519" s="29">
        <f xml:space="preserve"> Barakchian_Crowe!B398</f>
        <v>0</v>
      </c>
      <c r="N519" s="29">
        <f xml:space="preserve"> Barakchian_Crowe!C398</f>
        <v>-5.7720529999999997</v>
      </c>
      <c r="O519" s="29">
        <f xml:space="preserve"> Gertler_Karadi!C273</f>
        <v>2.33872E-2</v>
      </c>
      <c r="P519" s="29">
        <f xml:space="preserve"> Gertler_Karadi!D273</f>
        <v>1.8709699999999999E-2</v>
      </c>
      <c r="Q519" s="29">
        <f xml:space="preserve"> Gertler_Karadi!E273</f>
        <v>1.8709699999999999E-2</v>
      </c>
      <c r="R519" s="29">
        <f xml:space="preserve"> Gertler_Karadi!F273</f>
        <v>2.33872E-2</v>
      </c>
      <c r="S519" s="29">
        <f xml:space="preserve"> Gertler_Karadi!G273</f>
        <v>2.8064700000000001E-2</v>
      </c>
      <c r="T519" s="32">
        <f xml:space="preserve"> misc!N602</f>
        <v>2.23</v>
      </c>
      <c r="U519" s="31">
        <f xml:space="preserve"> Gilchrist_Zak!C351</f>
        <v>0.71160000000000001</v>
      </c>
      <c r="V519" s="33">
        <f xml:space="preserve"> Sims_Zha!B522</f>
        <v>-0.87588999999999995</v>
      </c>
      <c r="W519" s="75">
        <f xml:space="preserve"> Coibion_update!AI525</f>
        <v>0</v>
      </c>
      <c r="X519" s="39">
        <f t="shared" si="13"/>
        <v>0.67925119999999983</v>
      </c>
      <c r="Y519" s="46">
        <v>0</v>
      </c>
      <c r="Z519" s="41">
        <v>0</v>
      </c>
      <c r="AA519" s="41">
        <v>0</v>
      </c>
      <c r="AB519" s="41">
        <v>0</v>
      </c>
      <c r="AC519" s="41">
        <v>0</v>
      </c>
      <c r="AD519" s="41">
        <v>0</v>
      </c>
      <c r="AE519" s="41">
        <v>0</v>
      </c>
      <c r="AF519" s="41">
        <v>0</v>
      </c>
      <c r="AG519" s="57">
        <v>1.83</v>
      </c>
      <c r="AH519" s="69">
        <f xml:space="preserve"> LN(misc!B538)</f>
        <v>7.0814564534824802</v>
      </c>
      <c r="AI519" s="69">
        <f xml:space="preserve"> LN(misc!D538)</f>
        <v>8.6039211949260608</v>
      </c>
      <c r="AJ519" s="69">
        <f xml:space="preserve"> LN(misc!G643)</f>
        <v>2.2249478232668931</v>
      </c>
      <c r="AK519" s="70">
        <f xml:space="preserve"> LN(misc!J549 + misc!L549)</f>
        <v>3.7324895582418263</v>
      </c>
      <c r="AL519" s="76">
        <f xml:space="preserve"> Factors!B519</f>
        <v>0.26652472599999999</v>
      </c>
      <c r="AM519" s="76">
        <f xml:space="preserve"> Factors!C519</f>
        <v>-0.187652502</v>
      </c>
      <c r="AN519" s="76">
        <f xml:space="preserve"> Factors!D519</f>
        <v>8.5459451000000006E-2</v>
      </c>
      <c r="AO519" s="76">
        <f xml:space="preserve"> Factors!E519</f>
        <v>-2.6727112599999998E-2</v>
      </c>
      <c r="AP519" s="76">
        <f xml:space="preserve"> Factors!F519</f>
        <v>-0.27166130100000002</v>
      </c>
    </row>
    <row r="520" spans="1:42">
      <c r="A520">
        <f t="shared" si="12"/>
        <v>2002.1666666666329</v>
      </c>
      <c r="B520">
        <f xml:space="preserve"> Coibion_update!O526</f>
        <v>4.5231485214705094</v>
      </c>
      <c r="C520">
        <f xml:space="preserve"> Coibion_update!P526</f>
        <v>5.7</v>
      </c>
      <c r="D520">
        <f xml:space="preserve"> Coibion_update!Q526</f>
        <v>5.1845886012196933</v>
      </c>
      <c r="E520">
        <f xml:space="preserve"> Coibion_update!W526</f>
        <v>1.73</v>
      </c>
      <c r="F520">
        <f xml:space="preserve"> Coibion_update!X526</f>
        <v>5.3920353704217883</v>
      </c>
      <c r="G520">
        <f xml:space="preserve"> Coibion_update!Y526</f>
        <v>4.4113912433037852</v>
      </c>
      <c r="H520">
        <f xml:space="preserve"> Coibion_update!Z526</f>
        <v>4.4812382847448298</v>
      </c>
      <c r="I520">
        <f xml:space="preserve"> Coibion_update!AA526</f>
        <v>4.4684451276091561</v>
      </c>
      <c r="J520">
        <f xml:space="preserve"> Coibion_update!AB526</f>
        <v>-0.35770659999999999</v>
      </c>
      <c r="K520" s="48">
        <f xml:space="preserve"> Coibion_update!AC526</f>
        <v>-1.4148462000000015</v>
      </c>
      <c r="M520" s="29">
        <f xml:space="preserve"> Barakchian_Crowe!B399</f>
        <v>-0.3864206</v>
      </c>
      <c r="N520" s="29">
        <f xml:space="preserve"> Barakchian_Crowe!C399</f>
        <v>-6.158474</v>
      </c>
      <c r="O520" s="29">
        <f xml:space="preserve"> Gertler_Karadi!C274</f>
        <v>-1.08361E-2</v>
      </c>
      <c r="P520" s="29">
        <f xml:space="preserve"> Gertler_Karadi!D274</f>
        <v>-1.88708E-2</v>
      </c>
      <c r="Q520" s="29">
        <f xml:space="preserve"> Gertler_Karadi!E274</f>
        <v>-3.14515E-2</v>
      </c>
      <c r="R520" s="29">
        <f xml:space="preserve"> Gertler_Karadi!F274</f>
        <v>-3.1451699999999999E-2</v>
      </c>
      <c r="S520" s="29">
        <f xml:space="preserve"> Gertler_Karadi!G274</f>
        <v>-3.3548399999999999E-2</v>
      </c>
      <c r="T520" s="32">
        <f xml:space="preserve"> misc!N603</f>
        <v>2.57</v>
      </c>
      <c r="U520" s="31">
        <f xml:space="preserve"> Gilchrist_Zak!C352</f>
        <v>0.26179999999999998</v>
      </c>
      <c r="V520" s="33">
        <f xml:space="preserve"> Sims_Zha!B523</f>
        <v>1.0911999999999999</v>
      </c>
      <c r="W520" s="75">
        <f xml:space="preserve"> Coibion_update!AI526</f>
        <v>-0.28607759999999999</v>
      </c>
      <c r="X520" s="39">
        <f t="shared" si="13"/>
        <v>0.39317359999999985</v>
      </c>
      <c r="Y520" s="46">
        <v>-0.28607759999999999</v>
      </c>
      <c r="Z520" s="41">
        <v>-2.5839999999999998E-2</v>
      </c>
      <c r="AA520" s="41">
        <v>-0.01</v>
      </c>
      <c r="AB520" s="41">
        <v>-4.4999999999999998E-2</v>
      </c>
      <c r="AC520" s="41">
        <v>-7.4999999999999997E-2</v>
      </c>
      <c r="AD520" s="41">
        <v>-4.7729000000000001E-2</v>
      </c>
      <c r="AE520" s="41">
        <v>-9.1834499999999999E-2</v>
      </c>
      <c r="AF520" s="41">
        <v>-0.1029221</v>
      </c>
      <c r="AG520" s="57">
        <v>1.74</v>
      </c>
      <c r="AH520" s="69">
        <f xml:space="preserve"> LN(misc!B539)</f>
        <v>7.0838072227624966</v>
      </c>
      <c r="AI520" s="69">
        <f xml:space="preserve"> LN(misc!D539)</f>
        <v>8.6058997973596281</v>
      </c>
      <c r="AJ520" s="69">
        <f xml:space="preserve"> LN(misc!G644)</f>
        <v>2.2089335369125904</v>
      </c>
      <c r="AK520" s="70">
        <f xml:space="preserve"> LN(misc!J550 + misc!L550)</f>
        <v>3.712937719207007</v>
      </c>
      <c r="AL520" s="76">
        <f xml:space="preserve"> Factors!B520</f>
        <v>0.22139750599999999</v>
      </c>
      <c r="AM520" s="76">
        <f xml:space="preserve"> Factors!C520</f>
        <v>-0.14169564900000001</v>
      </c>
      <c r="AN520" s="76">
        <f xml:space="preserve"> Factors!D520</f>
        <v>6.3720778199999994E-2</v>
      </c>
      <c r="AO520" s="76">
        <f xml:space="preserve"> Factors!E520</f>
        <v>-8.3462374800000003E-2</v>
      </c>
      <c r="AP520" s="76">
        <f xml:space="preserve"> Factors!F520</f>
        <v>-7.6170363100000003E-3</v>
      </c>
    </row>
    <row r="521" spans="1:42">
      <c r="A521">
        <f t="shared" si="12"/>
        <v>2002.2499999999661</v>
      </c>
      <c r="B521">
        <f xml:space="preserve"> Coibion_update!O527</f>
        <v>4.5275707411156558</v>
      </c>
      <c r="C521">
        <f xml:space="preserve"> Coibion_update!P527</f>
        <v>5.9</v>
      </c>
      <c r="D521">
        <f xml:space="preserve"> Coibion_update!Q527</f>
        <v>5.1890603806110871</v>
      </c>
      <c r="E521">
        <f xml:space="preserve"> Coibion_update!W527</f>
        <v>1.75</v>
      </c>
      <c r="F521">
        <f xml:space="preserve"> Coibion_update!X527</f>
        <v>5.3781908291312002</v>
      </c>
      <c r="G521">
        <f xml:space="preserve"> Coibion_update!Y527</f>
        <v>4.4387849684924907</v>
      </c>
      <c r="H521">
        <f xml:space="preserve"> Coibion_update!Z527</f>
        <v>4.4779389059120485</v>
      </c>
      <c r="I521">
        <f xml:space="preserve"> Coibion_update!AA527</f>
        <v>4.4717759268174895</v>
      </c>
      <c r="J521">
        <f xml:space="preserve"> Coibion_update!AB527</f>
        <v>0</v>
      </c>
      <c r="K521" s="48">
        <f xml:space="preserve"> Coibion_update!AC527</f>
        <v>-1.4148462000000015</v>
      </c>
      <c r="M521" s="29">
        <f xml:space="preserve"> Barakchian_Crowe!B400</f>
        <v>0</v>
      </c>
      <c r="N521" s="29">
        <f xml:space="preserve"> Barakchian_Crowe!C400</f>
        <v>-6.158474</v>
      </c>
      <c r="O521" s="29">
        <f xml:space="preserve"> Gertler_Karadi!C275</f>
        <v>-1.5003900000000001E-2</v>
      </c>
      <c r="P521" s="29">
        <f xml:space="preserve"> Gertler_Karadi!D275</f>
        <v>-2.6128999999999999E-2</v>
      </c>
      <c r="Q521" s="29">
        <f xml:space="preserve"> Gertler_Karadi!E275</f>
        <v>-4.3548299999999998E-2</v>
      </c>
      <c r="R521" s="29">
        <f xml:space="preserve"> Gertler_Karadi!F275</f>
        <v>-4.3548299999999998E-2</v>
      </c>
      <c r="S521" s="29">
        <f xml:space="preserve"> Gertler_Karadi!G275</f>
        <v>-4.6451800000000001E-2</v>
      </c>
      <c r="T521" s="32">
        <f xml:space="preserve"> misc!N604</f>
        <v>2.48</v>
      </c>
      <c r="U521" s="31">
        <f xml:space="preserve"> Gilchrist_Zak!C353</f>
        <v>0.3831</v>
      </c>
      <c r="V521" s="33">
        <f xml:space="preserve"> Sims_Zha!B524</f>
        <v>-0.40412999999999999</v>
      </c>
      <c r="W521" s="75">
        <f xml:space="preserve"> Coibion_update!AI527</f>
        <v>0</v>
      </c>
      <c r="X521" s="39">
        <f t="shared" si="13"/>
        <v>0.39317359999999985</v>
      </c>
      <c r="Y521" s="46">
        <v>0</v>
      </c>
      <c r="Z521" s="41">
        <v>0</v>
      </c>
      <c r="AA521" s="41">
        <v>0</v>
      </c>
      <c r="AB521" s="41">
        <v>0</v>
      </c>
      <c r="AC521" s="41">
        <v>0</v>
      </c>
      <c r="AD521" s="41">
        <v>0</v>
      </c>
      <c r="AE521" s="41">
        <v>0</v>
      </c>
      <c r="AF521" s="41">
        <v>0</v>
      </c>
      <c r="AG521" s="57">
        <v>1.82</v>
      </c>
      <c r="AH521" s="69">
        <f xml:space="preserve"> LN(misc!B540)</f>
        <v>7.0773292629535893</v>
      </c>
      <c r="AI521" s="69">
        <f xml:space="preserve"> LN(misc!D540)</f>
        <v>8.6048926649464672</v>
      </c>
      <c r="AJ521" s="69">
        <f xml:space="preserve"> LN(misc!G645)</f>
        <v>2.2733622343171422</v>
      </c>
      <c r="AK521" s="70">
        <f xml:space="preserve"> LN(misc!J551 + misc!L551)</f>
        <v>3.700511538343644</v>
      </c>
      <c r="AL521" s="76">
        <f xml:space="preserve"> Factors!B521</f>
        <v>5.3961908600000004E-3</v>
      </c>
      <c r="AM521" s="76">
        <f xml:space="preserve"> Factors!C521</f>
        <v>4.0594144700000001E-2</v>
      </c>
      <c r="AN521" s="76">
        <f xml:space="preserve"> Factors!D521</f>
        <v>0.36627153600000001</v>
      </c>
      <c r="AO521" s="76">
        <f xml:space="preserve"> Factors!E521</f>
        <v>5.2242706399999998E-2</v>
      </c>
      <c r="AP521" s="76">
        <f xml:space="preserve"> Factors!F521</f>
        <v>-7.6955200000000001E-2</v>
      </c>
    </row>
    <row r="522" spans="1:42">
      <c r="A522">
        <f t="shared" si="12"/>
        <v>2002.3333333332994</v>
      </c>
      <c r="B522">
        <f xml:space="preserve"> Coibion_update!O528</f>
        <v>4.531679715448691</v>
      </c>
      <c r="C522">
        <f xml:space="preserve"> Coibion_update!P528</f>
        <v>5.8</v>
      </c>
      <c r="D522">
        <f xml:space="preserve"> Coibion_update!Q528</f>
        <v>5.1901752079283332</v>
      </c>
      <c r="E522">
        <f xml:space="preserve"> Coibion_update!W528</f>
        <v>1.75</v>
      </c>
      <c r="F522">
        <f xml:space="preserve"> Coibion_update!X528</f>
        <v>5.377267169526438</v>
      </c>
      <c r="G522">
        <f xml:space="preserve"> Coibion_update!Y528</f>
        <v>4.3987239552960498</v>
      </c>
      <c r="H522">
        <f xml:space="preserve"> Coibion_update!Z528</f>
        <v>4.4790285644800427</v>
      </c>
      <c r="I522">
        <f xml:space="preserve"> Coibion_update!AA528</f>
        <v>4.4734428793071617</v>
      </c>
      <c r="J522">
        <f xml:space="preserve"> Coibion_update!AB528</f>
        <v>0.17835509999999999</v>
      </c>
      <c r="K522" s="48">
        <f xml:space="preserve"> Coibion_update!AC528</f>
        <v>-1.2364911000000016</v>
      </c>
      <c r="M522" s="29">
        <f xml:space="preserve"> Barakchian_Crowe!B401</f>
        <v>-0.7130322</v>
      </c>
      <c r="N522" s="29">
        <f xml:space="preserve"> Barakchian_Crowe!C401</f>
        <v>-6.8715060000000001</v>
      </c>
      <c r="O522" s="29">
        <f xml:space="preserve"> Gertler_Karadi!C276</f>
        <v>5.2015999999999998E-3</v>
      </c>
      <c r="P522" s="29">
        <f xml:space="preserve"> Gertler_Karadi!D276</f>
        <v>-1.6129000000000001E-2</v>
      </c>
      <c r="Q522" s="29">
        <f xml:space="preserve"> Gertler_Karadi!E276</f>
        <v>-3.2258299999999997E-2</v>
      </c>
      <c r="R522" s="29">
        <f xml:space="preserve"> Gertler_Karadi!F276</f>
        <v>-4.4354699999999997E-2</v>
      </c>
      <c r="S522" s="29">
        <f xml:space="preserve"> Gertler_Karadi!G276</f>
        <v>-4.8387100000000002E-2</v>
      </c>
      <c r="T522" s="32">
        <f xml:space="preserve"> misc!N605</f>
        <v>2.35</v>
      </c>
      <c r="U522" s="31">
        <f xml:space="preserve"> Gilchrist_Zak!C354</f>
        <v>0.41310000000000002</v>
      </c>
      <c r="V522" s="33">
        <f xml:space="preserve"> Sims_Zha!B525</f>
        <v>-1.7362</v>
      </c>
      <c r="W522" s="75">
        <f xml:space="preserve"> Coibion_update!AI528</f>
        <v>2.5056700000000001E-2</v>
      </c>
      <c r="X522" s="39">
        <f t="shared" si="13"/>
        <v>0.41823029999999983</v>
      </c>
      <c r="Y522" s="46">
        <v>2.5056700000000001E-2</v>
      </c>
      <c r="Z522" s="41">
        <v>6.45E-3</v>
      </c>
      <c r="AA522" s="41">
        <v>5.0000000000000001E-3</v>
      </c>
      <c r="AB522" s="41">
        <v>-0.02</v>
      </c>
      <c r="AC522" s="41">
        <v>-0.04</v>
      </c>
      <c r="AD522" s="41">
        <v>3.1894100000000002E-2</v>
      </c>
      <c r="AE522" s="41">
        <v>8.6303999999999999E-3</v>
      </c>
      <c r="AF522" s="41">
        <v>-3.3647799999999999E-2</v>
      </c>
      <c r="AG522" s="57">
        <v>1.79</v>
      </c>
      <c r="AH522" s="69">
        <f xml:space="preserve"> LN(misc!B541)</f>
        <v>7.0828843651945874</v>
      </c>
      <c r="AI522" s="69">
        <f xml:space="preserve"> LN(misc!D541)</f>
        <v>8.6109749310234491</v>
      </c>
      <c r="AJ522" s="69">
        <f xml:space="preserve"> LN(misc!G646)</f>
        <v>2.2175717186670889</v>
      </c>
      <c r="AK522" s="70">
        <f xml:space="preserve"> LN(misc!J552 + misc!L552)</f>
        <v>3.6736642883074557</v>
      </c>
      <c r="AL522" s="76">
        <f xml:space="preserve"> Factors!B522</f>
        <v>0.13637501699999999</v>
      </c>
      <c r="AM522" s="76">
        <f xml:space="preserve"> Factors!C522</f>
        <v>0.10189532699999999</v>
      </c>
      <c r="AN522" s="76">
        <f xml:space="preserve"> Factors!D522</f>
        <v>0.19897367799999999</v>
      </c>
      <c r="AO522" s="76">
        <f xml:space="preserve"> Factors!E522</f>
        <v>0.124835169</v>
      </c>
      <c r="AP522" s="76">
        <f xml:space="preserve"> Factors!F522</f>
        <v>-2.0815832400000001E-2</v>
      </c>
    </row>
    <row r="523" spans="1:42">
      <c r="A523">
        <f t="shared" si="12"/>
        <v>2002.4166666666326</v>
      </c>
      <c r="B523">
        <f xml:space="preserve"> Coibion_update!O529</f>
        <v>4.5412405461113643</v>
      </c>
      <c r="C523">
        <f xml:space="preserve"> Coibion_update!P529</f>
        <v>5.8</v>
      </c>
      <c r="D523">
        <f xml:space="preserve"> Coibion_update!Q529</f>
        <v>5.1907321558680994</v>
      </c>
      <c r="E523">
        <f xml:space="preserve"> Coibion_update!W529</f>
        <v>1.75</v>
      </c>
      <c r="F523">
        <f xml:space="preserve"> Coibion_update!X529</f>
        <v>5.4297402879084551</v>
      </c>
      <c r="G523">
        <f xml:space="preserve"> Coibion_update!Y529</f>
        <v>4.4181295116541603</v>
      </c>
      <c r="H523">
        <f xml:space="preserve"> Coibion_update!Z529</f>
        <v>4.4884565782897283</v>
      </c>
      <c r="I523">
        <f xml:space="preserve"> Coibion_update!AA529</f>
        <v>4.4736710127205699</v>
      </c>
      <c r="J523">
        <f xml:space="preserve"> Coibion_update!AB529</f>
        <v>3.8953399999999999E-2</v>
      </c>
      <c r="K523" s="48">
        <f xml:space="preserve"> Coibion_update!AC529</f>
        <v>-1.1975377000000016</v>
      </c>
      <c r="M523" s="29">
        <f xml:space="preserve"> Barakchian_Crowe!B402</f>
        <v>-0.99112089999999997</v>
      </c>
      <c r="N523" s="29">
        <f xml:space="preserve"> Barakchian_Crowe!C402</f>
        <v>-7.8626269999999998</v>
      </c>
      <c r="O523" s="29">
        <f xml:space="preserve"> Gertler_Karadi!C277</f>
        <v>1.2484E-3</v>
      </c>
      <c r="P523" s="29">
        <f xml:space="preserve"> Gertler_Karadi!D277</f>
        <v>-5.5376999999999996E-3</v>
      </c>
      <c r="Q523" s="29">
        <f xml:space="preserve"> Gertler_Karadi!E277</f>
        <v>-5.2418999999999999E-3</v>
      </c>
      <c r="R523" s="29">
        <f xml:space="preserve"> Gertler_Karadi!F277</f>
        <v>-9.8119000000000001E-3</v>
      </c>
      <c r="S523" s="29">
        <f xml:space="preserve"> Gertler_Karadi!G277</f>
        <v>-1.07796E-2</v>
      </c>
      <c r="T523" s="32">
        <f xml:space="preserve"> misc!N606</f>
        <v>2.2000000000000002</v>
      </c>
      <c r="U523" s="31">
        <f xml:space="preserve"> Gilchrist_Zak!C355</f>
        <v>0.75229999999999997</v>
      </c>
      <c r="V523" s="33">
        <f xml:space="preserve"> Sims_Zha!B526</f>
        <v>0.13711000000000001</v>
      </c>
      <c r="W523" s="75">
        <f xml:space="preserve"> Coibion_update!AI529</f>
        <v>1.54314E-2</v>
      </c>
      <c r="X523" s="39">
        <f t="shared" si="13"/>
        <v>0.43366169999999982</v>
      </c>
      <c r="Y523" s="46">
        <v>1.54314E-2</v>
      </c>
      <c r="Z523" s="41">
        <v>0</v>
      </c>
      <c r="AA523" s="41">
        <v>0.01</v>
      </c>
      <c r="AB523" s="41">
        <v>-0.01</v>
      </c>
      <c r="AC523" s="41">
        <v>1.4999999999999999E-2</v>
      </c>
      <c r="AD523" s="41">
        <v>1.3991200000000001E-2</v>
      </c>
      <c r="AE523" s="41">
        <v>1.6558099999999999E-2</v>
      </c>
      <c r="AF523" s="41">
        <v>2.4928200000000001E-2</v>
      </c>
      <c r="AG523" s="57">
        <v>1.73</v>
      </c>
      <c r="AH523" s="69">
        <f xml:space="preserve"> LN(misc!B542)</f>
        <v>7.0864034304097832</v>
      </c>
      <c r="AI523" s="69">
        <f xml:space="preserve"> LN(misc!D542)</f>
        <v>8.6155532610293193</v>
      </c>
      <c r="AJ523" s="69">
        <f xml:space="preserve"> LN(misc!G647)</f>
        <v>2.0688860277403194</v>
      </c>
      <c r="AK523" s="70">
        <f xml:space="preserve"> LN(misc!J553 + misc!L553)</f>
        <v>3.6629973843998327</v>
      </c>
      <c r="AL523" s="76">
        <f xml:space="preserve"> Factors!B523</f>
        <v>0.118740583</v>
      </c>
      <c r="AM523" s="76">
        <f xml:space="preserve"> Factors!C523</f>
        <v>-0.218053354</v>
      </c>
      <c r="AN523" s="76">
        <f xml:space="preserve"> Factors!D523</f>
        <v>-4.0322707800000003E-2</v>
      </c>
      <c r="AO523" s="76">
        <f xml:space="preserve"> Factors!E523</f>
        <v>4.6953750099999997E-2</v>
      </c>
      <c r="AP523" s="76">
        <f xml:space="preserve"> Factors!F523</f>
        <v>-4.3931858499999997E-2</v>
      </c>
    </row>
    <row r="524" spans="1:42">
      <c r="A524">
        <f t="shared" si="12"/>
        <v>2002.4999999999659</v>
      </c>
      <c r="B524">
        <f xml:space="preserve"> Coibion_update!O530</f>
        <v>4.5390068789338125</v>
      </c>
      <c r="C524">
        <f xml:space="preserve"> Coibion_update!P530</f>
        <v>5.8</v>
      </c>
      <c r="D524">
        <f xml:space="preserve"> Coibion_update!Q530</f>
        <v>5.1929568508902104</v>
      </c>
      <c r="E524">
        <f xml:space="preserve"> Coibion_update!W530</f>
        <v>1.73</v>
      </c>
      <c r="F524">
        <f xml:space="preserve"> Coibion_update!X530</f>
        <v>5.4551501605748252</v>
      </c>
      <c r="G524">
        <f xml:space="preserve"> Coibion_update!Y530</f>
        <v>4.4489490308720825</v>
      </c>
      <c r="H524">
        <f xml:space="preserve"> Coibion_update!Z530</f>
        <v>4.4862852935103774</v>
      </c>
      <c r="I524">
        <f xml:space="preserve"> Coibion_update!AA530</f>
        <v>4.4769617441481238</v>
      </c>
      <c r="J524">
        <f xml:space="preserve"> Coibion_update!AB530</f>
        <v>0</v>
      </c>
      <c r="K524" s="48">
        <f xml:space="preserve"> Coibion_update!AC530</f>
        <v>-1.1975377000000016</v>
      </c>
      <c r="M524" s="29">
        <f xml:space="preserve"> Barakchian_Crowe!B403</f>
        <v>0</v>
      </c>
      <c r="N524" s="29">
        <f xml:space="preserve"> Barakchian_Crowe!C403</f>
        <v>-7.8626269999999998</v>
      </c>
      <c r="O524" s="29">
        <f xml:space="preserve"> Gertler_Karadi!C278</f>
        <v>0</v>
      </c>
      <c r="P524" s="29">
        <f xml:space="preserve"> Gertler_Karadi!D278</f>
        <v>-8.3333999999999995E-3</v>
      </c>
      <c r="Q524" s="29">
        <f xml:space="preserve"> Gertler_Karadi!E278</f>
        <v>1.2500000000000001E-2</v>
      </c>
      <c r="R524" s="29">
        <f xml:space="preserve"> Gertler_Karadi!F278</f>
        <v>4.1666000000000003E-3</v>
      </c>
      <c r="S524" s="29">
        <f xml:space="preserve"> Gertler_Karadi!G278</f>
        <v>4.1666000000000003E-3</v>
      </c>
      <c r="T524" s="32">
        <f xml:space="preserve"> misc!N607</f>
        <v>1.96</v>
      </c>
      <c r="U524" s="31">
        <f xml:space="preserve"> Gilchrist_Zak!C356</f>
        <v>1.1727000000000001</v>
      </c>
      <c r="V524" s="33">
        <f xml:space="preserve"> Sims_Zha!B527</f>
        <v>-1.0662</v>
      </c>
      <c r="W524" s="75">
        <f xml:space="preserve"> Coibion_update!AI530</f>
        <v>0</v>
      </c>
      <c r="X524" s="39">
        <f t="shared" si="13"/>
        <v>0.43366169999999982</v>
      </c>
      <c r="Y524" s="46">
        <v>0</v>
      </c>
      <c r="Z524" s="41">
        <v>0</v>
      </c>
      <c r="AA524" s="41">
        <v>0</v>
      </c>
      <c r="AB524" s="41">
        <v>0</v>
      </c>
      <c r="AC524" s="41">
        <v>0</v>
      </c>
      <c r="AD524" s="41">
        <v>0</v>
      </c>
      <c r="AE524" s="41">
        <v>0</v>
      </c>
      <c r="AF524" s="41">
        <v>0</v>
      </c>
      <c r="AG524" s="57">
        <v>1.76</v>
      </c>
      <c r="AH524" s="69">
        <f xml:space="preserve"> LN(misc!B543)</f>
        <v>7.0908265546666378</v>
      </c>
      <c r="AI524" s="69">
        <f xml:space="preserve"> LN(misc!D543)</f>
        <v>8.6229756180571062</v>
      </c>
      <c r="AJ524" s="69">
        <f xml:space="preserve"> LN(misc!G648)</f>
        <v>2.0839314469526879</v>
      </c>
      <c r="AK524" s="70">
        <f xml:space="preserve"> LN(misc!J554 + misc!L554)</f>
        <v>3.6657387616722938</v>
      </c>
      <c r="AL524" s="76">
        <f xml:space="preserve"> Factors!B524</f>
        <v>-2.0114345799999999E-2</v>
      </c>
      <c r="AM524" s="76">
        <f xml:space="preserve"> Factors!C524</f>
        <v>-0.27355874000000002</v>
      </c>
      <c r="AN524" s="76">
        <f xml:space="preserve"> Factors!D524</f>
        <v>-3.3651656500000002E-2</v>
      </c>
      <c r="AO524" s="76">
        <f xml:space="preserve"> Factors!E524</f>
        <v>7.8330959399999997E-2</v>
      </c>
      <c r="AP524" s="76">
        <f xml:space="preserve"> Factors!F524</f>
        <v>-0.125341971</v>
      </c>
    </row>
    <row r="525" spans="1:42">
      <c r="A525">
        <f t="shared" si="12"/>
        <v>2002.5833333332992</v>
      </c>
      <c r="B525">
        <f xml:space="preserve"> Coibion_update!O531</f>
        <v>4.5391617851063852</v>
      </c>
      <c r="C525">
        <f xml:space="preserve"> Coibion_update!P531</f>
        <v>5.7</v>
      </c>
      <c r="D525">
        <f xml:space="preserve"> Coibion_update!Q531</f>
        <v>5.195730777772936</v>
      </c>
      <c r="E525">
        <f xml:space="preserve"> Coibion_update!W531</f>
        <v>1.74</v>
      </c>
      <c r="F525">
        <f xml:space="preserve"> Coibion_update!X531</f>
        <v>5.4509526129716308</v>
      </c>
      <c r="G525">
        <f xml:space="preserve"> Coibion_update!Y531</f>
        <v>4.4689609253591049</v>
      </c>
      <c r="H525">
        <f xml:space="preserve"> Coibion_update!Z531</f>
        <v>4.4831268380753624</v>
      </c>
      <c r="I525">
        <f xml:space="preserve"> Coibion_update!AA531</f>
        <v>4.4759608682982757</v>
      </c>
      <c r="J525">
        <f xml:space="preserve"> Coibion_update!AB531</f>
        <v>0.17032639999999999</v>
      </c>
      <c r="K525" s="48">
        <f xml:space="preserve"> Coibion_update!AC531</f>
        <v>-1.0272113000000016</v>
      </c>
      <c r="M525" s="29">
        <f xml:space="preserve"> Barakchian_Crowe!B404</f>
        <v>-0.41520879999999999</v>
      </c>
      <c r="N525" s="29">
        <f xml:space="preserve"> Barakchian_Crowe!C404</f>
        <v>-8.2778360000000006</v>
      </c>
      <c r="O525" s="29">
        <f xml:space="preserve"> Gertler_Karadi!C279</f>
        <v>2.6391700000000001E-2</v>
      </c>
      <c r="P525" s="29">
        <f xml:space="preserve"> Gertler_Karadi!D279</f>
        <v>-2.4516099999999999E-2</v>
      </c>
      <c r="Q525" s="29">
        <f xml:space="preserve"> Gertler_Karadi!E279</f>
        <v>-4.9032199999999998E-2</v>
      </c>
      <c r="R525" s="29">
        <f xml:space="preserve"> Gertler_Karadi!F279</f>
        <v>-9.8064700000000005E-2</v>
      </c>
      <c r="S525" s="29">
        <f xml:space="preserve"> Gertler_Karadi!G279</f>
        <v>-0.1195161</v>
      </c>
      <c r="T525" s="32">
        <f xml:space="preserve"> misc!N608</f>
        <v>1.76</v>
      </c>
      <c r="U525" s="31">
        <f xml:space="preserve"> Gilchrist_Zak!C357</f>
        <v>1.1977</v>
      </c>
      <c r="V525" s="33">
        <f xml:space="preserve"> Sims_Zha!B528</f>
        <v>-0.29815000000000003</v>
      </c>
      <c r="W525" s="75">
        <f xml:space="preserve"> Coibion_update!AI531</f>
        <v>0.1244227</v>
      </c>
      <c r="X525" s="39">
        <f t="shared" si="13"/>
        <v>0.55808439999999981</v>
      </c>
      <c r="Y525" s="46">
        <v>0.1244227</v>
      </c>
      <c r="Z525" s="41">
        <v>4.3060000000000001E-2</v>
      </c>
      <c r="AA525" s="41">
        <v>2.5000000000000001E-2</v>
      </c>
      <c r="AB525" s="41">
        <v>-0.04</v>
      </c>
      <c r="AC525" s="41">
        <v>-0.08</v>
      </c>
      <c r="AD525" s="41">
        <v>3.7204800000000003E-2</v>
      </c>
      <c r="AE525" s="41">
        <v>-3.0585399999999999E-2</v>
      </c>
      <c r="AF525" s="41">
        <v>-6.7853399999999994E-2</v>
      </c>
      <c r="AG525" s="57">
        <v>1.81</v>
      </c>
      <c r="AH525" s="69">
        <f xml:space="preserve"> LN(misc!B544)</f>
        <v>7.0796897428896051</v>
      </c>
      <c r="AI525" s="69">
        <f xml:space="preserve"> LN(misc!D544)</f>
        <v>8.6303254288571942</v>
      </c>
      <c r="AJ525" s="69">
        <f xml:space="preserve"> LN(misc!G649)</f>
        <v>2.1354673699423641</v>
      </c>
      <c r="AK525" s="70">
        <f xml:space="preserve"> LN(misc!J555 + misc!L555)</f>
        <v>3.6770345797460129</v>
      </c>
      <c r="AL525" s="76">
        <f xml:space="preserve"> Factors!B525</f>
        <v>0.25216315500000003</v>
      </c>
      <c r="AM525" s="76">
        <f xml:space="preserve"> Factors!C525</f>
        <v>-3.25020668E-2</v>
      </c>
      <c r="AN525" s="76">
        <f xml:space="preserve"> Factors!D525</f>
        <v>-8.5534381199999995E-2</v>
      </c>
      <c r="AO525" s="76">
        <f xml:space="preserve"> Factors!E525</f>
        <v>2.4569027100000002E-2</v>
      </c>
      <c r="AP525" s="76">
        <f xml:space="preserve"> Factors!F525</f>
        <v>7.16974898E-2</v>
      </c>
    </row>
    <row r="526" spans="1:42">
      <c r="A526">
        <f t="shared" si="12"/>
        <v>2002.6666666666324</v>
      </c>
      <c r="B526">
        <f xml:space="preserve"> Coibion_update!O532</f>
        <v>4.5403233506599179</v>
      </c>
      <c r="C526">
        <f xml:space="preserve"> Coibion_update!P532</f>
        <v>5.7</v>
      </c>
      <c r="D526">
        <f xml:space="preserve"> Coibion_update!Q532</f>
        <v>5.1973914479580765</v>
      </c>
      <c r="E526">
        <f xml:space="preserve"> Coibion_update!W532</f>
        <v>1.75</v>
      </c>
      <c r="F526">
        <f xml:space="preserve"> Coibion_update!X532</f>
        <v>5.4600109555460241</v>
      </c>
      <c r="G526">
        <f xml:space="preserve"> Coibion_update!Y532</f>
        <v>4.4243315291543084</v>
      </c>
      <c r="H526">
        <f xml:space="preserve"> Coibion_update!Z532</f>
        <v>4.4833866590262996</v>
      </c>
      <c r="I526">
        <f xml:space="preserve"> Coibion_update!AA532</f>
        <v>4.4777685394533844</v>
      </c>
      <c r="J526">
        <f xml:space="preserve"> Coibion_update!AB532</f>
        <v>-4.46106E-2</v>
      </c>
      <c r="K526" s="48">
        <f xml:space="preserve"> Coibion_update!AC532</f>
        <v>-1.0718219000000015</v>
      </c>
      <c r="M526" s="29">
        <f xml:space="preserve"> Barakchian_Crowe!B405</f>
        <v>-0.1487782</v>
      </c>
      <c r="N526" s="29">
        <f xml:space="preserve"> Barakchian_Crowe!C405</f>
        <v>-8.4266140000000007</v>
      </c>
      <c r="O526" s="29">
        <f xml:space="preserve"> Gertler_Karadi!C280</f>
        <v>2.13349E-2</v>
      </c>
      <c r="P526" s="29">
        <f xml:space="preserve"> Gertler_Karadi!D280</f>
        <v>-1.6650399999999999E-2</v>
      </c>
      <c r="Q526" s="29">
        <f xml:space="preserve"> Gertler_Karadi!E280</f>
        <v>-3.33011E-2</v>
      </c>
      <c r="R526" s="29">
        <f xml:space="preserve"> Gertler_Karadi!F280</f>
        <v>-6.6601999999999995E-2</v>
      </c>
      <c r="S526" s="29">
        <f xml:space="preserve"> Gertler_Karadi!G280</f>
        <v>-8.2483799999999996E-2</v>
      </c>
      <c r="T526" s="32">
        <f xml:space="preserve"> misc!N609</f>
        <v>1.72</v>
      </c>
      <c r="U526" s="31">
        <f xml:space="preserve"> Gilchrist_Zak!C358</f>
        <v>1.3159000000000001</v>
      </c>
      <c r="V526" s="33">
        <f xml:space="preserve"> Sims_Zha!B529</f>
        <v>0.13905999999999999</v>
      </c>
      <c r="W526" s="75">
        <f xml:space="preserve"> Coibion_update!AI532</f>
        <v>-1.09181E-2</v>
      </c>
      <c r="X526" s="39">
        <f t="shared" si="13"/>
        <v>0.54716629999999977</v>
      </c>
      <c r="Y526" s="46">
        <v>-1.09181E-2</v>
      </c>
      <c r="Z526" s="41">
        <v>0.02</v>
      </c>
      <c r="AA526" s="41">
        <v>1.4999999999999999E-2</v>
      </c>
      <c r="AB526" s="41">
        <v>-5.0000000000000001E-3</v>
      </c>
      <c r="AC526" s="41">
        <v>-0.01</v>
      </c>
      <c r="AD526" s="41">
        <v>2.4004E-3</v>
      </c>
      <c r="AE526" s="41">
        <v>-1.07951E-2</v>
      </c>
      <c r="AF526" s="41">
        <v>-1.44756E-2</v>
      </c>
      <c r="AG526" s="57">
        <v>1.85</v>
      </c>
      <c r="AH526" s="69">
        <f xml:space="preserve"> LN(misc!B545)</f>
        <v>7.0863197868983798</v>
      </c>
      <c r="AI526" s="69">
        <f xml:space="preserve"> LN(misc!D545)</f>
        <v>8.6346917421661828</v>
      </c>
      <c r="AJ526" s="69">
        <f xml:space="preserve"> LN(misc!G650)</f>
        <v>2.1589456427924349</v>
      </c>
      <c r="AK526" s="70">
        <f xml:space="preserve"> LN(misc!J556 + misc!L556)</f>
        <v>3.6544432767928088</v>
      </c>
      <c r="AL526" s="76">
        <f xml:space="preserve"> Factors!B526</f>
        <v>0.25859384800000002</v>
      </c>
      <c r="AM526" s="76">
        <f xml:space="preserve"> Factors!C526</f>
        <v>-1.6335953399999999E-2</v>
      </c>
      <c r="AN526" s="76">
        <f xml:space="preserve"> Factors!D526</f>
        <v>-7.7553029999999995E-2</v>
      </c>
      <c r="AO526" s="76">
        <f xml:space="preserve"> Factors!E526</f>
        <v>4.0211234399999997E-2</v>
      </c>
      <c r="AP526" s="76">
        <f xml:space="preserve"> Factors!F526</f>
        <v>-7.7375349299999997E-3</v>
      </c>
    </row>
    <row r="527" spans="1:42">
      <c r="A527">
        <f t="shared" si="12"/>
        <v>2002.7499999999657</v>
      </c>
      <c r="B527">
        <f xml:space="preserve"> Coibion_update!O533</f>
        <v>4.5372413910280001</v>
      </c>
      <c r="C527">
        <f xml:space="preserve"> Coibion_update!P533</f>
        <v>5.7</v>
      </c>
      <c r="D527">
        <f xml:space="preserve"> Coibion_update!Q533</f>
        <v>5.1996013936088792</v>
      </c>
      <c r="E527">
        <f xml:space="preserve"> Coibion_update!W533</f>
        <v>1.75</v>
      </c>
      <c r="F527">
        <f xml:space="preserve"> Coibion_update!X533</f>
        <v>5.4663286852241972</v>
      </c>
      <c r="G527">
        <f xml:space="preserve"> Coibion_update!Y533</f>
        <v>4.4150986757340753</v>
      </c>
      <c r="H527">
        <f xml:space="preserve"> Coibion_update!Z533</f>
        <v>4.4922478181229755</v>
      </c>
      <c r="I527">
        <f xml:space="preserve"> Coibion_update!AA533</f>
        <v>4.4826522081647679</v>
      </c>
      <c r="J527">
        <f xml:space="preserve"> Coibion_update!AB533</f>
        <v>0</v>
      </c>
      <c r="K527" s="48">
        <f xml:space="preserve"> Coibion_update!AC533</f>
        <v>-1.0718219000000015</v>
      </c>
      <c r="M527" s="29">
        <f xml:space="preserve"> Barakchian_Crowe!B406</f>
        <v>0</v>
      </c>
      <c r="N527" s="29">
        <f xml:space="preserve"> Barakchian_Crowe!C406</f>
        <v>-8.4266140000000007</v>
      </c>
      <c r="O527" s="29">
        <f xml:space="preserve"> Gertler_Karadi!C281</f>
        <v>1.5333400000000001E-2</v>
      </c>
      <c r="P527" s="29">
        <f xml:space="preserve"> Gertler_Karadi!D281</f>
        <v>-3.8333E-3</v>
      </c>
      <c r="Q527" s="29">
        <f xml:space="preserve"> Gertler_Karadi!E281</f>
        <v>-7.6666E-3</v>
      </c>
      <c r="R527" s="29">
        <f xml:space="preserve"> Gertler_Karadi!F281</f>
        <v>-1.5333400000000001E-2</v>
      </c>
      <c r="S527" s="29">
        <f xml:space="preserve"> Gertler_Karadi!G281</f>
        <v>-2.3E-2</v>
      </c>
      <c r="T527" s="32">
        <f xml:space="preserve"> misc!N610</f>
        <v>1.65</v>
      </c>
      <c r="U527" s="31">
        <f xml:space="preserve"> Gilchrist_Zak!C359</f>
        <v>1.1194</v>
      </c>
      <c r="V527" s="33">
        <f xml:space="preserve"> Sims_Zha!B530</f>
        <v>-1.1414</v>
      </c>
      <c r="W527" s="75">
        <f xml:space="preserve"> Coibion_update!AI533</f>
        <v>0</v>
      </c>
      <c r="X527" s="39">
        <f t="shared" si="13"/>
        <v>0.54716629999999977</v>
      </c>
      <c r="Y527" s="46">
        <v>0</v>
      </c>
      <c r="Z527" s="41">
        <v>0</v>
      </c>
      <c r="AA527" s="41">
        <v>0</v>
      </c>
      <c r="AB527" s="41">
        <v>0</v>
      </c>
      <c r="AC527" s="41">
        <v>0</v>
      </c>
      <c r="AD527" s="41">
        <v>0</v>
      </c>
      <c r="AE527" s="41">
        <v>0</v>
      </c>
      <c r="AF527" s="41">
        <v>0</v>
      </c>
      <c r="AG527" s="57">
        <v>1.82</v>
      </c>
      <c r="AH527" s="69">
        <f xml:space="preserve"> LN(misc!B546)</f>
        <v>7.0929061627862513</v>
      </c>
      <c r="AI527" s="69">
        <f xml:space="preserve"> LN(misc!D546)</f>
        <v>8.642450447588514</v>
      </c>
      <c r="AJ527" s="69">
        <f xml:space="preserve"> LN(misc!G651)</f>
        <v>2.1722485912660425</v>
      </c>
      <c r="AK527" s="70">
        <f xml:space="preserve"> LN(misc!J557 + misc!L557)</f>
        <v>3.6628434395630949</v>
      </c>
      <c r="AL527" s="76">
        <f xml:space="preserve"> Factors!B527</f>
        <v>0.213731952</v>
      </c>
      <c r="AM527" s="76">
        <f xml:space="preserve"> Factors!C527</f>
        <v>-1.9252657100000001E-2</v>
      </c>
      <c r="AN527" s="76">
        <f xml:space="preserve"> Factors!D527</f>
        <v>-8.8564310399999999E-2</v>
      </c>
      <c r="AO527" s="76">
        <f xml:space="preserve"> Factors!E527</f>
        <v>-2.43493896E-2</v>
      </c>
      <c r="AP527" s="76">
        <f xml:space="preserve"> Factors!F527</f>
        <v>2.5069845699999999E-2</v>
      </c>
    </row>
    <row r="528" spans="1:42">
      <c r="A528">
        <f t="shared" ref="A528:A583" si="14" xml:space="preserve"> A527 + 1/12</f>
        <v>2002.8333333332989</v>
      </c>
      <c r="B528">
        <f xml:space="preserve"> Coibion_update!O534</f>
        <v>4.5424742329455103</v>
      </c>
      <c r="C528">
        <f xml:space="preserve"> Coibion_update!P534</f>
        <v>5.9</v>
      </c>
      <c r="D528">
        <f xml:space="preserve"> Coibion_update!Q534</f>
        <v>5.2012556537049051</v>
      </c>
      <c r="E528">
        <f xml:space="preserve"> Coibion_update!W534</f>
        <v>1.34</v>
      </c>
      <c r="F528">
        <f xml:space="preserve"> Coibion_update!X534</f>
        <v>5.4723126895955163</v>
      </c>
      <c r="G528">
        <f xml:space="preserve"> Coibion_update!Y534</f>
        <v>4.4250382302671296</v>
      </c>
      <c r="H528">
        <f xml:space="preserve"> Coibion_update!Z534</f>
        <v>4.4986645705092014</v>
      </c>
      <c r="I528">
        <f xml:space="preserve"> Coibion_update!AA534</f>
        <v>4.4832172182369785</v>
      </c>
      <c r="J528">
        <f xml:space="preserve"> Coibion_update!AB534</f>
        <v>-0.2700224</v>
      </c>
      <c r="K528" s="48">
        <f xml:space="preserve"> Coibion_update!AC534</f>
        <v>-1.3418443000000015</v>
      </c>
      <c r="M528" s="29">
        <f xml:space="preserve"> Barakchian_Crowe!B407</f>
        <v>-1.884871</v>
      </c>
      <c r="N528" s="29">
        <f xml:space="preserve"> Barakchian_Crowe!C407</f>
        <v>-10.311489999999999</v>
      </c>
      <c r="O528" s="29">
        <f xml:space="preserve"> Gertler_Karadi!C282</f>
        <v>-0.1666667</v>
      </c>
      <c r="P528" s="29">
        <f xml:space="preserve"> Gertler_Karadi!D282</f>
        <v>-7.0833400000000005E-2</v>
      </c>
      <c r="Q528" s="29">
        <f xml:space="preserve"> Gertler_Karadi!E282</f>
        <v>-5.8333400000000001E-2</v>
      </c>
      <c r="R528" s="29">
        <f xml:space="preserve"> Gertler_Karadi!F282</f>
        <v>-7.0833199999999999E-2</v>
      </c>
      <c r="S528" s="29">
        <f xml:space="preserve"> Gertler_Karadi!G282</f>
        <v>-7.4999800000000005E-2</v>
      </c>
      <c r="T528" s="32">
        <f xml:space="preserve"> misc!N611</f>
        <v>1.49</v>
      </c>
      <c r="U528" s="31">
        <f xml:space="preserve"> Gilchrist_Zak!C360</f>
        <v>0.7883</v>
      </c>
      <c r="V528" s="33">
        <f xml:space="preserve"> Sims_Zha!B531</f>
        <v>-3.0076000000000001</v>
      </c>
      <c r="W528" s="75">
        <f xml:space="preserve"> Coibion_update!AI534</f>
        <v>-0.3121872</v>
      </c>
      <c r="X528" s="39">
        <f t="shared" si="13"/>
        <v>0.23497909999999977</v>
      </c>
      <c r="Y528" s="46">
        <v>-0.3121872</v>
      </c>
      <c r="Z528" s="41">
        <v>-0.2</v>
      </c>
      <c r="AA528" s="41">
        <v>-0.16</v>
      </c>
      <c r="AB528" s="41">
        <v>-8.5000000000000006E-2</v>
      </c>
      <c r="AC528" s="41">
        <v>-7.0000000000000007E-2</v>
      </c>
      <c r="AD528" s="41">
        <v>-0.12688440000000001</v>
      </c>
      <c r="AE528" s="41">
        <v>-4.5413200000000001E-2</v>
      </c>
      <c r="AF528" s="41">
        <v>-4.4686299999999998E-2</v>
      </c>
      <c r="AG528" s="57">
        <v>1.23</v>
      </c>
      <c r="AH528" s="69">
        <f xml:space="preserve"> LN(misc!B547)</f>
        <v>7.0977969587912302</v>
      </c>
      <c r="AI528" s="69">
        <f xml:space="preserve"> LN(misc!D547)</f>
        <v>8.6511469948127662</v>
      </c>
      <c r="AJ528" s="69">
        <f xml:space="preserve"> LN(misc!G652)</f>
        <v>2.2778824803536737</v>
      </c>
      <c r="AK528" s="70">
        <f xml:space="preserve"> LN(misc!J558 + misc!L558)</f>
        <v>3.6763513035366659</v>
      </c>
      <c r="AL528" s="76">
        <f xml:space="preserve"> Factors!B528</f>
        <v>0.234101538</v>
      </c>
      <c r="AM528" s="76">
        <f xml:space="preserve"> Factors!C528</f>
        <v>7.3884708800000004E-2</v>
      </c>
      <c r="AN528" s="76">
        <f xml:space="preserve"> Factors!D528</f>
        <v>2.82817481E-2</v>
      </c>
      <c r="AO528" s="76">
        <f xml:space="preserve"> Factors!E528</f>
        <v>-0.106323561</v>
      </c>
      <c r="AP528" s="76">
        <f xml:space="preserve"> Factors!F528</f>
        <v>-1.5378047800000001E-2</v>
      </c>
    </row>
    <row r="529" spans="1:42">
      <c r="A529">
        <f t="shared" si="14"/>
        <v>2002.9166666666322</v>
      </c>
      <c r="B529">
        <f xml:space="preserve"> Coibion_update!O535</f>
        <v>4.5374318843420474</v>
      </c>
      <c r="C529">
        <f xml:space="preserve"> Coibion_update!P535</f>
        <v>6</v>
      </c>
      <c r="D529">
        <f xml:space="preserve"> Coibion_update!Q535</f>
        <v>5.2029071817433783</v>
      </c>
      <c r="E529">
        <f xml:space="preserve"> Coibion_update!W535</f>
        <v>1.24</v>
      </c>
      <c r="F529">
        <f xml:space="preserve"> Coibion_update!X535</f>
        <v>5.4974140967036931</v>
      </c>
      <c r="G529">
        <f xml:space="preserve"> Coibion_update!Y535</f>
        <v>4.4603062505525646</v>
      </c>
      <c r="H529">
        <f xml:space="preserve"> Coibion_update!Z535</f>
        <v>4.5007425683788655</v>
      </c>
      <c r="I529">
        <f xml:space="preserve"> Coibion_update!AA535</f>
        <v>4.4849103355568083</v>
      </c>
      <c r="J529">
        <f xml:space="preserve"> Coibion_update!AB535</f>
        <v>4.2556E-3</v>
      </c>
      <c r="K529" s="48">
        <f xml:space="preserve"> Coibion_update!AC535</f>
        <v>-1.3375887000000015</v>
      </c>
      <c r="M529" s="29">
        <f xml:space="preserve"> Barakchian_Crowe!B408</f>
        <v>0.1210354</v>
      </c>
      <c r="N529" s="29">
        <f xml:space="preserve"> Barakchian_Crowe!C408</f>
        <v>-10.19045</v>
      </c>
      <c r="O529" s="29">
        <f xml:space="preserve"> Gertler_Karadi!C283</f>
        <v>-3.3333300000000003E-2</v>
      </c>
      <c r="P529" s="29">
        <f xml:space="preserve"> Gertler_Karadi!D283</f>
        <v>-7.0698000000000002E-3</v>
      </c>
      <c r="Q529" s="29">
        <f xml:space="preserve"> Gertler_Karadi!E283</f>
        <v>-1.0215999999999999E-3</v>
      </c>
      <c r="R529" s="29">
        <f xml:space="preserve"> Gertler_Karadi!F283</f>
        <v>3.5753E-3</v>
      </c>
      <c r="S529" s="29">
        <f xml:space="preserve"> Gertler_Karadi!G283</f>
        <v>1.3387E-2</v>
      </c>
      <c r="T529" s="32">
        <f xml:space="preserve"> misc!N612</f>
        <v>1.45</v>
      </c>
      <c r="U529" s="31">
        <f xml:space="preserve"> Gilchrist_Zak!C361</f>
        <v>0.67010000000000003</v>
      </c>
      <c r="V529" s="33">
        <f xml:space="preserve"> Sims_Zha!B532</f>
        <v>0.28893999999999997</v>
      </c>
      <c r="W529" s="75">
        <f xml:space="preserve"> Coibion_update!AI535</f>
        <v>7.9770000000000004E-4</v>
      </c>
      <c r="X529" s="39">
        <f t="shared" si="13"/>
        <v>0.23577679999999979</v>
      </c>
      <c r="Y529" s="46">
        <v>7.9770000000000004E-4</v>
      </c>
      <c r="Z529" s="41">
        <v>0</v>
      </c>
      <c r="AA529" s="41">
        <v>0</v>
      </c>
      <c r="AB529" s="41">
        <v>0.01</v>
      </c>
      <c r="AC529" s="41">
        <v>1.4999999999999999E-2</v>
      </c>
      <c r="AD529" s="41">
        <v>1.16898E-2</v>
      </c>
      <c r="AE529" s="41">
        <v>3.5573500000000001E-2</v>
      </c>
      <c r="AF529" s="41">
        <v>3.2584599999999998E-2</v>
      </c>
      <c r="AG529" s="57">
        <v>1.1599999999999999</v>
      </c>
      <c r="AH529" s="69">
        <f xml:space="preserve"> LN(misc!B548)</f>
        <v>7.1059501849323823</v>
      </c>
      <c r="AI529" s="69">
        <f xml:space="preserve"> LN(misc!D548)</f>
        <v>8.6547962834108141</v>
      </c>
      <c r="AJ529" s="69">
        <f xml:space="preserve"> LN(misc!G653)</f>
        <v>2.295056826573254</v>
      </c>
      <c r="AK529" s="70">
        <f xml:space="preserve"> LN(misc!J559 + misc!L559)</f>
        <v>3.6937426097799242</v>
      </c>
      <c r="AL529" s="76">
        <f xml:space="preserve"> Factors!B529</f>
        <v>0.18716522799999999</v>
      </c>
      <c r="AM529" s="76">
        <f xml:space="preserve"> Factors!C529</f>
        <v>-0.146996246</v>
      </c>
      <c r="AN529" s="76">
        <f xml:space="preserve"> Factors!D529</f>
        <v>-9.1740116699999999E-2</v>
      </c>
      <c r="AO529" s="76">
        <f xml:space="preserve"> Factors!E529</f>
        <v>0.137327949</v>
      </c>
      <c r="AP529" s="76">
        <f xml:space="preserve"> Factors!F529</f>
        <v>-0.16752050600000001</v>
      </c>
    </row>
    <row r="530" spans="1:42">
      <c r="A530">
        <f t="shared" si="14"/>
        <v>2002.9999999999654</v>
      </c>
      <c r="B530">
        <f xml:space="preserve"> Coibion_update!O536</f>
        <v>4.5442177604498868</v>
      </c>
      <c r="C530">
        <f xml:space="preserve"> Coibion_update!P536</f>
        <v>5.8</v>
      </c>
      <c r="D530">
        <f xml:space="preserve"> Coibion_update!Q536</f>
        <v>5.2072979681608684</v>
      </c>
      <c r="E530">
        <f xml:space="preserve"> Coibion_update!W536</f>
        <v>1.24</v>
      </c>
      <c r="F530">
        <f xml:space="preserve"> Coibion_update!X536</f>
        <v>5.5151208621160475</v>
      </c>
      <c r="G530">
        <f xml:space="preserve"> Coibion_update!Y536</f>
        <v>4.4457405972064228</v>
      </c>
      <c r="H530">
        <f xml:space="preserve"> Coibion_update!Z536</f>
        <v>4.5036135375564257</v>
      </c>
      <c r="I530">
        <f xml:space="preserve"> Coibion_update!AA536</f>
        <v>4.4882992342566759</v>
      </c>
      <c r="J530">
        <f xml:space="preserve"> Coibion_update!AB536</f>
        <v>-2.0990000000000001E-4</v>
      </c>
      <c r="K530" s="48">
        <f xml:space="preserve"> Coibion_update!AC536</f>
        <v>-1.3377986000000015</v>
      </c>
      <c r="M530" s="29">
        <f xml:space="preserve"> Barakchian_Crowe!B409</f>
        <v>0.38795099999999999</v>
      </c>
      <c r="N530" s="29">
        <f xml:space="preserve"> Barakchian_Crowe!C409</f>
        <v>-9.8024989999999992</v>
      </c>
      <c r="O530" s="29">
        <f xml:space="preserve"> Gertler_Karadi!C284</f>
        <v>9.6770000000000005E-4</v>
      </c>
      <c r="P530" s="29">
        <f xml:space="preserve"> Gertler_Karadi!D284</f>
        <v>5.8063999999999998E-3</v>
      </c>
      <c r="Q530" s="29">
        <f xml:space="preserve"> Gertler_Karadi!E284</f>
        <v>8.7098999999999996E-3</v>
      </c>
      <c r="R530" s="29">
        <f xml:space="preserve"> Gertler_Karadi!F284</f>
        <v>1.30644E-2</v>
      </c>
      <c r="S530" s="29">
        <f xml:space="preserve"> Gertler_Karadi!G284</f>
        <v>1.6935599999999999E-2</v>
      </c>
      <c r="T530" s="32">
        <f xml:space="preserve"> misc!N613</f>
        <v>1.36</v>
      </c>
      <c r="U530" s="31">
        <f xml:space="preserve"> Gilchrist_Zak!C362</f>
        <v>0.59550000000000003</v>
      </c>
      <c r="V530" s="33">
        <f xml:space="preserve"> Sims_Zha!B533</f>
        <v>2.2346000000000002E-3</v>
      </c>
      <c r="W530" s="75">
        <f xml:space="preserve"> Coibion_update!AI536</f>
        <v>-4.7372900000000003E-2</v>
      </c>
      <c r="X530" s="39">
        <f t="shared" si="13"/>
        <v>0.18840389999999979</v>
      </c>
      <c r="Y530" s="46">
        <v>-4.7372900000000003E-2</v>
      </c>
      <c r="Z530" s="41">
        <v>0.01</v>
      </c>
      <c r="AA530" s="41">
        <v>0</v>
      </c>
      <c r="AB530" s="41">
        <v>0.03</v>
      </c>
      <c r="AC530" s="41">
        <v>4.4999999999999998E-2</v>
      </c>
      <c r="AD530" s="41">
        <v>-6.4745999999999996E-3</v>
      </c>
      <c r="AE530" s="41">
        <v>1.6166400000000001E-2</v>
      </c>
      <c r="AF530" s="41">
        <v>4.8357799999999999E-2</v>
      </c>
      <c r="AG530" s="57">
        <v>1.33</v>
      </c>
      <c r="AH530" s="69">
        <f xml:space="preserve"> LN(misc!B549)</f>
        <v>7.1117567847679801</v>
      </c>
      <c r="AI530" s="69">
        <f xml:space="preserve"> LN(misc!D549)</f>
        <v>8.6603407006347233</v>
      </c>
      <c r="AJ530" s="69">
        <f xml:space="preserve"> LN(misc!G654)</f>
        <v>2.309858576960544</v>
      </c>
      <c r="AK530" s="70">
        <f xml:space="preserve"> LN(misc!J560 + misc!L560)</f>
        <v>3.7061052347790047</v>
      </c>
      <c r="AL530" s="76">
        <f xml:space="preserve"> Factors!B530</f>
        <v>0.35940504699999998</v>
      </c>
      <c r="AM530" s="76">
        <f xml:space="preserve"> Factors!C530</f>
        <v>-6.7752314999999994E-2</v>
      </c>
      <c r="AN530" s="76">
        <f xml:space="preserve"> Factors!D530</f>
        <v>-8.4930614599999996E-3</v>
      </c>
      <c r="AO530" s="76">
        <f xml:space="preserve"> Factors!E530</f>
        <v>-0.12532953799999999</v>
      </c>
      <c r="AP530" s="76">
        <f xml:space="preserve"> Factors!F530</f>
        <v>0.14144157500000001</v>
      </c>
    </row>
    <row r="531" spans="1:42">
      <c r="A531">
        <f t="shared" si="14"/>
        <v>2003.0833333332987</v>
      </c>
      <c r="B531">
        <f xml:space="preserve"> Coibion_update!O537</f>
        <v>4.5471755402507483</v>
      </c>
      <c r="C531">
        <f xml:space="preserve"> Coibion_update!P537</f>
        <v>5.9</v>
      </c>
      <c r="D531">
        <f xml:space="preserve"> Coibion_update!Q537</f>
        <v>5.2127594781863902</v>
      </c>
      <c r="E531">
        <f xml:space="preserve"> Coibion_update!W537</f>
        <v>1.26</v>
      </c>
      <c r="F531">
        <f xml:space="preserve"> Coibion_update!X537</f>
        <v>5.5198596364952728</v>
      </c>
      <c r="G531">
        <f xml:space="preserve"> Coibion_update!Y537</f>
        <v>4.4198521442138619</v>
      </c>
      <c r="H531">
        <f xml:space="preserve"> Coibion_update!Z537</f>
        <v>4.5016635064692645</v>
      </c>
      <c r="I531">
        <f xml:space="preserve"> Coibion_update!AA537</f>
        <v>4.486555554651849</v>
      </c>
      <c r="J531">
        <f xml:space="preserve"> Coibion_update!AB537</f>
        <v>0</v>
      </c>
      <c r="K531" s="48">
        <f xml:space="preserve"> Coibion_update!AC537</f>
        <v>-1.3377986000000015</v>
      </c>
      <c r="M531" s="29">
        <f xml:space="preserve"> Barakchian_Crowe!B410</f>
        <v>0</v>
      </c>
      <c r="N531" s="29">
        <f xml:space="preserve"> Barakchian_Crowe!C410</f>
        <v>-9.8024989999999992</v>
      </c>
      <c r="O531" s="29">
        <f xml:space="preserve"> Gertler_Karadi!C285</f>
        <v>9.0322000000000006E-3</v>
      </c>
      <c r="P531" s="29">
        <f xml:space="preserve"> Gertler_Karadi!D285</f>
        <v>2.7096700000000001E-2</v>
      </c>
      <c r="Q531" s="29">
        <f xml:space="preserve"> Gertler_Karadi!E285</f>
        <v>4.0645100000000003E-2</v>
      </c>
      <c r="R531" s="29">
        <f xml:space="preserve"> Gertler_Karadi!F285</f>
        <v>5.4193499999999999E-2</v>
      </c>
      <c r="S531" s="29">
        <f xml:space="preserve"> Gertler_Karadi!G285</f>
        <v>4.9677399999999997E-2</v>
      </c>
      <c r="T531" s="32">
        <f xml:space="preserve"> misc!N614</f>
        <v>1.3</v>
      </c>
      <c r="U531" s="31">
        <f xml:space="preserve"> Gilchrist_Zak!C363</f>
        <v>0.40389999999999998</v>
      </c>
      <c r="V531" s="33">
        <f xml:space="preserve"> Sims_Zha!B534</f>
        <v>-0.78113999999999995</v>
      </c>
      <c r="W531" s="75">
        <f xml:space="preserve"> Coibion_update!AI537</f>
        <v>0</v>
      </c>
      <c r="X531" s="39">
        <f t="shared" si="13"/>
        <v>0.18840389999999979</v>
      </c>
      <c r="Y531" s="46">
        <v>0</v>
      </c>
      <c r="Z531" s="41">
        <v>0</v>
      </c>
      <c r="AA531" s="41">
        <v>0</v>
      </c>
      <c r="AB531" s="41">
        <v>0</v>
      </c>
      <c r="AC531" s="41">
        <v>0</v>
      </c>
      <c r="AD531" s="41">
        <v>0</v>
      </c>
      <c r="AE531" s="41">
        <v>0</v>
      </c>
      <c r="AF531" s="41">
        <v>0</v>
      </c>
      <c r="AG531" s="57">
        <v>1.33</v>
      </c>
      <c r="AH531" s="69">
        <f xml:space="preserve"> LN(misc!B550)</f>
        <v>7.1205252098687861</v>
      </c>
      <c r="AI531" s="69">
        <f xml:space="preserve"> LN(misc!D550)</f>
        <v>8.6665954725641008</v>
      </c>
      <c r="AJ531" s="69">
        <f xml:space="preserve"> LN(misc!G655)</f>
        <v>2.2876744802582913</v>
      </c>
      <c r="AK531" s="70">
        <f xml:space="preserve"> LN(misc!J561 + misc!L561)</f>
        <v>3.7179527015996432</v>
      </c>
      <c r="AL531" s="76">
        <f xml:space="preserve"> Factors!B531</f>
        <v>-4.2361988099999998E-2</v>
      </c>
      <c r="AM531" s="76">
        <f xml:space="preserve"> Factors!C531</f>
        <v>0.124957545</v>
      </c>
      <c r="AN531" s="76">
        <f xml:space="preserve"> Factors!D531</f>
        <v>0.10038976300000001</v>
      </c>
      <c r="AO531" s="76">
        <f xml:space="preserve"> Factors!E531</f>
        <v>0.229948495</v>
      </c>
      <c r="AP531" s="76">
        <f xml:space="preserve"> Factors!F531</f>
        <v>6.7949743899999998E-2</v>
      </c>
    </row>
    <row r="532" spans="1:42">
      <c r="A532">
        <f t="shared" si="14"/>
        <v>2003.166666666632</v>
      </c>
      <c r="B532">
        <f xml:space="preserve"> Coibion_update!O538</f>
        <v>4.5449349258605549</v>
      </c>
      <c r="C532">
        <f xml:space="preserve"> Coibion_update!P538</f>
        <v>5.9</v>
      </c>
      <c r="D532">
        <f xml:space="preserve"> Coibion_update!Q538</f>
        <v>5.2143921316102757</v>
      </c>
      <c r="E532">
        <f xml:space="preserve"> Coibion_update!W538</f>
        <v>1.25</v>
      </c>
      <c r="F532">
        <f xml:space="preserve"> Coibion_update!X538</f>
        <v>5.5203803342420024</v>
      </c>
      <c r="G532">
        <f xml:space="preserve"> Coibion_update!Y538</f>
        <v>4.4443791745444088</v>
      </c>
      <c r="H532">
        <f xml:space="preserve"> Coibion_update!Z538</f>
        <v>4.506917681789643</v>
      </c>
      <c r="I532">
        <f xml:space="preserve"> Coibion_update!AA538</f>
        <v>4.4871071111243888</v>
      </c>
      <c r="J532">
        <f xml:space="preserve"> Coibion_update!AB538</f>
        <v>3.8384000000000001E-2</v>
      </c>
      <c r="K532" s="48">
        <f xml:space="preserve"> Coibion_update!AC538</f>
        <v>-1.2994146000000015</v>
      </c>
      <c r="M532" s="29">
        <f xml:space="preserve"> Barakchian_Crowe!B411</f>
        <v>0.40660629999999998</v>
      </c>
      <c r="N532" s="29">
        <f xml:space="preserve"> Barakchian_Crowe!C411</f>
        <v>-9.3958919999999999</v>
      </c>
      <c r="O532" s="29">
        <f xml:space="preserve"> Gertler_Karadi!C286</f>
        <v>1.0762000000000001E-2</v>
      </c>
      <c r="P532" s="29">
        <f xml:space="preserve"> Gertler_Karadi!D286</f>
        <v>-9.0322000000000006E-3</v>
      </c>
      <c r="Q532" s="29">
        <f xml:space="preserve"> Gertler_Karadi!E286</f>
        <v>-6.7742000000000002E-3</v>
      </c>
      <c r="R532" s="29">
        <f xml:space="preserve"> Gertler_Karadi!F286</f>
        <v>0</v>
      </c>
      <c r="S532" s="29">
        <f xml:space="preserve"> Gertler_Karadi!G286</f>
        <v>-6.7742000000000002E-3</v>
      </c>
      <c r="T532" s="32">
        <f xml:space="preserve"> misc!N615</f>
        <v>1.24</v>
      </c>
      <c r="U532" s="31">
        <f xml:space="preserve"> Gilchrist_Zak!C364</f>
        <v>-0.1452</v>
      </c>
      <c r="V532" s="33">
        <f xml:space="preserve"> Sims_Zha!B535</f>
        <v>0.21437</v>
      </c>
      <c r="W532" s="75">
        <f xml:space="preserve"> Coibion_update!AI538</f>
        <v>6.5282900000000005E-2</v>
      </c>
      <c r="X532" s="39">
        <f t="shared" si="13"/>
        <v>0.25368679999999977</v>
      </c>
      <c r="Y532" s="46">
        <v>6.5282900000000005E-2</v>
      </c>
      <c r="Z532" s="41">
        <v>2.383E-2</v>
      </c>
      <c r="AA532" s="41">
        <v>9.9900000000000006E-3</v>
      </c>
      <c r="AB532" s="41">
        <v>-0.02</v>
      </c>
      <c r="AC532" s="41">
        <v>-1.4999999999999999E-2</v>
      </c>
      <c r="AD532" s="41">
        <v>1.8682299999999999E-2</v>
      </c>
      <c r="AE532" s="41">
        <v>-1.1488099999999999E-2</v>
      </c>
      <c r="AF532" s="41">
        <v>-3.9096000000000001E-3</v>
      </c>
      <c r="AG532" s="57">
        <v>1.38</v>
      </c>
      <c r="AH532" s="69">
        <f xml:space="preserve"> LN(misc!B551)</f>
        <v>7.121575502835463</v>
      </c>
      <c r="AI532" s="69">
        <f xml:space="preserve"> LN(misc!D551)</f>
        <v>8.670000111659995</v>
      </c>
      <c r="AJ532" s="69">
        <f xml:space="preserve"> LN(misc!G656)</f>
        <v>2.2854389341590751</v>
      </c>
      <c r="AK532" s="70">
        <f xml:space="preserve"> LN(misc!J562 + misc!L562)</f>
        <v>3.7171753232687839</v>
      </c>
      <c r="AL532" s="76">
        <f xml:space="preserve"> Factors!B532</f>
        <v>0.18162594900000001</v>
      </c>
      <c r="AM532" s="76">
        <f xml:space="preserve"> Factors!C532</f>
        <v>0.28593290399999999</v>
      </c>
      <c r="AN532" s="76">
        <f xml:space="preserve"> Factors!D532</f>
        <v>0.16052770099999999</v>
      </c>
      <c r="AO532" s="76">
        <f xml:space="preserve"> Factors!E532</f>
        <v>0.214150914</v>
      </c>
      <c r="AP532" s="76">
        <f xml:space="preserve"> Factors!F532</f>
        <v>2.3131750400000001E-3</v>
      </c>
    </row>
    <row r="533" spans="1:42">
      <c r="A533">
        <f t="shared" si="14"/>
        <v>2003.2499999999652</v>
      </c>
      <c r="B533">
        <f xml:space="preserve"> Coibion_update!O539</f>
        <v>4.5373623263828495</v>
      </c>
      <c r="C533">
        <f xml:space="preserve"> Coibion_update!P539</f>
        <v>6</v>
      </c>
      <c r="D533">
        <f xml:space="preserve"> Coibion_update!Q539</f>
        <v>5.2105784522400302</v>
      </c>
      <c r="E533">
        <f xml:space="preserve"> Coibion_update!W539</f>
        <v>1.26</v>
      </c>
      <c r="F533">
        <f xml:space="preserve"> Coibion_update!X539</f>
        <v>5.5160865015247911</v>
      </c>
      <c r="G533">
        <f xml:space="preserve"> Coibion_update!Y539</f>
        <v>4.4705296070151945</v>
      </c>
      <c r="H533">
        <f xml:space="preserve"> Coibion_update!Z539</f>
        <v>4.5077888628463798</v>
      </c>
      <c r="I533">
        <f xml:space="preserve"> Coibion_update!AA539</f>
        <v>4.4910828129503226</v>
      </c>
      <c r="J533">
        <f xml:space="preserve"> Coibion_update!AB539</f>
        <v>0</v>
      </c>
      <c r="K533" s="48">
        <f xml:space="preserve"> Coibion_update!AC539</f>
        <v>-1.2994146000000015</v>
      </c>
      <c r="M533" s="29">
        <f xml:space="preserve"> Barakchian_Crowe!B412</f>
        <v>0</v>
      </c>
      <c r="N533" s="29">
        <f xml:space="preserve"> Barakchian_Crowe!C412</f>
        <v>-9.3958919999999999</v>
      </c>
      <c r="O533" s="29">
        <f xml:space="preserve"> Gertler_Karadi!C287</f>
        <v>1.3068E-2</v>
      </c>
      <c r="P533" s="29">
        <f xml:space="preserve"> Gertler_Karadi!D287</f>
        <v>-1.09677E-2</v>
      </c>
      <c r="Q533" s="29">
        <f xml:space="preserve"> Gertler_Karadi!E287</f>
        <v>-8.2258999999999995E-3</v>
      </c>
      <c r="R533" s="29">
        <f xml:space="preserve"> Gertler_Karadi!F287</f>
        <v>0</v>
      </c>
      <c r="S533" s="29">
        <f xml:space="preserve"> Gertler_Karadi!G287</f>
        <v>-8.2258999999999995E-3</v>
      </c>
      <c r="T533" s="32">
        <f xml:space="preserve"> misc!N616</f>
        <v>1.27</v>
      </c>
      <c r="U533" s="31">
        <f xml:space="preserve"> Gilchrist_Zak!C365</f>
        <v>-0.1308</v>
      </c>
      <c r="V533" s="33"/>
      <c r="W533" s="75">
        <f xml:space="preserve"> Coibion_update!AI539</f>
        <v>0</v>
      </c>
      <c r="X533" s="39">
        <f t="shared" si="13"/>
        <v>0.25368679999999977</v>
      </c>
      <c r="Y533" s="46">
        <v>0</v>
      </c>
      <c r="Z533" s="41">
        <v>0</v>
      </c>
      <c r="AA533" s="41">
        <v>0</v>
      </c>
      <c r="AB533" s="41">
        <v>0</v>
      </c>
      <c r="AC533" s="41">
        <v>0</v>
      </c>
      <c r="AD533" s="41">
        <v>0</v>
      </c>
      <c r="AE533" s="41">
        <v>0</v>
      </c>
      <c r="AF533" s="41">
        <v>0</v>
      </c>
      <c r="AG533" s="57">
        <v>1.31</v>
      </c>
      <c r="AH533" s="69">
        <f xml:space="preserve"> LN(misc!B552)</f>
        <v>7.1289769847336482</v>
      </c>
      <c r="AI533" s="69">
        <f xml:space="preserve"> LN(misc!D552)</f>
        <v>8.6753074345099286</v>
      </c>
      <c r="AJ533" s="69">
        <f xml:space="preserve"> LN(misc!G657)</f>
        <v>2.3603821917202623</v>
      </c>
      <c r="AK533" s="70">
        <f xml:space="preserve"> LN(misc!J563 + misc!L563)</f>
        <v>3.7022398058157728</v>
      </c>
      <c r="AL533" s="76">
        <f xml:space="preserve"> Factors!B533</f>
        <v>0.25601343900000001</v>
      </c>
      <c r="AM533" s="76">
        <f xml:space="preserve"> Factors!C533</f>
        <v>0.11370245299999999</v>
      </c>
      <c r="AN533" s="76">
        <f xml:space="preserve"> Factors!D533</f>
        <v>4.7893421800000002E-2</v>
      </c>
      <c r="AO533" s="76">
        <f xml:space="preserve"> Factors!E533</f>
        <v>8.6436131200000002E-2</v>
      </c>
      <c r="AP533" s="76">
        <f xml:space="preserve"> Factors!F533</f>
        <v>4.7267330199999999E-2</v>
      </c>
    </row>
    <row r="534" spans="1:42">
      <c r="A534">
        <f t="shared" si="14"/>
        <v>2003.3333333332985</v>
      </c>
      <c r="B534">
        <f xml:space="preserve"> Coibion_update!O540</f>
        <v>4.5378277375177856</v>
      </c>
      <c r="C534">
        <f xml:space="preserve"> Coibion_update!P540</f>
        <v>6.1</v>
      </c>
      <c r="D534">
        <f xml:space="preserve"> Coibion_update!Q540</f>
        <v>5.2089395553968201</v>
      </c>
      <c r="E534">
        <f xml:space="preserve"> Coibion_update!W540</f>
        <v>1.26</v>
      </c>
      <c r="F534">
        <f xml:space="preserve"> Coibion_update!X540</f>
        <v>5.521460917862246</v>
      </c>
      <c r="G534">
        <f xml:space="preserve"> Coibion_update!Y540</f>
        <v>4.4794822386817019</v>
      </c>
      <c r="H534">
        <f xml:space="preserve"> Coibion_update!Z540</f>
        <v>4.5060567830907319</v>
      </c>
      <c r="I534">
        <f xml:space="preserve"> Coibion_update!AA540</f>
        <v>4.4931206821794687</v>
      </c>
      <c r="J534">
        <f xml:space="preserve"> Coibion_update!AB540</f>
        <v>-8.2459999999999999E-3</v>
      </c>
      <c r="K534" s="48">
        <f xml:space="preserve"> Coibion_update!AC540</f>
        <v>-1.3076606000000015</v>
      </c>
      <c r="M534" s="29">
        <f xml:space="preserve"> Barakchian_Crowe!B413</f>
        <v>-0.38322899999999999</v>
      </c>
      <c r="N534" s="29">
        <f xml:space="preserve"> Barakchian_Crowe!C413</f>
        <v>-9.779121</v>
      </c>
      <c r="O534" s="29">
        <f xml:space="preserve"> Gertler_Karadi!C288</f>
        <v>3.1199899999999999E-2</v>
      </c>
      <c r="P534" s="29">
        <f xml:space="preserve"> Gertler_Karadi!D288</f>
        <v>-3.3548399999999999E-2</v>
      </c>
      <c r="Q534" s="29">
        <f xml:space="preserve"> Gertler_Karadi!E288</f>
        <v>-6.7096699999999995E-2</v>
      </c>
      <c r="R534" s="29">
        <f xml:space="preserve"> Gertler_Karadi!F288</f>
        <v>-9.6451499999999996E-2</v>
      </c>
      <c r="S534" s="29">
        <f xml:space="preserve"> Gertler_Karadi!G288</f>
        <v>-0.12161279999999999</v>
      </c>
      <c r="T534" s="32">
        <f xml:space="preserve"> misc!N617</f>
        <v>1.18</v>
      </c>
      <c r="U534" s="31">
        <f xml:space="preserve"> Gilchrist_Zak!C366</f>
        <v>-0.84350000000000003</v>
      </c>
      <c r="V534" s="47"/>
      <c r="W534" s="75">
        <f xml:space="preserve"> Coibion_update!AI540</f>
        <v>1.40816E-2</v>
      </c>
      <c r="X534" s="39">
        <f t="shared" si="13"/>
        <v>0.2677683999999998</v>
      </c>
      <c r="Y534" s="46">
        <v>1.40816E-2</v>
      </c>
      <c r="Z534" s="41">
        <v>3.7199999999999997E-2</v>
      </c>
      <c r="AA534" s="41">
        <v>0.03</v>
      </c>
      <c r="AB534" s="41">
        <v>-0.04</v>
      </c>
      <c r="AC534" s="41">
        <v>-0.08</v>
      </c>
      <c r="AD534" s="41">
        <v>3.6716400000000003E-2</v>
      </c>
      <c r="AE534" s="41">
        <v>-2.8422099999999999E-2</v>
      </c>
      <c r="AF534" s="41">
        <v>-6.0208600000000001E-2</v>
      </c>
      <c r="AG534" s="57">
        <v>1.28</v>
      </c>
      <c r="AH534" s="69">
        <f xml:space="preserve"> LN(misc!B553)</f>
        <v>7.1474019023953614</v>
      </c>
      <c r="AI534" s="69">
        <f xml:space="preserve"> LN(misc!D553)</f>
        <v>8.6872397173345792</v>
      </c>
      <c r="AJ534" s="69">
        <f xml:space="preserve"> LN(misc!G658)</f>
        <v>2.4343148636719403</v>
      </c>
      <c r="AK534" s="70">
        <f xml:space="preserve"> LN(misc!J564 + misc!L564)</f>
        <v>3.7099802580219552</v>
      </c>
      <c r="AL534" s="76">
        <f xml:space="preserve"> Factors!B534</f>
        <v>0.59353959199999995</v>
      </c>
      <c r="AM534" s="76">
        <f xml:space="preserve"> Factors!C534</f>
        <v>-0.48499230799999998</v>
      </c>
      <c r="AN534" s="76">
        <f xml:space="preserve"> Factors!D534</f>
        <v>-0.35473028000000001</v>
      </c>
      <c r="AO534" s="76">
        <f xml:space="preserve"> Factors!E534</f>
        <v>-0.46306385500000002</v>
      </c>
      <c r="AP534" s="76">
        <f xml:space="preserve"> Factors!F534</f>
        <v>-8.0089549199999999E-2</v>
      </c>
    </row>
    <row r="535" spans="1:42">
      <c r="A535">
        <f t="shared" si="14"/>
        <v>2003.4166666666317</v>
      </c>
      <c r="B535">
        <f xml:space="preserve"> Coibion_update!O541</f>
        <v>4.5388765254941665</v>
      </c>
      <c r="C535">
        <f xml:space="preserve"> Coibion_update!P541</f>
        <v>6.3</v>
      </c>
      <c r="D535">
        <f xml:space="preserve"> Coibion_update!Q541</f>
        <v>5.2100324516804646</v>
      </c>
      <c r="E535">
        <f xml:space="preserve"> Coibion_update!W541</f>
        <v>1.22</v>
      </c>
      <c r="F535">
        <f xml:space="preserve"> Coibion_update!X541</f>
        <v>5.5284762527561515</v>
      </c>
      <c r="G535">
        <f xml:space="preserve"> Coibion_update!Y541</f>
        <v>4.494651947672569</v>
      </c>
      <c r="H535">
        <f xml:space="preserve"> Coibion_update!Z541</f>
        <v>4.520080597542977</v>
      </c>
      <c r="I535">
        <f xml:space="preserve"> Coibion_update!AA541</f>
        <v>4.4944173802529086</v>
      </c>
      <c r="J535">
        <f xml:space="preserve"> Coibion_update!AB541</f>
        <v>-0.2121577</v>
      </c>
      <c r="K535" s="48">
        <f xml:space="preserve"> Coibion_update!AC541</f>
        <v>-1.5198183000000016</v>
      </c>
      <c r="M535" s="29">
        <f xml:space="preserve"> Barakchian_Crowe!B414</f>
        <v>2.2209780000000001</v>
      </c>
      <c r="N535" s="29">
        <f xml:space="preserve"> Barakchian_Crowe!C414</f>
        <v>-7.5581440000000004</v>
      </c>
      <c r="O535" s="29">
        <f xml:space="preserve"> Gertler_Karadi!C289</f>
        <v>3.3000000000000002E-2</v>
      </c>
      <c r="P535" s="29">
        <f xml:space="preserve"> Gertler_Karadi!D289</f>
        <v>1.45483E-2</v>
      </c>
      <c r="Q535" s="29">
        <f xml:space="preserve"> Gertler_Karadi!E289</f>
        <v>7.0968000000000003E-3</v>
      </c>
      <c r="R535" s="29">
        <f xml:space="preserve"> Gertler_Karadi!F289</f>
        <v>1.04516E-2</v>
      </c>
      <c r="S535" s="29">
        <f xml:space="preserve"> Gertler_Karadi!G289</f>
        <v>6.1269999999999999E-4</v>
      </c>
      <c r="T535" s="32">
        <f xml:space="preserve"> misc!N618</f>
        <v>1.01</v>
      </c>
      <c r="U535" s="31">
        <f xml:space="preserve"> Gilchrist_Zak!C367</f>
        <v>-0.55220000000000002</v>
      </c>
      <c r="V535" s="47"/>
      <c r="W535" s="75">
        <f xml:space="preserve"> Coibion_update!AI541</f>
        <v>-0.17824090000000001</v>
      </c>
      <c r="X535" s="39">
        <f t="shared" si="13"/>
        <v>8.9527499999999788E-2</v>
      </c>
      <c r="Y535" s="46">
        <v>-0.17824090000000001</v>
      </c>
      <c r="Z535" s="41">
        <v>0.13500000000000001</v>
      </c>
      <c r="AA535" s="41">
        <v>0.03</v>
      </c>
      <c r="AB535" s="41">
        <v>0.105</v>
      </c>
      <c r="AC535" s="41">
        <v>0.1</v>
      </c>
      <c r="AD535" s="41">
        <v>4.5648099999999997E-2</v>
      </c>
      <c r="AE535" s="41">
        <v>0.128468</v>
      </c>
      <c r="AF535" s="41">
        <v>0.11419219999999999</v>
      </c>
      <c r="AG535" s="57">
        <v>1.45</v>
      </c>
      <c r="AH535" s="69">
        <f xml:space="preserve"> LN(misc!B554)</f>
        <v>7.1573460003111951</v>
      </c>
      <c r="AI535" s="69">
        <f xml:space="preserve"> LN(misc!D554)</f>
        <v>8.6937481533158554</v>
      </c>
      <c r="AJ535" s="69">
        <f xml:space="preserve"> LN(misc!G659)</f>
        <v>2.4392116905258709</v>
      </c>
      <c r="AK535" s="70">
        <f xml:space="preserve"> LN(misc!J565 + misc!L565)</f>
        <v>3.7399052127169803</v>
      </c>
      <c r="AL535" s="76">
        <f xml:space="preserve"> Factors!B535</f>
        <v>0.33884374299999998</v>
      </c>
      <c r="AM535" s="76">
        <f xml:space="preserve"> Factors!C535</f>
        <v>-0.38097547599999998</v>
      </c>
      <c r="AN535" s="76">
        <f xml:space="preserve"> Factors!D535</f>
        <v>-0.42101206400000002</v>
      </c>
      <c r="AO535" s="76">
        <f xml:space="preserve"> Factors!E535</f>
        <v>9.9850325399999995E-2</v>
      </c>
      <c r="AP535" s="76">
        <f xml:space="preserve"> Factors!F535</f>
        <v>-3.0011020099999998E-3</v>
      </c>
    </row>
    <row r="536" spans="1:42">
      <c r="A536">
        <f t="shared" si="14"/>
        <v>2003.499999999965</v>
      </c>
      <c r="B536">
        <f xml:space="preserve"> Coibion_update!O542</f>
        <v>4.5432969099273146</v>
      </c>
      <c r="C536">
        <f xml:space="preserve"> Coibion_update!P542</f>
        <v>6.2</v>
      </c>
      <c r="D536">
        <f xml:space="preserve"> Coibion_update!Q542</f>
        <v>5.2133039922210802</v>
      </c>
      <c r="E536">
        <f xml:space="preserve"> Coibion_update!W542</f>
        <v>1.01</v>
      </c>
      <c r="F536">
        <f xml:space="preserve"> Coibion_update!X542</f>
        <v>5.5243367786077107</v>
      </c>
      <c r="G536">
        <f xml:space="preserve"> Coibion_update!Y542</f>
        <v>4.5086372589329438</v>
      </c>
      <c r="H536">
        <f xml:space="preserve"> Coibion_update!Z542</f>
        <v>4.5225057111512488</v>
      </c>
      <c r="I536">
        <f xml:space="preserve"> Coibion_update!AA542</f>
        <v>4.4986756942890622</v>
      </c>
      <c r="J536">
        <f xml:space="preserve"> Coibion_update!AB542</f>
        <v>0</v>
      </c>
      <c r="K536" s="48">
        <f xml:space="preserve"> Coibion_update!AC542</f>
        <v>-1.5198183000000016</v>
      </c>
      <c r="M536" s="29">
        <f xml:space="preserve"> Barakchian_Crowe!B415</f>
        <v>0</v>
      </c>
      <c r="N536" s="29">
        <f xml:space="preserve"> Barakchian_Crowe!C415</f>
        <v>-7.5581440000000004</v>
      </c>
      <c r="O536" s="29">
        <f xml:space="preserve"> Gertler_Karadi!C290</f>
        <v>0.10800029999999999</v>
      </c>
      <c r="P536" s="29">
        <f xml:space="preserve"> Gertler_Karadi!D290</f>
        <v>8.4000099999999994E-2</v>
      </c>
      <c r="Q536" s="29">
        <f xml:space="preserve"> Gertler_Karadi!E290</f>
        <v>7.9999899999999999E-2</v>
      </c>
      <c r="R536" s="29">
        <f xml:space="preserve"> Gertler_Karadi!F290</f>
        <v>0.1159999</v>
      </c>
      <c r="S536" s="29">
        <f xml:space="preserve"> Gertler_Karadi!G290</f>
        <v>9.6000000000000002E-2</v>
      </c>
      <c r="T536" s="32">
        <f xml:space="preserve"> misc!N619</f>
        <v>1.1200000000000001</v>
      </c>
      <c r="U536" s="31">
        <f xml:space="preserve"> Gilchrist_Zak!C368</f>
        <v>-1.3291999999999999</v>
      </c>
      <c r="V536" s="47"/>
      <c r="W536" s="75">
        <f xml:space="preserve"> Coibion_update!AI542</f>
        <v>0</v>
      </c>
      <c r="X536" s="39">
        <f t="shared" si="13"/>
        <v>8.9527499999999788E-2</v>
      </c>
      <c r="Y536" s="46">
        <v>0</v>
      </c>
      <c r="Z536" s="41">
        <v>0</v>
      </c>
      <c r="AA536" s="41">
        <v>0</v>
      </c>
      <c r="AB536" s="41">
        <v>0</v>
      </c>
      <c r="AC536" s="41">
        <v>0</v>
      </c>
      <c r="AD536" s="41">
        <v>0</v>
      </c>
      <c r="AE536" s="41">
        <v>0</v>
      </c>
      <c r="AF536" s="41">
        <v>0</v>
      </c>
      <c r="AG536" s="57">
        <v>1.04</v>
      </c>
      <c r="AH536" s="69">
        <f xml:space="preserve"> LN(misc!B555)</f>
        <v>7.1615444204107339</v>
      </c>
      <c r="AI536" s="69">
        <f xml:space="preserve"> LN(misc!D555)</f>
        <v>8.7012465810549511</v>
      </c>
      <c r="AJ536" s="69">
        <f xml:space="preserve"> LN(misc!G660)</f>
        <v>2.4995489265248705</v>
      </c>
      <c r="AK536" s="70">
        <f xml:space="preserve"> LN(misc!J566 + misc!L566)</f>
        <v>3.7600832131202684</v>
      </c>
      <c r="AL536" s="76">
        <f xml:space="preserve"> Factors!B536</f>
        <v>0.19149334700000001</v>
      </c>
      <c r="AM536" s="76">
        <f xml:space="preserve"> Factors!C536</f>
        <v>-1.23347391E-2</v>
      </c>
      <c r="AN536" s="76">
        <f xml:space="preserve"> Factors!D536</f>
        <v>-7.9634838099999994E-2</v>
      </c>
      <c r="AO536" s="76">
        <f xml:space="preserve"> Factors!E536</f>
        <v>0.15074268800000001</v>
      </c>
      <c r="AP536" s="76">
        <f xml:space="preserve"> Factors!F536</f>
        <v>-2.9685910499999999E-2</v>
      </c>
    </row>
    <row r="537" spans="1:42">
      <c r="A537">
        <f t="shared" si="14"/>
        <v>2003.5833333332982</v>
      </c>
      <c r="B537">
        <f xml:space="preserve"> Coibion_update!O543</f>
        <v>4.5411808473555322</v>
      </c>
      <c r="C537">
        <f xml:space="preserve"> Coibion_update!P543</f>
        <v>6.1</v>
      </c>
      <c r="D537">
        <f xml:space="preserve"> Coibion_update!Q543</f>
        <v>5.2176494634805817</v>
      </c>
      <c r="E537">
        <f xml:space="preserve"> Coibion_update!W543</f>
        <v>1.03</v>
      </c>
      <c r="F537">
        <f xml:space="preserve"> Coibion_update!X543</f>
        <v>5.5274032273178761</v>
      </c>
      <c r="G537">
        <f xml:space="preserve"> Coibion_update!Y543</f>
        <v>4.5441348548421248</v>
      </c>
      <c r="H537">
        <f xml:space="preserve"> Coibion_update!Z543</f>
        <v>4.534103737554231</v>
      </c>
      <c r="I537">
        <f xml:space="preserve"> Coibion_update!AA543</f>
        <v>4.5013196408618645</v>
      </c>
      <c r="J537">
        <f xml:space="preserve"> Coibion_update!AB543</f>
        <v>-5.9003699999999999E-2</v>
      </c>
      <c r="K537" s="48">
        <f xml:space="preserve"> Coibion_update!AC543</f>
        <v>-1.5788220000000017</v>
      </c>
      <c r="M537" s="29">
        <f xml:space="preserve"> Barakchian_Crowe!B416</f>
        <v>6.4649600000000002E-2</v>
      </c>
      <c r="N537" s="29">
        <f xml:space="preserve"> Barakchian_Crowe!C416</f>
        <v>-7.4934940000000001</v>
      </c>
      <c r="O537" s="29">
        <f xml:space="preserve"> Gertler_Karadi!C291</f>
        <v>0</v>
      </c>
      <c r="P537" s="29">
        <f xml:space="preserve"> Gertler_Karadi!D291</f>
        <v>0</v>
      </c>
      <c r="Q537" s="29">
        <f xml:space="preserve"> Gertler_Karadi!E291</f>
        <v>-1.6129000000000001E-2</v>
      </c>
      <c r="R537" s="29">
        <f xml:space="preserve"> Gertler_Karadi!F291</f>
        <v>-3.2258000000000002E-2</v>
      </c>
      <c r="S537" s="29">
        <f xml:space="preserve"> Gertler_Karadi!G291</f>
        <v>-5.1612900000000003E-2</v>
      </c>
      <c r="T537" s="32">
        <f xml:space="preserve"> misc!N620</f>
        <v>1.31</v>
      </c>
      <c r="U537" s="31">
        <f xml:space="preserve"> Gilchrist_Zak!C369</f>
        <v>-0.22409999999999999</v>
      </c>
      <c r="V537" s="47"/>
      <c r="W537" s="75">
        <f xml:space="preserve"> Coibion_update!AI543</f>
        <v>-1.14774E-2</v>
      </c>
      <c r="X537" s="39">
        <f t="shared" si="13"/>
        <v>7.8050099999999789E-2</v>
      </c>
      <c r="Y537" s="46">
        <v>-1.14774E-2</v>
      </c>
      <c r="Z537" s="41">
        <v>0</v>
      </c>
      <c r="AA537" s="41">
        <v>0</v>
      </c>
      <c r="AB537" s="41">
        <v>0</v>
      </c>
      <c r="AC537" s="41">
        <v>-2.5000000000000001E-2</v>
      </c>
      <c r="AD537" s="41">
        <v>-9.6069999999999999E-4</v>
      </c>
      <c r="AE537" s="41">
        <v>6.5646999999999997E-3</v>
      </c>
      <c r="AF537" s="41">
        <v>-2.8720099999999998E-2</v>
      </c>
      <c r="AG537" s="57">
        <v>1.01</v>
      </c>
      <c r="AH537" s="69">
        <f xml:space="preserve"> LN(misc!B556)</f>
        <v>7.1675007327408951</v>
      </c>
      <c r="AI537" s="69">
        <f xml:space="preserve"> LN(misc!D556)</f>
        <v>8.7106524926206479</v>
      </c>
      <c r="AJ537" s="69">
        <f xml:space="preserve"> LN(misc!G661)</f>
        <v>2.6487954738848956</v>
      </c>
      <c r="AK537" s="70">
        <f xml:space="preserve"> LN(misc!J567 + misc!L567)</f>
        <v>3.8165468118442964</v>
      </c>
      <c r="AL537" s="76">
        <f xml:space="preserve"> Factors!B537</f>
        <v>7.1812906999999995E-2</v>
      </c>
      <c r="AM537" s="76">
        <f xml:space="preserve"> Factors!C537</f>
        <v>1.4163042799999999E-3</v>
      </c>
      <c r="AN537" s="76">
        <f xml:space="preserve"> Factors!D537</f>
        <v>0.18453688400000001</v>
      </c>
      <c r="AO537" s="76">
        <f xml:space="preserve"> Factors!E537</f>
        <v>-0.255541931</v>
      </c>
      <c r="AP537" s="76">
        <f xml:space="preserve"> Factors!F537</f>
        <v>-0.24504405700000001</v>
      </c>
    </row>
    <row r="538" spans="1:42">
      <c r="A538">
        <f t="shared" si="14"/>
        <v>2003.6666666666315</v>
      </c>
      <c r="B538">
        <f xml:space="preserve"> Coibion_update!O544</f>
        <v>4.547394876024498</v>
      </c>
      <c r="C538">
        <f xml:space="preserve"> Coibion_update!P544</f>
        <v>6.1</v>
      </c>
      <c r="D538">
        <f xml:space="preserve"> Coibion_update!Q544</f>
        <v>5.2208962195794522</v>
      </c>
      <c r="E538">
        <f xml:space="preserve"> Coibion_update!W544</f>
        <v>1.01</v>
      </c>
      <c r="F538">
        <f xml:space="preserve"> Coibion_update!X544</f>
        <v>5.5656309016067205</v>
      </c>
      <c r="G538">
        <f xml:space="preserve"> Coibion_update!Y544</f>
        <v>4.5225817406724627</v>
      </c>
      <c r="H538">
        <f xml:space="preserve"> Coibion_update!Z544</f>
        <v>4.5323951712056791</v>
      </c>
      <c r="I538">
        <f xml:space="preserve"> Coibion_update!AA544</f>
        <v>4.5010311462469463</v>
      </c>
      <c r="J538">
        <f xml:space="preserve"> Coibion_update!AB544</f>
        <v>-0.20556859999999999</v>
      </c>
      <c r="K538" s="48">
        <f xml:space="preserve"> Coibion_update!AC544</f>
        <v>-1.7843906000000018</v>
      </c>
      <c r="M538" s="29">
        <f xml:space="preserve"> Barakchian_Crowe!B417</f>
        <v>0.15653529999999999</v>
      </c>
      <c r="N538" s="29">
        <f xml:space="preserve"> Barakchian_Crowe!C417</f>
        <v>-7.3369590000000002</v>
      </c>
      <c r="O538" s="29">
        <f xml:space="preserve"> Gertler_Karadi!C292</f>
        <v>5.3598999999999999E-3</v>
      </c>
      <c r="P538" s="29">
        <f xml:space="preserve"> Gertler_Karadi!D292</f>
        <v>0</v>
      </c>
      <c r="Q538" s="29">
        <f xml:space="preserve"> Gertler_Karadi!E292</f>
        <v>-1.13709E-2</v>
      </c>
      <c r="R538" s="29">
        <f xml:space="preserve"> Gertler_Karadi!F292</f>
        <v>-1.5241899999999999E-2</v>
      </c>
      <c r="S538" s="29">
        <f xml:space="preserve"> Gertler_Karadi!G292</f>
        <v>-3.3386899999999997E-2</v>
      </c>
      <c r="T538" s="32">
        <f xml:space="preserve"> misc!N621</f>
        <v>1.24</v>
      </c>
      <c r="U538" s="31">
        <f xml:space="preserve"> Gilchrist_Zak!C370</f>
        <v>-0.69069999999999998</v>
      </c>
      <c r="V538" s="47"/>
      <c r="W538" s="75">
        <f xml:space="preserve"> Coibion_update!AI544</f>
        <v>-0.16755890000000001</v>
      </c>
      <c r="X538" s="39">
        <f t="shared" si="13"/>
        <v>-8.9508800000000222E-2</v>
      </c>
      <c r="Y538" s="46">
        <v>-0.16755890000000001</v>
      </c>
      <c r="Z538" s="41">
        <v>1.072E-2</v>
      </c>
      <c r="AA538" s="41">
        <v>5.0000000000000001E-3</v>
      </c>
      <c r="AB538" s="41">
        <v>0</v>
      </c>
      <c r="AC538" s="41">
        <v>-5.0000000000000001E-3</v>
      </c>
      <c r="AD538" s="41">
        <v>-1.3258000000000001E-2</v>
      </c>
      <c r="AE538" s="41">
        <v>-6.3642999999999998E-3</v>
      </c>
      <c r="AF538" s="41">
        <v>-1.5734499999999998E-2</v>
      </c>
      <c r="AG538" s="57">
        <v>1.17</v>
      </c>
      <c r="AH538" s="69">
        <f xml:space="preserve"> LN(misc!B557)</f>
        <v>7.1671150344293295</v>
      </c>
      <c r="AI538" s="69">
        <f xml:space="preserve"> LN(misc!D557)</f>
        <v>8.7059771551378464</v>
      </c>
      <c r="AJ538" s="69">
        <f xml:space="preserve"> LN(misc!G662)</f>
        <v>2.5247681832131308</v>
      </c>
      <c r="AK538" s="70">
        <f xml:space="preserve"> LN(misc!J568 + misc!L568)</f>
        <v>3.7832801295354206</v>
      </c>
      <c r="AL538" s="76">
        <f xml:space="preserve"> Factors!B538</f>
        <v>5.8746650499999997E-2</v>
      </c>
      <c r="AM538" s="76">
        <f xml:space="preserve"> Factors!C538</f>
        <v>0.109187189</v>
      </c>
      <c r="AN538" s="76">
        <f xml:space="preserve"> Factors!D538</f>
        <v>0.22890463899999999</v>
      </c>
      <c r="AO538" s="76">
        <f xml:space="preserve"> Factors!E538</f>
        <v>-0.16196309</v>
      </c>
      <c r="AP538" s="76">
        <f xml:space="preserve"> Factors!F538</f>
        <v>0.13120681100000001</v>
      </c>
    </row>
    <row r="539" spans="1:42">
      <c r="A539">
        <f t="shared" si="14"/>
        <v>2003.7499999999648</v>
      </c>
      <c r="B539">
        <f xml:space="preserve"> Coibion_update!O545</f>
        <v>4.5482241025456247</v>
      </c>
      <c r="C539">
        <f xml:space="preserve"> Coibion_update!P545</f>
        <v>6</v>
      </c>
      <c r="D539">
        <f xml:space="preserve"> Coibion_update!Q545</f>
        <v>5.2198151383930789</v>
      </c>
      <c r="E539">
        <f xml:space="preserve"> Coibion_update!W545</f>
        <v>1.01</v>
      </c>
      <c r="F539">
        <f xml:space="preserve"> Coibion_update!X545</f>
        <v>5.6132740811346986</v>
      </c>
      <c r="G539">
        <f xml:space="preserve"> Coibion_update!Y545</f>
        <v>4.5252499708120428</v>
      </c>
      <c r="H539">
        <f xml:space="preserve"> Coibion_update!Z545</f>
        <v>4.5315774656847179</v>
      </c>
      <c r="I539">
        <f xml:space="preserve"> Coibion_update!AA545</f>
        <v>4.5045207778381613</v>
      </c>
      <c r="J539">
        <f xml:space="preserve"> Coibion_update!AB545</f>
        <v>-0.1934256</v>
      </c>
      <c r="K539" s="48">
        <f xml:space="preserve"> Coibion_update!AC545</f>
        <v>-1.9778162000000019</v>
      </c>
      <c r="M539" s="29">
        <f xml:space="preserve"> Barakchian_Crowe!B418</f>
        <v>3.3320900000000001E-2</v>
      </c>
      <c r="N539" s="29">
        <f xml:space="preserve"> Barakchian_Crowe!C418</f>
        <v>-7.3036380000000003</v>
      </c>
      <c r="O539" s="29">
        <f xml:space="preserve"> Gertler_Karadi!C293</f>
        <v>4.7146999999999996E-3</v>
      </c>
      <c r="P539" s="29">
        <f xml:space="preserve"> Gertler_Karadi!D293</f>
        <v>-1.2903000000000001E-3</v>
      </c>
      <c r="Q539" s="29">
        <f xml:space="preserve"> Gertler_Karadi!E293</f>
        <v>-1.4112899999999999E-2</v>
      </c>
      <c r="R539" s="29">
        <f xml:space="preserve"> Gertler_Karadi!F293</f>
        <v>-1.23386E-2</v>
      </c>
      <c r="S539" s="29">
        <f xml:space="preserve"> Gertler_Karadi!G293</f>
        <v>-2.2419499999999998E-2</v>
      </c>
      <c r="T539" s="32">
        <f xml:space="preserve"> misc!N622</f>
        <v>1.25</v>
      </c>
      <c r="U539" s="31">
        <f xml:space="preserve"> Gilchrist_Zak!C371</f>
        <v>-0.54249999999999998</v>
      </c>
      <c r="V539" s="47"/>
      <c r="W539" s="75">
        <f xml:space="preserve"> Coibion_update!AI545</f>
        <v>-0.1738297</v>
      </c>
      <c r="X539" s="39">
        <f t="shared" si="13"/>
        <v>-0.26333850000000025</v>
      </c>
      <c r="Y539" s="46">
        <v>-0.1738297</v>
      </c>
      <c r="Z539" s="41">
        <v>-5.0000000000000001E-3</v>
      </c>
      <c r="AA539" s="41">
        <v>0</v>
      </c>
      <c r="AB539" s="41">
        <v>-0.01</v>
      </c>
      <c r="AC539" s="41">
        <v>-0.09</v>
      </c>
      <c r="AD539" s="41">
        <v>1.5543E-3</v>
      </c>
      <c r="AE539" s="41">
        <v>3.8251000000000001E-3</v>
      </c>
      <c r="AF539" s="41">
        <v>-9.50376E-2</v>
      </c>
      <c r="AG539" s="57">
        <v>1.03</v>
      </c>
      <c r="AH539" s="69">
        <f xml:space="preserve"> LN(misc!B558)</f>
        <v>7.167732080341696</v>
      </c>
      <c r="AI539" s="69">
        <f xml:space="preserve"> LN(misc!D558)</f>
        <v>8.7043861967472136</v>
      </c>
      <c r="AJ539" s="69">
        <f xml:space="preserve"> LN(misc!G663)</f>
        <v>2.450832669454249</v>
      </c>
      <c r="AK539" s="70">
        <f xml:space="preserve"> LN(misc!J569 + misc!L569)</f>
        <v>3.7680371548997647</v>
      </c>
      <c r="AL539" s="76">
        <f xml:space="preserve"> Factors!B539</f>
        <v>-6.4532664399999995E-2</v>
      </c>
      <c r="AM539" s="76">
        <f xml:space="preserve"> Factors!C539</f>
        <v>-1.3339866800000001E-2</v>
      </c>
      <c r="AN539" s="76">
        <f xml:space="preserve"> Factors!D539</f>
        <v>4.4410819900000002E-2</v>
      </c>
      <c r="AO539" s="76">
        <f xml:space="preserve"> Factors!E539</f>
        <v>0.176161663</v>
      </c>
      <c r="AP539" s="76">
        <f xml:space="preserve"> Factors!F539</f>
        <v>-5.4965130600000002E-2</v>
      </c>
    </row>
    <row r="540" spans="1:42">
      <c r="A540">
        <f t="shared" si="14"/>
        <v>2003.833333333298</v>
      </c>
      <c r="B540">
        <f xml:space="preserve"> Coibion_update!O546</f>
        <v>4.5561637484332564</v>
      </c>
      <c r="C540">
        <f xml:space="preserve"> Coibion_update!P546</f>
        <v>5.8</v>
      </c>
      <c r="D540">
        <f xml:space="preserve"> Coibion_update!Q546</f>
        <v>5.2203558250783244</v>
      </c>
      <c r="E540">
        <f xml:space="preserve"> Coibion_update!W546</f>
        <v>1</v>
      </c>
      <c r="F540">
        <f xml:space="preserve"> Coibion_update!X546</f>
        <v>5.6300282860675388</v>
      </c>
      <c r="G540">
        <f xml:space="preserve"> Coibion_update!Y546</f>
        <v>4.5470218705925198</v>
      </c>
      <c r="H540">
        <f xml:space="preserve"> Coibion_update!Z546</f>
        <v>4.5408129817449518</v>
      </c>
      <c r="I540">
        <f xml:space="preserve"> Coibion_update!AA546</f>
        <v>4.5070059372008604</v>
      </c>
      <c r="J540">
        <f xml:space="preserve"> Coibion_update!AB546</f>
        <v>0</v>
      </c>
      <c r="K540" s="48">
        <f xml:space="preserve"> Coibion_update!AC546</f>
        <v>-1.9778162000000019</v>
      </c>
      <c r="M540" s="29">
        <f xml:space="preserve"> Barakchian_Crowe!B419</f>
        <v>0</v>
      </c>
      <c r="N540" s="29">
        <f xml:space="preserve"> Barakchian_Crowe!C419</f>
        <v>-7.3036380000000003</v>
      </c>
      <c r="O540" s="29">
        <f xml:space="preserve"> Gertler_Karadi!C294</f>
        <v>-4.3547000000000004E-3</v>
      </c>
      <c r="P540" s="29">
        <f xml:space="preserve"> Gertler_Karadi!D294</f>
        <v>-8.7097000000000008E-3</v>
      </c>
      <c r="Q540" s="29">
        <f xml:space="preserve"> Gertler_Karadi!E294</f>
        <v>-7.8386999999999998E-2</v>
      </c>
      <c r="R540" s="29">
        <f xml:space="preserve"> Gertler_Karadi!F294</f>
        <v>-0.10016129999999999</v>
      </c>
      <c r="S540" s="29">
        <f xml:space="preserve"> Gertler_Karadi!G294</f>
        <v>-0.1175807</v>
      </c>
      <c r="T540" s="32">
        <f xml:space="preserve"> misc!N623</f>
        <v>1.34</v>
      </c>
      <c r="U540" s="31">
        <f xml:space="preserve"> Gilchrist_Zak!C372</f>
        <v>-0.54010000000000002</v>
      </c>
      <c r="V540" s="47"/>
      <c r="W540" s="75">
        <f xml:space="preserve"> Coibion_update!AI546</f>
        <v>0</v>
      </c>
      <c r="X540" s="39">
        <f t="shared" si="13"/>
        <v>-0.26333850000000025</v>
      </c>
      <c r="Y540" s="46">
        <v>0</v>
      </c>
      <c r="Z540" s="41">
        <v>0</v>
      </c>
      <c r="AA540" s="41">
        <v>0</v>
      </c>
      <c r="AB540" s="41">
        <v>0</v>
      </c>
      <c r="AC540" s="41">
        <v>0</v>
      </c>
      <c r="AD540" s="41">
        <v>0</v>
      </c>
      <c r="AE540" s="41">
        <v>0</v>
      </c>
      <c r="AF540" s="41">
        <v>0</v>
      </c>
      <c r="AG540" s="57">
        <v>1.01</v>
      </c>
      <c r="AH540" s="69">
        <f xml:space="preserve"> LN(misc!B559)</f>
        <v>7.1690420400743866</v>
      </c>
      <c r="AI540" s="69">
        <f xml:space="preserve"> LN(misc!D559)</f>
        <v>8.70519856467849</v>
      </c>
      <c r="AJ540" s="69">
        <f xml:space="preserve"> LN(misc!G664)</f>
        <v>2.4437373727499296</v>
      </c>
      <c r="AK540" s="70">
        <f xml:space="preserve"> LN(misc!J570 + misc!L570)</f>
        <v>3.7562576894438844</v>
      </c>
      <c r="AL540" s="76">
        <f xml:space="preserve"> Factors!B540</f>
        <v>1.9509241199999999E-2</v>
      </c>
      <c r="AM540" s="76">
        <f xml:space="preserve"> Factors!C540</f>
        <v>-0.206687859</v>
      </c>
      <c r="AN540" s="76">
        <f xml:space="preserve"> Factors!D540</f>
        <v>-0.13202886</v>
      </c>
      <c r="AO540" s="76">
        <f xml:space="preserve"> Factors!E540</f>
        <v>-2.3725229900000001E-3</v>
      </c>
      <c r="AP540" s="76">
        <f xml:space="preserve"> Factors!F540</f>
        <v>0.24795698999999999</v>
      </c>
    </row>
    <row r="541" spans="1:42">
      <c r="A541">
        <f t="shared" si="14"/>
        <v>2003.9166666666313</v>
      </c>
      <c r="B541">
        <f xml:space="preserve"> Coibion_update!O547</f>
        <v>4.5552117897011692</v>
      </c>
      <c r="C541">
        <f xml:space="preserve"> Coibion_update!P547</f>
        <v>5.7</v>
      </c>
      <c r="D541">
        <f xml:space="preserve"> Coibion_update!Q547</f>
        <v>5.2230548820474896</v>
      </c>
      <c r="E541">
        <f xml:space="preserve"> Coibion_update!W547</f>
        <v>0.98</v>
      </c>
      <c r="F541">
        <f xml:space="preserve"> Coibion_update!X547</f>
        <v>5.6467887531360805</v>
      </c>
      <c r="G541">
        <f xml:space="preserve"> Coibion_update!Y547</f>
        <v>4.5415059492192036</v>
      </c>
      <c r="H541">
        <f xml:space="preserve"> Coibion_update!Z547</f>
        <v>4.5373302210774451</v>
      </c>
      <c r="I541">
        <f xml:space="preserve"> Coibion_update!AA547</f>
        <v>4.5105297818339709</v>
      </c>
      <c r="J541">
        <f xml:space="preserve"> Coibion_update!AB547</f>
        <v>-0.23147980000000001</v>
      </c>
      <c r="K541" s="48">
        <f xml:space="preserve"> Coibion_update!AC547</f>
        <v>-2.2092960000000019</v>
      </c>
      <c r="M541" s="29">
        <f xml:space="preserve"> Barakchian_Crowe!B420</f>
        <v>0.2952921</v>
      </c>
      <c r="N541" s="29">
        <f xml:space="preserve"> Barakchian_Crowe!C420</f>
        <v>-7.0083460000000004</v>
      </c>
      <c r="O541" s="29">
        <f xml:space="preserve"> Gertler_Karadi!C295</f>
        <v>0</v>
      </c>
      <c r="P541" s="29">
        <f xml:space="preserve"> Gertler_Karadi!D295</f>
        <v>3.7096E-3</v>
      </c>
      <c r="Q541" s="29">
        <f xml:space="preserve"> Gertler_Karadi!E295</f>
        <v>3.7096E-3</v>
      </c>
      <c r="R541" s="29">
        <f xml:space="preserve"> Gertler_Karadi!F295</f>
        <v>4.0806500000000002E-2</v>
      </c>
      <c r="S541" s="29">
        <f xml:space="preserve"> Gertler_Karadi!G295</f>
        <v>6.3064599999999998E-2</v>
      </c>
      <c r="T541" s="32">
        <f xml:space="preserve"> misc!N624</f>
        <v>1.31</v>
      </c>
      <c r="U541" s="31">
        <f xml:space="preserve"> Gilchrist_Zak!C373</f>
        <v>-0.49230000000000002</v>
      </c>
      <c r="V541" s="47"/>
      <c r="W541" s="75">
        <f xml:space="preserve"> Coibion_update!AI547</f>
        <v>-0.19224659999999999</v>
      </c>
      <c r="X541" s="39">
        <f t="shared" si="13"/>
        <v>-0.45558510000000024</v>
      </c>
      <c r="Y541" s="46">
        <v>-0.19224659999999999</v>
      </c>
      <c r="Z541" s="41">
        <v>0</v>
      </c>
      <c r="AA541" s="41">
        <v>0</v>
      </c>
      <c r="AB541" s="41">
        <v>5.0000000000000001E-3</v>
      </c>
      <c r="AC541" s="41">
        <v>5.0000000000000001E-3</v>
      </c>
      <c r="AD541" s="41">
        <v>4.5557999999999996E-3</v>
      </c>
      <c r="AE541" s="41">
        <v>3.1397700000000001E-2</v>
      </c>
      <c r="AF541" s="41">
        <v>8.5389000000000003E-3</v>
      </c>
      <c r="AG541" s="57">
        <v>0.94</v>
      </c>
      <c r="AH541" s="69">
        <f xml:space="preserve"> LN(misc!B560)</f>
        <v>7.1741115647191656</v>
      </c>
      <c r="AI541" s="69">
        <f xml:space="preserve"> LN(misc!D560)</f>
        <v>8.7048836431990715</v>
      </c>
      <c r="AJ541" s="69">
        <f xml:space="preserve"> LN(misc!G665)</f>
        <v>2.3857306740807145</v>
      </c>
      <c r="AK541" s="70">
        <f xml:space="preserve"> LN(misc!J571 + misc!L571)</f>
        <v>3.7494099538539687</v>
      </c>
      <c r="AL541" s="76">
        <f xml:space="preserve"> Factors!B541</f>
        <v>-0.19366746400000001</v>
      </c>
      <c r="AM541" s="76">
        <f xml:space="preserve"> Factors!C541</f>
        <v>-0.285070983</v>
      </c>
      <c r="AN541" s="76">
        <f xml:space="preserve"> Factors!D541</f>
        <v>-3.7689153099999997E-2</v>
      </c>
      <c r="AO541" s="76">
        <f xml:space="preserve"> Factors!E541</f>
        <v>4.6454381600000002E-3</v>
      </c>
      <c r="AP541" s="76">
        <f xml:space="preserve"> Factors!F541</f>
        <v>-8.2120365200000003E-2</v>
      </c>
    </row>
    <row r="542" spans="1:42">
      <c r="A542">
        <f t="shared" si="14"/>
        <v>2003.9999999999645</v>
      </c>
      <c r="B542">
        <f xml:space="preserve"> Coibion_update!O548</f>
        <v>4.5570424023962</v>
      </c>
      <c r="C542">
        <f xml:space="preserve"> Coibion_update!P548</f>
        <v>5.7</v>
      </c>
      <c r="D542">
        <f xml:space="preserve"> Coibion_update!Q548</f>
        <v>5.2273582776075429</v>
      </c>
      <c r="E542">
        <f xml:space="preserve"> Coibion_update!W548</f>
        <v>1</v>
      </c>
      <c r="F542">
        <f xml:space="preserve"> Coibion_update!X548</f>
        <v>5.6752115176681652</v>
      </c>
      <c r="G542">
        <f xml:space="preserve"> Coibion_update!Y548</f>
        <v>4.5404503150743105</v>
      </c>
      <c r="H542">
        <f xml:space="preserve"> Coibion_update!Z548</f>
        <v>4.5448680121797098</v>
      </c>
      <c r="I542">
        <f xml:space="preserve"> Coibion_update!AA548</f>
        <v>4.5147420694953597</v>
      </c>
      <c r="J542">
        <f xml:space="preserve"> Coibion_update!AB548</f>
        <v>-0.1027214</v>
      </c>
      <c r="K542" s="48">
        <f xml:space="preserve"> Coibion_update!AC548</f>
        <v>-2.312017400000002</v>
      </c>
      <c r="M542" s="29">
        <f xml:space="preserve"> Barakchian_Crowe!B421</f>
        <v>0.51494320000000005</v>
      </c>
      <c r="N542" s="29">
        <f xml:space="preserve"> Barakchian_Crowe!C421</f>
        <v>-6.4934029999999998</v>
      </c>
      <c r="O542" s="29">
        <f xml:space="preserve"> Gertler_Karadi!C296</f>
        <v>6.4519999999999996E-4</v>
      </c>
      <c r="P542" s="29">
        <f xml:space="preserve"> Gertler_Karadi!D296</f>
        <v>1.9354999999999999E-3</v>
      </c>
      <c r="Q542" s="29">
        <f xml:space="preserve"> Gertler_Karadi!E296</f>
        <v>1.54839E-2</v>
      </c>
      <c r="R542" s="29">
        <f xml:space="preserve"> Gertler_Karadi!F296</f>
        <v>3.8064500000000001E-2</v>
      </c>
      <c r="S542" s="29">
        <f xml:space="preserve"> Gertler_Karadi!G296</f>
        <v>5.35483E-2</v>
      </c>
      <c r="T542" s="32">
        <f xml:space="preserve"> misc!N625</f>
        <v>1.24</v>
      </c>
      <c r="U542" s="31">
        <f xml:space="preserve"> Gilchrist_Zak!C374</f>
        <v>-0.71099999999999997</v>
      </c>
      <c r="V542" s="47"/>
      <c r="W542" s="75">
        <f xml:space="preserve"> Coibion_update!AI548</f>
        <v>-0.18042730000000001</v>
      </c>
      <c r="X542" s="39">
        <f t="shared" si="13"/>
        <v>-0.63601240000000026</v>
      </c>
      <c r="Y542" s="46">
        <v>-0.18042730000000001</v>
      </c>
      <c r="Z542" s="41">
        <v>5.0000000000000001E-3</v>
      </c>
      <c r="AA542" s="41">
        <v>0</v>
      </c>
      <c r="AB542" s="41">
        <v>5.0000000000000001E-3</v>
      </c>
      <c r="AC542" s="41">
        <v>0.11</v>
      </c>
      <c r="AD542" s="41">
        <v>-6.2998999999999998E-3</v>
      </c>
      <c r="AE542" s="41">
        <v>-8.8750000000000005E-4</v>
      </c>
      <c r="AF542" s="41">
        <v>9.2952499999999993E-2</v>
      </c>
      <c r="AG542" s="57">
        <v>1.03</v>
      </c>
      <c r="AH542" s="69">
        <f xml:space="preserve"> LN(misc!B561)</f>
        <v>7.1740349451734815</v>
      </c>
      <c r="AI542" s="69">
        <f xml:space="preserve"> LN(misc!D561)</f>
        <v>8.7062089585695759</v>
      </c>
      <c r="AJ542" s="69">
        <f xml:space="preserve"> LN(misc!G666)</f>
        <v>2.4491931126301361</v>
      </c>
      <c r="AK542" s="70">
        <f xml:space="preserve"> LN(misc!J572 + misc!L572)</f>
        <v>3.7582889054861042</v>
      </c>
      <c r="AL542" s="76">
        <f xml:space="preserve"> Factors!B542</f>
        <v>-4.4875826100000002E-2</v>
      </c>
      <c r="AM542" s="76">
        <f xml:space="preserve"> Factors!C542</f>
        <v>-1.0366732700000001E-2</v>
      </c>
      <c r="AN542" s="76">
        <f xml:space="preserve"> Factors!D542</f>
        <v>3.2981738900000001E-3</v>
      </c>
      <c r="AO542" s="76">
        <f xml:space="preserve"> Factors!E542</f>
        <v>5.2437450300000001E-2</v>
      </c>
      <c r="AP542" s="76">
        <f xml:space="preserve"> Factors!F542</f>
        <v>0.25649137500000002</v>
      </c>
    </row>
    <row r="543" spans="1:42">
      <c r="A543">
        <f t="shared" si="14"/>
        <v>2004.0833333332978</v>
      </c>
      <c r="B543">
        <f xml:space="preserve"> Coibion_update!O549</f>
        <v>4.5626373538193432</v>
      </c>
      <c r="C543">
        <f xml:space="preserve"> Coibion_update!P549</f>
        <v>5.6</v>
      </c>
      <c r="D543">
        <f xml:space="preserve"> Coibion_update!Q549</f>
        <v>5.2295030505476765</v>
      </c>
      <c r="E543">
        <f xml:space="preserve"> Coibion_update!W549</f>
        <v>1.01</v>
      </c>
      <c r="F543">
        <f xml:space="preserve"> Coibion_update!X549</f>
        <v>5.6883642219278201</v>
      </c>
      <c r="G543">
        <f xml:space="preserve"> Coibion_update!Y549</f>
        <v>4.5546134623709387</v>
      </c>
      <c r="H543">
        <f xml:space="preserve"> Coibion_update!Z549</f>
        <v>4.5362808805665615</v>
      </c>
      <c r="I543">
        <f xml:space="preserve"> Coibion_update!AA549</f>
        <v>4.5178351202532756</v>
      </c>
      <c r="J543">
        <f xml:space="preserve"> Coibion_update!AB549</f>
        <v>0</v>
      </c>
      <c r="K543" s="48">
        <f xml:space="preserve"> Coibion_update!AC549</f>
        <v>-2.312017400000002</v>
      </c>
      <c r="M543" s="29">
        <f xml:space="preserve"> Barakchian_Crowe!B422</f>
        <v>0</v>
      </c>
      <c r="N543" s="29">
        <f xml:space="preserve"> Barakchian_Crowe!C422</f>
        <v>-6.4934029999999998</v>
      </c>
      <c r="O543" s="29">
        <f xml:space="preserve"> Gertler_Karadi!C297</f>
        <v>4.3547000000000004E-3</v>
      </c>
      <c r="P543" s="29">
        <f xml:space="preserve"> Gertler_Karadi!D297</f>
        <v>4.3550000000000004E-3</v>
      </c>
      <c r="Q543" s="29">
        <f xml:space="preserve"> Gertler_Karadi!E297</f>
        <v>9.5806600000000006E-2</v>
      </c>
      <c r="R543" s="29">
        <f xml:space="preserve"> Gertler_Karadi!F297</f>
        <v>0.16112899999999999</v>
      </c>
      <c r="S543" s="29">
        <f xml:space="preserve"> Gertler_Karadi!G297</f>
        <v>0.21338699999999999</v>
      </c>
      <c r="T543" s="32">
        <f xml:space="preserve"> misc!N626</f>
        <v>1.24</v>
      </c>
      <c r="U543" s="31">
        <f xml:space="preserve"> Gilchrist_Zak!C375</f>
        <v>-0.28439999999999999</v>
      </c>
      <c r="V543" s="47"/>
      <c r="W543" s="75">
        <f xml:space="preserve"> Coibion_update!AI549</f>
        <v>0</v>
      </c>
      <c r="X543" s="39">
        <f t="shared" si="13"/>
        <v>-0.63601240000000026</v>
      </c>
      <c r="Y543" s="46">
        <v>0</v>
      </c>
      <c r="Z543" s="41">
        <v>0</v>
      </c>
      <c r="AA543" s="41">
        <v>0</v>
      </c>
      <c r="AB543" s="41">
        <v>0</v>
      </c>
      <c r="AC543" s="41">
        <v>0</v>
      </c>
      <c r="AD543" s="41">
        <v>0</v>
      </c>
      <c r="AE543" s="41">
        <v>0</v>
      </c>
      <c r="AF543" s="41">
        <v>0</v>
      </c>
      <c r="AG543" s="57">
        <v>1.04</v>
      </c>
      <c r="AH543" s="69">
        <f xml:space="preserve"> LN(misc!B562)</f>
        <v>7.1858414577604712</v>
      </c>
      <c r="AI543" s="69">
        <f xml:space="preserve"> LN(misc!D562)</f>
        <v>8.7128093158481938</v>
      </c>
      <c r="AJ543" s="69">
        <f xml:space="preserve"> LN(misc!G667)</f>
        <v>2.3883957494071568</v>
      </c>
      <c r="AK543" s="70">
        <f xml:space="preserve"> LN(misc!J573 + misc!L573)</f>
        <v>3.7600599310463001</v>
      </c>
      <c r="AL543" s="76">
        <f xml:space="preserve"> Factors!B543</f>
        <v>-0.16973980399999999</v>
      </c>
      <c r="AM543" s="76">
        <f xml:space="preserve"> Factors!C543</f>
        <v>0.167584381</v>
      </c>
      <c r="AN543" s="76">
        <f xml:space="preserve"> Factors!D543</f>
        <v>-5.2902931999999998E-3</v>
      </c>
      <c r="AO543" s="76">
        <f xml:space="preserve"> Factors!E543</f>
        <v>0.22423087899999999</v>
      </c>
      <c r="AP543" s="76">
        <f xml:space="preserve"> Factors!F543</f>
        <v>0.26317571099999998</v>
      </c>
    </row>
    <row r="544" spans="1:42">
      <c r="A544">
        <f t="shared" si="14"/>
        <v>2004.166666666631</v>
      </c>
      <c r="B544">
        <f xml:space="preserve"> Coibion_update!O550</f>
        <v>4.5571924417162268</v>
      </c>
      <c r="C544">
        <f xml:space="preserve"> Coibion_update!P550</f>
        <v>5.8</v>
      </c>
      <c r="D544">
        <f xml:space="preserve"> Coibion_update!Q550</f>
        <v>5.2316432332800442</v>
      </c>
      <c r="E544">
        <f xml:space="preserve"> Coibion_update!W550</f>
        <v>1</v>
      </c>
      <c r="F544">
        <f xml:space="preserve"> Coibion_update!X550</f>
        <v>5.7188352772824933</v>
      </c>
      <c r="G544">
        <f xml:space="preserve"> Coibion_update!Y550</f>
        <v>4.5680081522993232</v>
      </c>
      <c r="H544">
        <f xml:space="preserve"> Coibion_update!Z550</f>
        <v>4.5511362974956056</v>
      </c>
      <c r="I544">
        <f xml:space="preserve"> Coibion_update!AA550</f>
        <v>4.5167323375261725</v>
      </c>
      <c r="J544">
        <f xml:space="preserve"> Coibion_update!AB550</f>
        <v>7.3171E-2</v>
      </c>
      <c r="K544" s="48">
        <f xml:space="preserve"> Coibion_update!AC550</f>
        <v>-2.2388464000000021</v>
      </c>
      <c r="M544" s="29">
        <f xml:space="preserve"> Barakchian_Crowe!B423</f>
        <v>5.4207499999999999E-2</v>
      </c>
      <c r="N544" s="29">
        <f xml:space="preserve"> Barakchian_Crowe!C423</f>
        <v>-6.4391959999999999</v>
      </c>
      <c r="O544" s="29">
        <f xml:space="preserve"> Gertler_Karadi!C298</f>
        <v>0</v>
      </c>
      <c r="P544" s="29">
        <f xml:space="preserve"> Gertler_Karadi!D298</f>
        <v>-2.5806000000000002E-3</v>
      </c>
      <c r="Q544" s="29">
        <f xml:space="preserve"> Gertler_Karadi!E298</f>
        <v>-3.0967999999999999E-2</v>
      </c>
      <c r="R544" s="29">
        <f xml:space="preserve"> Gertler_Karadi!F298</f>
        <v>-4.1290500000000001E-2</v>
      </c>
      <c r="S544" s="29">
        <f xml:space="preserve"> Gertler_Karadi!G298</f>
        <v>-5.1612900000000003E-2</v>
      </c>
      <c r="T544" s="32">
        <f xml:space="preserve"> misc!N627</f>
        <v>1.19</v>
      </c>
      <c r="U544" s="31">
        <f xml:space="preserve"> Gilchrist_Zak!C376</f>
        <v>-0.53159999999999996</v>
      </c>
      <c r="V544" s="47"/>
      <c r="W544" s="75">
        <f xml:space="preserve"> Coibion_update!AI550</f>
        <v>-0.1155938</v>
      </c>
      <c r="X544" s="39">
        <f t="shared" si="13"/>
        <v>-0.75160620000000022</v>
      </c>
      <c r="Y544" s="46">
        <v>-0.1155938</v>
      </c>
      <c r="Z544" s="41">
        <v>0</v>
      </c>
      <c r="AA544" s="41">
        <v>0</v>
      </c>
      <c r="AB544" s="41">
        <v>-5.0000000000000001E-3</v>
      </c>
      <c r="AC544" s="41">
        <v>-0.06</v>
      </c>
      <c r="AD544" s="41">
        <v>6.1701999999999998E-3</v>
      </c>
      <c r="AE544" s="41">
        <v>-1.8162999999999999E-2</v>
      </c>
      <c r="AF544" s="41">
        <v>-6.2956200000000004E-2</v>
      </c>
      <c r="AG544" s="57">
        <v>1.05</v>
      </c>
      <c r="AH544" s="69">
        <f xml:space="preserve"> LN(misc!B563)</f>
        <v>7.1912787162850593</v>
      </c>
      <c r="AI544" s="69">
        <f xml:space="preserve"> LN(misc!D563)</f>
        <v>8.7185981626864582</v>
      </c>
      <c r="AJ544" s="69">
        <f xml:space="preserve"> LN(misc!G668)</f>
        <v>2.4888156662847156</v>
      </c>
      <c r="AK544" s="70">
        <f xml:space="preserve"> LN(misc!J574 + misc!L574)</f>
        <v>3.8025652185177528</v>
      </c>
      <c r="AL544" s="76">
        <f xml:space="preserve"> Factors!B544</f>
        <v>-0.16326894</v>
      </c>
      <c r="AM544" s="76">
        <f xml:space="preserve"> Factors!C544</f>
        <v>-3.3297726E-2</v>
      </c>
      <c r="AN544" s="76">
        <f xml:space="preserve"> Factors!D544</f>
        <v>-2.6611091699999999E-2</v>
      </c>
      <c r="AO544" s="76">
        <f xml:space="preserve"> Factors!E544</f>
        <v>6.3719101700000003E-2</v>
      </c>
      <c r="AP544" s="76">
        <f xml:space="preserve"> Factors!F544</f>
        <v>6.9770440200000006E-2</v>
      </c>
    </row>
    <row r="545" spans="1:42">
      <c r="A545">
        <f t="shared" si="14"/>
        <v>2004.2499999999643</v>
      </c>
      <c r="B545">
        <f xml:space="preserve"> Coibion_update!O551</f>
        <v>4.5610354186235131</v>
      </c>
      <c r="C545">
        <f xml:space="preserve"> Coibion_update!P551</f>
        <v>5.6</v>
      </c>
      <c r="D545">
        <f xml:space="preserve"> Coibion_update!Q551</f>
        <v>5.2332453698043215</v>
      </c>
      <c r="E545">
        <f xml:space="preserve"> Coibion_update!W551</f>
        <v>1</v>
      </c>
      <c r="F545">
        <f xml:space="preserve"> Coibion_update!X551</f>
        <v>5.7219170448516836</v>
      </c>
      <c r="G545">
        <f xml:space="preserve"> Coibion_update!Y551</f>
        <v>4.5580366488540331</v>
      </c>
      <c r="H545">
        <f xml:space="preserve"> Coibion_update!Z551</f>
        <v>4.5467462658503743</v>
      </c>
      <c r="I545">
        <f xml:space="preserve"> Coibion_update!AA551</f>
        <v>4.5215168009908382</v>
      </c>
      <c r="J545">
        <f xml:space="preserve"> Coibion_update!AB551</f>
        <v>0</v>
      </c>
      <c r="K545" s="48">
        <f xml:space="preserve"> Coibion_update!AC551</f>
        <v>-2.2388464000000021</v>
      </c>
      <c r="M545" s="29">
        <f xml:space="preserve"> Barakchian_Crowe!B424</f>
        <v>0</v>
      </c>
      <c r="N545" s="29">
        <f xml:space="preserve"> Barakchian_Crowe!C424</f>
        <v>-6.4391959999999999</v>
      </c>
      <c r="O545" s="29">
        <f xml:space="preserve"> Gertler_Karadi!C299</f>
        <v>0</v>
      </c>
      <c r="P545" s="29">
        <f xml:space="preserve"> Gertler_Karadi!D299</f>
        <v>-2.4195000000000002E-3</v>
      </c>
      <c r="Q545" s="29">
        <f xml:space="preserve"> Gertler_Karadi!E299</f>
        <v>-2.9032200000000001E-2</v>
      </c>
      <c r="R545" s="29">
        <f xml:space="preserve"> Gertler_Karadi!F299</f>
        <v>-3.8709599999999997E-2</v>
      </c>
      <c r="S545" s="29">
        <f xml:space="preserve"> Gertler_Karadi!G299</f>
        <v>-4.8387100000000002E-2</v>
      </c>
      <c r="T545" s="32">
        <f xml:space="preserve"> misc!N628</f>
        <v>1.43</v>
      </c>
      <c r="U545" s="31">
        <f xml:space="preserve"> Gilchrist_Zak!C377</f>
        <v>-0.74380000000000002</v>
      </c>
      <c r="V545" s="47"/>
      <c r="W545" s="75">
        <f xml:space="preserve"> Coibion_update!AI551</f>
        <v>0</v>
      </c>
      <c r="X545" s="39">
        <f t="shared" si="13"/>
        <v>-0.75160620000000022</v>
      </c>
      <c r="Y545" s="46">
        <v>0</v>
      </c>
      <c r="Z545" s="41">
        <v>0</v>
      </c>
      <c r="AA545" s="41">
        <v>0</v>
      </c>
      <c r="AB545" s="41">
        <v>0</v>
      </c>
      <c r="AC545" s="41">
        <v>0</v>
      </c>
      <c r="AD545" s="41">
        <v>0</v>
      </c>
      <c r="AE545" s="41">
        <v>0</v>
      </c>
      <c r="AF545" s="41">
        <v>0</v>
      </c>
      <c r="AG545" s="57">
        <v>1.03</v>
      </c>
      <c r="AH545" s="69">
        <f xml:space="preserve"> LN(misc!B564)</f>
        <v>7.19315975968986</v>
      </c>
      <c r="AI545" s="69">
        <f xml:space="preserve"> LN(misc!D564)</f>
        <v>8.7242073608005644</v>
      </c>
      <c r="AJ545" s="69">
        <f xml:space="preserve"> LN(misc!G669)</f>
        <v>2.6455362957129678</v>
      </c>
      <c r="AK545" s="70">
        <f xml:space="preserve"> LN(misc!J575 + misc!L575)</f>
        <v>3.8183055565542401</v>
      </c>
      <c r="AL545" s="76">
        <f xml:space="preserve"> Factors!B545</f>
        <v>-0.10620262900000001</v>
      </c>
      <c r="AM545" s="76">
        <f xml:space="preserve"> Factors!C545</f>
        <v>3.77678631E-2</v>
      </c>
      <c r="AN545" s="76">
        <f xml:space="preserve"> Factors!D545</f>
        <v>-0.14614566300000001</v>
      </c>
      <c r="AO545" s="76">
        <f xml:space="preserve"> Factors!E545</f>
        <v>-4.4842555700000002E-2</v>
      </c>
      <c r="AP545" s="76">
        <f xml:space="preserve"> Factors!F545</f>
        <v>0.29942229300000001</v>
      </c>
    </row>
    <row r="546" spans="1:42">
      <c r="A546">
        <f t="shared" si="14"/>
        <v>2004.3333333332976</v>
      </c>
      <c r="B546">
        <f xml:space="preserve"> Coibion_update!O552</f>
        <v>4.5687260944507466</v>
      </c>
      <c r="C546">
        <f xml:space="preserve"> Coibion_update!P552</f>
        <v>5.6</v>
      </c>
      <c r="D546">
        <f xml:space="preserve"> Coibion_update!Q552</f>
        <v>5.2375052271512796</v>
      </c>
      <c r="E546">
        <f xml:space="preserve"> Coibion_update!W552</f>
        <v>1</v>
      </c>
      <c r="F546">
        <f xml:space="preserve"> Coibion_update!X552</f>
        <v>5.7084051071416448</v>
      </c>
      <c r="G546">
        <f xml:space="preserve"> Coibion_update!Y552</f>
        <v>4.5854673537122235</v>
      </c>
      <c r="H546">
        <f xml:space="preserve"> Coibion_update!Z552</f>
        <v>4.5499428475976575</v>
      </c>
      <c r="I546">
        <f xml:space="preserve"> Coibion_update!AA552</f>
        <v>4.5230595082042173</v>
      </c>
      <c r="J546">
        <f xml:space="preserve"> Coibion_update!AB552</f>
        <v>-0.1168102</v>
      </c>
      <c r="K546" s="48">
        <f xml:space="preserve"> Coibion_update!AC552</f>
        <v>-2.3556566000000023</v>
      </c>
      <c r="M546" s="29">
        <f xml:space="preserve"> Barakchian_Crowe!B425</f>
        <v>0.21652830000000001</v>
      </c>
      <c r="N546" s="29">
        <f xml:space="preserve"> Barakchian_Crowe!C425</f>
        <v>-6.2226670000000004</v>
      </c>
      <c r="O546" s="29">
        <f xml:space="preserve"> Gertler_Karadi!C300</f>
        <v>-1.0368799999999999E-2</v>
      </c>
      <c r="P546" s="29">
        <f xml:space="preserve"> Gertler_Karadi!D300</f>
        <v>-4.5161000000000003E-3</v>
      </c>
      <c r="Q546" s="29">
        <f xml:space="preserve"> Gertler_Karadi!E300</f>
        <v>4.5161000000000003E-3</v>
      </c>
      <c r="R546" s="29">
        <f xml:space="preserve"> Gertler_Karadi!F300</f>
        <v>9.0322000000000006E-3</v>
      </c>
      <c r="S546" s="29">
        <f xml:space="preserve"> Gertler_Karadi!G300</f>
        <v>1.8064500000000001E-2</v>
      </c>
      <c r="T546" s="32">
        <f xml:space="preserve"> misc!N629</f>
        <v>1.78</v>
      </c>
      <c r="U546" s="31">
        <f xml:space="preserve"> Gilchrist_Zak!C378</f>
        <v>-0.3261</v>
      </c>
      <c r="V546" s="47"/>
      <c r="W546" s="75">
        <f xml:space="preserve"> Coibion_update!AI552</f>
        <v>-0.1538611</v>
      </c>
      <c r="X546" s="39">
        <f t="shared" si="13"/>
        <v>-0.9054673000000002</v>
      </c>
      <c r="Y546" s="46">
        <v>-0.1538611</v>
      </c>
      <c r="Z546" s="41">
        <v>-1.1480000000000001E-2</v>
      </c>
      <c r="AA546" s="41">
        <v>-9.9900000000000006E-3</v>
      </c>
      <c r="AB546" s="41">
        <v>-5.0000000000000001E-3</v>
      </c>
      <c r="AC546" s="41">
        <v>5.0000000000000001E-3</v>
      </c>
      <c r="AD546" s="41">
        <v>-9.5575E-3</v>
      </c>
      <c r="AE546" s="41">
        <v>-1.1632000000000001E-3</v>
      </c>
      <c r="AF546" s="41">
        <v>2.8373999999999999E-3</v>
      </c>
      <c r="AG546" s="57">
        <v>1.02</v>
      </c>
      <c r="AH546" s="69">
        <f xml:space="preserve"> LN(misc!B565)</f>
        <v>7.1967614743960491</v>
      </c>
      <c r="AI546" s="69">
        <f xml:space="preserve"> LN(misc!D565)</f>
        <v>8.7382866427107295</v>
      </c>
      <c r="AJ546" s="69">
        <f xml:space="preserve"> LN(misc!G670)</f>
        <v>2.6448263709351747</v>
      </c>
      <c r="AK546" s="70">
        <f xml:space="preserve"> LN(misc!J576 + misc!L576)</f>
        <v>3.8135498286186866</v>
      </c>
      <c r="AL546" s="76">
        <f xml:space="preserve"> Factors!B546</f>
        <v>-0.30363591699999998</v>
      </c>
      <c r="AM546" s="76">
        <f xml:space="preserve"> Factors!C546</f>
        <v>-3.83629646E-2</v>
      </c>
      <c r="AN546" s="76">
        <f xml:space="preserve"> Factors!D546</f>
        <v>5.4316701699999997E-2</v>
      </c>
      <c r="AO546" s="76">
        <f xml:space="preserve"> Factors!E546</f>
        <v>-0.242102713</v>
      </c>
      <c r="AP546" s="76">
        <f xml:space="preserve"> Factors!F546</f>
        <v>0.13327455999999999</v>
      </c>
    </row>
    <row r="547" spans="1:42">
      <c r="A547">
        <f t="shared" si="14"/>
        <v>2004.4166666666308</v>
      </c>
      <c r="B547">
        <f xml:space="preserve"> Coibion_update!O553</f>
        <v>4.5606381929261506</v>
      </c>
      <c r="C547">
        <f xml:space="preserve"> Coibion_update!P553</f>
        <v>5.6</v>
      </c>
      <c r="D547">
        <f xml:space="preserve"> Coibion_update!Q553</f>
        <v>5.2412177745074642</v>
      </c>
      <c r="E547">
        <f xml:space="preserve"> Coibion_update!W553</f>
        <v>1.03</v>
      </c>
      <c r="F547">
        <f xml:space="preserve"> Coibion_update!X553</f>
        <v>5.6893454268584316</v>
      </c>
      <c r="G547">
        <f xml:space="preserve"> Coibion_update!Y553</f>
        <v>4.5485045918690235</v>
      </c>
      <c r="H547">
        <f xml:space="preserve"> Coibion_update!Z553</f>
        <v>4.5448998763956663</v>
      </c>
      <c r="I547">
        <f xml:space="preserve"> Coibion_update!AA553</f>
        <v>4.5257372923401809</v>
      </c>
      <c r="J547">
        <f xml:space="preserve"> Coibion_update!AB553</f>
        <v>0.1512154</v>
      </c>
      <c r="K547" s="48">
        <f xml:space="preserve"> Coibion_update!AC553</f>
        <v>-2.2044412000000024</v>
      </c>
      <c r="M547" s="29">
        <f xml:space="preserve"> Barakchian_Crowe!B426</f>
        <v>-0.85826429999999998</v>
      </c>
      <c r="N547" s="29">
        <f xml:space="preserve"> Barakchian_Crowe!C426</f>
        <v>-7.0809319999999998</v>
      </c>
      <c r="O547" s="29">
        <f xml:space="preserve"> Gertler_Karadi!C301</f>
        <v>-1.2777000000000001E-3</v>
      </c>
      <c r="P547" s="29">
        <f xml:space="preserve"> Gertler_Karadi!D301</f>
        <v>-8.1709999999999997E-4</v>
      </c>
      <c r="Q547" s="29">
        <f xml:space="preserve"> Gertler_Karadi!E301</f>
        <v>-5.1590000000000002E-4</v>
      </c>
      <c r="R547" s="29">
        <f xml:space="preserve"> Gertler_Karadi!F301</f>
        <v>1.3449999999999999E-4</v>
      </c>
      <c r="S547" s="29">
        <f xml:space="preserve"> Gertler_Karadi!G301</f>
        <v>1.4354999999999999E-3</v>
      </c>
      <c r="T547" s="32">
        <f xml:space="preserve"> misc!N630</f>
        <v>2.12</v>
      </c>
      <c r="U547" s="31">
        <f xml:space="preserve"> Gilchrist_Zak!C379</f>
        <v>-0.33500000000000002</v>
      </c>
      <c r="V547" s="47"/>
      <c r="W547" s="75">
        <f xml:space="preserve"> Coibion_update!AI553</f>
        <v>1.4772E-2</v>
      </c>
      <c r="X547" s="39">
        <f t="shared" si="13"/>
        <v>-0.89069530000000019</v>
      </c>
      <c r="Y547" s="46">
        <v>1.4772E-2</v>
      </c>
      <c r="Z547" s="41">
        <v>-5.0000000000000001E-3</v>
      </c>
      <c r="AA547" s="41">
        <v>-5.0000000000000001E-3</v>
      </c>
      <c r="AB547" s="41">
        <v>-0.01</v>
      </c>
      <c r="AC547" s="41">
        <v>-0.03</v>
      </c>
      <c r="AD547" s="41">
        <v>-1.6885500000000001E-2</v>
      </c>
      <c r="AE547" s="41">
        <v>-2.6821999999999999E-2</v>
      </c>
      <c r="AF547" s="41">
        <v>-3.6853999999999998E-2</v>
      </c>
      <c r="AG547" s="57">
        <v>1.38</v>
      </c>
      <c r="AH547" s="69">
        <f xml:space="preserve"> LN(misc!B566)</f>
        <v>7.203777475708919</v>
      </c>
      <c r="AI547" s="69">
        <f xml:space="preserve"> LN(misc!D566)</f>
        <v>8.7389758170911058</v>
      </c>
      <c r="AJ547" s="69">
        <f xml:space="preserve"> LN(misc!G671)</f>
        <v>2.5802168295923251</v>
      </c>
      <c r="AK547" s="70">
        <f xml:space="preserve"> LN(misc!J577 + misc!L577)</f>
        <v>3.8218575687083938</v>
      </c>
      <c r="AL547" s="76">
        <f xml:space="preserve"> Factors!B547</f>
        <v>-0.405660939</v>
      </c>
      <c r="AM547" s="76">
        <f xml:space="preserve"> Factors!C547</f>
        <v>6.2478365899999999E-2</v>
      </c>
      <c r="AN547" s="76">
        <f xml:space="preserve"> Factors!D547</f>
        <v>0.16909845900000001</v>
      </c>
      <c r="AO547" s="76">
        <f xml:space="preserve"> Factors!E547</f>
        <v>-6.4670560500000002E-2</v>
      </c>
      <c r="AP547" s="76">
        <f xml:space="preserve"> Factors!F547</f>
        <v>5.4261443899999998E-2</v>
      </c>
    </row>
    <row r="548" spans="1:42">
      <c r="A548">
        <f t="shared" si="14"/>
        <v>2004.4999999999641</v>
      </c>
      <c r="B548">
        <f xml:space="preserve"> Coibion_update!O554</f>
        <v>4.5683526628590734</v>
      </c>
      <c r="C548">
        <f xml:space="preserve"> Coibion_update!P554</f>
        <v>5.5</v>
      </c>
      <c r="D548">
        <f xml:space="preserve"> Coibion_update!Q554</f>
        <v>5.2422759756644117</v>
      </c>
      <c r="E548">
        <f xml:space="preserve"> Coibion_update!W554</f>
        <v>1.26</v>
      </c>
      <c r="F548">
        <f xml:space="preserve"> Coibion_update!X554</f>
        <v>5.6834096848482636</v>
      </c>
      <c r="G548">
        <f xml:space="preserve"> Coibion_update!Y554</f>
        <v>4.5776242565581402</v>
      </c>
      <c r="H548">
        <f xml:space="preserve"> Coibion_update!Z554</f>
        <v>4.5491605238448907</v>
      </c>
      <c r="I548">
        <f xml:space="preserve"> Coibion_update!AA554</f>
        <v>4.5287749847343779</v>
      </c>
      <c r="J548">
        <f xml:space="preserve"> Coibion_update!AB554</f>
        <v>0</v>
      </c>
      <c r="K548" s="48">
        <f xml:space="preserve"> Coibion_update!AC554</f>
        <v>-2.2044412000000024</v>
      </c>
      <c r="M548" s="29">
        <f xml:space="preserve"> Barakchian_Crowe!B427</f>
        <v>0</v>
      </c>
      <c r="N548" s="29">
        <f xml:space="preserve"> Barakchian_Crowe!C427</f>
        <v>-7.0809319999999998</v>
      </c>
      <c r="O548" s="29">
        <f xml:space="preserve"> Gertler_Karadi!C302</f>
        <v>-4.8335000000000001E-3</v>
      </c>
      <c r="P548" s="29">
        <f xml:space="preserve"> Gertler_Karadi!D302</f>
        <v>-9.6667000000000003E-3</v>
      </c>
      <c r="Q548" s="29">
        <f xml:space="preserve"> Gertler_Karadi!E302</f>
        <v>-2.9000000000000001E-2</v>
      </c>
      <c r="R548" s="29">
        <f xml:space="preserve"> Gertler_Karadi!F302</f>
        <v>-2.41666E-2</v>
      </c>
      <c r="S548" s="29">
        <f xml:space="preserve"> Gertler_Karadi!G302</f>
        <v>-1.45001E-2</v>
      </c>
      <c r="T548" s="32">
        <f xml:space="preserve"> misc!N631</f>
        <v>2.1</v>
      </c>
      <c r="U548" s="31">
        <f xml:space="preserve"> Gilchrist_Zak!C380</f>
        <v>-0.30669999999999997</v>
      </c>
      <c r="V548" s="47"/>
      <c r="W548" s="75">
        <f xml:space="preserve"> Coibion_update!AI554</f>
        <v>0</v>
      </c>
      <c r="X548" s="39">
        <f t="shared" ref="X548:X589" si="15" xml:space="preserve"> X547 + W548</f>
        <v>-0.89069530000000019</v>
      </c>
      <c r="Y548" s="46">
        <v>0</v>
      </c>
      <c r="Z548" s="41">
        <v>0</v>
      </c>
      <c r="AA548" s="41">
        <v>0</v>
      </c>
      <c r="AB548" s="41">
        <v>0</v>
      </c>
      <c r="AC548" s="41">
        <v>0</v>
      </c>
      <c r="AD548" s="41">
        <v>0</v>
      </c>
      <c r="AE548" s="41">
        <v>0</v>
      </c>
      <c r="AF548" s="41">
        <v>0</v>
      </c>
      <c r="AG548" s="57">
        <v>1.29</v>
      </c>
      <c r="AH548" s="69">
        <f xml:space="preserve"> LN(misc!B567)</f>
        <v>7.2014691236656372</v>
      </c>
      <c r="AI548" s="69">
        <f xml:space="preserve"> LN(misc!D567)</f>
        <v>8.7407206690213162</v>
      </c>
      <c r="AJ548" s="69">
        <f xml:space="preserve"> LN(misc!G672)</f>
        <v>2.5888912192658955</v>
      </c>
      <c r="AK548" s="70">
        <f xml:space="preserve"> LN(misc!J578 + misc!L578)</f>
        <v>3.8260728832901432</v>
      </c>
      <c r="AL548" s="76">
        <f xml:space="preserve"> Factors!B548</f>
        <v>4.1632463500000001E-2</v>
      </c>
      <c r="AM548" s="76">
        <f xml:space="preserve"> Factors!C548</f>
        <v>9.2095131499999996E-2</v>
      </c>
      <c r="AN548" s="76">
        <f xml:space="preserve"> Factors!D548</f>
        <v>0.13247456199999999</v>
      </c>
      <c r="AO548" s="76">
        <f xml:space="preserve"> Factors!E548</f>
        <v>-0.139534151</v>
      </c>
      <c r="AP548" s="76">
        <f xml:space="preserve"> Factors!F548</f>
        <v>0.39953849000000002</v>
      </c>
    </row>
    <row r="549" spans="1:42">
      <c r="A549">
        <f t="shared" si="14"/>
        <v>2004.5833333332973</v>
      </c>
      <c r="B549">
        <f xml:space="preserve"> Coibion_update!O555</f>
        <v>4.5689728976762032</v>
      </c>
      <c r="C549">
        <f xml:space="preserve"> Coibion_update!P555</f>
        <v>5.4</v>
      </c>
      <c r="D549">
        <f xml:space="preserve"> Coibion_update!Q555</f>
        <v>5.2428046566177775</v>
      </c>
      <c r="E549">
        <f xml:space="preserve"> Coibion_update!W555</f>
        <v>1.43</v>
      </c>
      <c r="F549">
        <f xml:space="preserve"> Coibion_update!X555</f>
        <v>5.6762742352395996</v>
      </c>
      <c r="G549">
        <f xml:space="preserve"> Coibion_update!Y555</f>
        <v>4.5732872851203643</v>
      </c>
      <c r="H549">
        <f xml:space="preserve"> Coibion_update!Z555</f>
        <v>4.5550446305805412</v>
      </c>
      <c r="I549">
        <f xml:space="preserve"> Coibion_update!AA555</f>
        <v>4.5308021800285099</v>
      </c>
      <c r="J549">
        <f xml:space="preserve"> Coibion_update!AB555</f>
        <v>0.28112890000000001</v>
      </c>
      <c r="K549" s="48">
        <f xml:space="preserve"> Coibion_update!AC555</f>
        <v>-1.9233123000000023</v>
      </c>
      <c r="M549" s="29">
        <f xml:space="preserve"> Barakchian_Crowe!B428</f>
        <v>0.90333289999999999</v>
      </c>
      <c r="N549" s="29">
        <f xml:space="preserve"> Barakchian_Crowe!C428</f>
        <v>-6.1775989999999998</v>
      </c>
      <c r="O549" s="29">
        <f xml:space="preserve"> Gertler_Karadi!C303</f>
        <v>5.2373000000000003E-3</v>
      </c>
      <c r="P549" s="29">
        <f xml:space="preserve"> Gertler_Karadi!D303</f>
        <v>2.83799E-2</v>
      </c>
      <c r="Q549" s="29">
        <f xml:space="preserve"> Gertler_Karadi!E303</f>
        <v>3.1935499999999999E-2</v>
      </c>
      <c r="R549" s="29">
        <f xml:space="preserve"> Gertler_Karadi!F303</f>
        <v>3.1935499999999999E-2</v>
      </c>
      <c r="S549" s="29">
        <f xml:space="preserve"> Gertler_Karadi!G303</f>
        <v>2.8387300000000001E-2</v>
      </c>
      <c r="T549" s="32">
        <f xml:space="preserve"> misc!N632</f>
        <v>2.02</v>
      </c>
      <c r="U549" s="31">
        <f xml:space="preserve"> Gilchrist_Zak!C381</f>
        <v>-0.45989999999999998</v>
      </c>
      <c r="V549" s="47"/>
      <c r="W549" s="75">
        <f xml:space="preserve"> Coibion_update!AI555</f>
        <v>6.2300000000000001E-2</v>
      </c>
      <c r="X549" s="39">
        <f t="shared" si="15"/>
        <v>-0.82839530000000017</v>
      </c>
      <c r="Y549" s="46">
        <v>6.2300000000000001E-2</v>
      </c>
      <c r="Z549" s="41">
        <v>7.3800000000000003E-3</v>
      </c>
      <c r="AA549" s="41">
        <v>5.0000000000000001E-3</v>
      </c>
      <c r="AB549" s="41">
        <v>3.9989999999999998E-2</v>
      </c>
      <c r="AC549" s="41">
        <v>4.4999999999999998E-2</v>
      </c>
      <c r="AD549" s="41">
        <v>-1.9312999999999999E-3</v>
      </c>
      <c r="AE549" s="41">
        <v>2.52515E-2</v>
      </c>
      <c r="AF549" s="41">
        <v>4.7842000000000003E-2</v>
      </c>
      <c r="AG549" s="57">
        <v>1.55</v>
      </c>
      <c r="AH549" s="69">
        <f xml:space="preserve"> LN(misc!B568)</f>
        <v>7.2108923059887786</v>
      </c>
      <c r="AI549" s="69">
        <f xml:space="preserve"> LN(misc!D568)</f>
        <v>8.7446474383175321</v>
      </c>
      <c r="AJ549" s="69">
        <f xml:space="preserve"> LN(misc!G673)</f>
        <v>2.5164860629413228</v>
      </c>
      <c r="AK549" s="70">
        <f xml:space="preserve"> LN(misc!J579 + misc!L579)</f>
        <v>3.8129537692158628</v>
      </c>
      <c r="AL549" s="76">
        <f xml:space="preserve"> Factors!B549</f>
        <v>-0.19479417099999999</v>
      </c>
      <c r="AM549" s="76">
        <f xml:space="preserve"> Factors!C549</f>
        <v>-0.24152231599999999</v>
      </c>
      <c r="AN549" s="76">
        <f xml:space="preserve"> Factors!D549</f>
        <v>-0.103700998</v>
      </c>
      <c r="AO549" s="76">
        <f xml:space="preserve"> Factors!E549</f>
        <v>2.1566434200000002E-2</v>
      </c>
      <c r="AP549" s="76">
        <f xml:space="preserve"> Factors!F549</f>
        <v>0.13283131200000001</v>
      </c>
    </row>
    <row r="550" spans="1:42">
      <c r="A550">
        <f t="shared" si="14"/>
        <v>2004.6666666666306</v>
      </c>
      <c r="B550">
        <f xml:space="preserve"> Coibion_update!O556</f>
        <v>4.5695886031604029</v>
      </c>
      <c r="C550">
        <f xml:space="preserve"> Coibion_update!P556</f>
        <v>5.4</v>
      </c>
      <c r="D550">
        <f xml:space="preserve"> Coibion_update!Q556</f>
        <v>5.2459708861758276</v>
      </c>
      <c r="E550">
        <f xml:space="preserve"> Coibion_update!W556</f>
        <v>1.61</v>
      </c>
      <c r="F550">
        <f xml:space="preserve"> Coibion_update!X556</f>
        <v>5.6933953817697143</v>
      </c>
      <c r="G550">
        <f xml:space="preserve"> Coibion_update!Y556</f>
        <v>4.5992828898192037</v>
      </c>
      <c r="H550">
        <f xml:space="preserve"> Coibion_update!Z556</f>
        <v>4.5605074920818982</v>
      </c>
      <c r="I550">
        <f xml:space="preserve"> Coibion_update!AA556</f>
        <v>4.5352840585239251</v>
      </c>
      <c r="J550">
        <f xml:space="preserve"> Coibion_update!AB556</f>
        <v>0.14964079999999999</v>
      </c>
      <c r="K550" s="48">
        <f xml:space="preserve"> Coibion_update!AC556</f>
        <v>-1.7736715000000023</v>
      </c>
      <c r="M550" s="29">
        <f xml:space="preserve"> Barakchian_Crowe!B429</f>
        <v>0.53592600000000001</v>
      </c>
      <c r="N550" s="29">
        <f xml:space="preserve"> Barakchian_Crowe!C429</f>
        <v>-5.6416729999999999</v>
      </c>
      <c r="O550" s="29">
        <f xml:space="preserve"> Gertler_Karadi!C304</f>
        <v>2.1427E-3</v>
      </c>
      <c r="P550" s="29">
        <f xml:space="preserve"> Gertler_Karadi!D304</f>
        <v>8.2766999999999997E-3</v>
      </c>
      <c r="Q550" s="29">
        <f xml:space="preserve"> Gertler_Karadi!E304</f>
        <v>8.0645000000000005E-3</v>
      </c>
      <c r="R550" s="29">
        <f xml:space="preserve"> Gertler_Karadi!F304</f>
        <v>8.0645000000000005E-3</v>
      </c>
      <c r="S550" s="29">
        <f xml:space="preserve"> Gertler_Karadi!G304</f>
        <v>4.9462000000000004E-3</v>
      </c>
      <c r="T550" s="32">
        <f xml:space="preserve"> misc!N633</f>
        <v>2.12</v>
      </c>
      <c r="U550" s="31">
        <f xml:space="preserve"> Gilchrist_Zak!C382</f>
        <v>-0.59770000000000001</v>
      </c>
      <c r="V550" s="47"/>
      <c r="W550" s="75">
        <f xml:space="preserve"> Coibion_update!AI556</f>
        <v>0.1167787</v>
      </c>
      <c r="X550" s="39">
        <f t="shared" si="15"/>
        <v>-0.71161660000000015</v>
      </c>
      <c r="Y550" s="46">
        <v>0.1167787</v>
      </c>
      <c r="Z550" s="41">
        <v>0</v>
      </c>
      <c r="AA550" s="41">
        <v>0</v>
      </c>
      <c r="AB550" s="41">
        <v>-0.01</v>
      </c>
      <c r="AC550" s="41">
        <v>-1.4999999999999999E-2</v>
      </c>
      <c r="AD550" s="41">
        <v>-7.2849999999999998E-4</v>
      </c>
      <c r="AE550" s="41">
        <v>-2.1467999999999999E-3</v>
      </c>
      <c r="AF550" s="41">
        <v>-1.54497E-2</v>
      </c>
      <c r="AG550" s="57">
        <v>1.94</v>
      </c>
      <c r="AH550" s="69">
        <f xml:space="preserve"> LN(misc!B569)</f>
        <v>7.2162688610138508</v>
      </c>
      <c r="AI550" s="69">
        <f xml:space="preserve"> LN(misc!D569)</f>
        <v>8.7501286451929161</v>
      </c>
      <c r="AJ550" s="69">
        <f xml:space="preserve"> LN(misc!G674)</f>
        <v>2.565718292524414</v>
      </c>
      <c r="AK550" s="70">
        <f xml:space="preserve"> LN(misc!J580 + misc!L580)</f>
        <v>3.8317235981434168</v>
      </c>
      <c r="AL550" s="76">
        <f xml:space="preserve"> Factors!B550</f>
        <v>-8.0448829200000002E-2</v>
      </c>
      <c r="AM550" s="76">
        <f xml:space="preserve"> Factors!C550</f>
        <v>-0.17051359199999999</v>
      </c>
      <c r="AN550" s="76">
        <f xml:space="preserve"> Factors!D550</f>
        <v>-0.12935813900000001</v>
      </c>
      <c r="AO550" s="76">
        <f xml:space="preserve"> Factors!E550</f>
        <v>-4.0616283599999997E-2</v>
      </c>
      <c r="AP550" s="76">
        <f xml:space="preserve"> Factors!F550</f>
        <v>0.17264348400000001</v>
      </c>
    </row>
    <row r="551" spans="1:42">
      <c r="A551">
        <f t="shared" si="14"/>
        <v>2004.7499999999638</v>
      </c>
      <c r="B551">
        <f xml:space="preserve"> Coibion_update!O557</f>
        <v>4.5789976538568071</v>
      </c>
      <c r="C551">
        <f xml:space="preserve"> Coibion_update!P557</f>
        <v>5.5</v>
      </c>
      <c r="D551">
        <f xml:space="preserve"> Coibion_update!Q557</f>
        <v>5.2512257590141864</v>
      </c>
      <c r="E551">
        <f xml:space="preserve"> Coibion_update!W557</f>
        <v>1.76</v>
      </c>
      <c r="F551">
        <f xml:space="preserve"> Coibion_update!X557</f>
        <v>5.6710182070622279</v>
      </c>
      <c r="G551">
        <f xml:space="preserve"> Coibion_update!Y557</f>
        <v>4.5900362434033743</v>
      </c>
      <c r="H551">
        <f xml:space="preserve"> Coibion_update!Z557</f>
        <v>4.5627531700972943</v>
      </c>
      <c r="I551">
        <f xml:space="preserve"> Coibion_update!AA557</f>
        <v>4.5386991320446493</v>
      </c>
      <c r="J551">
        <f xml:space="preserve"> Coibion_update!AB557</f>
        <v>0</v>
      </c>
      <c r="K551" s="48">
        <f xml:space="preserve"> Coibion_update!AC557</f>
        <v>-1.7736715000000023</v>
      </c>
      <c r="M551" s="29">
        <f xml:space="preserve"> Barakchian_Crowe!B430</f>
        <v>0</v>
      </c>
      <c r="N551" s="29">
        <f xml:space="preserve"> Barakchian_Crowe!C430</f>
        <v>-5.6416729999999999</v>
      </c>
      <c r="O551" s="29">
        <f xml:space="preserve"> Gertler_Karadi!C305</f>
        <v>0</v>
      </c>
      <c r="P551" s="29">
        <f xml:space="preserve"> Gertler_Karadi!D305</f>
        <v>-6.6667000000000002E-3</v>
      </c>
      <c r="Q551" s="29">
        <f xml:space="preserve"> Gertler_Karadi!E305</f>
        <v>-0.01</v>
      </c>
      <c r="R551" s="29">
        <f xml:space="preserve"> Gertler_Karadi!F305</f>
        <v>-0.01</v>
      </c>
      <c r="S551" s="29">
        <f xml:space="preserve"> Gertler_Karadi!G305</f>
        <v>-1.3333299999999999E-2</v>
      </c>
      <c r="T551" s="32">
        <f xml:space="preserve"> misc!N634</f>
        <v>2.23</v>
      </c>
      <c r="U551" s="31">
        <f xml:space="preserve"> Gilchrist_Zak!C383</f>
        <v>-0.57350000000000001</v>
      </c>
      <c r="V551" s="47"/>
      <c r="W551" s="75">
        <f xml:space="preserve"> Coibion_update!AI557</f>
        <v>0</v>
      </c>
      <c r="X551" s="39">
        <f t="shared" si="15"/>
        <v>-0.71161660000000015</v>
      </c>
      <c r="Y551" s="46">
        <v>0</v>
      </c>
      <c r="Z551" s="41">
        <v>0</v>
      </c>
      <c r="AA551" s="41">
        <v>0</v>
      </c>
      <c r="AB551" s="41">
        <v>0</v>
      </c>
      <c r="AC551" s="41">
        <v>0</v>
      </c>
      <c r="AD551" s="41">
        <v>0</v>
      </c>
      <c r="AE551" s="41">
        <v>0</v>
      </c>
      <c r="AF551" s="41">
        <v>0</v>
      </c>
      <c r="AG551" s="57">
        <v>1.79</v>
      </c>
      <c r="AH551" s="69">
        <f xml:space="preserve"> LN(misc!B570)</f>
        <v>7.2161219426267511</v>
      </c>
      <c r="AI551" s="69">
        <f xml:space="preserve"> LN(misc!D570)</f>
        <v>8.7544920815186256</v>
      </c>
      <c r="AJ551" s="69">
        <f xml:space="preserve"> LN(misc!G675)</f>
        <v>2.4785531758158248</v>
      </c>
      <c r="AK551" s="70">
        <f xml:space="preserve"> LN(misc!J581 + misc!L581)</f>
        <v>3.8310298462186143</v>
      </c>
      <c r="AL551" s="76">
        <f xml:space="preserve"> Factors!B551</f>
        <v>-8.9736563000000005E-2</v>
      </c>
      <c r="AM551" s="76">
        <f xml:space="preserve"> Factors!C551</f>
        <v>-2.27630926E-2</v>
      </c>
      <c r="AN551" s="76">
        <f xml:space="preserve"> Factors!D551</f>
        <v>-6.9374111500000002E-2</v>
      </c>
      <c r="AO551" s="76">
        <f xml:space="preserve"> Factors!E551</f>
        <v>3.7677384999999998E-3</v>
      </c>
      <c r="AP551" s="76">
        <f xml:space="preserve"> Factors!F551</f>
        <v>0.10085606599999999</v>
      </c>
    </row>
    <row r="552" spans="1:42">
      <c r="A552">
        <f t="shared" si="14"/>
        <v>2004.8333333332971</v>
      </c>
      <c r="B552">
        <f xml:space="preserve"> Coibion_update!O558</f>
        <v>4.5811079996373323</v>
      </c>
      <c r="C552">
        <f xml:space="preserve"> Coibion_update!P558</f>
        <v>5.4</v>
      </c>
      <c r="D552">
        <f xml:space="preserve"> Coibion_update!Q558</f>
        <v>5.2559316500515987</v>
      </c>
      <c r="E552">
        <f xml:space="preserve"> Coibion_update!W558</f>
        <v>1.93</v>
      </c>
      <c r="F552">
        <f xml:space="preserve"> Coibion_update!X558</f>
        <v>5.697730867227766</v>
      </c>
      <c r="G552">
        <f xml:space="preserve"> Coibion_update!Y558</f>
        <v>4.5894370669990918</v>
      </c>
      <c r="H552">
        <f xml:space="preserve"> Coibion_update!Z558</f>
        <v>4.5619703666818721</v>
      </c>
      <c r="I552">
        <f xml:space="preserve"> Coibion_update!AA558</f>
        <v>4.5413247579393383</v>
      </c>
      <c r="J552">
        <f xml:space="preserve"> Coibion_update!AB558</f>
        <v>0.31822139999999999</v>
      </c>
      <c r="K552" s="48">
        <f xml:space="preserve"> Coibion_update!AC558</f>
        <v>-1.4554501000000024</v>
      </c>
      <c r="M552" s="29">
        <f xml:space="preserve"> Barakchian_Crowe!B431</f>
        <v>0.29954320000000001</v>
      </c>
      <c r="N552" s="29">
        <f xml:space="preserve"> Barakchian_Crowe!C431</f>
        <v>-5.34213</v>
      </c>
      <c r="O552" s="29">
        <f xml:space="preserve"> Gertler_Karadi!C306</f>
        <v>-5.2500000000000003E-3</v>
      </c>
      <c r="P552" s="29">
        <f xml:space="preserve"> Gertler_Karadi!D306</f>
        <v>-6.9931000000000004E-3</v>
      </c>
      <c r="Q552" s="29">
        <f xml:space="preserve"> Gertler_Karadi!E306</f>
        <v>-1.3999899999999999E-2</v>
      </c>
      <c r="R552" s="29">
        <f xml:space="preserve"> Gertler_Karadi!F306</f>
        <v>-2.7999900000000001E-2</v>
      </c>
      <c r="S552" s="29">
        <f xml:space="preserve"> Gertler_Karadi!G306</f>
        <v>-3.5000099999999999E-2</v>
      </c>
      <c r="T552" s="32">
        <f xml:space="preserve"> misc!N635</f>
        <v>2.5</v>
      </c>
      <c r="U552" s="31">
        <f xml:space="preserve"> Gilchrist_Zak!C384</f>
        <v>-0.7016</v>
      </c>
      <c r="V552" s="47"/>
      <c r="W552" s="75">
        <f xml:space="preserve"> Coibion_update!AI558</f>
        <v>0.2427629</v>
      </c>
      <c r="X552" s="39">
        <f t="shared" si="15"/>
        <v>-0.46885370000000015</v>
      </c>
      <c r="Y552" s="46">
        <v>0.2427629</v>
      </c>
      <c r="Z552" s="41">
        <v>-7.4999999999999997E-3</v>
      </c>
      <c r="AA552" s="41">
        <v>-5.0000000000000001E-3</v>
      </c>
      <c r="AB552" s="41">
        <v>-9.9900000000000006E-3</v>
      </c>
      <c r="AC552" s="41">
        <v>-0.02</v>
      </c>
      <c r="AD552" s="41">
        <v>8.5888000000000006E-3</v>
      </c>
      <c r="AE552" s="41">
        <v>-2.1019999999999999E-4</v>
      </c>
      <c r="AF552" s="41">
        <v>-2.57621E-2</v>
      </c>
      <c r="AG552" s="57">
        <v>2.02</v>
      </c>
      <c r="AH552" s="69">
        <f xml:space="preserve"> LN(misc!B571)</f>
        <v>7.2256270225969752</v>
      </c>
      <c r="AI552" s="69">
        <f xml:space="preserve"> LN(misc!D571)</f>
        <v>8.7587423161698084</v>
      </c>
      <c r="AJ552" s="69">
        <f xml:space="preserve"> LN(misc!G676)</f>
        <v>2.4923786646267012</v>
      </c>
      <c r="AK552" s="70">
        <f xml:space="preserve"> LN(misc!J582 + misc!L582)</f>
        <v>3.8247206770253497</v>
      </c>
      <c r="AL552" s="76">
        <f xml:space="preserve"> Factors!B552</f>
        <v>-0.33787505000000001</v>
      </c>
      <c r="AM552" s="76">
        <f xml:space="preserve"> Factors!C552</f>
        <v>0.29635160300000002</v>
      </c>
      <c r="AN552" s="76">
        <f xml:space="preserve"> Factors!D552</f>
        <v>0.17175488799999999</v>
      </c>
      <c r="AO552" s="76">
        <f xml:space="preserve"> Factors!E552</f>
        <v>0.24880870299999999</v>
      </c>
      <c r="AP552" s="76">
        <f xml:space="preserve"> Factors!F552</f>
        <v>8.1459568800000007E-2</v>
      </c>
    </row>
    <row r="553" spans="1:42">
      <c r="A553">
        <f t="shared" si="14"/>
        <v>2004.9166666666304</v>
      </c>
      <c r="B553">
        <f xml:space="preserve"> Coibion_update!O559</f>
        <v>4.5881583009457234</v>
      </c>
      <c r="C553">
        <f xml:space="preserve"> Coibion_update!P559</f>
        <v>5.4</v>
      </c>
      <c r="D553">
        <f xml:space="preserve"> Coibion_update!Q559</f>
        <v>5.2559316500515987</v>
      </c>
      <c r="E553">
        <f xml:space="preserve"> Coibion_update!W559</f>
        <v>2.16</v>
      </c>
      <c r="F553">
        <f xml:space="preserve"> Coibion_update!X559</f>
        <v>5.6908323154805727</v>
      </c>
      <c r="G553">
        <f xml:space="preserve"> Coibion_update!Y559</f>
        <v>4.6128704626142794</v>
      </c>
      <c r="H553">
        <f xml:space="preserve"> Coibion_update!Z559</f>
        <v>4.5669489731678938</v>
      </c>
      <c r="I553">
        <f xml:space="preserve"> Coibion_update!AA559</f>
        <v>4.5444855623715847</v>
      </c>
      <c r="J553">
        <f xml:space="preserve"> Coibion_update!AB559</f>
        <v>0.16138449999999999</v>
      </c>
      <c r="K553" s="48">
        <f xml:space="preserve"> Coibion_update!AC559</f>
        <v>-1.2940656000000024</v>
      </c>
      <c r="M553" s="29">
        <f xml:space="preserve"> Barakchian_Crowe!B432</f>
        <v>0.19203600000000001</v>
      </c>
      <c r="N553" s="29">
        <f xml:space="preserve"> Barakchian_Crowe!C432</f>
        <v>-5.1500940000000002</v>
      </c>
      <c r="O553" s="29">
        <f xml:space="preserve"> Gertler_Karadi!C307</f>
        <v>-7.5512000000000001E-3</v>
      </c>
      <c r="P553" s="29">
        <f xml:space="preserve"> Gertler_Karadi!D307</f>
        <v>-5.9001000000000001E-3</v>
      </c>
      <c r="Q553" s="29">
        <f xml:space="preserve"> Gertler_Karadi!E307</f>
        <v>-1.4709699999999999E-2</v>
      </c>
      <c r="R553" s="29">
        <f xml:space="preserve"> Gertler_Karadi!F307</f>
        <v>-2.07098E-2</v>
      </c>
      <c r="S553" s="29">
        <f xml:space="preserve"> Gertler_Karadi!G307</f>
        <v>-2.6613000000000001E-2</v>
      </c>
      <c r="T553" s="32">
        <f xml:space="preserve"> misc!N636</f>
        <v>2.67</v>
      </c>
      <c r="U553" s="31">
        <f xml:space="preserve"> Gilchrist_Zak!C385</f>
        <v>-0.85340000000000005</v>
      </c>
      <c r="V553" s="47"/>
      <c r="W553" s="75">
        <f xml:space="preserve"> Coibion_update!AI559</f>
        <v>9.8183000000000006E-2</v>
      </c>
      <c r="X553" s="39">
        <f t="shared" si="15"/>
        <v>-0.37067070000000013</v>
      </c>
      <c r="Y553" s="46">
        <v>9.8183000000000006E-2</v>
      </c>
      <c r="Z553" s="41">
        <v>-9.1299999999999992E-3</v>
      </c>
      <c r="AA553" s="41">
        <v>-5.0000000000000001E-3</v>
      </c>
      <c r="AB553" s="41">
        <v>-5.0000000000000001E-3</v>
      </c>
      <c r="AC553" s="41">
        <v>-1.4999999999999999E-2</v>
      </c>
      <c r="AD553" s="41">
        <v>-1.2284399999999999E-2</v>
      </c>
      <c r="AE553" s="41">
        <v>-1.8402600000000002E-2</v>
      </c>
      <c r="AF553" s="41">
        <v>-2.9464000000000001E-2</v>
      </c>
      <c r="AG553" s="57">
        <v>1.97</v>
      </c>
      <c r="AH553" s="69">
        <f xml:space="preserve"> LN(misc!B572)</f>
        <v>7.2265725803646292</v>
      </c>
      <c r="AI553" s="69">
        <f xml:space="preserve"> LN(misc!D572)</f>
        <v>8.7617224300511225</v>
      </c>
      <c r="AJ553" s="69">
        <f xml:space="preserve"> LN(misc!G677)</f>
        <v>2.4886496360668349</v>
      </c>
      <c r="AK553" s="70">
        <f xml:space="preserve"> LN(misc!J583 + misc!L583)</f>
        <v>3.8364801581795018</v>
      </c>
      <c r="AL553" s="76">
        <f xml:space="preserve"> Factors!B553</f>
        <v>-8.4089673099999998E-2</v>
      </c>
      <c r="AM553" s="76">
        <f xml:space="preserve"> Factors!C553</f>
        <v>0.19694998799999999</v>
      </c>
      <c r="AN553" s="76">
        <f xml:space="preserve"> Factors!D553</f>
        <v>0.107670814</v>
      </c>
      <c r="AO553" s="76">
        <f xml:space="preserve"> Factors!E553</f>
        <v>0.10714541700000001</v>
      </c>
      <c r="AP553" s="76">
        <f xml:space="preserve"> Factors!F553</f>
        <v>0.21591686800000001</v>
      </c>
    </row>
    <row r="554" spans="1:42">
      <c r="A554">
        <f t="shared" si="14"/>
        <v>2004.9999999999636</v>
      </c>
      <c r="B554">
        <f xml:space="preserve"> Coibion_update!O560</f>
        <v>4.5929822134811209</v>
      </c>
      <c r="C554">
        <f xml:space="preserve"> Coibion_update!P560</f>
        <v>5.3</v>
      </c>
      <c r="D554">
        <f xml:space="preserve"> Coibion_update!Q560</f>
        <v>5.2554098655367598</v>
      </c>
      <c r="E554">
        <f xml:space="preserve"> Coibion_update!W560</f>
        <v>2.2799999999999998</v>
      </c>
      <c r="F554">
        <f xml:space="preserve"> Coibion_update!X560</f>
        <v>5.6739759750735361</v>
      </c>
      <c r="G554">
        <f xml:space="preserve"> Coibion_update!Y560</f>
        <v>4.5995443908365248</v>
      </c>
      <c r="H554">
        <f xml:space="preserve"> Coibion_update!Z560</f>
        <v>4.5772232839371405</v>
      </c>
      <c r="I554">
        <f xml:space="preserve"> Coibion_update!AA560</f>
        <v>4.543475616982251</v>
      </c>
      <c r="J554">
        <f xml:space="preserve"> Coibion_update!AB560</f>
        <v>0</v>
      </c>
      <c r="K554" s="48">
        <f xml:space="preserve"> Coibion_update!AC560</f>
        <v>-1.2940656000000024</v>
      </c>
      <c r="M554" s="29">
        <f xml:space="preserve"> Barakchian_Crowe!B433</f>
        <v>0</v>
      </c>
      <c r="N554" s="29">
        <f xml:space="preserve"> Barakchian_Crowe!C433</f>
        <v>-5.1500940000000002</v>
      </c>
      <c r="O554" s="29">
        <f xml:space="preserve"> Gertler_Karadi!C308</f>
        <v>-3.8287999999999998E-3</v>
      </c>
      <c r="P554" s="29">
        <f xml:space="preserve"> Gertler_Karadi!D308</f>
        <v>-2.0969000000000001E-3</v>
      </c>
      <c r="Q554" s="29">
        <f xml:space="preserve"> Gertler_Karadi!E308</f>
        <v>-6.2903999999999998E-3</v>
      </c>
      <c r="R554" s="29">
        <f xml:space="preserve"> Gertler_Karadi!F308</f>
        <v>-6.2903999999999998E-3</v>
      </c>
      <c r="S554" s="29">
        <f xml:space="preserve"> Gertler_Karadi!G308</f>
        <v>-8.3870999999999998E-3</v>
      </c>
      <c r="T554" s="32">
        <f xml:space="preserve"> misc!N637</f>
        <v>2.86</v>
      </c>
      <c r="U554" s="31">
        <f xml:space="preserve"> Gilchrist_Zak!C386</f>
        <v>-0.80579999999999996</v>
      </c>
      <c r="V554" s="47"/>
      <c r="W554" s="75">
        <f xml:space="preserve"> Coibion_update!AI560</f>
        <v>0</v>
      </c>
      <c r="X554" s="39">
        <f t="shared" si="15"/>
        <v>-0.37067070000000013</v>
      </c>
      <c r="Y554" s="46">
        <v>0</v>
      </c>
      <c r="Z554" s="41">
        <v>0</v>
      </c>
      <c r="AA554" s="41">
        <v>0</v>
      </c>
      <c r="AB554" s="41">
        <v>0</v>
      </c>
      <c r="AC554" s="41">
        <v>0</v>
      </c>
      <c r="AD554" s="41">
        <v>0</v>
      </c>
      <c r="AE554" s="41">
        <v>0</v>
      </c>
      <c r="AF554" s="41">
        <v>0</v>
      </c>
      <c r="AG554" s="57">
        <v>2.5</v>
      </c>
      <c r="AH554" s="69">
        <f xml:space="preserve"> LN(misc!B573)</f>
        <v>7.2201543539707549</v>
      </c>
      <c r="AI554" s="69">
        <f xml:space="preserve"> LN(misc!D573)</f>
        <v>8.7625051967013992</v>
      </c>
      <c r="AJ554" s="69">
        <f xml:space="preserve"> LN(misc!G678)</f>
        <v>2.6442580680144308</v>
      </c>
      <c r="AK554" s="70">
        <f xml:space="preserve"> LN(misc!J584 + misc!L584)</f>
        <v>3.8583479294810639</v>
      </c>
      <c r="AL554" s="76">
        <f xml:space="preserve"> Factors!B554</f>
        <v>-0.210437398</v>
      </c>
      <c r="AM554" s="76">
        <f xml:space="preserve"> Factors!C554</f>
        <v>-0.35769846900000002</v>
      </c>
      <c r="AN554" s="76">
        <f xml:space="preserve"> Factors!D554</f>
        <v>-0.24262869500000001</v>
      </c>
      <c r="AO554" s="76">
        <f xml:space="preserve"> Factors!E554</f>
        <v>-0.18231973100000001</v>
      </c>
      <c r="AP554" s="76">
        <f xml:space="preserve"> Factors!F554</f>
        <v>-0.107154047</v>
      </c>
    </row>
    <row r="555" spans="1:42">
      <c r="A555">
        <f t="shared" si="14"/>
        <v>2005.0833333332969</v>
      </c>
      <c r="B555">
        <f xml:space="preserve"> Coibion_update!O561</f>
        <v>4.5995132154594387</v>
      </c>
      <c r="C555">
        <f xml:space="preserve"> Coibion_update!P561</f>
        <v>5.4</v>
      </c>
      <c r="D555">
        <f xml:space="preserve"> Coibion_update!Q561</f>
        <v>5.259576538231606</v>
      </c>
      <c r="E555">
        <f xml:space="preserve"> Coibion_update!W561</f>
        <v>2.5</v>
      </c>
      <c r="F555">
        <f xml:space="preserve"> Coibion_update!X561</f>
        <v>5.6701567470065406</v>
      </c>
      <c r="G555">
        <f xml:space="preserve"> Coibion_update!Y561</f>
        <v>4.6065791928715116</v>
      </c>
      <c r="H555">
        <f xml:space="preserve"> Coibion_update!Z561</f>
        <v>4.5808570014058079</v>
      </c>
      <c r="I555">
        <f xml:space="preserve"> Coibion_update!AA561</f>
        <v>4.5461523975232181</v>
      </c>
      <c r="J555">
        <f xml:space="preserve"> Coibion_update!AB561</f>
        <v>0.1223306</v>
      </c>
      <c r="K555" s="48">
        <f xml:space="preserve"> Coibion_update!AC561</f>
        <v>-1.1717350000000024</v>
      </c>
      <c r="M555" s="29">
        <f xml:space="preserve"> Barakchian_Crowe!B434</f>
        <v>0.29529139999999998</v>
      </c>
      <c r="N555" s="29">
        <f xml:space="preserve"> Barakchian_Crowe!C434</f>
        <v>-4.8548020000000003</v>
      </c>
      <c r="O555" s="29">
        <f xml:space="preserve"> Gertler_Karadi!C309</f>
        <v>0</v>
      </c>
      <c r="P555" s="29">
        <f xml:space="preserve"> Gertler_Karadi!D309</f>
        <v>0</v>
      </c>
      <c r="Q555" s="29">
        <f xml:space="preserve"> Gertler_Karadi!E309</f>
        <v>-1.4464100000000001E-2</v>
      </c>
      <c r="R555" s="29">
        <f xml:space="preserve"> Gertler_Karadi!F309</f>
        <v>-1.9285699999999999E-2</v>
      </c>
      <c r="S555" s="29">
        <f xml:space="preserve"> Gertler_Karadi!G309</f>
        <v>-1.9285699999999999E-2</v>
      </c>
      <c r="T555" s="32">
        <f xml:space="preserve"> misc!N638</f>
        <v>3.03</v>
      </c>
      <c r="U555" s="31">
        <f xml:space="preserve"> Gilchrist_Zak!C387</f>
        <v>-1.093</v>
      </c>
      <c r="V555" s="47"/>
      <c r="W555" s="75">
        <f xml:space="preserve"> Coibion_update!AI561</f>
        <v>8.5238999999999995E-2</v>
      </c>
      <c r="X555" s="39">
        <f t="shared" si="15"/>
        <v>-0.28543170000000012</v>
      </c>
      <c r="Y555" s="46">
        <v>8.5238999999999995E-2</v>
      </c>
      <c r="Z555" s="41">
        <v>0</v>
      </c>
      <c r="AA555" s="41">
        <v>0</v>
      </c>
      <c r="AB555" s="41">
        <v>0</v>
      </c>
      <c r="AC555" s="41">
        <v>-1.4999999999999999E-2</v>
      </c>
      <c r="AD555" s="41">
        <v>-1.00987E-2</v>
      </c>
      <c r="AE555" s="41">
        <v>-1.26654E-2</v>
      </c>
      <c r="AF555" s="41">
        <v>-2.0918900000000001E-2</v>
      </c>
      <c r="AG555" s="57">
        <v>2.52</v>
      </c>
      <c r="AH555" s="69">
        <f xml:space="preserve"> LN(misc!B574)</f>
        <v>7.2232956795623142</v>
      </c>
      <c r="AI555" s="69">
        <f xml:space="preserve"> LN(misc!D574)</f>
        <v>8.7640063932490957</v>
      </c>
      <c r="AJ555" s="69">
        <f xml:space="preserve"> LN(misc!G679)</f>
        <v>2.5034012324241646</v>
      </c>
      <c r="AK555" s="70">
        <f xml:space="preserve"> LN(misc!J585 + misc!L585)</f>
        <v>3.8255714716970304</v>
      </c>
      <c r="AL555" s="76">
        <f xml:space="preserve"> Factors!B555</f>
        <v>-1.9098563900000001E-2</v>
      </c>
      <c r="AM555" s="76">
        <f xml:space="preserve"> Factors!C555</f>
        <v>-0.106858628</v>
      </c>
      <c r="AN555" s="76">
        <f xml:space="preserve"> Factors!D555</f>
        <v>2.00860712E-2</v>
      </c>
      <c r="AO555" s="76">
        <f xml:space="preserve"> Factors!E555</f>
        <v>-0.19707569</v>
      </c>
      <c r="AP555" s="76">
        <f xml:space="preserve"> Factors!F555</f>
        <v>1.8836272800000001E-2</v>
      </c>
    </row>
    <row r="556" spans="1:42">
      <c r="A556">
        <f t="shared" si="14"/>
        <v>2005.1666666666301</v>
      </c>
      <c r="B556">
        <f xml:space="preserve"> Coibion_update!O562</f>
        <v>4.5983942813084848</v>
      </c>
      <c r="C556">
        <f xml:space="preserve"> Coibion_update!P562</f>
        <v>5.2</v>
      </c>
      <c r="D556">
        <f xml:space="preserve"> Coibion_update!Q562</f>
        <v>5.2632081894344687</v>
      </c>
      <c r="E556">
        <f xml:space="preserve"> Coibion_update!W562</f>
        <v>2.63</v>
      </c>
      <c r="F556">
        <f xml:space="preserve"> Coibion_update!X562</f>
        <v>5.6975631748422844</v>
      </c>
      <c r="G556">
        <f xml:space="preserve"> Coibion_update!Y562</f>
        <v>4.6178988319648155</v>
      </c>
      <c r="H556">
        <f xml:space="preserve"> Coibion_update!Z562</f>
        <v>4.5719132540866392</v>
      </c>
      <c r="I556">
        <f xml:space="preserve"> Coibion_update!AA562</f>
        <v>4.5507245597983701</v>
      </c>
      <c r="J556">
        <f xml:space="preserve"> Coibion_update!AB562</f>
        <v>5.5443600000000003E-2</v>
      </c>
      <c r="K556" s="48">
        <f xml:space="preserve"> Coibion_update!AC562</f>
        <v>-1.1162914000000024</v>
      </c>
      <c r="M556" s="29">
        <f xml:space="preserve"> Barakchian_Crowe!B435</f>
        <v>0.56033929999999998</v>
      </c>
      <c r="N556" s="29">
        <f xml:space="preserve"> Barakchian_Crowe!C435</f>
        <v>-4.2944630000000004</v>
      </c>
      <c r="O556" s="29">
        <f xml:space="preserve"> Gertler_Karadi!C310</f>
        <v>0</v>
      </c>
      <c r="P556" s="29">
        <f xml:space="preserve"> Gertler_Karadi!D310</f>
        <v>3.2258E-3</v>
      </c>
      <c r="Q556" s="29">
        <f xml:space="preserve"> Gertler_Karadi!E310</f>
        <v>2.2044899999999999E-2</v>
      </c>
      <c r="R556" s="29">
        <f xml:space="preserve"> Gertler_Karadi!F310</f>
        <v>2.99308E-2</v>
      </c>
      <c r="S556" s="29">
        <f xml:space="preserve"> Gertler_Karadi!G310</f>
        <v>3.3156600000000001E-2</v>
      </c>
      <c r="T556" s="32">
        <f xml:space="preserve"> misc!N639</f>
        <v>3.3</v>
      </c>
      <c r="U556" s="31">
        <f xml:space="preserve"> Gilchrist_Zak!C388</f>
        <v>-0.73240000000000005</v>
      </c>
      <c r="V556" s="47"/>
      <c r="W556" s="75">
        <f xml:space="preserve"> Coibion_update!AI562</f>
        <v>8.2026600000000005E-2</v>
      </c>
      <c r="X556" s="39">
        <f t="shared" si="15"/>
        <v>-0.20340510000000012</v>
      </c>
      <c r="Y556" s="46">
        <v>8.2026600000000005E-2</v>
      </c>
      <c r="Z556" s="41">
        <v>0</v>
      </c>
      <c r="AA556" s="41">
        <v>0</v>
      </c>
      <c r="AB556" s="41">
        <v>0.01</v>
      </c>
      <c r="AC556" s="41">
        <v>7.0000000000000007E-2</v>
      </c>
      <c r="AD556" s="41">
        <v>-9.2306999999999997E-3</v>
      </c>
      <c r="AE556" s="41">
        <v>1.34935E-2</v>
      </c>
      <c r="AF556" s="41">
        <v>6.2173600000000002E-2</v>
      </c>
      <c r="AG556" s="57">
        <v>2.96</v>
      </c>
      <c r="AH556" s="69">
        <f xml:space="preserve"> LN(misc!B575)</f>
        <v>7.2229309157428405</v>
      </c>
      <c r="AI556" s="69">
        <f xml:space="preserve"> LN(misc!D575)</f>
        <v>8.765536543752189</v>
      </c>
      <c r="AJ556" s="69">
        <f xml:space="preserve"> LN(misc!G680)</f>
        <v>2.4874866520513876</v>
      </c>
      <c r="AK556" s="70">
        <f xml:space="preserve"> LN(misc!J586 + misc!L586)</f>
        <v>3.8451778259986535</v>
      </c>
      <c r="AL556" s="76">
        <f xml:space="preserve"> Factors!B556</f>
        <v>-0.26716182199999999</v>
      </c>
      <c r="AM556" s="76">
        <f xml:space="preserve"> Factors!C556</f>
        <v>6.0993121800000001E-2</v>
      </c>
      <c r="AN556" s="76">
        <f xml:space="preserve"> Factors!D556</f>
        <v>-3.0355646600000001E-2</v>
      </c>
      <c r="AO556" s="76">
        <f xml:space="preserve"> Factors!E556</f>
        <v>5.3492906100000001E-2</v>
      </c>
      <c r="AP556" s="76">
        <f xml:space="preserve"> Factors!F556</f>
        <v>-6.4261131400000001E-3</v>
      </c>
    </row>
    <row r="557" spans="1:42">
      <c r="A557">
        <f t="shared" si="14"/>
        <v>2005.2499999999634</v>
      </c>
      <c r="B557">
        <f xml:space="preserve"> Coibion_update!O563</f>
        <v>4.599750526127365</v>
      </c>
      <c r="C557">
        <f xml:space="preserve"> Coibion_update!P563</f>
        <v>5.2</v>
      </c>
      <c r="D557">
        <f xml:space="preserve"> Coibion_update!Q563</f>
        <v>5.2663105704129505</v>
      </c>
      <c r="E557">
        <f xml:space="preserve"> Coibion_update!W563</f>
        <v>2.79</v>
      </c>
      <c r="F557">
        <f xml:space="preserve"> Coibion_update!X563</f>
        <v>5.7012793444380829</v>
      </c>
      <c r="G557">
        <f xml:space="preserve"> Coibion_update!Y563</f>
        <v>4.6486127438309284</v>
      </c>
      <c r="H557">
        <f xml:space="preserve"> Coibion_update!Z563</f>
        <v>4.5829552514169336</v>
      </c>
      <c r="I557">
        <f xml:space="preserve"> Coibion_update!AA563</f>
        <v>4.5529396103844393</v>
      </c>
      <c r="J557">
        <f xml:space="preserve"> Coibion_update!AB563</f>
        <v>0</v>
      </c>
      <c r="K557" s="48">
        <f xml:space="preserve"> Coibion_update!AC563</f>
        <v>-1.1162914000000024</v>
      </c>
      <c r="M557" s="29">
        <f xml:space="preserve"> Barakchian_Crowe!B436</f>
        <v>0</v>
      </c>
      <c r="N557" s="29">
        <f xml:space="preserve"> Barakchian_Crowe!C436</f>
        <v>-4.2944630000000004</v>
      </c>
      <c r="O557" s="29">
        <f xml:space="preserve"> Gertler_Karadi!C311</f>
        <v>0</v>
      </c>
      <c r="P557" s="29">
        <f xml:space="preserve"> Gertler_Karadi!D311</f>
        <v>6.7742000000000002E-3</v>
      </c>
      <c r="Q557" s="29">
        <f xml:space="preserve"> Gertler_Karadi!E311</f>
        <v>4.7419299999999998E-2</v>
      </c>
      <c r="R557" s="29">
        <f xml:space="preserve"> Gertler_Karadi!F311</f>
        <v>6.4354900000000007E-2</v>
      </c>
      <c r="S557" s="29">
        <f xml:space="preserve"> Gertler_Karadi!G311</f>
        <v>7.1129100000000001E-2</v>
      </c>
      <c r="T557" s="32">
        <f xml:space="preserve"> misc!N640</f>
        <v>3.32</v>
      </c>
      <c r="U557" s="31">
        <f xml:space="preserve"> Gilchrist_Zak!C389</f>
        <v>-0.53380000000000005</v>
      </c>
      <c r="V557" s="47"/>
      <c r="W557" s="75">
        <f xml:space="preserve"> Coibion_update!AI563</f>
        <v>0</v>
      </c>
      <c r="X557" s="39">
        <f t="shared" si="15"/>
        <v>-0.20340510000000012</v>
      </c>
      <c r="Y557" s="46">
        <v>0</v>
      </c>
      <c r="Z557" s="41">
        <v>0</v>
      </c>
      <c r="AA557" s="41">
        <v>0</v>
      </c>
      <c r="AB557" s="41">
        <v>0</v>
      </c>
      <c r="AC557" s="41">
        <v>0</v>
      </c>
      <c r="AD557" s="41">
        <v>0</v>
      </c>
      <c r="AE557" s="41">
        <v>0</v>
      </c>
      <c r="AF557" s="41">
        <v>0</v>
      </c>
      <c r="AG557" s="57">
        <v>2.97</v>
      </c>
      <c r="AH557" s="69">
        <f xml:space="preserve"> LN(misc!B576)</f>
        <v>7.212663132098986</v>
      </c>
      <c r="AI557" s="69">
        <f xml:space="preserve"> LN(misc!D576)</f>
        <v>8.766612491742686</v>
      </c>
      <c r="AJ557" s="69">
        <f xml:space="preserve"> LN(misc!G681)</f>
        <v>2.5576923195136478</v>
      </c>
      <c r="AK557" s="70">
        <f xml:space="preserve"> LN(misc!J587 + misc!L587)</f>
        <v>3.8286631353832381</v>
      </c>
      <c r="AL557" s="76">
        <f xml:space="preserve"> Factors!B557</f>
        <v>-6.2710777400000001E-2</v>
      </c>
      <c r="AM557" s="76">
        <f xml:space="preserve"> Factors!C557</f>
        <v>0.197571837</v>
      </c>
      <c r="AN557" s="76">
        <f xml:space="preserve"> Factors!D557</f>
        <v>0.151907718</v>
      </c>
      <c r="AO557" s="76">
        <f xml:space="preserve"> Factors!E557</f>
        <v>-0.133020577</v>
      </c>
      <c r="AP557" s="76">
        <f xml:space="preserve"> Factors!F557</f>
        <v>0.243170625</v>
      </c>
    </row>
    <row r="558" spans="1:42">
      <c r="A558">
        <f t="shared" si="14"/>
        <v>2005.3333333332967</v>
      </c>
      <c r="B558">
        <f xml:space="preserve"> Coibion_update!O564</f>
        <v>4.601578744475769</v>
      </c>
      <c r="C558">
        <f xml:space="preserve"> Coibion_update!P564</f>
        <v>5.0999999999999996</v>
      </c>
      <c r="D558">
        <f xml:space="preserve"> Coibion_update!Q564</f>
        <v>5.265794174842477</v>
      </c>
      <c r="E558">
        <f xml:space="preserve"> Coibion_update!W564</f>
        <v>3</v>
      </c>
      <c r="F558">
        <f xml:space="preserve"> Coibion_update!X564</f>
        <v>5.6961870355343702</v>
      </c>
      <c r="G558">
        <f xml:space="preserve"> Coibion_update!Y564</f>
        <v>4.6048001175212026</v>
      </c>
      <c r="H558">
        <f xml:space="preserve"> Coibion_update!Z564</f>
        <v>4.5776345357935702</v>
      </c>
      <c r="I558">
        <f xml:space="preserve"> Coibion_update!AA564</f>
        <v>4.5558748942632139</v>
      </c>
      <c r="J558">
        <f xml:space="preserve"> Coibion_update!AB564</f>
        <v>0.30341570000000001</v>
      </c>
      <c r="K558" s="48">
        <f xml:space="preserve"> Coibion_update!AC564</f>
        <v>-0.81287570000000242</v>
      </c>
      <c r="M558" s="29">
        <f xml:space="preserve"> Barakchian_Crowe!B437</f>
        <v>0.44230419999999998</v>
      </c>
      <c r="N558" s="29">
        <f xml:space="preserve"> Barakchian_Crowe!C437</f>
        <v>-3.8521589999999999</v>
      </c>
      <c r="O558" s="29">
        <f xml:space="preserve"> Gertler_Karadi!C312</f>
        <v>-5.1732000000000002E-3</v>
      </c>
      <c r="P558" s="29">
        <f xml:space="preserve"> Gertler_Karadi!D312</f>
        <v>9.3547999999999999E-3</v>
      </c>
      <c r="Q558" s="29">
        <f xml:space="preserve"> Gertler_Karadi!E312</f>
        <v>1.40324E-2</v>
      </c>
      <c r="R558" s="29">
        <f xml:space="preserve"> Gertler_Karadi!F312</f>
        <v>2.33872E-2</v>
      </c>
      <c r="S558" s="29">
        <f xml:space="preserve"> Gertler_Karadi!G312</f>
        <v>3.2742E-2</v>
      </c>
      <c r="T558" s="32">
        <f xml:space="preserve"> misc!N641</f>
        <v>3.33</v>
      </c>
      <c r="U558" s="31">
        <f xml:space="preserve"> Gilchrist_Zak!C390</f>
        <v>-0.38419999999999999</v>
      </c>
      <c r="V558" s="47"/>
      <c r="W558" s="75">
        <f xml:space="preserve"> Coibion_update!AI564</f>
        <v>0.155223</v>
      </c>
      <c r="X558" s="39">
        <f t="shared" si="15"/>
        <v>-4.8182100000000117E-2</v>
      </c>
      <c r="Y558" s="46">
        <v>0.155223</v>
      </c>
      <c r="Z558" s="41">
        <v>-5.5300000000000002E-3</v>
      </c>
      <c r="AA558" s="41">
        <v>0</v>
      </c>
      <c r="AB558" s="41">
        <v>0.01</v>
      </c>
      <c r="AC558" s="41">
        <v>1.4999999999999999E-2</v>
      </c>
      <c r="AD558" s="41">
        <v>3.3514999999999999E-3</v>
      </c>
      <c r="AE558" s="41">
        <v>5.8795999999999996E-3</v>
      </c>
      <c r="AF558" s="41">
        <v>1.41774E-2</v>
      </c>
      <c r="AG558" s="57">
        <v>3.09</v>
      </c>
      <c r="AH558" s="69">
        <f xml:space="preserve"> LN(misc!B577)</f>
        <v>7.2201543539707549</v>
      </c>
      <c r="AI558" s="69">
        <f xml:space="preserve"> LN(misc!D577)</f>
        <v>8.7705943298911446</v>
      </c>
      <c r="AJ558" s="69">
        <f xml:space="preserve"> LN(misc!G682)</f>
        <v>2.4780498623247871</v>
      </c>
      <c r="AK558" s="70">
        <f xml:space="preserve"> LN(misc!J588 + misc!L588)</f>
        <v>3.8134615459374843</v>
      </c>
      <c r="AL558" s="76">
        <f xml:space="preserve"> Factors!B558</f>
        <v>-0.151938569</v>
      </c>
      <c r="AM558" s="76">
        <f xml:space="preserve"> Factors!C558</f>
        <v>6.0582327300000002E-2</v>
      </c>
      <c r="AN558" s="76">
        <f xml:space="preserve"> Factors!D558</f>
        <v>-9.6986074899999997E-2</v>
      </c>
      <c r="AO558" s="76">
        <f xml:space="preserve"> Factors!E558</f>
        <v>-2.64139005E-2</v>
      </c>
      <c r="AP558" s="76">
        <f xml:space="preserve"> Factors!F558</f>
        <v>7.8610269299999994E-2</v>
      </c>
    </row>
    <row r="559" spans="1:42">
      <c r="A559">
        <f t="shared" si="14"/>
        <v>2005.4166666666299</v>
      </c>
      <c r="B559">
        <f xml:space="preserve"> Coibion_update!O565</f>
        <v>4.6054321516720851</v>
      </c>
      <c r="C559">
        <f xml:space="preserve"> Coibion_update!P565</f>
        <v>5</v>
      </c>
      <c r="D559">
        <f xml:space="preserve"> Coibion_update!Q565</f>
        <v>5.2663105704129505</v>
      </c>
      <c r="E559">
        <f xml:space="preserve"> Coibion_update!W565</f>
        <v>3.04</v>
      </c>
      <c r="F559">
        <f xml:space="preserve"> Coibion_update!X565</f>
        <v>5.6978650008921639</v>
      </c>
      <c r="G559">
        <f xml:space="preserve"> Coibion_update!Y565</f>
        <v>4.6538841567786911</v>
      </c>
      <c r="H559">
        <f xml:space="preserve"> Coibion_update!Z565</f>
        <v>4.5824234289921755</v>
      </c>
      <c r="I559">
        <f xml:space="preserve"> Coibion_update!AA565</f>
        <v>4.5602564985645797</v>
      </c>
      <c r="J559">
        <f xml:space="preserve"> Coibion_update!AB565</f>
        <v>0.2362667</v>
      </c>
      <c r="K559" s="48">
        <f xml:space="preserve"> Coibion_update!AC565</f>
        <v>-0.57660900000000237</v>
      </c>
      <c r="M559" s="29">
        <f xml:space="preserve"> Barakchian_Crowe!B438</f>
        <v>0.4072732</v>
      </c>
      <c r="N559" s="29">
        <f xml:space="preserve"> Barakchian_Crowe!C438</f>
        <v>-3.4448850000000002</v>
      </c>
      <c r="O559" s="29">
        <f xml:space="preserve"> Gertler_Karadi!C313</f>
        <v>-5.2329999999999998E-4</v>
      </c>
      <c r="P559" s="29">
        <f xml:space="preserve"> Gertler_Karadi!D313</f>
        <v>1.1451E-3</v>
      </c>
      <c r="Q559" s="29">
        <f xml:space="preserve"> Gertler_Karadi!E313</f>
        <v>2.8011999999999998E-3</v>
      </c>
      <c r="R559" s="29">
        <f xml:space="preserve"> Gertler_Karadi!F313</f>
        <v>3.2794E-3</v>
      </c>
      <c r="S559" s="29">
        <f xml:space="preserve"> Gertler_Karadi!G313</f>
        <v>3.7580000000000001E-3</v>
      </c>
      <c r="T559" s="32">
        <f xml:space="preserve"> misc!N642</f>
        <v>3.36</v>
      </c>
      <c r="U559" s="31">
        <f xml:space="preserve"> Gilchrist_Zak!C391</f>
        <v>-0.56230000000000002</v>
      </c>
      <c r="V559" s="47"/>
      <c r="W559" s="75">
        <f xml:space="preserve"> Coibion_update!AI565</f>
        <v>9.4652799999999995E-2</v>
      </c>
      <c r="X559" s="39">
        <f t="shared" si="15"/>
        <v>4.6470699999999879E-2</v>
      </c>
      <c r="Y559" s="46">
        <v>9.4652799999999995E-2</v>
      </c>
      <c r="Z559" s="41">
        <v>-5.0000000000000001E-3</v>
      </c>
      <c r="AA559" s="41">
        <v>0</v>
      </c>
      <c r="AB559" s="41">
        <v>1.4999999999999999E-2</v>
      </c>
      <c r="AC559" s="41">
        <v>5.5E-2</v>
      </c>
      <c r="AD559" s="41">
        <v>1.0794999999999999E-3</v>
      </c>
      <c r="AE559" s="41">
        <v>7.2674000000000002E-3</v>
      </c>
      <c r="AF559" s="41">
        <v>5.2246800000000003E-2</v>
      </c>
      <c r="AG559" s="57">
        <v>3.35</v>
      </c>
      <c r="AH559" s="69">
        <f xml:space="preserve"> LN(misc!B578)</f>
        <v>7.2304183203291634</v>
      </c>
      <c r="AI559" s="69">
        <f xml:space="preserve"> LN(misc!D578)</f>
        <v>8.7759818402130367</v>
      </c>
      <c r="AJ559" s="69">
        <f xml:space="preserve"> LN(misc!G683)</f>
        <v>2.4121567294233364</v>
      </c>
      <c r="AK559" s="70">
        <f xml:space="preserve"> LN(misc!J589 + misc!L589)</f>
        <v>3.8254624359004703</v>
      </c>
      <c r="AL559" s="76">
        <f xml:space="preserve"> Factors!B559</f>
        <v>1.21761999E-2</v>
      </c>
      <c r="AM559" s="76">
        <f xml:space="preserve"> Factors!C559</f>
        <v>-0.22855846499999999</v>
      </c>
      <c r="AN559" s="76">
        <f xml:space="preserve"> Factors!D559</f>
        <v>-0.29836336800000002</v>
      </c>
      <c r="AO559" s="76">
        <f xml:space="preserve"> Factors!E559</f>
        <v>-0.19516064399999999</v>
      </c>
      <c r="AP559" s="76">
        <f xml:space="preserve"> Factors!F559</f>
        <v>-0.110651179</v>
      </c>
    </row>
    <row r="560" spans="1:42">
      <c r="A560">
        <f t="shared" si="14"/>
        <v>2005.4999999999632</v>
      </c>
      <c r="B560">
        <f xml:space="preserve"> Coibion_update!O566</f>
        <v>4.6026139215262933</v>
      </c>
      <c r="C560">
        <f xml:space="preserve"> Coibion_update!P566</f>
        <v>5</v>
      </c>
      <c r="D560">
        <f xml:space="preserve"> Coibion_update!Q566</f>
        <v>5.2724866065135148</v>
      </c>
      <c r="E560">
        <f xml:space="preserve"> Coibion_update!W566</f>
        <v>3.26</v>
      </c>
      <c r="F560">
        <f xml:space="preserve"> Coibion_update!X566</f>
        <v>5.6795922358549831</v>
      </c>
      <c r="G560">
        <f xml:space="preserve"> Coibion_update!Y566</f>
        <v>4.6901177681507908</v>
      </c>
      <c r="H560">
        <f xml:space="preserve"> Coibion_update!Z566</f>
        <v>4.5807852760524019</v>
      </c>
      <c r="I560">
        <f xml:space="preserve"> Coibion_update!AA566</f>
        <v>4.5630556898807439</v>
      </c>
      <c r="J560">
        <f xml:space="preserve"> Coibion_update!AB566</f>
        <v>0</v>
      </c>
      <c r="K560" s="48">
        <f xml:space="preserve"> Coibion_update!AC566</f>
        <v>-0.57660900000000237</v>
      </c>
      <c r="M560" s="29">
        <f xml:space="preserve"> Barakchian_Crowe!B439</f>
        <v>0</v>
      </c>
      <c r="N560" s="29">
        <f xml:space="preserve"> Barakchian_Crowe!C439</f>
        <v>-3.4448850000000002</v>
      </c>
      <c r="O560" s="29">
        <f xml:space="preserve"> Gertler_Karadi!C314</f>
        <v>-4.8335000000000001E-3</v>
      </c>
      <c r="P560" s="29">
        <f xml:space="preserve"> Gertler_Karadi!D314</f>
        <v>1.45001E-2</v>
      </c>
      <c r="Q560" s="29">
        <f xml:space="preserve"> Gertler_Karadi!E314</f>
        <v>5.3166400000000003E-2</v>
      </c>
      <c r="R560" s="29">
        <f xml:space="preserve"> Gertler_Karadi!F314</f>
        <v>4.8333399999999999E-2</v>
      </c>
      <c r="S560" s="29">
        <f xml:space="preserve"> Gertler_Karadi!G314</f>
        <v>4.3499900000000001E-2</v>
      </c>
      <c r="T560" s="32">
        <f xml:space="preserve"> misc!N643</f>
        <v>3.64</v>
      </c>
      <c r="U560" s="31">
        <f xml:space="preserve"> Gilchrist_Zak!C392</f>
        <v>-0.65290000000000004</v>
      </c>
      <c r="V560" s="47"/>
      <c r="W560" s="75">
        <f xml:space="preserve"> Coibion_update!AI566</f>
        <v>0</v>
      </c>
      <c r="X560" s="39">
        <f t="shared" si="15"/>
        <v>4.6470699999999879E-2</v>
      </c>
      <c r="Y560" s="46">
        <v>0</v>
      </c>
      <c r="Z560" s="41">
        <v>0</v>
      </c>
      <c r="AA560" s="41">
        <v>0</v>
      </c>
      <c r="AB560" s="41">
        <v>0</v>
      </c>
      <c r="AC560" s="41">
        <v>0</v>
      </c>
      <c r="AD560" s="41">
        <v>0</v>
      </c>
      <c r="AE560" s="41">
        <v>0</v>
      </c>
      <c r="AF560" s="41">
        <v>0</v>
      </c>
      <c r="AG560" s="57">
        <v>3.31</v>
      </c>
      <c r="AH560" s="69">
        <f xml:space="preserve"> LN(misc!B579)</f>
        <v>7.2213243723857641</v>
      </c>
      <c r="AI560" s="69">
        <f xml:space="preserve"> LN(misc!D579)</f>
        <v>8.7804647364878718</v>
      </c>
      <c r="AJ560" s="69">
        <f xml:space="preserve"> LN(misc!G684)</f>
        <v>2.4426078709138732</v>
      </c>
      <c r="AK560" s="70">
        <f xml:space="preserve"> LN(misc!J590 + misc!L590)</f>
        <v>3.8283370023398091</v>
      </c>
      <c r="AL560" s="76">
        <f xml:space="preserve"> Factors!B560</f>
        <v>-9.5572466600000003E-2</v>
      </c>
      <c r="AM560" s="76">
        <f xml:space="preserve"> Factors!C560</f>
        <v>-0.18466479799999999</v>
      </c>
      <c r="AN560" s="76">
        <f xml:space="preserve"> Factors!D560</f>
        <v>-0.209371064</v>
      </c>
      <c r="AO560" s="76">
        <f xml:space="preserve"> Factors!E560</f>
        <v>-9.0744623400000002E-2</v>
      </c>
      <c r="AP560" s="76">
        <f xml:space="preserve"> Factors!F560</f>
        <v>3.5415411000000001E-2</v>
      </c>
    </row>
    <row r="561" spans="1:42">
      <c r="A561">
        <f t="shared" si="14"/>
        <v>2005.5833333332964</v>
      </c>
      <c r="B561">
        <f xml:space="preserve"> Coibion_update!O567</f>
        <v>4.6045419887134944</v>
      </c>
      <c r="C561">
        <f xml:space="preserve"> Coibion_update!P567</f>
        <v>4.9000000000000004</v>
      </c>
      <c r="D561">
        <f xml:space="preserve"> Coibion_update!Q567</f>
        <v>5.2786247332023004</v>
      </c>
      <c r="E561">
        <f xml:space="preserve"> Coibion_update!W567</f>
        <v>3.5</v>
      </c>
      <c r="F561">
        <f xml:space="preserve"> Coibion_update!X567</f>
        <v>5.6719821621064037</v>
      </c>
      <c r="G561">
        <f xml:space="preserve"> Coibion_update!Y567</f>
        <v>4.6381503132826829</v>
      </c>
      <c r="H561">
        <f xml:space="preserve"> Coibion_update!Z567</f>
        <v>4.5879121185518104</v>
      </c>
      <c r="I561">
        <f xml:space="preserve"> Coibion_update!AA567</f>
        <v>4.5656182179759766</v>
      </c>
      <c r="J561">
        <f xml:space="preserve"> Coibion_update!AB567</f>
        <v>6.1947200000000001E-2</v>
      </c>
      <c r="K561" s="48">
        <f xml:space="preserve"> Coibion_update!AC567</f>
        <v>-0.51466180000000239</v>
      </c>
      <c r="M561" s="29">
        <f xml:space="preserve"> Barakchian_Crowe!B440</f>
        <v>0.1105931</v>
      </c>
      <c r="N561" s="29">
        <f xml:space="preserve"> Barakchian_Crowe!C440</f>
        <v>-3.334292</v>
      </c>
      <c r="O561" s="29">
        <f xml:space="preserve"> Gertler_Karadi!C315</f>
        <v>-5.2306999999999996E-3</v>
      </c>
      <c r="P561" s="29">
        <f xml:space="preserve"> Gertler_Karadi!D315</f>
        <v>-7.4193000000000002E-3</v>
      </c>
      <c r="Q561" s="29">
        <f xml:space="preserve"> Gertler_Karadi!E315</f>
        <v>-1.85483E-2</v>
      </c>
      <c r="R561" s="29">
        <f xml:space="preserve"> Gertler_Karadi!F315</f>
        <v>-1.8548499999999999E-2</v>
      </c>
      <c r="S561" s="29">
        <f xml:space="preserve"> Gertler_Karadi!G315</f>
        <v>-2.2258E-2</v>
      </c>
      <c r="T561" s="32">
        <f xml:space="preserve"> misc!N644</f>
        <v>3.87</v>
      </c>
      <c r="U561" s="31">
        <f xml:space="preserve"> Gilchrist_Zak!C393</f>
        <v>-0.71799999999999997</v>
      </c>
      <c r="V561" s="47"/>
      <c r="W561" s="75">
        <f xml:space="preserve"> Coibion_update!AI567</f>
        <v>1.8240699999999999E-2</v>
      </c>
      <c r="X561" s="39">
        <f t="shared" si="15"/>
        <v>6.4711399999999877E-2</v>
      </c>
      <c r="Y561" s="46">
        <v>1.8240699999999999E-2</v>
      </c>
      <c r="Z561" s="41">
        <v>-7.0499999999999998E-3</v>
      </c>
      <c r="AA561" s="41">
        <v>-5.0000000000000001E-3</v>
      </c>
      <c r="AB561" s="41">
        <v>-0.01</v>
      </c>
      <c r="AC561" s="41">
        <v>-2.5000000000000001E-2</v>
      </c>
      <c r="AD561" s="41">
        <v>-2.3895799999999998E-2</v>
      </c>
      <c r="AE561" s="41">
        <v>-3.1521800000000003E-2</v>
      </c>
      <c r="AF561" s="41">
        <v>-4.8300799999999998E-2</v>
      </c>
      <c r="AG561" s="57">
        <v>3.63</v>
      </c>
      <c r="AH561" s="69">
        <f xml:space="preserve"> LN(misc!B580)</f>
        <v>7.2275898744503264</v>
      </c>
      <c r="AI561" s="69">
        <f xml:space="preserve"> LN(misc!D580)</f>
        <v>8.7847439825710278</v>
      </c>
      <c r="AJ561" s="69">
        <f xml:space="preserve"> LN(misc!G685)</f>
        <v>2.4004374931615504</v>
      </c>
      <c r="AK561" s="70">
        <f xml:space="preserve"> LN(misc!J591 + misc!L591)</f>
        <v>3.8065291475473075</v>
      </c>
      <c r="AL561" s="76">
        <f xml:space="preserve"> Factors!B561</f>
        <v>-0.124444677</v>
      </c>
      <c r="AM561" s="76">
        <f xml:space="preserve"> Factors!C561</f>
        <v>0.28274917999999999</v>
      </c>
      <c r="AN561" s="76">
        <f xml:space="preserve"> Factors!D561</f>
        <v>0.10940201300000001</v>
      </c>
      <c r="AO561" s="76">
        <f xml:space="preserve"> Factors!E561</f>
        <v>-0.104133472</v>
      </c>
      <c r="AP561" s="76">
        <f xml:space="preserve"> Factors!F561</f>
        <v>0.16986578599999999</v>
      </c>
    </row>
    <row r="562" spans="1:42">
      <c r="A562">
        <f t="shared" si="14"/>
        <v>2005.6666666666297</v>
      </c>
      <c r="B562">
        <f xml:space="preserve"> Coibion_update!O568</f>
        <v>4.5854551148587586</v>
      </c>
      <c r="C562">
        <f xml:space="preserve"> Coibion_update!P568</f>
        <v>5</v>
      </c>
      <c r="D562">
        <f xml:space="preserve"> Coibion_update!Q568</f>
        <v>5.2922992942224738</v>
      </c>
      <c r="E562">
        <f xml:space="preserve"> Coibion_update!W568</f>
        <v>3.62</v>
      </c>
      <c r="F562">
        <f xml:space="preserve"> Coibion_update!X568</f>
        <v>5.6836137803656746</v>
      </c>
      <c r="G562">
        <f xml:space="preserve"> Coibion_update!Y568</f>
        <v>4.6119868993150135</v>
      </c>
      <c r="H562">
        <f xml:space="preserve"> Coibion_update!Z568</f>
        <v>4.5809594572730328</v>
      </c>
      <c r="I562">
        <f xml:space="preserve"> Coibion_update!AA568</f>
        <v>4.5671255809484448</v>
      </c>
      <c r="J562">
        <f xml:space="preserve"> Coibion_update!AB568</f>
        <v>0.24896989999999999</v>
      </c>
      <c r="K562" s="48">
        <f xml:space="preserve"> Coibion_update!AC568</f>
        <v>-0.26569190000000242</v>
      </c>
      <c r="M562" s="29">
        <f xml:space="preserve"> Barakchian_Crowe!B441</f>
        <v>1.321917</v>
      </c>
      <c r="N562" s="29">
        <f xml:space="preserve"> Barakchian_Crowe!C441</f>
        <v>-2.012375</v>
      </c>
      <c r="O562" s="29">
        <f xml:space="preserve"> Gertler_Karadi!C316</f>
        <v>1.46806E-2</v>
      </c>
      <c r="P562" s="29">
        <f xml:space="preserve"> Gertler_Karadi!D316</f>
        <v>8.4192999999999994E-3</v>
      </c>
      <c r="Q562" s="29">
        <f xml:space="preserve"> Gertler_Karadi!E316</f>
        <v>-9.5180000000000004E-4</v>
      </c>
      <c r="R562" s="29">
        <f xml:space="preserve"> Gertler_Karadi!F316</f>
        <v>-2.7850000000000001E-3</v>
      </c>
      <c r="S562" s="29">
        <f xml:space="preserve"> Gertler_Karadi!G316</f>
        <v>-4.0752999999999996E-3</v>
      </c>
      <c r="T562" s="32">
        <f xml:space="preserve"> misc!N645</f>
        <v>3.85</v>
      </c>
      <c r="U562" s="31">
        <f xml:space="preserve"> Gilchrist_Zak!C394</f>
        <v>-0.55289999999999995</v>
      </c>
      <c r="V562" s="47"/>
      <c r="W562" s="75">
        <f xml:space="preserve"> Coibion_update!AI568</f>
        <v>0.1452309</v>
      </c>
      <c r="X562" s="39">
        <f t="shared" si="15"/>
        <v>0.20994229999999986</v>
      </c>
      <c r="Y562" s="46">
        <v>0.1452309</v>
      </c>
      <c r="Z562" s="41">
        <v>4.4999999999999998E-2</v>
      </c>
      <c r="AA562" s="41">
        <v>1.4999999999999999E-2</v>
      </c>
      <c r="AB562" s="41">
        <v>0.03</v>
      </c>
      <c r="AC562" s="41">
        <v>1.4999999999999999E-2</v>
      </c>
      <c r="AD562" s="41">
        <v>2.35427E-2</v>
      </c>
      <c r="AE562" s="41">
        <v>3.7359499999999997E-2</v>
      </c>
      <c r="AF562" s="41">
        <v>3.2272700000000001E-2</v>
      </c>
      <c r="AG562" s="57">
        <v>3.93</v>
      </c>
      <c r="AH562" s="69">
        <f xml:space="preserve"> LN(misc!B581)</f>
        <v>7.2277351177330802</v>
      </c>
      <c r="AI562" s="69">
        <f xml:space="preserve"> LN(misc!D581)</f>
        <v>8.790208226824614</v>
      </c>
      <c r="AJ562" s="69">
        <f xml:space="preserve"> LN(misc!G686)</f>
        <v>2.460016100942874</v>
      </c>
      <c r="AK562" s="70">
        <f xml:space="preserve"> LN(misc!J592 + misc!L592)</f>
        <v>3.8301185658066608</v>
      </c>
      <c r="AL562" s="76">
        <f xml:space="preserve"> Factors!B562</f>
        <v>-0.16963667499999999</v>
      </c>
      <c r="AM562" s="76">
        <f xml:space="preserve"> Factors!C562</f>
        <v>0.294201086</v>
      </c>
      <c r="AN562" s="76">
        <f xml:space="preserve"> Factors!D562</f>
        <v>0.11460015699999999</v>
      </c>
      <c r="AO562" s="76">
        <f xml:space="preserve"> Factors!E562</f>
        <v>0.108139842</v>
      </c>
      <c r="AP562" s="76">
        <f xml:space="preserve"> Factors!F562</f>
        <v>0.14086468099999999</v>
      </c>
    </row>
    <row r="563" spans="1:42">
      <c r="A563">
        <f t="shared" si="14"/>
        <v>2005.7499999999629</v>
      </c>
      <c r="B563">
        <f xml:space="preserve"> Coibion_update!O569</f>
        <v>4.5983358852665113</v>
      </c>
      <c r="C563">
        <f xml:space="preserve"> Coibion_update!P569</f>
        <v>5</v>
      </c>
      <c r="D563">
        <f xml:space="preserve"> Coibion_update!Q569</f>
        <v>5.2938072110701508</v>
      </c>
      <c r="E563">
        <f xml:space="preserve"> Coibion_update!W569</f>
        <v>3.78</v>
      </c>
      <c r="F563">
        <f xml:space="preserve"> Coibion_update!X569</f>
        <v>5.698166735870565</v>
      </c>
      <c r="G563">
        <f xml:space="preserve"> Coibion_update!Y569</f>
        <v>4.6028875828305393</v>
      </c>
      <c r="H563">
        <f xml:space="preserve"> Coibion_update!Z569</f>
        <v>4.5978333370140732</v>
      </c>
      <c r="I563">
        <f xml:space="preserve"> Coibion_update!AA569</f>
        <v>4.5668866335624827</v>
      </c>
      <c r="J563">
        <f xml:space="preserve"> Coibion_update!AB569</f>
        <v>0</v>
      </c>
      <c r="K563" s="48">
        <f xml:space="preserve"> Coibion_update!AC569</f>
        <v>-0.26569190000000242</v>
      </c>
      <c r="M563" s="29">
        <f xml:space="preserve"> Barakchian_Crowe!B442</f>
        <v>0</v>
      </c>
      <c r="N563" s="29">
        <f xml:space="preserve"> Barakchian_Crowe!C442</f>
        <v>-2.012375</v>
      </c>
      <c r="O563" s="29">
        <f xml:space="preserve"> Gertler_Karadi!C317</f>
        <v>2.85001E-2</v>
      </c>
      <c r="P563" s="29">
        <f xml:space="preserve"> Gertler_Karadi!D317</f>
        <v>1.9000099999999999E-2</v>
      </c>
      <c r="Q563" s="29">
        <f xml:space="preserve"> Gertler_Karadi!E317</f>
        <v>9.4999999999999998E-3</v>
      </c>
      <c r="R563" s="29">
        <f xml:space="preserve"> Gertler_Karadi!F317</f>
        <v>6.3334000000000003E-3</v>
      </c>
      <c r="S563" s="29">
        <f xml:space="preserve"> Gertler_Karadi!G317</f>
        <v>6.3334000000000003E-3</v>
      </c>
      <c r="T563" s="32">
        <f xml:space="preserve"> misc!N646</f>
        <v>4.18</v>
      </c>
      <c r="U563" s="31">
        <f xml:space="preserve"> Gilchrist_Zak!C395</f>
        <v>-0.45279999999999998</v>
      </c>
      <c r="V563" s="47"/>
      <c r="W563" s="75">
        <f xml:space="preserve"> Coibion_update!AI569</f>
        <v>0</v>
      </c>
      <c r="X563" s="39">
        <f t="shared" si="15"/>
        <v>0.20994229999999986</v>
      </c>
      <c r="Y563" s="46">
        <v>0</v>
      </c>
      <c r="Z563" s="41">
        <v>0</v>
      </c>
      <c r="AA563" s="41">
        <v>0</v>
      </c>
      <c r="AB563" s="41">
        <v>0</v>
      </c>
      <c r="AC563" s="41">
        <v>0</v>
      </c>
      <c r="AD563" s="41">
        <v>0</v>
      </c>
      <c r="AE563" s="41">
        <v>0</v>
      </c>
      <c r="AF563" s="41">
        <v>0</v>
      </c>
      <c r="AG563" s="57">
        <v>4.0199999999999996</v>
      </c>
      <c r="AH563" s="69">
        <f xml:space="preserve"> LN(misc!B582)</f>
        <v>7.2265725803646292</v>
      </c>
      <c r="AI563" s="69">
        <f xml:space="preserve"> LN(misc!D582)</f>
        <v>8.7954005199054741</v>
      </c>
      <c r="AJ563" s="69">
        <f xml:space="preserve"> LN(misc!G687)</f>
        <v>2.3274728085018248</v>
      </c>
      <c r="AK563" s="70">
        <f xml:space="preserve"> LN(misc!J593 + misc!L593)</f>
        <v>3.8111413336468916</v>
      </c>
      <c r="AL563" s="76">
        <f xml:space="preserve"> Factors!B563</f>
        <v>4.7239669800000002E-2</v>
      </c>
      <c r="AM563" s="76">
        <f xml:space="preserve"> Factors!C563</f>
        <v>1.0215219799999999</v>
      </c>
      <c r="AN563" s="76">
        <f xml:space="preserve"> Factors!D563</f>
        <v>0.29174044799999999</v>
      </c>
      <c r="AO563" s="76">
        <f xml:space="preserve"> Factors!E563</f>
        <v>0.29966598</v>
      </c>
      <c r="AP563" s="76">
        <f xml:space="preserve"> Factors!F563</f>
        <v>0.56233086399999999</v>
      </c>
    </row>
    <row r="564" spans="1:42">
      <c r="A564">
        <f t="shared" si="14"/>
        <v>2005.8333333332962</v>
      </c>
      <c r="B564">
        <f xml:space="preserve"> Coibion_update!O570</f>
        <v>4.6081467516179773</v>
      </c>
      <c r="C564">
        <f xml:space="preserve"> Coibion_update!P570</f>
        <v>5</v>
      </c>
      <c r="D564">
        <f xml:space="preserve"> Coibion_update!Q570</f>
        <v>5.2887719537045053</v>
      </c>
      <c r="E564">
        <f xml:space="preserve"> Coibion_update!W570</f>
        <v>4</v>
      </c>
      <c r="F564">
        <f xml:space="preserve"> Coibion_update!X570</f>
        <v>5.6954142249856847</v>
      </c>
      <c r="G564">
        <f xml:space="preserve"> Coibion_update!Y570</f>
        <v>4.6211517970003904</v>
      </c>
      <c r="H564">
        <f xml:space="preserve"> Coibion_update!Z570</f>
        <v>4.6001375434600167</v>
      </c>
      <c r="I564">
        <f xml:space="preserve"> Coibion_update!AA570</f>
        <v>4.5709513426014077</v>
      </c>
      <c r="J564">
        <f xml:space="preserve"> Coibion_update!AB570</f>
        <v>0.22275490000000001</v>
      </c>
      <c r="K564" s="48">
        <f xml:space="preserve"> Coibion_update!AC570</f>
        <v>-4.2937000000002418E-2</v>
      </c>
      <c r="M564" s="29">
        <f xml:space="preserve"> Barakchian_Crowe!B443</f>
        <v>0.25924180000000002</v>
      </c>
      <c r="N564" s="29">
        <f xml:space="preserve"> Barakchian_Crowe!C443</f>
        <v>-1.753134</v>
      </c>
      <c r="O564" s="29">
        <f xml:space="preserve"> Gertler_Karadi!C318</f>
        <v>-5.1801E-3</v>
      </c>
      <c r="P564" s="29">
        <f xml:space="preserve"> Gertler_Karadi!D318</f>
        <v>0</v>
      </c>
      <c r="Q564" s="29">
        <f xml:space="preserve"> Gertler_Karadi!E318</f>
        <v>0.01</v>
      </c>
      <c r="R564" s="29">
        <f xml:space="preserve"> Gertler_Karadi!F318</f>
        <v>0.01</v>
      </c>
      <c r="S564" s="29">
        <f xml:space="preserve"> Gertler_Karadi!G318</f>
        <v>1.5000100000000001E-2</v>
      </c>
      <c r="T564" s="32">
        <f xml:space="preserve"> misc!N647</f>
        <v>4.33</v>
      </c>
      <c r="U564" s="31">
        <f xml:space="preserve"> Gilchrist_Zak!C396</f>
        <v>-0.3841</v>
      </c>
      <c r="V564" s="47"/>
      <c r="W564" s="75">
        <f xml:space="preserve"> Coibion_update!AI570</f>
        <v>6.9968699999999995E-2</v>
      </c>
      <c r="X564" s="39">
        <f t="shared" si="15"/>
        <v>0.27991099999999985</v>
      </c>
      <c r="Y564" s="46">
        <v>6.9968699999999995E-2</v>
      </c>
      <c r="Z564" s="41">
        <v>-5.1799999999999997E-3</v>
      </c>
      <c r="AA564" s="41">
        <v>-5.0000000000000001E-3</v>
      </c>
      <c r="AB564" s="41">
        <v>0</v>
      </c>
      <c r="AC564" s="41">
        <v>0.01</v>
      </c>
      <c r="AD564" s="41">
        <v>-8.0785000000000006E-3</v>
      </c>
      <c r="AE564" s="41">
        <v>-1.3905900000000001E-2</v>
      </c>
      <c r="AF564" s="41">
        <v>-1.8748E-3</v>
      </c>
      <c r="AG564" s="57">
        <v>4.03</v>
      </c>
      <c r="AH564" s="69">
        <f xml:space="preserve"> LN(misc!B583)</f>
        <v>7.2274446100688978</v>
      </c>
      <c r="AI564" s="69">
        <f xml:space="preserve"> LN(misc!D583)</f>
        <v>8.7982886194732099</v>
      </c>
      <c r="AJ564" s="69">
        <f xml:space="preserve"> LN(misc!G688)</f>
        <v>2.316980973277778</v>
      </c>
      <c r="AK564" s="70">
        <f xml:space="preserve"> LN(misc!J594 + misc!L594)</f>
        <v>3.8060845450146412</v>
      </c>
      <c r="AL564" s="76">
        <f xml:space="preserve"> Factors!B564</f>
        <v>-0.47282966799999998</v>
      </c>
      <c r="AM564" s="76">
        <f xml:space="preserve"> Factors!C564</f>
        <v>-3.1611908899999999E-2</v>
      </c>
      <c r="AN564" s="76">
        <f xml:space="preserve"> Factors!D564</f>
        <v>7.36406488E-2</v>
      </c>
      <c r="AO564" s="76">
        <f xml:space="preserve"> Factors!E564</f>
        <v>-0.16887761500000001</v>
      </c>
      <c r="AP564" s="76">
        <f xml:space="preserve"> Factors!F564</f>
        <v>-0.112952674</v>
      </c>
    </row>
    <row r="565" spans="1:42">
      <c r="A565">
        <f t="shared" si="14"/>
        <v>2005.9166666666295</v>
      </c>
      <c r="B565">
        <f xml:space="preserve"> Coibion_update!O571</f>
        <v>4.6140783898570987</v>
      </c>
      <c r="C565">
        <f xml:space="preserve"> Coibion_update!P571</f>
        <v>4.9000000000000004</v>
      </c>
      <c r="D565">
        <f xml:space="preserve"> Coibion_update!Q571</f>
        <v>5.2887719537045053</v>
      </c>
      <c r="E565">
        <f xml:space="preserve"> Coibion_update!W571</f>
        <v>4.16</v>
      </c>
      <c r="F565">
        <f xml:space="preserve"> Coibion_update!X571</f>
        <v>5.7073095804323577</v>
      </c>
      <c r="G565">
        <f xml:space="preserve"> Coibion_update!Y571</f>
        <v>4.6363490344690916</v>
      </c>
      <c r="H565">
        <f xml:space="preserve"> Coibion_update!Z571</f>
        <v>4.6024264253170282</v>
      </c>
      <c r="I565">
        <f xml:space="preserve"> Coibion_update!AA571</f>
        <v>4.5736175974749846</v>
      </c>
      <c r="J565">
        <f xml:space="preserve"> Coibion_update!AB571</f>
        <v>4.8736799999999997E-2</v>
      </c>
      <c r="K565" s="48">
        <f xml:space="preserve"> Coibion_update!AC571</f>
        <v>5.7997999999975791E-3</v>
      </c>
      <c r="M565" s="29">
        <f xml:space="preserve"> Barakchian_Crowe!B444</f>
        <v>0.1001499</v>
      </c>
      <c r="N565" s="29">
        <f xml:space="preserve"> Barakchian_Crowe!C444</f>
        <v>-1.652984</v>
      </c>
      <c r="O565" s="29">
        <f xml:space="preserve"> Gertler_Karadi!C319</f>
        <v>-5.2772000000000001E-3</v>
      </c>
      <c r="P565" s="29">
        <f xml:space="preserve"> Gertler_Karadi!D319</f>
        <v>-3.0645999999999998E-3</v>
      </c>
      <c r="Q565" s="29">
        <f xml:space="preserve"> Gertler_Karadi!E319</f>
        <v>-9.1933999999999991E-3</v>
      </c>
      <c r="R565" s="29">
        <f xml:space="preserve"> Gertler_Karadi!F319</f>
        <v>-1.83871E-2</v>
      </c>
      <c r="S565" s="29">
        <f xml:space="preserve"> Gertler_Karadi!G319</f>
        <v>-1.83871E-2</v>
      </c>
      <c r="T565" s="32">
        <f xml:space="preserve"> misc!N648</f>
        <v>4.3499999999999996</v>
      </c>
      <c r="U565" s="31">
        <f xml:space="preserve"> Gilchrist_Zak!C397</f>
        <v>-0.39119999999999999</v>
      </c>
      <c r="V565" s="47"/>
      <c r="W565" s="75">
        <f xml:space="preserve"> Coibion_update!AI571</f>
        <v>1.6412E-3</v>
      </c>
      <c r="X565" s="39">
        <f t="shared" si="15"/>
        <v>0.28155219999999986</v>
      </c>
      <c r="Y565" s="46">
        <v>1.6412E-3</v>
      </c>
      <c r="Z565" s="41">
        <v>-8.6099999999999996E-3</v>
      </c>
      <c r="AA565" s="41">
        <v>-5.0000000000000001E-3</v>
      </c>
      <c r="AB565" s="41">
        <v>-5.0000000000000001E-3</v>
      </c>
      <c r="AC565" s="41">
        <v>-1.4999999999999999E-2</v>
      </c>
      <c r="AD565" s="41">
        <v>-1.7464400000000001E-2</v>
      </c>
      <c r="AE565" s="41">
        <v>-1.7811299999999999E-2</v>
      </c>
      <c r="AF565" s="41">
        <v>-1.3436699999999999E-2</v>
      </c>
      <c r="AG565" s="57">
        <v>4.09</v>
      </c>
      <c r="AH565" s="69">
        <f xml:space="preserve"> LN(misc!B584)</f>
        <v>7.2260635449756787</v>
      </c>
      <c r="AI565" s="69">
        <f xml:space="preserve"> LN(misc!D584)</f>
        <v>8.802492427166225</v>
      </c>
      <c r="AJ565" s="69">
        <f xml:space="preserve"> LN(misc!G689)</f>
        <v>2.3071745453278529</v>
      </c>
      <c r="AK565" s="70">
        <f xml:space="preserve"> LN(misc!J595 + misc!L595)</f>
        <v>3.8020965260495418</v>
      </c>
      <c r="AL565" s="76">
        <f xml:space="preserve"> Factors!B565</f>
        <v>-0.19779480299999999</v>
      </c>
      <c r="AM565" s="76">
        <f xml:space="preserve"> Factors!C565</f>
        <v>-0.61626044099999999</v>
      </c>
      <c r="AN565" s="76">
        <f xml:space="preserve"> Factors!D565</f>
        <v>-0.41534014400000002</v>
      </c>
      <c r="AO565" s="76">
        <f xml:space="preserve"> Factors!E565</f>
        <v>-0.50842213000000003</v>
      </c>
      <c r="AP565" s="76">
        <f xml:space="preserve"> Factors!F565</f>
        <v>-0.10405318099999999</v>
      </c>
    </row>
    <row r="566" spans="1:42">
      <c r="A566">
        <f t="shared" si="14"/>
        <v>2005.9999999999627</v>
      </c>
      <c r="B566">
        <f xml:space="preserve"> Coibion_update!O572</f>
        <v>4.6153739500708797</v>
      </c>
      <c r="C566">
        <f xml:space="preserve"> Coibion_update!P572</f>
        <v>4.7</v>
      </c>
      <c r="D566">
        <f xml:space="preserve"> Coibion_update!Q572</f>
        <v>5.2948112272187489</v>
      </c>
      <c r="E566">
        <f xml:space="preserve"> Coibion_update!W572</f>
        <v>4.29</v>
      </c>
      <c r="F566">
        <f xml:space="preserve"> Coibion_update!X572</f>
        <v>5.7311057703050912</v>
      </c>
      <c r="G566">
        <f xml:space="preserve"> Coibion_update!Y572</f>
        <v>4.6666038921721835</v>
      </c>
      <c r="H566">
        <f xml:space="preserve"> Coibion_update!Z572</f>
        <v>4.6061197350236798</v>
      </c>
      <c r="I566">
        <f xml:space="preserve"> Coibion_update!AA572</f>
        <v>4.5721613391810987</v>
      </c>
      <c r="J566">
        <f xml:space="preserve"> Coibion_update!AB572</f>
        <v>0.1203751</v>
      </c>
      <c r="K566" s="48">
        <f xml:space="preserve"> Coibion_update!AC572</f>
        <v>0.12617489999999759</v>
      </c>
      <c r="M566" s="29">
        <f xml:space="preserve"> Barakchian_Crowe!B445</f>
        <v>0.24842059999999999</v>
      </c>
      <c r="N566" s="29">
        <f xml:space="preserve"> Barakchian_Crowe!C445</f>
        <v>-1.404563</v>
      </c>
      <c r="O566" s="29">
        <f xml:space="preserve"> Gertler_Karadi!C320</f>
        <v>-3.1714E-3</v>
      </c>
      <c r="P566" s="29">
        <f xml:space="preserve"> Gertler_Karadi!D320</f>
        <v>-1.1289E-3</v>
      </c>
      <c r="Q566" s="29">
        <f xml:space="preserve"> Gertler_Karadi!E320</f>
        <v>-5.0001000000000004E-3</v>
      </c>
      <c r="R566" s="29">
        <f xml:space="preserve"> Gertler_Karadi!F320</f>
        <v>-1.04837E-2</v>
      </c>
      <c r="S566" s="29">
        <f xml:space="preserve"> Gertler_Karadi!G320</f>
        <v>-1.0322599999999999E-2</v>
      </c>
      <c r="T566" s="32">
        <f xml:space="preserve"> misc!N649</f>
        <v>4.45</v>
      </c>
      <c r="U566" s="31">
        <f xml:space="preserve"> Gilchrist_Zak!C398</f>
        <v>-0.4536</v>
      </c>
      <c r="V566" s="47"/>
      <c r="W566" s="75">
        <f xml:space="preserve"> Coibion_update!AI572</f>
        <v>1.5128600000000001E-2</v>
      </c>
      <c r="X566" s="39">
        <f t="shared" si="15"/>
        <v>0.29668079999999986</v>
      </c>
      <c r="Y566" s="46">
        <v>1.5128600000000001E-2</v>
      </c>
      <c r="Z566" s="41">
        <v>5.0000000000000001E-3</v>
      </c>
      <c r="AA566" s="41">
        <v>0</v>
      </c>
      <c r="AB566" s="41">
        <v>2.5000000000000001E-2</v>
      </c>
      <c r="AC566" s="41">
        <v>2.5000000000000001E-2</v>
      </c>
      <c r="AD566" s="41">
        <v>-1.6514999999999998E-2</v>
      </c>
      <c r="AE566" s="41">
        <v>-5.9829999999999996E-3</v>
      </c>
      <c r="AF566" s="41">
        <v>2.5146999999999999E-3</v>
      </c>
      <c r="AG566" s="57">
        <v>4.47</v>
      </c>
      <c r="AH566" s="69">
        <f xml:space="preserve"> LN(misc!B585)</f>
        <v>7.2298387781512501</v>
      </c>
      <c r="AI566" s="69">
        <f xml:space="preserve"> LN(misc!D585)</f>
        <v>8.8084737814303065</v>
      </c>
      <c r="AJ566" s="69">
        <f xml:space="preserve"> LN(misc!G690)</f>
        <v>2.3294217469476055</v>
      </c>
      <c r="AK566" s="70">
        <f xml:space="preserve"> LN(misc!J596 + misc!L596)</f>
        <v>3.7902394784663547</v>
      </c>
      <c r="AL566" s="76">
        <f xml:space="preserve"> Factors!B566</f>
        <v>-9.3986767600000007E-2</v>
      </c>
      <c r="AM566" s="76">
        <f xml:space="preserve"> Factors!C566</f>
        <v>-0.22247857200000001</v>
      </c>
      <c r="AN566" s="76">
        <f xml:space="preserve"> Factors!D566</f>
        <v>-0.15225393200000001</v>
      </c>
      <c r="AO566" s="76">
        <f xml:space="preserve"> Factors!E566</f>
        <v>-0.104473942</v>
      </c>
      <c r="AP566" s="76">
        <f xml:space="preserve"> Factors!F566</f>
        <v>8.5461522600000006E-2</v>
      </c>
    </row>
    <row r="567" spans="1:42">
      <c r="A567">
        <f t="shared" si="14"/>
        <v>2006.083333333296</v>
      </c>
      <c r="B567">
        <f xml:space="preserve"> Coibion_update!O573</f>
        <v>4.6151017047831253</v>
      </c>
      <c r="C567">
        <f xml:space="preserve"> Coibion_update!P573</f>
        <v>4.8</v>
      </c>
      <c r="D567">
        <f xml:space="preserve"> Coibion_update!Q573</f>
        <v>5.2953128575277377</v>
      </c>
      <c r="E567">
        <f xml:space="preserve"> Coibion_update!W573</f>
        <v>4.49</v>
      </c>
      <c r="F567">
        <f xml:space="preserve"> Coibion_update!X573</f>
        <v>5.7416561270842825</v>
      </c>
      <c r="G567">
        <f xml:space="preserve"> Coibion_update!Y573</f>
        <v>4.6537698558241534</v>
      </c>
      <c r="H567">
        <f xml:space="preserve"> Coibion_update!Z573</f>
        <v>4.6120166950651491</v>
      </c>
      <c r="I567">
        <f xml:space="preserve"> Coibion_update!AA573</f>
        <v>4.5777887116468534</v>
      </c>
      <c r="J567">
        <f xml:space="preserve"> Coibion_update!AB573</f>
        <v>0</v>
      </c>
      <c r="K567" s="48">
        <f xml:space="preserve"> Coibion_update!AC573</f>
        <v>0.12617489999999759</v>
      </c>
      <c r="M567" s="29">
        <f xml:space="preserve"> Barakchian_Crowe!B446</f>
        <v>0</v>
      </c>
      <c r="N567" s="29">
        <f xml:space="preserve"> Barakchian_Crowe!C446</f>
        <v>-1.404563</v>
      </c>
      <c r="O567" s="29">
        <f xml:space="preserve"> Gertler_Karadi!C321</f>
        <v>4.8386999999999996E-3</v>
      </c>
      <c r="P567" s="29">
        <f xml:space="preserve"> Gertler_Karadi!D321</f>
        <v>2.41935E-2</v>
      </c>
      <c r="Q567" s="29">
        <f xml:space="preserve"> Gertler_Karadi!E321</f>
        <v>2.41935E-2</v>
      </c>
      <c r="R567" s="29">
        <f xml:space="preserve"> Gertler_Karadi!F321</f>
        <v>3.3870900000000002E-2</v>
      </c>
      <c r="S567" s="29">
        <f xml:space="preserve"> Gertler_Karadi!G321</f>
        <v>3.8709599999999997E-2</v>
      </c>
      <c r="T567" s="32">
        <f xml:space="preserve"> misc!N650</f>
        <v>4.68</v>
      </c>
      <c r="U567" s="31">
        <f xml:space="preserve"> Gilchrist_Zak!C399</f>
        <v>-0.34470000000000001</v>
      </c>
      <c r="V567" s="47"/>
      <c r="W567" s="75">
        <f xml:space="preserve"> Coibion_update!AI573</f>
        <v>0</v>
      </c>
      <c r="X567" s="39">
        <f t="shared" si="15"/>
        <v>0.29668079999999986</v>
      </c>
      <c r="Y567" s="46">
        <v>0</v>
      </c>
      <c r="Z567" s="41">
        <v>0</v>
      </c>
      <c r="AA567" s="41">
        <v>0</v>
      </c>
      <c r="AB567" s="41">
        <v>0</v>
      </c>
      <c r="AC567" s="41">
        <v>0</v>
      </c>
      <c r="AD567" s="41">
        <v>0</v>
      </c>
      <c r="AE567" s="41">
        <v>0</v>
      </c>
      <c r="AF567" s="41">
        <v>0</v>
      </c>
      <c r="AG567" s="57">
        <v>4.5199999999999996</v>
      </c>
      <c r="AH567" s="69">
        <f xml:space="preserve"> LN(misc!B586)</f>
        <v>7.2292588999094285</v>
      </c>
      <c r="AI567" s="69">
        <f xml:space="preserve"> LN(misc!D586)</f>
        <v>8.8124713404896458</v>
      </c>
      <c r="AJ567" s="69">
        <f xml:space="preserve"> LN(misc!G691)</f>
        <v>2.2416666780246288</v>
      </c>
      <c r="AK567" s="70">
        <f xml:space="preserve"> LN(misc!J597 + misc!L597)</f>
        <v>3.7860742206050384</v>
      </c>
      <c r="AL567" s="76">
        <f xml:space="preserve"> Factors!B567</f>
        <v>-0.34456286800000002</v>
      </c>
      <c r="AM567" s="76">
        <f xml:space="preserve"> Factors!C567</f>
        <v>0.232568098</v>
      </c>
      <c r="AN567" s="76">
        <f xml:space="preserve"> Factors!D567</f>
        <v>-7.2881272100000005E-2</v>
      </c>
      <c r="AO567" s="76">
        <f xml:space="preserve"> Factors!E567</f>
        <v>0.12394015799999999</v>
      </c>
      <c r="AP567" s="76">
        <f xml:space="preserve"> Factors!F567</f>
        <v>0.24465673600000001</v>
      </c>
    </row>
    <row r="568" spans="1:42">
      <c r="A568">
        <f t="shared" si="14"/>
        <v>2006.1666666666292</v>
      </c>
      <c r="B568">
        <f xml:space="preserve"> Coibion_update!O574</f>
        <v>4.6177487431949258</v>
      </c>
      <c r="C568">
        <f xml:space="preserve"> Coibion_update!P574</f>
        <v>4.7</v>
      </c>
      <c r="D568">
        <f xml:space="preserve"> Coibion_update!Q574</f>
        <v>5.2968162404217694</v>
      </c>
      <c r="E568">
        <f xml:space="preserve"> Coibion_update!W574</f>
        <v>4.59</v>
      </c>
      <c r="F568">
        <f xml:space="preserve"> Coibion_update!X574</f>
        <v>5.7393748183593241</v>
      </c>
      <c r="G568">
        <f xml:space="preserve"> Coibion_update!Y574</f>
        <v>4.6605670492083791</v>
      </c>
      <c r="H568">
        <f xml:space="preserve"> Coibion_update!Z574</f>
        <v>4.6069486036655025</v>
      </c>
      <c r="I568">
        <f xml:space="preserve"> Coibion_update!AA574</f>
        <v>4.5812770037680934</v>
      </c>
      <c r="J568">
        <f xml:space="preserve"> Coibion_update!AB574</f>
        <v>0.1017777</v>
      </c>
      <c r="K568" s="48">
        <f xml:space="preserve"> Coibion_update!AC574</f>
        <v>0.22795259999999759</v>
      </c>
      <c r="M568" s="29">
        <f xml:space="preserve"> Barakchian_Crowe!B447</f>
        <v>0.83690640000000005</v>
      </c>
      <c r="N568" s="29">
        <f xml:space="preserve"> Barakchian_Crowe!C447</f>
        <v>-0.56765670000000001</v>
      </c>
      <c r="O568" s="29">
        <f xml:space="preserve"> Gertler_Karadi!C322</f>
        <v>0</v>
      </c>
      <c r="P568" s="29">
        <f xml:space="preserve"> Gertler_Karadi!D322</f>
        <v>3.8709999999999999E-3</v>
      </c>
      <c r="Q568" s="29">
        <f xml:space="preserve"> Gertler_Karadi!E322</f>
        <v>7.0968000000000003E-3</v>
      </c>
      <c r="R568" s="29">
        <f xml:space="preserve"> Gertler_Karadi!F322</f>
        <v>7.7419000000000003E-3</v>
      </c>
      <c r="S568" s="29">
        <f xml:space="preserve"> Gertler_Karadi!G322</f>
        <v>8.3870999999999998E-3</v>
      </c>
      <c r="T568" s="32">
        <f xml:space="preserve"> misc!N651</f>
        <v>4.7699999999999996</v>
      </c>
      <c r="U568" s="31">
        <f xml:space="preserve"> Gilchrist_Zak!C400</f>
        <v>-0.51319999999999999</v>
      </c>
      <c r="V568" s="47"/>
      <c r="W568" s="75">
        <f xml:space="preserve"> Coibion_update!AI574</f>
        <v>4.6656099999999999E-2</v>
      </c>
      <c r="X568" s="39">
        <f t="shared" si="15"/>
        <v>0.34333689999999983</v>
      </c>
      <c r="Y568" s="46">
        <v>4.6656099999999999E-2</v>
      </c>
      <c r="Z568" s="41">
        <v>0</v>
      </c>
      <c r="AA568" s="41">
        <v>5.0000000000000001E-3</v>
      </c>
      <c r="AB568" s="41">
        <v>0.03</v>
      </c>
      <c r="AC568" s="41">
        <v>5.5E-2</v>
      </c>
      <c r="AD568" s="41">
        <v>-3.3693E-3</v>
      </c>
      <c r="AE568" s="41">
        <v>7.1701000000000004E-3</v>
      </c>
      <c r="AF568" s="41">
        <v>3.7792899999999997E-2</v>
      </c>
      <c r="AG568" s="57">
        <v>5</v>
      </c>
      <c r="AH568" s="69">
        <f xml:space="preserve"> LN(misc!B587)</f>
        <v>7.2325886170647102</v>
      </c>
      <c r="AI568" s="69">
        <f xml:space="preserve"> LN(misc!D587)</f>
        <v>8.814954299309683</v>
      </c>
      <c r="AJ568" s="69">
        <f xml:space="preserve"> LN(misc!G692)</f>
        <v>2.2124415431410798</v>
      </c>
      <c r="AK568" s="70">
        <f xml:space="preserve"> LN(misc!J598 + misc!L598)</f>
        <v>3.777554030553576</v>
      </c>
      <c r="AL568" s="76">
        <f xml:space="preserve"> Factors!B568</f>
        <v>-2.69930554E-2</v>
      </c>
      <c r="AM568" s="76">
        <f xml:space="preserve"> Factors!C568</f>
        <v>-0.227815398</v>
      </c>
      <c r="AN568" s="76">
        <f xml:space="preserve"> Factors!D568</f>
        <v>-0.21243458100000001</v>
      </c>
      <c r="AO568" s="76">
        <f xml:space="preserve"> Factors!E568</f>
        <v>-0.41786782</v>
      </c>
      <c r="AP568" s="76">
        <f xml:space="preserve"> Factors!F568</f>
        <v>5.0871899599999999E-2</v>
      </c>
    </row>
    <row r="569" spans="1:42">
      <c r="A569">
        <f t="shared" si="14"/>
        <v>2006.2499999999625</v>
      </c>
      <c r="B569">
        <f xml:space="preserve"> Coibion_update!O575</f>
        <v>4.6216771926087956</v>
      </c>
      <c r="C569">
        <f xml:space="preserve"> Coibion_update!P575</f>
        <v>4.7</v>
      </c>
      <c r="D569">
        <f xml:space="preserve"> Coibion_update!Q575</f>
        <v>5.3018112558022921</v>
      </c>
      <c r="E569">
        <f xml:space="preserve"> Coibion_update!W575</f>
        <v>4.79</v>
      </c>
      <c r="F569">
        <f xml:space="preserve"> Coibion_update!X575</f>
        <v>5.7662876800075979</v>
      </c>
      <c r="G569">
        <f xml:space="preserve"> Coibion_update!Y575</f>
        <v>4.6620229975808742</v>
      </c>
      <c r="H569">
        <f xml:space="preserve"> Coibion_update!Z575</f>
        <v>4.6123642465683314</v>
      </c>
      <c r="I569">
        <f xml:space="preserve"> Coibion_update!AA575</f>
        <v>4.581973204383889</v>
      </c>
      <c r="J569">
        <f xml:space="preserve"> Coibion_update!AB575</f>
        <v>0</v>
      </c>
      <c r="K569" s="48">
        <f xml:space="preserve"> Coibion_update!AC575</f>
        <v>0.22795259999999759</v>
      </c>
      <c r="M569" s="29">
        <f xml:space="preserve"> Barakchian_Crowe!B448</f>
        <v>0</v>
      </c>
      <c r="N569" s="29">
        <f xml:space="preserve"> Barakchian_Crowe!C448</f>
        <v>-0.56765670000000001</v>
      </c>
      <c r="O569" s="29">
        <f xml:space="preserve"> Gertler_Karadi!C323</f>
        <v>0</v>
      </c>
      <c r="P569" s="29">
        <f xml:space="preserve"> Gertler_Karadi!D323</f>
        <v>2.6128999999999999E-2</v>
      </c>
      <c r="Q569" s="29">
        <f xml:space="preserve"> Gertler_Karadi!E323</f>
        <v>4.7903300000000003E-2</v>
      </c>
      <c r="R569" s="29">
        <f xml:space="preserve"> Gertler_Karadi!F323</f>
        <v>5.2257999999999999E-2</v>
      </c>
      <c r="S569" s="29">
        <f xml:space="preserve"> Gertler_Karadi!G323</f>
        <v>5.6612999999999997E-2</v>
      </c>
      <c r="T569" s="32">
        <f xml:space="preserve"> misc!N652</f>
        <v>4.9000000000000004</v>
      </c>
      <c r="U569" s="31">
        <f xml:space="preserve"> Gilchrist_Zak!C401</f>
        <v>-0.5272</v>
      </c>
      <c r="V569" s="47"/>
      <c r="W569" s="75">
        <f xml:space="preserve"> Coibion_update!AI575</f>
        <v>0</v>
      </c>
      <c r="X569" s="39">
        <f t="shared" si="15"/>
        <v>0.34333689999999983</v>
      </c>
      <c r="Y569" s="46">
        <v>0</v>
      </c>
      <c r="Z569" s="41">
        <v>0</v>
      </c>
      <c r="AA569" s="41">
        <v>0</v>
      </c>
      <c r="AB569" s="41">
        <v>0</v>
      </c>
      <c r="AC569" s="41">
        <v>0</v>
      </c>
      <c r="AD569" s="41">
        <v>0</v>
      </c>
      <c r="AE569" s="41">
        <v>0</v>
      </c>
      <c r="AF569" s="41">
        <v>0</v>
      </c>
      <c r="AG569" s="57">
        <v>4.8600000000000003</v>
      </c>
      <c r="AH569" s="69">
        <f xml:space="preserve"> LN(misc!B588)</f>
        <v>7.2296938401120086</v>
      </c>
      <c r="AI569" s="69">
        <f xml:space="preserve"> LN(misc!D588)</f>
        <v>8.8189704582405639</v>
      </c>
      <c r="AJ569" s="69">
        <f xml:space="preserve"> LN(misc!G693)</f>
        <v>2.3325321693619978</v>
      </c>
      <c r="AK569" s="70">
        <f xml:space="preserve"> LN(misc!J599 + misc!L599)</f>
        <v>3.7910975374992657</v>
      </c>
      <c r="AL569" s="76">
        <f xml:space="preserve"> Factors!B569</f>
        <v>-0.194033331</v>
      </c>
      <c r="AM569" s="76">
        <f xml:space="preserve"> Factors!C569</f>
        <v>-2.69515673E-2</v>
      </c>
      <c r="AN569" s="76">
        <f xml:space="preserve"> Factors!D569</f>
        <v>-9.5007566900000007E-2</v>
      </c>
      <c r="AO569" s="76">
        <f xml:space="preserve"> Factors!E569</f>
        <v>-0.18890791500000001</v>
      </c>
      <c r="AP569" s="76">
        <f xml:space="preserve"> Factors!F569</f>
        <v>6.3441352899999998E-2</v>
      </c>
    </row>
    <row r="570" spans="1:42">
      <c r="A570">
        <f t="shared" si="14"/>
        <v>2006.3333333332957</v>
      </c>
      <c r="B570">
        <f xml:space="preserve"> Coibion_update!O576</f>
        <v>4.6203090134808766</v>
      </c>
      <c r="C570">
        <f xml:space="preserve"> Coibion_update!P576</f>
        <v>4.5999999999999996</v>
      </c>
      <c r="D570">
        <f xml:space="preserve"> Coibion_update!Q576</f>
        <v>5.3047963326457461</v>
      </c>
      <c r="E570">
        <f xml:space="preserve"> Coibion_update!W576</f>
        <v>4.9400000000000004</v>
      </c>
      <c r="F570">
        <f xml:space="preserve"> Coibion_update!X576</f>
        <v>5.8014837329465383</v>
      </c>
      <c r="G570">
        <f xml:space="preserve"> Coibion_update!Y576</f>
        <v>4.6511086689292558</v>
      </c>
      <c r="H570">
        <f xml:space="preserve"> Coibion_update!Z576</f>
        <v>4.6121060769892042</v>
      </c>
      <c r="I570">
        <f xml:space="preserve"> Coibion_update!AA576</f>
        <v>4.5858242543905536</v>
      </c>
      <c r="J570">
        <f xml:space="preserve"> Coibion_update!AB576</f>
        <v>0.17008309999999999</v>
      </c>
      <c r="K570" s="48">
        <f xml:space="preserve"> Coibion_update!AC576</f>
        <v>0.39803569999999755</v>
      </c>
      <c r="M570" s="29">
        <f xml:space="preserve"> Barakchian_Crowe!B449</f>
        <v>0.23535590000000001</v>
      </c>
      <c r="N570" s="29">
        <f xml:space="preserve"> Barakchian_Crowe!C449</f>
        <v>-0.33230080000000001</v>
      </c>
      <c r="O570" s="29">
        <f xml:space="preserve"> Gertler_Karadi!C324</f>
        <v>0</v>
      </c>
      <c r="P570" s="29">
        <f xml:space="preserve"> Gertler_Karadi!D324</f>
        <v>2.4838699999999998E-2</v>
      </c>
      <c r="Q570" s="29">
        <f xml:space="preserve"> Gertler_Karadi!E324</f>
        <v>3.9032200000000003E-2</v>
      </c>
      <c r="R570" s="29">
        <f xml:space="preserve"> Gertler_Karadi!F324</f>
        <v>4.6129000000000003E-2</v>
      </c>
      <c r="S570" s="29">
        <f xml:space="preserve"> Gertler_Karadi!G324</f>
        <v>4.6129000000000003E-2</v>
      </c>
      <c r="T570" s="32">
        <f xml:space="preserve"> misc!N653</f>
        <v>5</v>
      </c>
      <c r="U570" s="31">
        <f xml:space="preserve"> Gilchrist_Zak!C402</f>
        <v>-0.3982</v>
      </c>
      <c r="V570" s="47"/>
      <c r="W570" s="75">
        <f xml:space="preserve"> Coibion_update!AI576</f>
        <v>0.12680630000000001</v>
      </c>
      <c r="X570" s="39">
        <f t="shared" si="15"/>
        <v>0.47014319999999987</v>
      </c>
      <c r="Y570" s="46">
        <v>0.12680630000000001</v>
      </c>
      <c r="Z570" s="41">
        <v>0</v>
      </c>
      <c r="AA570" s="41">
        <v>0</v>
      </c>
      <c r="AB570" s="41">
        <v>3.5000000000000003E-2</v>
      </c>
      <c r="AC570" s="41">
        <v>5.5E-2</v>
      </c>
      <c r="AD570" s="41">
        <v>6.1054000000000004E-3</v>
      </c>
      <c r="AE570" s="41">
        <v>4.7002299999999997E-2</v>
      </c>
      <c r="AF570" s="41">
        <v>5.2956400000000001E-2</v>
      </c>
      <c r="AG570" s="57">
        <v>5.05</v>
      </c>
      <c r="AH570" s="69">
        <f xml:space="preserve"> LN(misc!B589)</f>
        <v>7.2350426060262771</v>
      </c>
      <c r="AI570" s="69">
        <f xml:space="preserve"> LN(misc!D589)</f>
        <v>8.8212750492355969</v>
      </c>
      <c r="AJ570" s="69">
        <f xml:space="preserve"> LN(misc!G694)</f>
        <v>2.3720178677093822</v>
      </c>
      <c r="AK570" s="70">
        <f xml:space="preserve"> LN(misc!J600 + misc!L600)</f>
        <v>3.8013595651979375</v>
      </c>
      <c r="AL570" s="76">
        <f xml:space="preserve"> Factors!B570</f>
        <v>-0.26380711299999998</v>
      </c>
      <c r="AM570" s="76">
        <f xml:space="preserve"> Factors!C570</f>
        <v>0.312795557</v>
      </c>
      <c r="AN570" s="76">
        <f xml:space="preserve"> Factors!D570</f>
        <v>0.16725751599999999</v>
      </c>
      <c r="AO570" s="76">
        <f xml:space="preserve"> Factors!E570</f>
        <v>3.4636243499999997E-2</v>
      </c>
      <c r="AP570" s="76">
        <f xml:space="preserve"> Factors!F570</f>
        <v>0.20598396799999999</v>
      </c>
    </row>
    <row r="571" spans="1:42">
      <c r="A571">
        <f t="shared" si="14"/>
        <v>2006.416666666629</v>
      </c>
      <c r="B571">
        <f xml:space="preserve"> Coibion_update!O577</f>
        <v>4.624161700107174</v>
      </c>
      <c r="C571">
        <f xml:space="preserve"> Coibion_update!P577</f>
        <v>4.5999999999999996</v>
      </c>
      <c r="D571">
        <f xml:space="preserve"> Coibion_update!Q577</f>
        <v>5.3072771079195089</v>
      </c>
      <c r="E571">
        <f xml:space="preserve"> Coibion_update!W577</f>
        <v>4.99</v>
      </c>
      <c r="F571">
        <f xml:space="preserve"> Coibion_update!X577</f>
        <v>5.8058876975933549</v>
      </c>
      <c r="G571">
        <f xml:space="preserve"> Coibion_update!Y577</f>
        <v>4.6644762918854985</v>
      </c>
      <c r="H571">
        <f xml:space="preserve"> Coibion_update!Z577</f>
        <v>4.6105357654865013</v>
      </c>
      <c r="I571">
        <f xml:space="preserve"> Coibion_update!AA577</f>
        <v>4.5851307306503646</v>
      </c>
      <c r="J571">
        <f xml:space="preserve"> Coibion_update!AB577</f>
        <v>0.44131140000000002</v>
      </c>
      <c r="K571" s="48">
        <f xml:space="preserve"> Coibion_update!AC577</f>
        <v>0.83934709999999757</v>
      </c>
      <c r="M571" s="29">
        <f xml:space="preserve"> Barakchian_Crowe!B450</f>
        <v>-0.71049379999999995</v>
      </c>
      <c r="N571" s="29">
        <f xml:space="preserve"> Barakchian_Crowe!C450</f>
        <v>-1.0427949999999999</v>
      </c>
      <c r="O571" s="29">
        <f xml:space="preserve"> Gertler_Karadi!C325</f>
        <v>-9.9989999999999996E-4</v>
      </c>
      <c r="P571" s="29">
        <f xml:space="preserve"> Gertler_Karadi!D325</f>
        <v>8.4945999999999997E-3</v>
      </c>
      <c r="Q571" s="29">
        <f xml:space="preserve"> Gertler_Karadi!E325</f>
        <v>1.29678E-2</v>
      </c>
      <c r="R571" s="29">
        <f xml:space="preserve"> Gertler_Karadi!F325</f>
        <v>1.6204400000000001E-2</v>
      </c>
      <c r="S571" s="29">
        <f xml:space="preserve"> Gertler_Karadi!G325</f>
        <v>1.6204099999999999E-2</v>
      </c>
      <c r="T571" s="32">
        <f xml:space="preserve"> misc!N654</f>
        <v>5.16</v>
      </c>
      <c r="U571" s="31">
        <f xml:space="preserve"> Gilchrist_Zak!C403</f>
        <v>-0.44619999999999999</v>
      </c>
      <c r="V571" s="47"/>
      <c r="W571" s="75">
        <f xml:space="preserve"> Coibion_update!AI577</f>
        <v>0.29465180000000002</v>
      </c>
      <c r="X571" s="39">
        <f t="shared" si="15"/>
        <v>0.76479499999999989</v>
      </c>
      <c r="Y571" s="46">
        <v>0.29465180000000002</v>
      </c>
      <c r="Z571" s="41">
        <v>-1.4999999999999999E-2</v>
      </c>
      <c r="AA571" s="41">
        <v>-5.0000000000000001E-3</v>
      </c>
      <c r="AB571" s="41">
        <v>-2.5000000000000001E-2</v>
      </c>
      <c r="AC571" s="41">
        <v>-4.4999999999999998E-2</v>
      </c>
      <c r="AD571" s="41">
        <v>1.9808300000000001E-2</v>
      </c>
      <c r="AE571" s="41">
        <v>6.4898000000000004E-3</v>
      </c>
      <c r="AF571" s="41">
        <v>-2.4270900000000002E-2</v>
      </c>
      <c r="AG571" s="57">
        <v>5.05</v>
      </c>
      <c r="AH571" s="69">
        <f xml:space="preserve"> LN(misc!B590)</f>
        <v>7.225554250337729</v>
      </c>
      <c r="AI571" s="69">
        <f xml:space="preserve"> LN(misc!D590)</f>
        <v>8.826969381341085</v>
      </c>
      <c r="AJ571" s="69">
        <f xml:space="preserve"> LN(misc!G695)</f>
        <v>2.3014844875500127</v>
      </c>
      <c r="AK571" s="70">
        <f xml:space="preserve"> LN(misc!J601 + misc!L601)</f>
        <v>3.8129096025307865</v>
      </c>
      <c r="AL571" s="76">
        <f xml:space="preserve"> Factors!B571</f>
        <v>3.0006386600000001E-2</v>
      </c>
      <c r="AM571" s="76">
        <f xml:space="preserve"> Factors!C571</f>
        <v>0.151558522</v>
      </c>
      <c r="AN571" s="76">
        <f xml:space="preserve"> Factors!D571</f>
        <v>-8.6272831099999995E-4</v>
      </c>
      <c r="AO571" s="76">
        <f xml:space="preserve"> Factors!E571</f>
        <v>-4.7836295299999998E-2</v>
      </c>
      <c r="AP571" s="76">
        <f xml:space="preserve"> Factors!F571</f>
        <v>0.300713748</v>
      </c>
    </row>
    <row r="572" spans="1:42">
      <c r="A572">
        <f t="shared" si="14"/>
        <v>2006.4999999999623</v>
      </c>
      <c r="B572">
        <f xml:space="preserve"> Coibion_update!O578</f>
        <v>4.6239732943237364</v>
      </c>
      <c r="C572">
        <f xml:space="preserve"> Coibion_update!P578</f>
        <v>4.7</v>
      </c>
      <c r="D572">
        <f xml:space="preserve"> Coibion_update!Q578</f>
        <v>5.3127132468317688</v>
      </c>
      <c r="E572">
        <f xml:space="preserve"> Coibion_update!W578</f>
        <v>5.24</v>
      </c>
      <c r="F572">
        <f xml:space="preserve"> Coibion_update!X578</f>
        <v>5.8226908028592961</v>
      </c>
      <c r="G572">
        <f xml:space="preserve"> Coibion_update!Y578</f>
        <v>4.6779093646283965</v>
      </c>
      <c r="H572">
        <f xml:space="preserve"> Coibion_update!Z578</f>
        <v>4.6158034519048448</v>
      </c>
      <c r="I572">
        <f xml:space="preserve"> Coibion_update!AA578</f>
        <v>4.5879324665017558</v>
      </c>
      <c r="J572">
        <f xml:space="preserve"> Coibion_update!AB578</f>
        <v>0</v>
      </c>
      <c r="K572" s="48">
        <f xml:space="preserve"> Coibion_update!AC578</f>
        <v>0.83934709999999757</v>
      </c>
      <c r="M572" s="29">
        <f xml:space="preserve"> Barakchian_Crowe!B451</f>
        <v>0</v>
      </c>
      <c r="N572" s="29">
        <f xml:space="preserve"> Barakchian_Crowe!C451</f>
        <v>-1.0427949999999999</v>
      </c>
      <c r="O572" s="29">
        <f xml:space="preserve"> Gertler_Karadi!C326</f>
        <v>-1.4000200000000001E-2</v>
      </c>
      <c r="P572" s="29">
        <f xml:space="preserve"> Gertler_Karadi!D326</f>
        <v>-2.3333300000000001E-2</v>
      </c>
      <c r="Q572" s="29">
        <f xml:space="preserve"> Gertler_Karadi!E326</f>
        <v>-4.2000099999999999E-2</v>
      </c>
      <c r="R572" s="29">
        <f xml:space="preserve"> Gertler_Karadi!F326</f>
        <v>-3.73333E-2</v>
      </c>
      <c r="S572" s="29">
        <f xml:space="preserve"> Gertler_Karadi!G326</f>
        <v>-3.73333E-2</v>
      </c>
      <c r="T572" s="32">
        <f xml:space="preserve"> misc!N655</f>
        <v>5.22</v>
      </c>
      <c r="U572" s="31">
        <f xml:space="preserve"> Gilchrist_Zak!C404</f>
        <v>-0.37469999999999998</v>
      </c>
      <c r="V572" s="47"/>
      <c r="W572" s="75">
        <f xml:space="preserve"> Coibion_update!AI578</f>
        <v>0</v>
      </c>
      <c r="X572" s="39">
        <f t="shared" si="15"/>
        <v>0.76479499999999989</v>
      </c>
      <c r="Y572" s="46">
        <v>0</v>
      </c>
      <c r="Z572" s="41">
        <v>0</v>
      </c>
      <c r="AA572" s="41">
        <v>0</v>
      </c>
      <c r="AB572" s="41">
        <v>0</v>
      </c>
      <c r="AC572" s="41">
        <v>0</v>
      </c>
      <c r="AD572" s="41">
        <v>0</v>
      </c>
      <c r="AE572" s="41">
        <v>0</v>
      </c>
      <c r="AF572" s="41">
        <v>0</v>
      </c>
      <c r="AG572" s="57">
        <v>5.31</v>
      </c>
      <c r="AH572" s="69">
        <f xml:space="preserve"> LN(misc!B591)</f>
        <v>7.2230038791517233</v>
      </c>
      <c r="AI572" s="69">
        <f xml:space="preserve"> LN(misc!D591)</f>
        <v>8.8326898273626089</v>
      </c>
      <c r="AJ572" s="69">
        <f xml:space="preserve"> LN(misc!G696)</f>
        <v>2.2708880062507912</v>
      </c>
      <c r="AK572" s="70">
        <f xml:space="preserve"> LN(misc!J602 + misc!L602)</f>
        <v>3.7890414810129172</v>
      </c>
      <c r="AL572" s="76">
        <f xml:space="preserve"> Factors!B572</f>
        <v>-9.6184916800000006E-2</v>
      </c>
      <c r="AM572" s="76">
        <f xml:space="preserve"> Factors!C572</f>
        <v>-7.5447616999999995E-2</v>
      </c>
      <c r="AN572" s="76">
        <f xml:space="preserve"> Factors!D572</f>
        <v>-4.9792612999999999E-2</v>
      </c>
      <c r="AO572" s="76">
        <f xml:space="preserve"> Factors!E572</f>
        <v>-0.154926437</v>
      </c>
      <c r="AP572" s="76">
        <f xml:space="preserve"> Factors!F572</f>
        <v>1.0828295599999999E-2</v>
      </c>
    </row>
    <row r="573" spans="1:42">
      <c r="A573">
        <f t="shared" si="14"/>
        <v>2006.5833333332955</v>
      </c>
      <c r="B573">
        <f xml:space="preserve"> Coibion_update!O579</f>
        <v>4.6274403546338192</v>
      </c>
      <c r="C573">
        <f xml:space="preserve"> Coibion_update!P579</f>
        <v>4.7</v>
      </c>
      <c r="D573">
        <f xml:space="preserve"> Coibion_update!Q579</f>
        <v>5.3171391207886245</v>
      </c>
      <c r="E573">
        <f xml:space="preserve"> Coibion_update!W579</f>
        <v>5.25</v>
      </c>
      <c r="F573">
        <f xml:space="preserve"> Coibion_update!X579</f>
        <v>5.832205005910728</v>
      </c>
      <c r="G573">
        <f xml:space="preserve"> Coibion_update!Y579</f>
        <v>4.6612385615076279</v>
      </c>
      <c r="H573">
        <f xml:space="preserve"> Coibion_update!Z579</f>
        <v>4.6142785783520823</v>
      </c>
      <c r="I573">
        <f xml:space="preserve"> Coibion_update!AA579</f>
        <v>4.5881257513788327</v>
      </c>
      <c r="J573">
        <f xml:space="preserve"> Coibion_update!AB579</f>
        <v>6.11265E-2</v>
      </c>
      <c r="K573" s="48">
        <f xml:space="preserve"> Coibion_update!AC579</f>
        <v>0.90047359999999754</v>
      </c>
      <c r="M573" s="29">
        <f xml:space="preserve"> Barakchian_Crowe!B452</f>
        <v>-0.3696913</v>
      </c>
      <c r="N573" s="29">
        <f xml:space="preserve"> Barakchian_Crowe!C452</f>
        <v>-1.4124859999999999</v>
      </c>
      <c r="O573" s="29">
        <f xml:space="preserve"> Gertler_Karadi!C327</f>
        <v>-3.6526400000000001E-2</v>
      </c>
      <c r="P573" s="29">
        <f xml:space="preserve"> Gertler_Karadi!D327</f>
        <v>-2.7096700000000001E-2</v>
      </c>
      <c r="Q573" s="29">
        <f xml:space="preserve"> Gertler_Karadi!E327</f>
        <v>-2.7096700000000001E-2</v>
      </c>
      <c r="R573" s="29">
        <f xml:space="preserve"> Gertler_Karadi!F327</f>
        <v>-2.3225800000000001E-2</v>
      </c>
      <c r="S573" s="29">
        <f xml:space="preserve"> Gertler_Karadi!G327</f>
        <v>-2.3225800000000001E-2</v>
      </c>
      <c r="T573" s="32">
        <f xml:space="preserve"> misc!N656</f>
        <v>5.08</v>
      </c>
      <c r="U573" s="31">
        <f xml:space="preserve"> Gilchrist_Zak!C405</f>
        <v>-0.41739999999999999</v>
      </c>
      <c r="V573" s="47"/>
      <c r="W573" s="75">
        <f xml:space="preserve"> Coibion_update!AI579</f>
        <v>6.3313900000000006E-2</v>
      </c>
      <c r="X573" s="39">
        <f t="shared" si="15"/>
        <v>0.82810889999999993</v>
      </c>
      <c r="Y573" s="46">
        <v>6.3313900000000006E-2</v>
      </c>
      <c r="Z573" s="41">
        <v>-4.718E-2</v>
      </c>
      <c r="AA573" s="41">
        <v>-3.5000000000000003E-2</v>
      </c>
      <c r="AB573" s="41">
        <v>-3.5000000000000003E-2</v>
      </c>
      <c r="AC573" s="41">
        <v>-3.5000000000000003E-2</v>
      </c>
      <c r="AD573" s="41">
        <v>-1.7524499999999998E-2</v>
      </c>
      <c r="AE573" s="41">
        <v>-7.8910999999999999E-3</v>
      </c>
      <c r="AF573" s="41">
        <v>-1.7702800000000001E-2</v>
      </c>
      <c r="AG573" s="57">
        <v>5.31</v>
      </c>
      <c r="AH573" s="69">
        <f xml:space="preserve"> LN(misc!B592)</f>
        <v>7.2228579470099099</v>
      </c>
      <c r="AI573" s="69">
        <f xml:space="preserve"> LN(misc!D592)</f>
        <v>8.8359959525258081</v>
      </c>
      <c r="AJ573" s="69">
        <f xml:space="preserve"> LN(misc!G697)</f>
        <v>2.1798523276117487</v>
      </c>
      <c r="AK573" s="70">
        <f xml:space="preserve"> LN(misc!J603 + misc!L603)</f>
        <v>3.7564913725239562</v>
      </c>
      <c r="AL573" s="76">
        <f xml:space="preserve"> Factors!B573</f>
        <v>5.0874592400000002E-2</v>
      </c>
      <c r="AM573" s="76">
        <f xml:space="preserve"> Factors!C573</f>
        <v>0.17128891700000001</v>
      </c>
      <c r="AN573" s="76">
        <f xml:space="preserve"> Factors!D573</f>
        <v>2.00733072E-3</v>
      </c>
      <c r="AO573" s="76">
        <f xml:space="preserve"> Factors!E573</f>
        <v>-8.5450823499999995E-2</v>
      </c>
      <c r="AP573" s="76">
        <f xml:space="preserve"> Factors!F573</f>
        <v>0.211941352</v>
      </c>
    </row>
    <row r="574" spans="1:42">
      <c r="A574">
        <f t="shared" si="14"/>
        <v>2006.6666666666288</v>
      </c>
      <c r="B574">
        <f xml:space="preserve"> Coibion_update!O580</f>
        <v>4.6260438081918771</v>
      </c>
      <c r="C574">
        <f xml:space="preserve"> Coibion_update!P580</f>
        <v>4.5</v>
      </c>
      <c r="D574">
        <f xml:space="preserve"> Coibion_update!Q580</f>
        <v>5.3122202717170284</v>
      </c>
      <c r="E574">
        <f xml:space="preserve"> Coibion_update!W580</f>
        <v>5.25</v>
      </c>
      <c r="F574">
        <f xml:space="preserve"> Coibion_update!X580</f>
        <v>5.8345767915708375</v>
      </c>
      <c r="G574">
        <f xml:space="preserve"> Coibion_update!Y580</f>
        <v>4.679581683501902</v>
      </c>
      <c r="H574">
        <f xml:space="preserve"> Coibion_update!Z580</f>
        <v>4.6199110043095901</v>
      </c>
      <c r="I574">
        <f xml:space="preserve"> Coibion_update!AA580</f>
        <v>4.5906249145460558</v>
      </c>
      <c r="J574">
        <f xml:space="preserve"> Coibion_update!AB580</f>
        <v>6.1020499999999998E-2</v>
      </c>
      <c r="K574" s="48">
        <f xml:space="preserve"> Coibion_update!AC580</f>
        <v>0.96149409999999758</v>
      </c>
      <c r="M574" s="29">
        <f xml:space="preserve"> Barakchian_Crowe!B453</f>
        <v>0.15653529999999999</v>
      </c>
      <c r="N574" s="29">
        <f xml:space="preserve"> Barakchian_Crowe!C453</f>
        <v>-1.255951</v>
      </c>
      <c r="O574" s="29">
        <f xml:space="preserve"> Gertler_Karadi!C328</f>
        <v>-1.6149799999999999E-2</v>
      </c>
      <c r="P574" s="29">
        <f xml:space="preserve"> Gertler_Karadi!D328</f>
        <v>-7.9030999999999997E-3</v>
      </c>
      <c r="Q574" s="29">
        <f xml:space="preserve"> Gertler_Karadi!E328</f>
        <v>-5.7010000000000003E-4</v>
      </c>
      <c r="R574" s="29">
        <f xml:space="preserve"> Gertler_Karadi!F328</f>
        <v>5.5909999999999998E-4</v>
      </c>
      <c r="S574" s="29">
        <f xml:space="preserve"> Gertler_Karadi!G328</f>
        <v>4.2256999999999998E-3</v>
      </c>
      <c r="T574" s="32">
        <f xml:space="preserve"> misc!N657</f>
        <v>4.97</v>
      </c>
      <c r="U574" s="31">
        <f xml:space="preserve"> Gilchrist_Zak!C406</f>
        <v>-0.5171</v>
      </c>
      <c r="V574" s="47"/>
      <c r="W574" s="75">
        <f xml:space="preserve"> Coibion_update!AI580</f>
        <v>-2.7317299999999999E-2</v>
      </c>
      <c r="X574" s="39">
        <f t="shared" si="15"/>
        <v>0.80079159999999994</v>
      </c>
      <c r="Y574" s="46">
        <v>-2.7317299999999999E-2</v>
      </c>
      <c r="Z574" s="41">
        <v>-1.499E-2</v>
      </c>
      <c r="AA574" s="41">
        <v>-5.0000000000000001E-3</v>
      </c>
      <c r="AB574" s="41">
        <v>0</v>
      </c>
      <c r="AC574" s="41">
        <v>0.02</v>
      </c>
      <c r="AD574" s="41">
        <v>1.8753999999999999E-3</v>
      </c>
      <c r="AE574" s="41">
        <v>5.7939999999999999E-4</v>
      </c>
      <c r="AF574" s="41">
        <v>3.7897E-2</v>
      </c>
      <c r="AG574" s="57">
        <v>5.34</v>
      </c>
      <c r="AH574" s="69">
        <f xml:space="preserve"> LN(misc!B593)</f>
        <v>7.217223304755775</v>
      </c>
      <c r="AI574" s="69">
        <f xml:space="preserve"> LN(misc!D593)</f>
        <v>8.8404788662332745</v>
      </c>
      <c r="AJ574" s="69">
        <f xml:space="preserve"> LN(misc!G698)</f>
        <v>2.2147370024208506</v>
      </c>
      <c r="AK574" s="70">
        <f xml:space="preserve"> LN(misc!J604 + misc!L604)</f>
        <v>3.7592913183543017</v>
      </c>
      <c r="AL574" s="76">
        <f xml:space="preserve"> Factors!B574</f>
        <v>-7.8164773199999996E-2</v>
      </c>
      <c r="AM574" s="76">
        <f xml:space="preserve"> Factors!C574</f>
        <v>0.112900482</v>
      </c>
      <c r="AN574" s="76">
        <f xml:space="preserve"> Factors!D574</f>
        <v>-5.5998604799999997E-2</v>
      </c>
      <c r="AO574" s="76">
        <f xml:space="preserve"> Factors!E574</f>
        <v>0.12514868300000001</v>
      </c>
      <c r="AP574" s="76">
        <f xml:space="preserve"> Factors!F574</f>
        <v>4.6579711099999997E-2</v>
      </c>
    </row>
    <row r="575" spans="1:42">
      <c r="A575">
        <f t="shared" si="14"/>
        <v>2006.749999999962</v>
      </c>
      <c r="B575">
        <f xml:space="preserve"> Coibion_update!O581</f>
        <v>4.6257989425337476</v>
      </c>
      <c r="C575">
        <f xml:space="preserve"> Coibion_update!P581</f>
        <v>4.4000000000000004</v>
      </c>
      <c r="D575">
        <f xml:space="preserve"> Coibion_update!Q581</f>
        <v>5.307772525318792</v>
      </c>
      <c r="E575">
        <f xml:space="preserve"> Coibion_update!W581</f>
        <v>5.25</v>
      </c>
      <c r="F575">
        <f xml:space="preserve"> Coibion_update!X581</f>
        <v>5.8498433774404033</v>
      </c>
      <c r="G575">
        <f xml:space="preserve"> Coibion_update!Y581</f>
        <v>4.6801292244535464</v>
      </c>
      <c r="H575">
        <f xml:space="preserve"> Coibion_update!Z581</f>
        <v>4.6285253191856714</v>
      </c>
      <c r="I575">
        <f xml:space="preserve"> Coibion_update!AA581</f>
        <v>4.594806669785612</v>
      </c>
      <c r="J575">
        <f xml:space="preserve"> Coibion_update!AB581</f>
        <v>-6.5343899999999996E-2</v>
      </c>
      <c r="K575" s="48">
        <f xml:space="preserve"> Coibion_update!AC581</f>
        <v>0.89615019999999757</v>
      </c>
      <c r="M575" s="29">
        <f xml:space="preserve"> Barakchian_Crowe!B454</f>
        <v>-1.2378999999999999E-2</v>
      </c>
      <c r="N575" s="29">
        <f xml:space="preserve"> Barakchian_Crowe!C454</f>
        <v>-1.26833</v>
      </c>
      <c r="O575" s="29">
        <f xml:space="preserve"> Gertler_Karadi!C329</f>
        <v>-1.0622700000000001E-2</v>
      </c>
      <c r="P575" s="29">
        <f xml:space="preserve"> Gertler_Karadi!D329</f>
        <v>-1.1291999999999999E-3</v>
      </c>
      <c r="Q575" s="29">
        <f xml:space="preserve"> Gertler_Karadi!E329</f>
        <v>1.1537800000000001E-2</v>
      </c>
      <c r="R575" s="29">
        <f xml:space="preserve"> Gertler_Karadi!F329</f>
        <v>1.04086E-2</v>
      </c>
      <c r="S575" s="29">
        <f xml:space="preserve"> Gertler_Karadi!G329</f>
        <v>1.56131E-2</v>
      </c>
      <c r="T575" s="32">
        <f xml:space="preserve"> misc!N658</f>
        <v>5.01</v>
      </c>
      <c r="U575" s="31">
        <f xml:space="preserve"> Gilchrist_Zak!C407</f>
        <v>-0.53359999999999996</v>
      </c>
      <c r="V575" s="47"/>
      <c r="W575" s="75">
        <f xml:space="preserve"> Coibion_update!AI581</f>
        <v>-5.6401899999999998E-2</v>
      </c>
      <c r="X575" s="39">
        <f t="shared" si="15"/>
        <v>0.74438969999999993</v>
      </c>
      <c r="Y575" s="46">
        <v>-5.6401899999999998E-2</v>
      </c>
      <c r="Z575" s="41">
        <v>-5.0000000000000001E-3</v>
      </c>
      <c r="AA575" s="41">
        <v>-5.0000000000000001E-3</v>
      </c>
      <c r="AB575" s="41">
        <v>-5.0000000000000001E-3</v>
      </c>
      <c r="AC575" s="41">
        <v>-5.0000000000000001E-3</v>
      </c>
      <c r="AD575" s="41">
        <v>-1.00556E-2</v>
      </c>
      <c r="AE575" s="41">
        <v>-1.62442E-2</v>
      </c>
      <c r="AF575" s="41">
        <v>-2.5577E-3</v>
      </c>
      <c r="AG575" s="57">
        <v>5.31</v>
      </c>
      <c r="AH575" s="69">
        <f xml:space="preserve"> LN(misc!B594)</f>
        <v>7.2219088686397104</v>
      </c>
      <c r="AI575" s="69">
        <f xml:space="preserve"> LN(misc!D594)</f>
        <v>8.8475898662755554</v>
      </c>
      <c r="AJ575" s="69">
        <f xml:space="preserve"> LN(misc!G699)</f>
        <v>2.1071782966514356</v>
      </c>
      <c r="AK575" s="70">
        <f xml:space="preserve"> LN(misc!J605 + misc!L605)</f>
        <v>3.7510558125406122</v>
      </c>
      <c r="AL575" s="76">
        <f xml:space="preserve"> Factors!B575</f>
        <v>0.18100675399999999</v>
      </c>
      <c r="AM575" s="76">
        <f xml:space="preserve"> Factors!C575</f>
        <v>-0.57147024099999999</v>
      </c>
      <c r="AN575" s="76">
        <f xml:space="preserve"> Factors!D575</f>
        <v>-0.55326692200000005</v>
      </c>
      <c r="AO575" s="76">
        <f xml:space="preserve"> Factors!E575</f>
        <v>-0.40963970900000002</v>
      </c>
      <c r="AP575" s="76">
        <f xml:space="preserve"> Factors!F575</f>
        <v>3.2431041000000001E-2</v>
      </c>
    </row>
    <row r="576" spans="1:42">
      <c r="A576">
        <f t="shared" si="14"/>
        <v>2006.8333333332953</v>
      </c>
      <c r="B576">
        <f xml:space="preserve"> Coibion_update!O582</f>
        <v>4.6246619806670921</v>
      </c>
      <c r="C576">
        <f xml:space="preserve"> Coibion_update!P582</f>
        <v>4.5</v>
      </c>
      <c r="D576">
        <f xml:space="preserve"> Coibion_update!Q582</f>
        <v>5.3082676974012051</v>
      </c>
      <c r="E576">
        <f xml:space="preserve"> Coibion_update!W582</f>
        <v>5.25</v>
      </c>
      <c r="F576">
        <f xml:space="preserve"> Coibion_update!X582</f>
        <v>5.8718924119671367</v>
      </c>
      <c r="G576">
        <f xml:space="preserve"> Coibion_update!Y582</f>
        <v>4.682353424658741</v>
      </c>
      <c r="H576">
        <f xml:space="preserve"> Coibion_update!Z582</f>
        <v>4.6303114783944235</v>
      </c>
      <c r="I576">
        <f xml:space="preserve"> Coibion_update!AA582</f>
        <v>4.5962707028010588</v>
      </c>
      <c r="J576">
        <f xml:space="preserve"> Coibion_update!AB582</f>
        <v>0</v>
      </c>
      <c r="K576" s="48">
        <f xml:space="preserve"> Coibion_update!AC582</f>
        <v>0.89615019999999757</v>
      </c>
      <c r="M576" s="29">
        <f xml:space="preserve"> Barakchian_Crowe!B455</f>
        <v>0</v>
      </c>
      <c r="N576" s="29">
        <f xml:space="preserve"> Barakchian_Crowe!C455</f>
        <v>-1.26833</v>
      </c>
      <c r="O576" s="29">
        <f xml:space="preserve"> Gertler_Karadi!C330</f>
        <v>-3.8709999999999999E-3</v>
      </c>
      <c r="P576" s="29">
        <f xml:space="preserve"> Gertler_Karadi!D330</f>
        <v>-3.8709999999999999E-3</v>
      </c>
      <c r="Q576" s="29">
        <f xml:space="preserve"> Gertler_Karadi!E330</f>
        <v>-3.8709999999999999E-3</v>
      </c>
      <c r="R576" s="29">
        <f xml:space="preserve"> Gertler_Karadi!F330</f>
        <v>-7.7419000000000003E-3</v>
      </c>
      <c r="S576" s="29">
        <f xml:space="preserve"> Gertler_Karadi!G330</f>
        <v>-1.1612900000000001E-2</v>
      </c>
      <c r="T576" s="32">
        <f xml:space="preserve"> misc!N659</f>
        <v>5.01</v>
      </c>
      <c r="U576" s="31">
        <f xml:space="preserve"> Gilchrist_Zak!C408</f>
        <v>-0.51800000000000002</v>
      </c>
      <c r="V576" s="47"/>
      <c r="W576" s="75">
        <f xml:space="preserve"> Coibion_update!AI582</f>
        <v>0</v>
      </c>
      <c r="X576" s="39">
        <f t="shared" si="15"/>
        <v>0.74438969999999993</v>
      </c>
      <c r="Y576" s="46">
        <v>0</v>
      </c>
      <c r="Z576" s="41">
        <v>0</v>
      </c>
      <c r="AA576" s="41">
        <v>0</v>
      </c>
      <c r="AB576" s="41">
        <v>0</v>
      </c>
      <c r="AC576" s="41">
        <v>0</v>
      </c>
      <c r="AD576" s="41">
        <v>0</v>
      </c>
      <c r="AE576" s="41">
        <v>0</v>
      </c>
      <c r="AF576" s="41">
        <v>0</v>
      </c>
      <c r="AG576" s="57">
        <v>5.31</v>
      </c>
      <c r="AH576" s="69">
        <f xml:space="preserve"> LN(misc!B595)</f>
        <v>7.2243163109842943</v>
      </c>
      <c r="AI576" s="69">
        <f xml:space="preserve"> LN(misc!D595)</f>
        <v>8.853308221389609</v>
      </c>
      <c r="AJ576" s="69">
        <f xml:space="preserve"> LN(misc!G700)</f>
        <v>2.1248928045837534</v>
      </c>
      <c r="AK576" s="70">
        <f xml:space="preserve"> LN(misc!J606 + misc!L606)</f>
        <v>3.7556498577477888</v>
      </c>
      <c r="AL576" s="76">
        <f xml:space="preserve"> Factors!B576</f>
        <v>0.25707267700000003</v>
      </c>
      <c r="AM576" s="76">
        <f xml:space="preserve"> Factors!C576</f>
        <v>-0.58877414900000002</v>
      </c>
      <c r="AN576" s="76">
        <f xml:space="preserve"> Factors!D576</f>
        <v>-0.377437525</v>
      </c>
      <c r="AO576" s="76">
        <f xml:space="preserve"> Factors!E576</f>
        <v>-0.47418955200000001</v>
      </c>
      <c r="AP576" s="76">
        <f xml:space="preserve"> Factors!F576</f>
        <v>-2.2501668400000001E-2</v>
      </c>
    </row>
    <row r="577" spans="1:42">
      <c r="A577">
        <f t="shared" si="14"/>
        <v>2006.9166666666285</v>
      </c>
      <c r="B577">
        <f xml:space="preserve"> Coibion_update!O583</f>
        <v>4.634487211431165</v>
      </c>
      <c r="C577">
        <f xml:space="preserve"> Coibion_update!P583</f>
        <v>4.4000000000000004</v>
      </c>
      <c r="D577">
        <f xml:space="preserve"> Coibion_update!Q583</f>
        <v>5.3136984685863391</v>
      </c>
      <c r="E577">
        <f xml:space="preserve"> Coibion_update!W583</f>
        <v>5.24</v>
      </c>
      <c r="F577">
        <f xml:space="preserve"> Coibion_update!X583</f>
        <v>5.8842968439144521</v>
      </c>
      <c r="G577">
        <f xml:space="preserve"> Coibion_update!Y583</f>
        <v>4.6958149542101415</v>
      </c>
      <c r="H577">
        <f xml:space="preserve"> Coibion_update!Z583</f>
        <v>4.6407882635898376</v>
      </c>
      <c r="I577">
        <f xml:space="preserve"> Coibion_update!AA583</f>
        <v>4.5976922961321325</v>
      </c>
      <c r="J577">
        <f xml:space="preserve"> Coibion_update!AB583</f>
        <v>5.0971099999999998E-2</v>
      </c>
      <c r="K577" s="48">
        <f xml:space="preserve"> Coibion_update!AC583</f>
        <v>0.94712129999999761</v>
      </c>
      <c r="M577" s="29">
        <f xml:space="preserve"> Barakchian_Crowe!B456</f>
        <v>7.41647E-2</v>
      </c>
      <c r="N577" s="29">
        <f xml:space="preserve"> Barakchian_Crowe!C456</f>
        <v>-1.1941649999999999</v>
      </c>
      <c r="O577" s="29">
        <f xml:space="preserve"> Gertler_Karadi!C331</f>
        <v>0</v>
      </c>
      <c r="P577" s="29">
        <f xml:space="preserve"> Gertler_Karadi!D331</f>
        <v>-3.2258E-3</v>
      </c>
      <c r="Q577" s="29">
        <f xml:space="preserve"> Gertler_Karadi!E331</f>
        <v>-9.6773999999999992E-3</v>
      </c>
      <c r="R577" s="29">
        <f xml:space="preserve"> Gertler_Karadi!F331</f>
        <v>-3.5483800000000003E-2</v>
      </c>
      <c r="S577" s="29">
        <f xml:space="preserve"> Gertler_Karadi!G331</f>
        <v>-3.8709599999999997E-2</v>
      </c>
      <c r="T577" s="32">
        <f xml:space="preserve"> misc!N660</f>
        <v>4.9400000000000004</v>
      </c>
      <c r="U577" s="31">
        <f xml:space="preserve"> Gilchrist_Zak!C409</f>
        <v>-0.65720000000000001</v>
      </c>
      <c r="V577" s="47"/>
      <c r="W577" s="75">
        <f xml:space="preserve"> Coibion_update!AI583</f>
        <v>8.4948800000000005E-2</v>
      </c>
      <c r="X577" s="39">
        <f t="shared" si="15"/>
        <v>0.82933849999999998</v>
      </c>
      <c r="Y577" s="46">
        <v>8.4948800000000005E-2</v>
      </c>
      <c r="Z577" s="41">
        <v>0</v>
      </c>
      <c r="AA577" s="41">
        <v>0</v>
      </c>
      <c r="AB577" s="41">
        <v>-5.0000000000000001E-3</v>
      </c>
      <c r="AC577" s="41">
        <v>-1.4999999999999999E-2</v>
      </c>
      <c r="AD577" s="41">
        <v>2.7069200000000002E-2</v>
      </c>
      <c r="AE577" s="41">
        <v>1.26543E-2</v>
      </c>
      <c r="AF577" s="41">
        <v>4.4264999999999999E-3</v>
      </c>
      <c r="AG577" s="57">
        <v>5.17</v>
      </c>
      <c r="AH577" s="69">
        <f xml:space="preserve"> LN(misc!B596)</f>
        <v>7.2213243723857641</v>
      </c>
      <c r="AI577" s="69">
        <f xml:space="preserve"> LN(misc!D596)</f>
        <v>8.8597610973522887</v>
      </c>
      <c r="AJ577" s="69">
        <f xml:space="preserve"> LN(misc!G701)</f>
        <v>2.137592518321866</v>
      </c>
      <c r="AK577" s="70">
        <f xml:space="preserve"> LN(misc!J607 + misc!L607)</f>
        <v>3.7596407609968483</v>
      </c>
      <c r="AL577" s="76">
        <f xml:space="preserve"> Factors!B577</f>
        <v>0.101432357</v>
      </c>
      <c r="AM577" s="76">
        <f xml:space="preserve"> Factors!C577</f>
        <v>-4.9630927700000001E-2</v>
      </c>
      <c r="AN577" s="76">
        <f xml:space="preserve"> Factors!D577</f>
        <v>-0.18021253800000001</v>
      </c>
      <c r="AO577" s="76">
        <f xml:space="preserve"> Factors!E577</f>
        <v>-4.9560786099999997E-2</v>
      </c>
      <c r="AP577" s="76">
        <f xml:space="preserve"> Factors!F577</f>
        <v>0.164227809</v>
      </c>
    </row>
    <row r="578" spans="1:42">
      <c r="A578">
        <f t="shared" si="14"/>
        <v>2006.9999999999618</v>
      </c>
      <c r="B578">
        <f xml:space="preserve"> Coibion_update!O584</f>
        <v>4.6298179195226323</v>
      </c>
      <c r="C578">
        <f xml:space="preserve"> Coibion_update!P584</f>
        <v>4.5999999999999996</v>
      </c>
      <c r="D578">
        <f xml:space="preserve"> Coibion_update!Q584</f>
        <v>5.3153563746425716</v>
      </c>
      <c r="E578">
        <f xml:space="preserve"> Coibion_update!W584</f>
        <v>5.25</v>
      </c>
      <c r="F578">
        <f xml:space="preserve"> Coibion_update!X584</f>
        <v>5.8828766066910827</v>
      </c>
      <c r="G578">
        <f xml:space="preserve"> Coibion_update!Y584</f>
        <v>4.6980683683548223</v>
      </c>
      <c r="H578">
        <f xml:space="preserve"> Coibion_update!Z584</f>
        <v>4.6362327114399093</v>
      </c>
      <c r="I578">
        <f xml:space="preserve"> Coibion_update!AA584</f>
        <v>4.5999264616650377</v>
      </c>
      <c r="J578">
        <f xml:space="preserve"> Coibion_update!AB584</f>
        <v>-6.7077200000000003E-2</v>
      </c>
      <c r="K578" s="48">
        <f xml:space="preserve"> Coibion_update!AC584</f>
        <v>0.88004409999999766</v>
      </c>
      <c r="M578" s="29">
        <f xml:space="preserve"> Barakchian_Crowe!B457</f>
        <v>0.15653529999999999</v>
      </c>
      <c r="N578" s="29">
        <f xml:space="preserve"> Barakchian_Crowe!C457</f>
        <v>-1.0376300000000001</v>
      </c>
      <c r="O578" s="29">
        <f xml:space="preserve"> Gertler_Karadi!C332</f>
        <v>-1.6139999999999999E-4</v>
      </c>
      <c r="P578" s="29">
        <f xml:space="preserve"> Gertler_Karadi!D332</f>
        <v>-1.9354999999999999E-3</v>
      </c>
      <c r="Q578" s="29">
        <f xml:space="preserve"> Gertler_Karadi!E332</f>
        <v>-5.3226999999999997E-3</v>
      </c>
      <c r="R578" s="29">
        <f xml:space="preserve"> Gertler_Karadi!F332</f>
        <v>-1.98388E-2</v>
      </c>
      <c r="S578" s="29">
        <f xml:space="preserve"> Gertler_Karadi!G332</f>
        <v>-2.19355E-2</v>
      </c>
      <c r="T578" s="32">
        <f xml:space="preserve"> misc!N661</f>
        <v>5.0599999999999996</v>
      </c>
      <c r="U578" s="31">
        <f xml:space="preserve"> Gilchrist_Zak!C410</f>
        <v>-0.67420000000000002</v>
      </c>
      <c r="V578" s="47"/>
      <c r="W578" s="75">
        <f xml:space="preserve"> Coibion_update!AI584</f>
        <v>-7.1945099999999998E-2</v>
      </c>
      <c r="X578" s="39">
        <f t="shared" si="15"/>
        <v>0.75739339999999999</v>
      </c>
      <c r="Y578" s="46">
        <v>-7.1945099999999998E-2</v>
      </c>
      <c r="Z578" s="41">
        <v>-5.0000000000000001E-3</v>
      </c>
      <c r="AA578" s="41">
        <v>0</v>
      </c>
      <c r="AB578" s="41">
        <v>-5.0000000000000001E-3</v>
      </c>
      <c r="AC578" s="41">
        <v>0</v>
      </c>
      <c r="AD578" s="41">
        <v>-5.1820000000000002E-4</v>
      </c>
      <c r="AE578" s="41">
        <v>-5.9652000000000004E-3</v>
      </c>
      <c r="AF578" s="41">
        <v>-7.9013E-3</v>
      </c>
      <c r="AG578" s="57">
        <v>5.33</v>
      </c>
      <c r="AH578" s="69">
        <f xml:space="preserve"> LN(misc!B597)</f>
        <v>7.224753405767971</v>
      </c>
      <c r="AI578" s="69">
        <f xml:space="preserve"> LN(misc!D597)</f>
        <v>8.864478187457939</v>
      </c>
      <c r="AJ578" s="69">
        <f xml:space="preserve"> LN(misc!G702)</f>
        <v>2.1690537003695232</v>
      </c>
      <c r="AK578" s="70">
        <f xml:space="preserve"> LN(misc!J608 + misc!L608)</f>
        <v>3.7325852863740039</v>
      </c>
      <c r="AL578" s="76">
        <f xml:space="preserve"> Factors!B578</f>
        <v>-0.24059957200000001</v>
      </c>
      <c r="AM578" s="76">
        <f xml:space="preserve"> Factors!C578</f>
        <v>0.131111541</v>
      </c>
      <c r="AN578" s="76">
        <f xml:space="preserve"> Factors!D578</f>
        <v>-8.6158025299999993E-3</v>
      </c>
      <c r="AO578" s="76">
        <f xml:space="preserve"> Factors!E578</f>
        <v>0.173633185</v>
      </c>
      <c r="AP578" s="76">
        <f xml:space="preserve"> Factors!F578</f>
        <v>-2.4693211E-2</v>
      </c>
    </row>
    <row r="579" spans="1:42">
      <c r="A579">
        <f t="shared" si="14"/>
        <v>2007.0833333332951</v>
      </c>
      <c r="B579">
        <f xml:space="preserve"> Coibion_update!O585</f>
        <v>4.6406348154209978</v>
      </c>
      <c r="C579">
        <f xml:space="preserve"> Coibion_update!P585</f>
        <v>4.5</v>
      </c>
      <c r="D579">
        <f xml:space="preserve"> Coibion_update!Q585</f>
        <v>5.3192272237761111</v>
      </c>
      <c r="E579">
        <f xml:space="preserve"> Coibion_update!W585</f>
        <v>5.26</v>
      </c>
      <c r="F579">
        <f xml:space="preserve"> Coibion_update!X585</f>
        <v>5.9039166625875579</v>
      </c>
      <c r="G579">
        <f xml:space="preserve"> Coibion_update!Y585</f>
        <v>4.6958240875894468</v>
      </c>
      <c r="H579">
        <f xml:space="preserve"> Coibion_update!Z585</f>
        <v>4.6331549345228549</v>
      </c>
      <c r="I579">
        <f xml:space="preserve"> Coibion_update!AA585</f>
        <v>4.6023762866836968</v>
      </c>
      <c r="J579">
        <f xml:space="preserve"> Coibion_update!AB585</f>
        <v>0</v>
      </c>
      <c r="K579" s="48">
        <f xml:space="preserve"> Coibion_update!AC585</f>
        <v>0.88004409999999766</v>
      </c>
      <c r="M579" s="29">
        <f xml:space="preserve"> Barakchian_Crowe!B458</f>
        <v>0</v>
      </c>
      <c r="N579" s="29">
        <f xml:space="preserve"> Barakchian_Crowe!C458</f>
        <v>-1.0376300000000001</v>
      </c>
      <c r="O579" s="29">
        <f xml:space="preserve"> Gertler_Karadi!C333</f>
        <v>-4.8386999999999996E-3</v>
      </c>
      <c r="P579" s="29">
        <f xml:space="preserve"> Gertler_Karadi!D333</f>
        <v>-4.8386999999999996E-3</v>
      </c>
      <c r="Q579" s="29">
        <f xml:space="preserve"> Gertler_Karadi!E333</f>
        <v>0</v>
      </c>
      <c r="R579" s="29">
        <f xml:space="preserve"> Gertler_Karadi!F333</f>
        <v>-9.6773999999999992E-3</v>
      </c>
      <c r="S579" s="29">
        <f xml:space="preserve"> Gertler_Karadi!G333</f>
        <v>-1.93551E-2</v>
      </c>
      <c r="T579" s="32">
        <f xml:space="preserve"> misc!N662</f>
        <v>5.05</v>
      </c>
      <c r="U579" s="31">
        <f xml:space="preserve"> Gilchrist_Zak!C411</f>
        <v>-0.72929999999999995</v>
      </c>
      <c r="V579" s="47"/>
      <c r="W579" s="75">
        <f xml:space="preserve"> Coibion_update!AI585</f>
        <v>0</v>
      </c>
      <c r="X579" s="39">
        <f t="shared" si="15"/>
        <v>0.75739339999999999</v>
      </c>
      <c r="Y579" s="46">
        <v>0</v>
      </c>
      <c r="Z579" s="41">
        <v>0</v>
      </c>
      <c r="AA579" s="41">
        <v>0</v>
      </c>
      <c r="AB579" s="41">
        <v>0</v>
      </c>
      <c r="AC579" s="41">
        <v>0</v>
      </c>
      <c r="AD579" s="41">
        <v>0</v>
      </c>
      <c r="AE579" s="41">
        <v>0</v>
      </c>
      <c r="AF579" s="41">
        <v>0</v>
      </c>
      <c r="AG579" s="57">
        <v>5.41</v>
      </c>
      <c r="AH579" s="69">
        <f xml:space="preserve"> LN(misc!B598)</f>
        <v>7.2186166243813235</v>
      </c>
      <c r="AI579" s="69">
        <f xml:space="preserve"> LN(misc!D598)</f>
        <v>8.8672019657357755</v>
      </c>
      <c r="AJ579" s="69">
        <f xml:space="preserve"> LN(misc!G703)</f>
        <v>2.0302512974890643</v>
      </c>
      <c r="AK579" s="70">
        <f xml:space="preserve"> LN(misc!J609 + misc!L609)</f>
        <v>3.741210959374019</v>
      </c>
      <c r="AL579" s="76">
        <f xml:space="preserve"> Factors!B579</f>
        <v>0.21267883900000001</v>
      </c>
      <c r="AM579" s="76">
        <f xml:space="preserve"> Factors!C579</f>
        <v>-9.7474437099999995E-3</v>
      </c>
      <c r="AN579" s="76">
        <f xml:space="preserve"> Factors!D579</f>
        <v>-9.7479184499999996E-2</v>
      </c>
      <c r="AO579" s="76">
        <f xml:space="preserve"> Factors!E579</f>
        <v>-0.38337026299999999</v>
      </c>
      <c r="AP579" s="76">
        <f xml:space="preserve"> Factors!F579</f>
        <v>2.28206151E-2</v>
      </c>
    </row>
    <row r="580" spans="1:42">
      <c r="A580">
        <f t="shared" si="14"/>
        <v>2007.1666666666283</v>
      </c>
      <c r="B580">
        <f xml:space="preserve"> Coibion_update!O586</f>
        <v>4.6420564456546991</v>
      </c>
      <c r="C580">
        <f xml:space="preserve"> Coibion_update!P586</f>
        <v>4.4000000000000004</v>
      </c>
      <c r="D580">
        <f xml:space="preserve"> Coibion_update!Q586</f>
        <v>5.3244138712693108</v>
      </c>
      <c r="E580">
        <f xml:space="preserve"> Coibion_update!W586</f>
        <v>5.26</v>
      </c>
      <c r="F580">
        <f xml:space="preserve"> Coibion_update!X586</f>
        <v>5.9437438108965699</v>
      </c>
      <c r="G580">
        <f xml:space="preserve"> Coibion_update!Y586</f>
        <v>4.6979043233696736</v>
      </c>
      <c r="H580">
        <f xml:space="preserve"> Coibion_update!Z586</f>
        <v>4.6363878058054482</v>
      </c>
      <c r="I580">
        <f xml:space="preserve"> Coibion_update!AA586</f>
        <v>4.6020453086405668</v>
      </c>
      <c r="J580">
        <f xml:space="preserve"> Coibion_update!AB586</f>
        <v>0.15645319999999999</v>
      </c>
      <c r="K580" s="48">
        <f xml:space="preserve"> Coibion_update!AC586</f>
        <v>1.0364972999999977</v>
      </c>
      <c r="M580" s="29">
        <f xml:space="preserve"> Barakchian_Crowe!B459</f>
        <v>-0.24209549999999999</v>
      </c>
      <c r="N580" s="29">
        <f xml:space="preserve"> Barakchian_Crowe!C459</f>
        <v>-1.279725</v>
      </c>
      <c r="O580" s="29">
        <f xml:space="preserve"> Gertler_Karadi!C334</f>
        <v>0</v>
      </c>
      <c r="P580" s="29">
        <f xml:space="preserve"> Gertler_Karadi!D334</f>
        <v>-5.326E-3</v>
      </c>
      <c r="Q580" s="29">
        <f xml:space="preserve"> Gertler_Karadi!E334</f>
        <v>-3.3709500000000003E-2</v>
      </c>
      <c r="R580" s="29">
        <f xml:space="preserve"> Gertler_Karadi!F334</f>
        <v>-4.0806500000000002E-2</v>
      </c>
      <c r="S580" s="29">
        <f xml:space="preserve"> Gertler_Karadi!G334</f>
        <v>-4.0806500000000002E-2</v>
      </c>
      <c r="T580" s="32">
        <f xml:space="preserve"> misc!N663</f>
        <v>4.92</v>
      </c>
      <c r="U580" s="31">
        <f xml:space="preserve"> Gilchrist_Zak!C412</f>
        <v>-0.47989999999999999</v>
      </c>
      <c r="V580" s="47"/>
      <c r="W580" s="75">
        <f xml:space="preserve"> Coibion_update!AI586</f>
        <v>-7.8233E-3</v>
      </c>
      <c r="X580" s="39">
        <f t="shared" si="15"/>
        <v>0.74957010000000002</v>
      </c>
      <c r="Y580" s="46">
        <v>-7.8233E-3</v>
      </c>
      <c r="Z580" s="41">
        <v>0</v>
      </c>
      <c r="AA580" s="41">
        <v>0</v>
      </c>
      <c r="AB580" s="41">
        <v>-1.5010000000000001E-2</v>
      </c>
      <c r="AC580" s="41">
        <v>-9.5000000000000001E-2</v>
      </c>
      <c r="AD580" s="41">
        <v>9.7228999999999996E-3</v>
      </c>
      <c r="AE580" s="41">
        <v>-2.2257599999999999E-2</v>
      </c>
      <c r="AF580" s="41">
        <v>-8.9232599999999995E-2</v>
      </c>
      <c r="AG580" s="57">
        <v>5.3</v>
      </c>
      <c r="AH580" s="69">
        <f xml:space="preserve"> LN(misc!B599)</f>
        <v>7.2209588886639953</v>
      </c>
      <c r="AI580" s="69">
        <f xml:space="preserve"> LN(misc!D599)</f>
        <v>8.8724311033188492</v>
      </c>
      <c r="AJ580" s="69">
        <f xml:space="preserve"> LN(misc!G704)</f>
        <v>2.0060640718750604</v>
      </c>
      <c r="AK580" s="70">
        <f xml:space="preserve"> LN(misc!J610 + misc!L610)</f>
        <v>3.7350232626281676</v>
      </c>
      <c r="AL580" s="76">
        <f xml:space="preserve"> Factors!B580</f>
        <v>-0.121260505</v>
      </c>
      <c r="AM580" s="76">
        <f xml:space="preserve"> Factors!C580</f>
        <v>0.15383970599999999</v>
      </c>
      <c r="AN580" s="76">
        <f xml:space="preserve"> Factors!D580</f>
        <v>8.16681395E-2</v>
      </c>
      <c r="AO580" s="76">
        <f xml:space="preserve"> Factors!E580</f>
        <v>0.10416288999999999</v>
      </c>
      <c r="AP580" s="76">
        <f xml:space="preserve"> Factors!F580</f>
        <v>-0.124668001</v>
      </c>
    </row>
    <row r="581" spans="1:42">
      <c r="A581">
        <f t="shared" si="14"/>
        <v>2007.2499999999616</v>
      </c>
      <c r="B581">
        <f xml:space="preserve"> Coibion_update!O587</f>
        <v>4.6493076382990655</v>
      </c>
      <c r="C581">
        <f xml:space="preserve"> Coibion_update!P587</f>
        <v>4.5</v>
      </c>
      <c r="D581">
        <f xml:space="preserve"> Coibion_update!Q587</f>
        <v>5.3274100407513094</v>
      </c>
      <c r="E581">
        <f xml:space="preserve"> Coibion_update!W587</f>
        <v>5.25</v>
      </c>
      <c r="F581">
        <f xml:space="preserve"> Coibion_update!X587</f>
        <v>5.963322241161702</v>
      </c>
      <c r="G581">
        <f xml:space="preserve"> Coibion_update!Y587</f>
        <v>4.7035936961641838</v>
      </c>
      <c r="H581">
        <f xml:space="preserve"> Coibion_update!Z587</f>
        <v>4.6337284878960521</v>
      </c>
      <c r="I581">
        <f xml:space="preserve"> Coibion_update!AA587</f>
        <v>4.605080181937848</v>
      </c>
      <c r="J581">
        <f xml:space="preserve"> Coibion_update!AB587</f>
        <v>0</v>
      </c>
      <c r="K581" s="48">
        <f xml:space="preserve"> Coibion_update!AC587</f>
        <v>1.0364972999999977</v>
      </c>
      <c r="M581" s="29">
        <f xml:space="preserve"> Barakchian_Crowe!B460</f>
        <v>0</v>
      </c>
      <c r="N581" s="29">
        <f xml:space="preserve"> Barakchian_Crowe!C460</f>
        <v>-1.279725</v>
      </c>
      <c r="O581" s="29">
        <f xml:space="preserve"> Gertler_Karadi!C335</f>
        <v>0</v>
      </c>
      <c r="P581" s="29">
        <f xml:space="preserve"> Gertler_Karadi!D335</f>
        <v>-9.6837999999999994E-3</v>
      </c>
      <c r="Q581" s="29">
        <f xml:space="preserve"> Gertler_Karadi!E335</f>
        <v>-6.1290299999999999E-2</v>
      </c>
      <c r="R581" s="29">
        <f xml:space="preserve"> Gertler_Karadi!F335</f>
        <v>-7.4193499999999996E-2</v>
      </c>
      <c r="S581" s="29">
        <f xml:space="preserve"> Gertler_Karadi!G335</f>
        <v>-7.4193499999999996E-2</v>
      </c>
      <c r="T581" s="32">
        <f xml:space="preserve"> misc!N664</f>
        <v>4.93</v>
      </c>
      <c r="U581" s="31">
        <f xml:space="preserve"> Gilchrist_Zak!C413</f>
        <v>-0.4793</v>
      </c>
      <c r="V581" s="47"/>
      <c r="W581" s="75">
        <f xml:space="preserve"> Coibion_update!AI587</f>
        <v>0</v>
      </c>
      <c r="X581" s="39">
        <f t="shared" si="15"/>
        <v>0.74957010000000002</v>
      </c>
      <c r="Y581" s="46">
        <v>0</v>
      </c>
      <c r="Z581" s="41">
        <v>0</v>
      </c>
      <c r="AA581" s="41">
        <v>0</v>
      </c>
      <c r="AB581" s="41">
        <v>0</v>
      </c>
      <c r="AC581" s="41">
        <v>0</v>
      </c>
      <c r="AD581" s="41">
        <v>0</v>
      </c>
      <c r="AE581" s="41">
        <v>0</v>
      </c>
      <c r="AF581" s="41">
        <v>0</v>
      </c>
      <c r="AG581" s="57">
        <v>5.29</v>
      </c>
      <c r="AH581" s="69">
        <f xml:space="preserve"> LN(misc!B600)</f>
        <v>7.2274446100688978</v>
      </c>
      <c r="AI581" s="69">
        <f xml:space="preserve"> LN(misc!D600)</f>
        <v>8.8806967670884802</v>
      </c>
      <c r="AJ581" s="69">
        <f xml:space="preserve"> LN(misc!G705)</f>
        <v>2.1411244268674201</v>
      </c>
      <c r="AK581" s="70">
        <f xml:space="preserve"> LN(misc!J611 + misc!L611)</f>
        <v>3.7435570154046318</v>
      </c>
      <c r="AL581" s="76">
        <f xml:space="preserve"> Factors!B581</f>
        <v>-7.6306629900000006E-2</v>
      </c>
      <c r="AM581" s="76">
        <f xml:space="preserve"> Factors!C581</f>
        <v>0.22546263699999999</v>
      </c>
      <c r="AN581" s="76">
        <f xml:space="preserve"> Factors!D581</f>
        <v>6.0985223E-3</v>
      </c>
      <c r="AO581" s="76">
        <f xml:space="preserve"> Factors!E581</f>
        <v>0.18350655399999999</v>
      </c>
      <c r="AP581" s="76">
        <f xml:space="preserve"> Factors!F581</f>
        <v>0.19430298100000001</v>
      </c>
    </row>
    <row r="582" spans="1:42">
      <c r="A582">
        <f t="shared" si="14"/>
        <v>2007.3333333332948</v>
      </c>
      <c r="B582">
        <f xml:space="preserve"> Coibion_update!O588</f>
        <v>4.6497993241312958</v>
      </c>
      <c r="C582">
        <f xml:space="preserve"> Coibion_update!P588</f>
        <v>4.4000000000000004</v>
      </c>
      <c r="D582">
        <f xml:space="preserve"> Coibion_update!Q588</f>
        <v>5.3315345174082331</v>
      </c>
      <c r="E582">
        <f xml:space="preserve"> Coibion_update!W588</f>
        <v>5.25</v>
      </c>
      <c r="F582">
        <f xml:space="preserve"> Coibion_update!X588</f>
        <v>5.9834071734802485</v>
      </c>
      <c r="G582">
        <f xml:space="preserve"> Coibion_update!Y588</f>
        <v>4.7214231628123411</v>
      </c>
      <c r="H582">
        <f xml:space="preserve"> Coibion_update!Z588</f>
        <v>4.6333980057779591</v>
      </c>
      <c r="I582">
        <f xml:space="preserve"> Coibion_update!AA588</f>
        <v>4.6036189834953545</v>
      </c>
      <c r="J582">
        <f xml:space="preserve"> Coibion_update!AB588</f>
        <v>-1.25519E-2</v>
      </c>
      <c r="K582" s="48">
        <f xml:space="preserve"> Coibion_update!AC588</f>
        <v>1.0239453999999977</v>
      </c>
      <c r="M582" s="29">
        <f xml:space="preserve"> Barakchian_Crowe!B461</f>
        <v>0.28910029999999998</v>
      </c>
      <c r="N582" s="29">
        <f xml:space="preserve"> Barakchian_Crowe!C461</f>
        <v>-0.99062490000000003</v>
      </c>
      <c r="O582" s="29">
        <f xml:space="preserve"> Gertler_Karadi!C336</f>
        <v>-5.2230000000000002E-3</v>
      </c>
      <c r="P582" s="29">
        <f xml:space="preserve"> Gertler_Karadi!D336</f>
        <v>3.7096E-3</v>
      </c>
      <c r="Q582" s="29">
        <f xml:space="preserve"> Gertler_Karadi!E336</f>
        <v>2.59676E-2</v>
      </c>
      <c r="R582" s="29">
        <f xml:space="preserve"> Gertler_Karadi!F336</f>
        <v>4.0806500000000002E-2</v>
      </c>
      <c r="S582" s="29">
        <f xml:space="preserve"> Gertler_Karadi!G336</f>
        <v>4.4516300000000002E-2</v>
      </c>
      <c r="T582" s="32">
        <f xml:space="preserve"> misc!N665</f>
        <v>4.91</v>
      </c>
      <c r="U582" s="31">
        <f xml:space="preserve"> Gilchrist_Zak!C414</f>
        <v>-0.73450000000000004</v>
      </c>
      <c r="V582" s="47"/>
      <c r="W582" s="75">
        <f xml:space="preserve"> Coibion_update!AI588</f>
        <v>-3.9509799999999998E-2</v>
      </c>
      <c r="X582" s="39">
        <f t="shared" si="15"/>
        <v>0.71006029999999998</v>
      </c>
      <c r="Y582" s="46">
        <v>-3.9509799999999998E-2</v>
      </c>
      <c r="Z582" s="41">
        <v>-7.0400000000000003E-3</v>
      </c>
      <c r="AA582" s="41">
        <v>-5.0000000000000001E-3</v>
      </c>
      <c r="AB582" s="41">
        <v>5.0000000000000001E-3</v>
      </c>
      <c r="AC582" s="41">
        <v>3.5000000000000003E-2</v>
      </c>
      <c r="AD582" s="41">
        <v>-7.0770000000000002E-4</v>
      </c>
      <c r="AE582" s="41">
        <v>4.6154000000000004E-3</v>
      </c>
      <c r="AF582" s="41">
        <v>3.5162800000000001E-2</v>
      </c>
      <c r="AG582" s="57">
        <v>5.28</v>
      </c>
      <c r="AH582" s="69">
        <f xml:space="preserve"> LN(misc!B601)</f>
        <v>7.2297663117575084</v>
      </c>
      <c r="AI582" s="69">
        <f xml:space="preserve"> LN(misc!D601)</f>
        <v>8.8840006278335242</v>
      </c>
      <c r="AJ582" s="69">
        <f xml:space="preserve"> LN(misc!G706)</f>
        <v>2.2113466125597747</v>
      </c>
      <c r="AK582" s="70">
        <f xml:space="preserve"> LN(misc!J612 + misc!L612)</f>
        <v>3.7689836983555978</v>
      </c>
      <c r="AL582" s="76">
        <f xml:space="preserve"> Factors!B582</f>
        <v>-6.9294341100000004E-2</v>
      </c>
      <c r="AM582" s="76">
        <f xml:space="preserve"> Factors!C582</f>
        <v>9.0110208600000005E-2</v>
      </c>
      <c r="AN582" s="76">
        <f xml:space="preserve"> Factors!D582</f>
        <v>7.3057619300000001E-2</v>
      </c>
      <c r="AO582" s="76">
        <f xml:space="preserve"> Factors!E582</f>
        <v>6.4538984800000004E-2</v>
      </c>
      <c r="AP582" s="76">
        <f xml:space="preserve"> Factors!F582</f>
        <v>9.1913253299999997E-2</v>
      </c>
    </row>
    <row r="583" spans="1:42">
      <c r="A583">
        <f t="shared" si="14"/>
        <v>2007.4166666666281</v>
      </c>
      <c r="B583">
        <f xml:space="preserve"> Coibion_update!O589</f>
        <v>4.649689337592581</v>
      </c>
      <c r="C583">
        <f xml:space="preserve"> Coibion_update!P589</f>
        <v>4.5999999999999996</v>
      </c>
      <c r="D583">
        <f xml:space="preserve"> Coibion_update!Q589</f>
        <v>5.3338485895876921</v>
      </c>
      <c r="E583">
        <f xml:space="preserve"> Coibion_update!W589</f>
        <v>5.25</v>
      </c>
      <c r="F583">
        <f xml:space="preserve"> Coibion_update!X589</f>
        <v>6.0040845784640844</v>
      </c>
      <c r="G583">
        <f xml:space="preserve"> Coibion_update!Y589</f>
        <v>4.7097283798718648</v>
      </c>
      <c r="H583">
        <f xml:space="preserve"> Coibion_update!Z589</f>
        <v>4.6327075289811797</v>
      </c>
      <c r="I583">
        <f xml:space="preserve"> Coibion_update!AA589</f>
        <v>4.6051701859880918</v>
      </c>
      <c r="J583">
        <f xml:space="preserve"> Coibion_update!AB589</f>
        <v>-7.20803E-2</v>
      </c>
      <c r="K583" s="48">
        <f xml:space="preserve"> Coibion_update!AC589</f>
        <v>0.95186509999999769</v>
      </c>
      <c r="M583" s="29">
        <f xml:space="preserve"> Barakchian_Crowe!B462</f>
        <v>0.346335</v>
      </c>
      <c r="N583" s="29">
        <f xml:space="preserve"> Barakchian_Crowe!C462</f>
        <v>-0.64429000000000003</v>
      </c>
      <c r="O583" s="29">
        <f xml:space="preserve"> Gertler_Karadi!C337</f>
        <v>-1.8167000000000001E-3</v>
      </c>
      <c r="P583" s="29">
        <f xml:space="preserve"> Gertler_Karadi!D337</f>
        <v>1.2903000000000001E-3</v>
      </c>
      <c r="Q583" s="29">
        <f xml:space="preserve"> Gertler_Karadi!E337</f>
        <v>9.5321999999999994E-3</v>
      </c>
      <c r="R583" s="29">
        <f xml:space="preserve"> Gertler_Karadi!F337</f>
        <v>1.56934E-2</v>
      </c>
      <c r="S583" s="29">
        <f xml:space="preserve"> Gertler_Karadi!G337</f>
        <v>1.7983900000000001E-2</v>
      </c>
      <c r="T583" s="32">
        <f xml:space="preserve"> misc!N666</f>
        <v>4.96</v>
      </c>
      <c r="U583" s="31">
        <f xml:space="preserve"> Gilchrist_Zak!C415</f>
        <v>-0.49370000000000003</v>
      </c>
      <c r="V583" s="47"/>
      <c r="W583" s="75">
        <f xml:space="preserve"> Coibion_update!AI589</f>
        <v>-0.1098971</v>
      </c>
      <c r="X583" s="39">
        <f t="shared" si="15"/>
        <v>0.60016320000000001</v>
      </c>
      <c r="Y583" s="46">
        <v>-0.1098971</v>
      </c>
      <c r="Z583" s="41">
        <v>0</v>
      </c>
      <c r="AA583" s="41">
        <v>0</v>
      </c>
      <c r="AB583" s="41">
        <v>0</v>
      </c>
      <c r="AC583" s="41">
        <v>5.0000000000000001E-3</v>
      </c>
      <c r="AD583" s="41">
        <v>-1.00903E-2</v>
      </c>
      <c r="AE583" s="41">
        <v>-1.32263E-2</v>
      </c>
      <c r="AF583" s="41">
        <v>-8.3868999999999992E-3</v>
      </c>
      <c r="AG583" s="57">
        <v>5.31</v>
      </c>
      <c r="AH583" s="69">
        <f xml:space="preserve"> LN(misc!B602)</f>
        <v>7.2189097076190603</v>
      </c>
      <c r="AI583" s="69">
        <f xml:space="preserve"> LN(misc!D602)</f>
        <v>8.8885636257535729</v>
      </c>
      <c r="AJ583" s="69">
        <f xml:space="preserve"> LN(misc!G707)</f>
        <v>2.1674524190025495</v>
      </c>
      <c r="AK583" s="70">
        <f xml:space="preserve"> LN(misc!J613 + misc!L613)</f>
        <v>3.7843487121737356</v>
      </c>
      <c r="AL583" s="76">
        <f xml:space="preserve"> Factors!B583</f>
        <v>3.3026288299999999E-3</v>
      </c>
      <c r="AM583" s="76">
        <f xml:space="preserve"> Factors!C583</f>
        <v>0.18266000700000001</v>
      </c>
      <c r="AN583" s="76">
        <f xml:space="preserve"> Factors!D583</f>
        <v>2.8987089800000001E-2</v>
      </c>
      <c r="AO583" s="76">
        <f xml:space="preserve"> Factors!E583</f>
        <v>7.0622354300000001E-3</v>
      </c>
      <c r="AP583" s="76">
        <f xml:space="preserve"> Factors!F583</f>
        <v>0.205075374</v>
      </c>
    </row>
    <row r="584" spans="1:42">
      <c r="A584">
        <f xml:space="preserve"> A583 + 1/12</f>
        <v>2007.4999999999613</v>
      </c>
      <c r="B584">
        <f xml:space="preserve"> Coibion_update!O590</f>
        <v>4.6496099484869244</v>
      </c>
      <c r="C584">
        <f xml:space="preserve"> Coibion_update!P590</f>
        <v>4.7</v>
      </c>
      <c r="D584">
        <f xml:space="preserve"> Coibion_update!Q590</f>
        <v>5.3356276020543731</v>
      </c>
      <c r="E584">
        <f xml:space="preserve"> Coibion_update!W590</f>
        <v>5.26</v>
      </c>
      <c r="F584">
        <f xml:space="preserve"> Coibion_update!X590</f>
        <v>6.0178873693390864</v>
      </c>
      <c r="G584">
        <f xml:space="preserve"> Coibion_update!Y590</f>
        <v>4.7101246192056028</v>
      </c>
      <c r="H584">
        <f xml:space="preserve"> Coibion_update!Z590</f>
        <v>4.638363153343855</v>
      </c>
      <c r="I584">
        <f xml:space="preserve"> Coibion_update!AA590</f>
        <v>4.6065891787415056</v>
      </c>
      <c r="J584">
        <f xml:space="preserve"> Coibion_update!AB590</f>
        <v>0</v>
      </c>
      <c r="K584" s="48">
        <f xml:space="preserve"> Coibion_update!AC590</f>
        <v>0.95186509999999769</v>
      </c>
      <c r="M584" s="29">
        <f xml:space="preserve"> Barakchian_Crowe!B463</f>
        <v>0</v>
      </c>
      <c r="N584" s="29">
        <f xml:space="preserve"> Barakchian_Crowe!C463</f>
        <v>-0.64429000000000003</v>
      </c>
      <c r="O584" s="29">
        <f xml:space="preserve"> Gertler_Karadi!C338</f>
        <v>0</v>
      </c>
      <c r="P584" s="29">
        <f xml:space="preserve"> Gertler_Karadi!D338</f>
        <v>0</v>
      </c>
      <c r="Q584" s="29">
        <f xml:space="preserve"> Gertler_Karadi!E338</f>
        <v>4.5002000000000002E-3</v>
      </c>
      <c r="R584" s="29">
        <f xml:space="preserve"> Gertler_Karadi!F338</f>
        <v>1.35E-2</v>
      </c>
      <c r="S584" s="29">
        <f xml:space="preserve"> Gertler_Karadi!G338</f>
        <v>2.24998E-2</v>
      </c>
      <c r="T584" s="32">
        <f xml:space="preserve"> misc!N667</f>
        <v>4.96</v>
      </c>
      <c r="U584" s="31">
        <f xml:space="preserve"> Gilchrist_Zak!C416</f>
        <v>-7.9600000000000004E-2</v>
      </c>
      <c r="V584" s="47"/>
      <c r="W584" s="75">
        <f xml:space="preserve"> Coibion_update!AI590</f>
        <v>0</v>
      </c>
      <c r="X584" s="39">
        <f t="shared" si="15"/>
        <v>0.60016320000000001</v>
      </c>
      <c r="Y584" s="46">
        <v>0</v>
      </c>
      <c r="Z584" s="41">
        <v>0</v>
      </c>
      <c r="AA584" s="41">
        <v>0</v>
      </c>
      <c r="AB584" s="41">
        <v>0</v>
      </c>
      <c r="AC584" s="41">
        <v>0</v>
      </c>
      <c r="AD584" s="41">
        <v>0</v>
      </c>
      <c r="AE584" s="41">
        <v>0</v>
      </c>
      <c r="AF584" s="41">
        <v>0</v>
      </c>
      <c r="AG584" s="57">
        <v>5.28</v>
      </c>
      <c r="AH584" s="69">
        <f xml:space="preserve"> LN(misc!B603)</f>
        <v>7.2216166632172207</v>
      </c>
      <c r="AI584" s="69">
        <f xml:space="preserve"> LN(misc!D603)</f>
        <v>8.892501451822648</v>
      </c>
      <c r="AJ584" s="69">
        <f xml:space="preserve"> LN(misc!G708)</f>
        <v>2.115773470927226</v>
      </c>
      <c r="AK584" s="70">
        <f xml:space="preserve"> LN(misc!J614 + misc!L614)</f>
        <v>3.7449761934658063</v>
      </c>
      <c r="AL584" s="76">
        <f xml:space="preserve"> Factors!B584</f>
        <v>2.4075676899999999E-2</v>
      </c>
      <c r="AM584" s="76">
        <f xml:space="preserve"> Factors!C584</f>
        <v>1.46884454E-2</v>
      </c>
      <c r="AN584" s="76">
        <f xml:space="preserve"> Factors!D584</f>
        <v>6.5410567599999997E-2</v>
      </c>
      <c r="AO584" s="76">
        <f xml:space="preserve"> Factors!E584</f>
        <v>-0.179602502</v>
      </c>
      <c r="AP584" s="76">
        <f xml:space="preserve"> Factors!F584</f>
        <v>8.4231981999999997E-2</v>
      </c>
    </row>
    <row r="585" spans="1:42">
      <c r="A585">
        <f t="shared" ref="A585:A588" si="16" xml:space="preserve"> A584 + 1/12</f>
        <v>2007.5833333332946</v>
      </c>
      <c r="B585">
        <f xml:space="preserve"> Coibion_update!O591</f>
        <v>4.6513025355811228</v>
      </c>
      <c r="C585">
        <f xml:space="preserve"> Coibion_update!P591</f>
        <v>4.5999999999999996</v>
      </c>
      <c r="D585">
        <f xml:space="preserve"> Coibion_update!Q591</f>
        <v>5.3359358352544914</v>
      </c>
      <c r="E585">
        <f xml:space="preserve"> Coibion_update!W591</f>
        <v>5.0199999999999996</v>
      </c>
      <c r="F585">
        <f xml:space="preserve"> Coibion_update!X591</f>
        <v>6.006279265245996</v>
      </c>
      <c r="G585">
        <f xml:space="preserve"> Coibion_update!Y591</f>
        <v>4.722899886888869</v>
      </c>
      <c r="H585">
        <f xml:space="preserve"> Coibion_update!Z591</f>
        <v>4.6322793884667091</v>
      </c>
      <c r="I585">
        <f xml:space="preserve"> Coibion_update!AA591</f>
        <v>4.6114007357387274</v>
      </c>
      <c r="J585">
        <f xml:space="preserve"> Coibion_update!AB591</f>
        <v>2.4510400000000002E-2</v>
      </c>
      <c r="K585" s="48">
        <f xml:space="preserve"> Coibion_update!AC591</f>
        <v>0.97637549999999773</v>
      </c>
      <c r="M585" s="29">
        <f xml:space="preserve"> Barakchian_Crowe!B464</f>
        <v>1.341016</v>
      </c>
      <c r="N585" s="29">
        <f xml:space="preserve"> Barakchian_Crowe!C464</f>
        <v>0.69672619999999996</v>
      </c>
      <c r="O585" s="29">
        <f xml:space="preserve"> Gertler_Karadi!C339</f>
        <v>5.2097000000000003E-3</v>
      </c>
      <c r="P585" s="29">
        <f xml:space="preserve"> Gertler_Karadi!D339</f>
        <v>0</v>
      </c>
      <c r="Q585" s="29">
        <f xml:space="preserve"> Gertler_Karadi!E339</f>
        <v>-1.2096900000000001E-2</v>
      </c>
      <c r="R585" s="29">
        <f xml:space="preserve"> Gertler_Karadi!F339</f>
        <v>-3.2258000000000002E-2</v>
      </c>
      <c r="S585" s="29">
        <f xml:space="preserve"> Gertler_Karadi!G339</f>
        <v>-4.0322499999999997E-2</v>
      </c>
      <c r="T585" s="32">
        <f xml:space="preserve"> misc!N668</f>
        <v>4.47</v>
      </c>
      <c r="U585" s="31">
        <f xml:space="preserve"> Gilchrist_Zak!C417</f>
        <v>8.72E-2</v>
      </c>
      <c r="V585" s="47"/>
      <c r="W585" s="75">
        <f xml:space="preserve"> Coibion_update!AI591</f>
        <v>0.1068538</v>
      </c>
      <c r="X585" s="39">
        <f t="shared" si="15"/>
        <v>0.70701700000000001</v>
      </c>
      <c r="Y585" s="46">
        <v>0.1068538</v>
      </c>
      <c r="Z585" s="41">
        <v>6.4599999999999996E-3</v>
      </c>
      <c r="AA585" s="41">
        <v>5.0000000000000001E-3</v>
      </c>
      <c r="AB585" s="41">
        <v>0</v>
      </c>
      <c r="AC585" s="41">
        <v>-1.4999999999999999E-2</v>
      </c>
      <c r="AD585" s="41">
        <v>2.5077599999999999E-2</v>
      </c>
      <c r="AE585" s="41">
        <v>2.8892500000000002E-2</v>
      </c>
      <c r="AF585" s="41">
        <v>7.6280000000000002E-3</v>
      </c>
      <c r="AG585" s="57">
        <v>4.96</v>
      </c>
      <c r="AH585" s="69">
        <f xml:space="preserve"> LN(misc!B604)</f>
        <v>7.2250446961865764</v>
      </c>
      <c r="AI585" s="69">
        <f xml:space="preserve"> LN(misc!D604)</f>
        <v>8.901529993904882</v>
      </c>
      <c r="AJ585" s="69">
        <f xml:space="preserve"> LN(misc!G709)</f>
        <v>2.3898631011011062</v>
      </c>
      <c r="AK585" s="70">
        <f xml:space="preserve"> LN(misc!J615 + misc!L615)</f>
        <v>3.7983390570226807</v>
      </c>
      <c r="AL585" s="76">
        <f xml:space="preserve"> Factors!B585</f>
        <v>0.118096402</v>
      </c>
      <c r="AM585" s="76">
        <f xml:space="preserve"> Factors!C585</f>
        <v>1.04485663E-2</v>
      </c>
      <c r="AN585" s="76">
        <f xml:space="preserve"> Factors!D585</f>
        <v>-2.25976523E-2</v>
      </c>
      <c r="AO585" s="76">
        <f xml:space="preserve"> Factors!E585</f>
        <v>6.9267133199999997E-3</v>
      </c>
      <c r="AP585" s="76">
        <f xml:space="preserve"> Factors!F585</f>
        <v>0.146206894</v>
      </c>
    </row>
    <row r="586" spans="1:42">
      <c r="A586">
        <f t="shared" si="16"/>
        <v>2007.6666666666279</v>
      </c>
      <c r="B586">
        <f xml:space="preserve"> Coibion_update!O592</f>
        <v>4.6548513816424686</v>
      </c>
      <c r="C586">
        <f xml:space="preserve"> Coibion_update!P592</f>
        <v>4.7</v>
      </c>
      <c r="D586">
        <f xml:space="preserve"> Coibion_update!Q592</f>
        <v>5.34016443549993</v>
      </c>
      <c r="E586">
        <f xml:space="preserve"> Coibion_update!W592</f>
        <v>4.9400000000000004</v>
      </c>
      <c r="F586">
        <f xml:space="preserve"> Coibion_update!X592</f>
        <v>6.0184958861590125</v>
      </c>
      <c r="G586">
        <f xml:space="preserve"> Coibion_update!Y592</f>
        <v>4.7348115221444891</v>
      </c>
      <c r="H586">
        <f xml:space="preserve"> Coibion_update!Z592</f>
        <v>4.6332716160989662</v>
      </c>
      <c r="I586">
        <f xml:space="preserve"> Coibion_update!AA592</f>
        <v>4.6087238641873887</v>
      </c>
      <c r="J586">
        <f xml:space="preserve"> Coibion_update!AB592</f>
        <v>-0.59515879999999999</v>
      </c>
      <c r="K586" s="48">
        <f xml:space="preserve"> Coibion_update!AC592</f>
        <v>0.38121669999999774</v>
      </c>
      <c r="M586" s="29">
        <f xml:space="preserve"> Barakchian_Crowe!B465</f>
        <v>-2.931006</v>
      </c>
      <c r="N586" s="29">
        <f xml:space="preserve"> Barakchian_Crowe!C465</f>
        <v>-2.23428</v>
      </c>
      <c r="O586" s="29">
        <f xml:space="preserve"> Gertler_Karadi!C340</f>
        <v>-8.5416300000000001E-2</v>
      </c>
      <c r="P586" s="29">
        <f xml:space="preserve"> Gertler_Karadi!D340</f>
        <v>-7.3666800000000005E-2</v>
      </c>
      <c r="Q586" s="29">
        <f xml:space="preserve"> Gertler_Karadi!E340</f>
        <v>-8.3069799999999999E-2</v>
      </c>
      <c r="R586" s="29">
        <f xml:space="preserve"> Gertler_Karadi!F340</f>
        <v>-8.1408700000000001E-2</v>
      </c>
      <c r="S586" s="29">
        <f xml:space="preserve"> Gertler_Karadi!G340</f>
        <v>-7.6843999999999996E-2</v>
      </c>
      <c r="T586" s="32">
        <f xml:space="preserve"> misc!N669</f>
        <v>4.1399999999999997</v>
      </c>
      <c r="U586" s="31">
        <f xml:space="preserve"> Gilchrist_Zak!C418</f>
        <v>3.2000000000000002E-3</v>
      </c>
      <c r="V586" s="47"/>
      <c r="W586" s="75">
        <f xml:space="preserve"> Coibion_update!AI592</f>
        <v>-0.48466300000000001</v>
      </c>
      <c r="X586" s="39">
        <f t="shared" si="15"/>
        <v>0.222354</v>
      </c>
      <c r="Y586" s="46">
        <v>-0.48466300000000001</v>
      </c>
      <c r="Z586" s="41">
        <v>-0.2</v>
      </c>
      <c r="AA586" s="41">
        <v>-0.08</v>
      </c>
      <c r="AB586" s="41">
        <v>-0.17</v>
      </c>
      <c r="AC586" s="41">
        <v>-0.185</v>
      </c>
      <c r="AD586" s="41">
        <v>-7.3133599999999993E-2</v>
      </c>
      <c r="AE586" s="41">
        <v>-0.14813689999999999</v>
      </c>
      <c r="AF586" s="41">
        <v>-0.16917360000000001</v>
      </c>
      <c r="AG586" s="57">
        <v>4.58</v>
      </c>
      <c r="AH586" s="69">
        <f xml:space="preserve"> LN(misc!B605)</f>
        <v>7.224971881536236</v>
      </c>
      <c r="AI586" s="69">
        <f xml:space="preserve"> LN(misc!D605)</f>
        <v>8.905010149674025</v>
      </c>
      <c r="AJ586" s="69">
        <f xml:space="preserve"> LN(misc!G710)</f>
        <v>2.1665362485307695</v>
      </c>
      <c r="AK586" s="70">
        <f xml:space="preserve"> LN(misc!J616 + misc!L616)</f>
        <v>3.7321065540480358</v>
      </c>
      <c r="AL586" s="76">
        <f xml:space="preserve"> Factors!B586</f>
        <v>0.37127349999999998</v>
      </c>
      <c r="AM586" s="76">
        <f xml:space="preserve"> Factors!C586</f>
        <v>-0.24988096200000001</v>
      </c>
      <c r="AN586" s="76">
        <f xml:space="preserve"> Factors!D586</f>
        <v>-0.28129612399999998</v>
      </c>
      <c r="AO586" s="76">
        <f xml:space="preserve"> Factors!E586</f>
        <v>-0.14670544799999999</v>
      </c>
      <c r="AP586" s="76">
        <f xml:space="preserve"> Factors!F586</f>
        <v>2.0436343400000001E-2</v>
      </c>
    </row>
    <row r="587" spans="1:42">
      <c r="A587">
        <f t="shared" si="16"/>
        <v>2007.7499999999611</v>
      </c>
      <c r="B587">
        <f xml:space="preserve"> Coibion_update!O593</f>
        <v>4.6495410757235884</v>
      </c>
      <c r="C587">
        <f xml:space="preserve"> Coibion_update!P593</f>
        <v>4.7</v>
      </c>
      <c r="D587">
        <f xml:space="preserve"> Coibion_update!Q593</f>
        <v>5.3432429299010291</v>
      </c>
      <c r="E587">
        <f xml:space="preserve"> Coibion_update!W593</f>
        <v>4.76</v>
      </c>
      <c r="F587">
        <f xml:space="preserve"> Coibion_update!X593</f>
        <v>6.0261316390162838</v>
      </c>
      <c r="G587">
        <f xml:space="preserve"> Coibion_update!Y593</f>
        <v>4.7326306879907811</v>
      </c>
      <c r="H587">
        <f xml:space="preserve"> Coibion_update!Z593</f>
        <v>4.6303309816465914</v>
      </c>
      <c r="I587">
        <f xml:space="preserve"> Coibion_update!AA593</f>
        <v>4.6082952977355891</v>
      </c>
      <c r="J587">
        <f xml:space="preserve"> Coibion_update!AB593</f>
        <v>-0.32200030000000002</v>
      </c>
      <c r="K587" s="48">
        <f xml:space="preserve"> Coibion_update!AC593</f>
        <v>5.9216399999997726E-2</v>
      </c>
      <c r="M587" s="29">
        <f xml:space="preserve"> Barakchian_Crowe!B466</f>
        <v>1.1777150000000001</v>
      </c>
      <c r="N587" s="29">
        <f xml:space="preserve"> Barakchian_Crowe!C466</f>
        <v>-1.056565</v>
      </c>
      <c r="O587" s="29">
        <f xml:space="preserve"> Gertler_Karadi!C341</f>
        <v>-0.11413959999999999</v>
      </c>
      <c r="P587" s="29">
        <f xml:space="preserve"> Gertler_Karadi!D341</f>
        <v>-9.5365500000000006E-2</v>
      </c>
      <c r="Q587" s="29">
        <f xml:space="preserve"> Gertler_Karadi!E341</f>
        <v>-0.10257529999999999</v>
      </c>
      <c r="R587" s="29">
        <f xml:space="preserve"> Gertler_Karadi!F341</f>
        <v>-9.3429999999999999E-2</v>
      </c>
      <c r="S587" s="29">
        <f xml:space="preserve"> Gertler_Karadi!G341</f>
        <v>-8.4607600000000005E-2</v>
      </c>
      <c r="T587" s="32">
        <f xml:space="preserve"> misc!N670</f>
        <v>4.0999999999999996</v>
      </c>
      <c r="U587" s="31">
        <f xml:space="preserve"> Gilchrist_Zak!C419</f>
        <v>-7.6499999999999999E-2</v>
      </c>
      <c r="V587" s="47"/>
      <c r="W587" s="75">
        <f xml:space="preserve"> Coibion_update!AI593</f>
        <v>-0.26173960000000002</v>
      </c>
      <c r="X587" s="39">
        <f t="shared" si="15"/>
        <v>-3.9385600000000021E-2</v>
      </c>
      <c r="Y587" s="46">
        <v>-0.26173960000000002</v>
      </c>
      <c r="Z587" s="41">
        <v>-2.4989999999999998E-2</v>
      </c>
      <c r="AA587" s="41">
        <v>-5.0000000000000001E-3</v>
      </c>
      <c r="AB587" s="41">
        <v>0.03</v>
      </c>
      <c r="AC587" s="41">
        <v>7.0000000000000007E-2</v>
      </c>
      <c r="AD587" s="41">
        <v>3.8739999999999998E-4</v>
      </c>
      <c r="AE587" s="41">
        <v>3.4177199999999998E-2</v>
      </c>
      <c r="AF587" s="41">
        <v>8.6246500000000004E-2</v>
      </c>
      <c r="AG587" s="57">
        <v>4.5999999999999996</v>
      </c>
      <c r="AH587" s="69">
        <f xml:space="preserve"> LN(misc!B606)</f>
        <v>7.2282433031590951</v>
      </c>
      <c r="AI587" s="69">
        <f xml:space="preserve"> LN(misc!D606)</f>
        <v>8.9068676136180773</v>
      </c>
      <c r="AJ587" s="69">
        <f xml:space="preserve"> LN(misc!G711)</f>
        <v>2.1132389212631266</v>
      </c>
      <c r="AK587" s="70">
        <f xml:space="preserve"> LN(misc!J617 + misc!L617)</f>
        <v>3.7555563123782165</v>
      </c>
      <c r="AL587" s="76">
        <f xml:space="preserve"> Factors!B587</f>
        <v>7.2245051300000002E-2</v>
      </c>
      <c r="AM587" s="76">
        <f xml:space="preserve"> Factors!C587</f>
        <v>0.19878900799999999</v>
      </c>
      <c r="AN587" s="76">
        <f xml:space="preserve"> Factors!D587</f>
        <v>2.5603199900000002E-2</v>
      </c>
      <c r="AO587" s="76">
        <f xml:space="preserve"> Factors!E587</f>
        <v>0.195038563</v>
      </c>
      <c r="AP587" s="76">
        <f xml:space="preserve"> Factors!F587</f>
        <v>7.2774223700000001E-2</v>
      </c>
    </row>
    <row r="588" spans="1:42">
      <c r="A588">
        <f t="shared" si="16"/>
        <v>2007.8333333332944</v>
      </c>
      <c r="B588">
        <f xml:space="preserve"> Coibion_update!O594</f>
        <v>4.6554649319921051</v>
      </c>
      <c r="C588">
        <f xml:space="preserve"> Coibion_update!P594</f>
        <v>4.7</v>
      </c>
      <c r="D588">
        <f xml:space="preserve"> Coibion_update!Q594</f>
        <v>5.3510710939839026</v>
      </c>
      <c r="E588">
        <f xml:space="preserve"> Coibion_update!W594</f>
        <v>4.49</v>
      </c>
      <c r="F588">
        <f xml:space="preserve"> Coibion_update!X594</f>
        <v>6.0229389890677263</v>
      </c>
      <c r="G588">
        <f xml:space="preserve"> Coibion_update!Y594</f>
        <v>4.7282989079692266</v>
      </c>
      <c r="H588">
        <f xml:space="preserve"> Coibion_update!Z594</f>
        <v>4.6348454862978414</v>
      </c>
      <c r="I588">
        <f xml:space="preserve"> Coibion_update!AA594</f>
        <v>4.6114802356841134</v>
      </c>
      <c r="J588">
        <f xml:space="preserve"> Coibion_update!AB594</f>
        <v>0</v>
      </c>
      <c r="K588" s="48">
        <f xml:space="preserve"> Coibion_update!AC594</f>
        <v>5.9216399999997726E-2</v>
      </c>
      <c r="M588" s="29">
        <f xml:space="preserve"> Barakchian_Crowe!B467</f>
        <v>0</v>
      </c>
      <c r="N588" s="29">
        <f xml:space="preserve"> Barakchian_Crowe!C467</f>
        <v>-1.056565</v>
      </c>
      <c r="O588" s="29">
        <f xml:space="preserve"> Gertler_Karadi!C342</f>
        <v>-2.4184000000000001E-2</v>
      </c>
      <c r="P588" s="29">
        <f xml:space="preserve"> Gertler_Karadi!D342</f>
        <v>2.9032200000000001E-2</v>
      </c>
      <c r="Q588" s="29">
        <f xml:space="preserve"> Gertler_Karadi!E342</f>
        <v>6.7741899999999994E-2</v>
      </c>
      <c r="R588" s="29">
        <f xml:space="preserve"> Gertler_Karadi!F342</f>
        <v>8.7096900000000005E-2</v>
      </c>
      <c r="S588" s="29">
        <f xml:space="preserve"> Gertler_Karadi!G342</f>
        <v>9.6774100000000002E-2</v>
      </c>
      <c r="T588" s="32">
        <f xml:space="preserve"> misc!N671</f>
        <v>3.5</v>
      </c>
      <c r="U588" s="31">
        <f xml:space="preserve"> Gilchrist_Zak!C420</f>
        <v>0.22239999999999999</v>
      </c>
      <c r="V588" s="47"/>
      <c r="W588" s="75">
        <f xml:space="preserve"> Coibion_update!AI594</f>
        <v>0</v>
      </c>
      <c r="X588" s="39">
        <f t="shared" si="15"/>
        <v>-3.9385600000000021E-2</v>
      </c>
      <c r="Y588" s="46">
        <v>0</v>
      </c>
      <c r="Z588" s="41">
        <v>0</v>
      </c>
      <c r="AA588" s="41">
        <v>0</v>
      </c>
      <c r="AB588" s="41">
        <v>0</v>
      </c>
      <c r="AC588" s="41">
        <v>0</v>
      </c>
      <c r="AD588" s="41">
        <v>0</v>
      </c>
      <c r="AE588" s="41">
        <v>0</v>
      </c>
      <c r="AF588" s="41">
        <v>0</v>
      </c>
      <c r="AG588" s="57">
        <v>4.66</v>
      </c>
      <c r="AH588" s="69">
        <f xml:space="preserve"> LN(misc!B607)</f>
        <v>7.2256270225969752</v>
      </c>
      <c r="AI588" s="69">
        <f xml:space="preserve"> LN(misc!D607)</f>
        <v>8.9113007122836159</v>
      </c>
      <c r="AJ588" s="69">
        <f xml:space="preserve"> LN(misc!G712)</f>
        <v>2.1397131600214041</v>
      </c>
      <c r="AK588" s="70">
        <f xml:space="preserve"> LN(misc!J618 + misc!L618)</f>
        <v>3.7572387916272794</v>
      </c>
      <c r="AL588" s="76">
        <f xml:space="preserve"> Factors!B588</f>
        <v>0.23701241300000001</v>
      </c>
      <c r="AM588" s="76">
        <f xml:space="preserve"> Factors!C588</f>
        <v>0.26150269599999998</v>
      </c>
      <c r="AN588" s="76">
        <f xml:space="preserve"> Factors!D588</f>
        <v>1.51760201E-2</v>
      </c>
      <c r="AO588" s="76">
        <f xml:space="preserve"> Factors!E588</f>
        <v>5.62059024E-2</v>
      </c>
      <c r="AP588" s="76">
        <f xml:space="preserve"> Factors!F588</f>
        <v>0.34447716</v>
      </c>
    </row>
    <row r="589" spans="1:42">
      <c r="A589">
        <f xml:space="preserve"> A588 + 1/12</f>
        <v>2007.9166666666276</v>
      </c>
      <c r="B589">
        <f xml:space="preserve"> Coibion_update!O595</f>
        <v>4.655218605840771</v>
      </c>
      <c r="C589">
        <f xml:space="preserve"> Coibion_update!P595</f>
        <v>5</v>
      </c>
      <c r="D589">
        <f xml:space="preserve"> Coibion_update!Q595</f>
        <v>5.3539649173868513</v>
      </c>
      <c r="E589">
        <f xml:space="preserve"> Coibion_update!W595</f>
        <v>4.24</v>
      </c>
      <c r="F589">
        <f xml:space="preserve"> Coibion_update!X595</f>
        <v>6.0255760767367494</v>
      </c>
      <c r="G589">
        <f xml:space="preserve"> Coibion_update!Y595</f>
        <v>4.7188738010001678</v>
      </c>
      <c r="H589">
        <f xml:space="preserve"> Coibion_update!Z595</f>
        <v>4.636368420325172</v>
      </c>
      <c r="I589">
        <f xml:space="preserve"> Coibion_update!AA595</f>
        <v>4.6115100465342707</v>
      </c>
      <c r="J589">
        <f xml:space="preserve"> Coibion_update!AB595</f>
        <v>-5.9216199999999997E-2</v>
      </c>
      <c r="K589" s="48">
        <f xml:space="preserve"> Coibion_update!AC595</f>
        <v>1.9999999772979393E-7</v>
      </c>
      <c r="M589" s="29">
        <f xml:space="preserve"> Barakchian_Crowe!B468</f>
        <v>-1.14091E-2</v>
      </c>
      <c r="N589" s="29">
        <f xml:space="preserve"> Barakchian_Crowe!C468</f>
        <v>-1.067974</v>
      </c>
      <c r="O589" s="29">
        <f xml:space="preserve"> Gertler_Karadi!C343</f>
        <v>2.1006799999999999E-2</v>
      </c>
      <c r="P589" s="29">
        <f xml:space="preserve"> Gertler_Karadi!D343</f>
        <v>2.0322799999999999E-2</v>
      </c>
      <c r="Q589" s="29">
        <f xml:space="preserve"> Gertler_Karadi!E343</f>
        <v>8.4677500000000003E-2</v>
      </c>
      <c r="R589" s="29">
        <f xml:space="preserve"> Gertler_Karadi!F343</f>
        <v>1.01612E-2</v>
      </c>
      <c r="S589" s="29">
        <f xml:space="preserve"> Gertler_Karadi!G343</f>
        <v>-4.0645100000000003E-2</v>
      </c>
      <c r="T589" s="32">
        <f xml:space="preserve"> misc!N672</f>
        <v>3.26</v>
      </c>
      <c r="U589" s="31">
        <f xml:space="preserve"> Gilchrist_Zak!C421</f>
        <v>0.39400000000000002</v>
      </c>
      <c r="V589" s="47"/>
      <c r="W589" s="75">
        <f xml:space="preserve"> Coibion_update!AI595</f>
        <v>3.9384799999999998E-2</v>
      </c>
      <c r="X589" s="39">
        <f t="shared" si="15"/>
        <v>-8.0000000002300453E-7</v>
      </c>
      <c r="Y589" s="46">
        <v>3.9384799999999998E-2</v>
      </c>
      <c r="Z589" s="41">
        <v>3.1009999999999999E-2</v>
      </c>
      <c r="AA589" s="41">
        <v>0.02</v>
      </c>
      <c r="AB589" s="41">
        <v>0.03</v>
      </c>
      <c r="AC589" s="41">
        <v>0.125</v>
      </c>
      <c r="AD589" s="41">
        <v>7.3968900000000004E-2</v>
      </c>
      <c r="AE589" s="41">
        <v>9.7631200000000001E-2</v>
      </c>
      <c r="AF589" s="41">
        <v>0.16000510000000001</v>
      </c>
      <c r="AG589" s="57">
        <v>3.06</v>
      </c>
      <c r="AH589" s="69">
        <f xml:space="preserve"> LN(misc!B608)</f>
        <v>7.2273719699642633</v>
      </c>
      <c r="AI589" s="69">
        <f xml:space="preserve"> LN(misc!D608)</f>
        <v>8.9158082245743202</v>
      </c>
      <c r="AJ589" s="69">
        <f xml:space="preserve"> LN(misc!G713)</f>
        <v>2.0916171176099696</v>
      </c>
      <c r="AK589" s="70">
        <f xml:space="preserve"> LN(misc!J619 + misc!L619)</f>
        <v>3.3215046127529071</v>
      </c>
      <c r="AL589" s="76">
        <f xml:space="preserve"> Factors!B589</f>
        <v>-5.2093436799999997E-2</v>
      </c>
      <c r="AM589" s="76">
        <f xml:space="preserve"> Factors!C589</f>
        <v>0.50367839800000003</v>
      </c>
      <c r="AN589" s="76">
        <f xml:space="preserve"> Factors!D589</f>
        <v>2.64409348E-2</v>
      </c>
      <c r="AO589" s="76">
        <f xml:space="preserve"> Factors!E589</f>
        <v>0.47704155100000001</v>
      </c>
      <c r="AP589" s="76">
        <f xml:space="preserve"> Factors!F589</f>
        <v>0.127867122</v>
      </c>
    </row>
    <row r="590" spans="1:42">
      <c r="A590" s="48">
        <f t="shared" ref="A590:A653" si="17" xml:space="preserve"> A589 + 1/12</f>
        <v>2007.9999999999609</v>
      </c>
      <c r="B590" s="48">
        <f xml:space="preserve"> Coibion_update!O596</f>
        <v>4.6526213588705732</v>
      </c>
      <c r="C590" s="48">
        <f xml:space="preserve"> Coibion_update!P596</f>
        <v>5</v>
      </c>
      <c r="D590" s="48">
        <f xml:space="preserve"> Coibion_update!Q596</f>
        <v>5.3574066927540249</v>
      </c>
      <c r="E590" s="48">
        <f xml:space="preserve"> Coibion_update!W596</f>
        <v>3.94</v>
      </c>
      <c r="F590" s="48">
        <f xml:space="preserve"> Coibion_update!X596</f>
        <v>6.0385866541767168</v>
      </c>
      <c r="G590" s="48">
        <f xml:space="preserve"> Coibion_update!Y596</f>
        <v>4.7086469284588093</v>
      </c>
      <c r="H590" s="48">
        <f xml:space="preserve"> Coibion_update!Z596</f>
        <v>4.631101056011441</v>
      </c>
      <c r="I590" s="48">
        <f xml:space="preserve"> Coibion_update!AA596</f>
        <v>4.6136243486346489</v>
      </c>
      <c r="J590" s="48"/>
      <c r="K590" s="48"/>
      <c r="M590" s="48">
        <f xml:space="preserve"> Barakchian_Crowe!B469</f>
        <v>-1.511857</v>
      </c>
      <c r="N590" s="48">
        <f xml:space="preserve"> Barakchian_Crowe!C469</f>
        <v>-2.579831</v>
      </c>
      <c r="O590" s="48">
        <f xml:space="preserve"> Gertler_Karadi!C344</f>
        <v>-0.1474192</v>
      </c>
      <c r="P590" s="48">
        <f xml:space="preserve"> Gertler_Karadi!D344</f>
        <v>-3.9032200000000003E-2</v>
      </c>
      <c r="Q590" s="48">
        <f xml:space="preserve"> Gertler_Karadi!E344</f>
        <v>6.4519999999999996E-4</v>
      </c>
      <c r="R590" s="48">
        <f xml:space="preserve"> Gertler_Karadi!F344</f>
        <v>-1.7419299999999999E-2</v>
      </c>
      <c r="S590" s="48">
        <f xml:space="preserve"> Gertler_Karadi!G344</f>
        <v>-2.9032200000000001E-2</v>
      </c>
      <c r="T590" s="32">
        <f xml:space="preserve"> misc!N673</f>
        <v>2.71</v>
      </c>
      <c r="U590" s="48">
        <f xml:space="preserve"> Gilchrist_Zak!C422</f>
        <v>0.68620000000000003</v>
      </c>
      <c r="V590" s="48"/>
      <c r="W590" s="75"/>
      <c r="X590" s="75"/>
      <c r="Y590" s="48"/>
      <c r="Z590" s="48"/>
      <c r="AA590" s="48"/>
      <c r="AB590" s="48"/>
      <c r="AC590" s="48"/>
      <c r="AD590" s="48"/>
      <c r="AE590" s="48"/>
      <c r="AF590" s="48"/>
      <c r="AG590" s="57">
        <v>3.22</v>
      </c>
      <c r="AH590" s="69">
        <f xml:space="preserve"> LN(misc!B609)</f>
        <v>7.2294039009971911</v>
      </c>
      <c r="AI590" s="69">
        <f xml:space="preserve"> LN(misc!D609)</f>
        <v>8.9196002952584799</v>
      </c>
      <c r="AJ590" s="69">
        <f xml:space="preserve"> LN(misc!G714)</f>
        <v>2.1592919231675691</v>
      </c>
      <c r="AK590" s="70"/>
      <c r="AL590" s="76">
        <f xml:space="preserve"> Factors!B590</f>
        <v>0.24129382799999999</v>
      </c>
      <c r="AM590" s="76">
        <f xml:space="preserve"> Factors!C590</f>
        <v>4.8275023299999997E-2</v>
      </c>
      <c r="AN590" s="76">
        <f xml:space="preserve"> Factors!D590</f>
        <v>-5.84858163E-2</v>
      </c>
      <c r="AO590" s="76">
        <f xml:space="preserve"> Factors!E590</f>
        <v>-0.16442094300000001</v>
      </c>
      <c r="AP590" s="76">
        <f xml:space="preserve"> Factors!F590</f>
        <v>-3.1112400700000001E-2</v>
      </c>
    </row>
    <row r="591" spans="1:42">
      <c r="A591" s="48">
        <f t="shared" si="17"/>
        <v>2008.0833333332941</v>
      </c>
      <c r="B591" s="48">
        <f xml:space="preserve"> Coibion_update!O597</f>
        <v>4.6500728034303309</v>
      </c>
      <c r="C591" s="48">
        <f xml:space="preserve"> Coibion_update!P597</f>
        <v>4.9000000000000004</v>
      </c>
      <c r="D591" s="48">
        <f xml:space="preserve"> Coibion_update!Q597</f>
        <v>5.359821601391479</v>
      </c>
      <c r="E591" s="48">
        <f xml:space="preserve"> Coibion_update!W597</f>
        <v>2.98</v>
      </c>
      <c r="F591" s="48">
        <f xml:space="preserve"> Coibion_update!X597</f>
        <v>6.0969950483174458</v>
      </c>
      <c r="G591" s="48">
        <f xml:space="preserve"> Coibion_update!Y597</f>
        <v>4.6929246201756643</v>
      </c>
      <c r="H591" s="48">
        <f xml:space="preserve"> Coibion_update!Z597</f>
        <v>4.6199011505880856</v>
      </c>
      <c r="I591" s="48">
        <f xml:space="preserve"> Coibion_update!AA597</f>
        <v>4.6158034519048448</v>
      </c>
      <c r="J591" s="48"/>
      <c r="K591" s="48"/>
      <c r="M591" s="48">
        <f xml:space="preserve"> Barakchian_Crowe!B470</f>
        <v>0</v>
      </c>
      <c r="N591" s="48">
        <f xml:space="preserve"> Barakchian_Crowe!C470</f>
        <v>-2.579831</v>
      </c>
      <c r="O591" s="48">
        <f xml:space="preserve"> Gertler_Karadi!C345</f>
        <v>-0.4225874</v>
      </c>
      <c r="P591" s="48">
        <f xml:space="preserve"> Gertler_Karadi!D345</f>
        <v>-0.20629049999999999</v>
      </c>
      <c r="Q591" s="48">
        <f xml:space="preserve"> Gertler_Karadi!E345</f>
        <v>-0.17532249999999999</v>
      </c>
      <c r="R591" s="48">
        <f xml:space="preserve"> Gertler_Karadi!F345</f>
        <v>-0.1227419</v>
      </c>
      <c r="S591" s="48">
        <f xml:space="preserve"> Gertler_Karadi!G345</f>
        <v>-8.0322500000000005E-2</v>
      </c>
      <c r="T591" s="32">
        <f xml:space="preserve"> misc!N674</f>
        <v>2.0499999999999998</v>
      </c>
      <c r="U591" s="48">
        <f xml:space="preserve"> Gilchrist_Zak!C423</f>
        <v>0.85809999999999997</v>
      </c>
      <c r="V591" s="48"/>
      <c r="W591" s="75"/>
      <c r="X591" s="75"/>
      <c r="Y591" s="48"/>
      <c r="Z591" s="48"/>
      <c r="AA591" s="48"/>
      <c r="AB591" s="48"/>
      <c r="AC591" s="48"/>
      <c r="AD591" s="48"/>
      <c r="AE591" s="48"/>
      <c r="AF591" s="48"/>
      <c r="AG591" s="57">
        <v>3.01</v>
      </c>
      <c r="AH591" s="69">
        <f xml:space="preserve"> LN(misc!B610)</f>
        <v>7.2317210635111646</v>
      </c>
      <c r="AI591" s="69">
        <f xml:space="preserve"> LN(misc!D610)</f>
        <v>8.9313801533362707</v>
      </c>
      <c r="AJ591" s="69">
        <f xml:space="preserve"> LN(misc!G715)</f>
        <v>2.1215427176984711</v>
      </c>
      <c r="AK591" s="70"/>
      <c r="AL591" s="76"/>
      <c r="AM591" s="76"/>
      <c r="AN591" s="76"/>
      <c r="AO591" s="76"/>
      <c r="AP591" s="76"/>
    </row>
    <row r="592" spans="1:42">
      <c r="A592" s="48">
        <f t="shared" si="17"/>
        <v>2008.1666666666274</v>
      </c>
      <c r="B592" s="48">
        <f xml:space="preserve"> Coibion_update!O598</f>
        <v>4.6472608154506325</v>
      </c>
      <c r="C592" s="48">
        <f xml:space="preserve"> Coibion_update!P598</f>
        <v>5.0999999999999996</v>
      </c>
      <c r="D592" s="48">
        <f xml:space="preserve"> Coibion_update!Q598</f>
        <v>5.3633932432842242</v>
      </c>
      <c r="E592" s="48">
        <f xml:space="preserve"> Coibion_update!W598</f>
        <v>2.61</v>
      </c>
      <c r="F592" s="48">
        <f xml:space="preserve"> Coibion_update!X598</f>
        <v>6.1304653303097636</v>
      </c>
      <c r="G592" s="48">
        <f xml:space="preserve"> Coibion_update!Y598</f>
        <v>4.6913478822291435</v>
      </c>
      <c r="H592" s="48">
        <f xml:space="preserve"> Coibion_update!Z598</f>
        <v>4.6340199990921462</v>
      </c>
      <c r="I592" s="48">
        <f xml:space="preserve"> Coibion_update!AA598</f>
        <v>4.6139316916566644</v>
      </c>
      <c r="J592" s="48"/>
      <c r="K592" s="48"/>
      <c r="M592" s="48">
        <f xml:space="preserve"> Barakchian_Crowe!B471</f>
        <v>3.8305959999999999</v>
      </c>
      <c r="N592" s="48">
        <f xml:space="preserve"> Barakchian_Crowe!C471</f>
        <v>1.250766</v>
      </c>
      <c r="O592" s="48">
        <f xml:space="preserve"> Gertler_Karadi!C346</f>
        <v>4.3079399999999997E-2</v>
      </c>
      <c r="P592" s="48">
        <f xml:space="preserve"> Gertler_Karadi!D346</f>
        <v>3.3870900000000002E-2</v>
      </c>
      <c r="Q592" s="48">
        <f xml:space="preserve"> Gertler_Karadi!E346</f>
        <v>1.12903E-2</v>
      </c>
      <c r="R592" s="48">
        <f xml:space="preserve"> Gertler_Karadi!F346</f>
        <v>4.5161000000000003E-3</v>
      </c>
      <c r="S592" s="48">
        <f xml:space="preserve"> Gertler_Karadi!G346</f>
        <v>2.2580999999999999E-3</v>
      </c>
      <c r="T592" s="32">
        <f xml:space="preserve"> misc!N675</f>
        <v>1.54</v>
      </c>
      <c r="U592" s="48">
        <f xml:space="preserve"> Gilchrist_Zak!C424</f>
        <v>1.0992</v>
      </c>
      <c r="V592" s="48"/>
      <c r="W592" s="75"/>
      <c r="X592" s="75"/>
      <c r="Y592" s="48"/>
      <c r="Z592" s="48"/>
      <c r="AA592" s="48"/>
      <c r="AB592" s="48"/>
      <c r="AC592" s="48"/>
      <c r="AD592" s="48"/>
      <c r="AE592" s="48"/>
      <c r="AF592" s="48"/>
      <c r="AG592" s="57">
        <v>2.5099999999999998</v>
      </c>
      <c r="AH592" s="69">
        <f xml:space="preserve"> LN(misc!B611)</f>
        <v>7.2374186736740196</v>
      </c>
      <c r="AI592" s="69">
        <f xml:space="preserve"> LN(misc!D611)</f>
        <v>8.9405506065882019</v>
      </c>
      <c r="AJ592" s="69">
        <f xml:space="preserve"> LN(misc!G716)</f>
        <v>2.2910184566225804</v>
      </c>
      <c r="AK592" s="70"/>
      <c r="AL592" s="76"/>
      <c r="AM592" s="76"/>
      <c r="AN592" s="76"/>
      <c r="AO592" s="76"/>
      <c r="AP592" s="76"/>
    </row>
    <row r="593" spans="1:42">
      <c r="A593" s="48">
        <f t="shared" si="17"/>
        <v>2008.2499999999607</v>
      </c>
      <c r="B593" s="48">
        <f xml:space="preserve"> Coibion_update!O599</f>
        <v>4.6398614257780215</v>
      </c>
      <c r="C593" s="48">
        <f xml:space="preserve"> Coibion_update!P599</f>
        <v>5</v>
      </c>
      <c r="D593" s="48">
        <f xml:space="preserve"> Coibion_update!Q599</f>
        <v>5.3657049502497323</v>
      </c>
      <c r="E593" s="48">
        <f xml:space="preserve"> Coibion_update!W599</f>
        <v>2.2799999999999998</v>
      </c>
      <c r="F593" s="48">
        <f xml:space="preserve"> Coibion_update!X599</f>
        <v>6.1356514674204794</v>
      </c>
      <c r="G593" s="48">
        <f xml:space="preserve"> Coibion_update!Y599</f>
        <v>4.6930528499636193</v>
      </c>
      <c r="H593" s="48">
        <f xml:space="preserve"> Coibion_update!Z599</f>
        <v>4.6359224505273859</v>
      </c>
      <c r="I593" s="48">
        <f xml:space="preserve"> Coibion_update!AA599</f>
        <v>4.6154768889767306</v>
      </c>
      <c r="J593" s="48"/>
      <c r="K593" s="48"/>
      <c r="M593" s="48">
        <f xml:space="preserve"> Barakchian_Crowe!B472</f>
        <v>-0.90011719999999995</v>
      </c>
      <c r="N593" s="48">
        <f xml:space="preserve"> Barakchian_Crowe!C472</f>
        <v>0.35064859999999998</v>
      </c>
      <c r="O593" s="48">
        <f xml:space="preserve"> Gertler_Karadi!C347</f>
        <v>5.0143699999999999E-2</v>
      </c>
      <c r="P593" s="48">
        <f xml:space="preserve"> Gertler_Karadi!D347</f>
        <v>3.86291E-2</v>
      </c>
      <c r="Q593" s="48">
        <f xml:space="preserve"> Gertler_Karadi!E347</f>
        <v>1.0876200000000001E-2</v>
      </c>
      <c r="R593" s="48">
        <f xml:space="preserve"> Gertler_Karadi!F347</f>
        <v>2.8172000000000002E-3</v>
      </c>
      <c r="S593" s="48">
        <f xml:space="preserve"> Gertler_Karadi!G347</f>
        <v>9.0839999999999996E-4</v>
      </c>
      <c r="T593" s="32">
        <f xml:space="preserve"> misc!N676</f>
        <v>1.74</v>
      </c>
      <c r="U593" s="48">
        <f xml:space="preserve"> Gilchrist_Zak!C425</f>
        <v>0.5988</v>
      </c>
      <c r="V593" s="48"/>
      <c r="W593" s="75"/>
      <c r="X593" s="75"/>
      <c r="Y593" s="48"/>
      <c r="Z593" s="48"/>
      <c r="AA593" s="48"/>
      <c r="AB593" s="48"/>
      <c r="AC593" s="48"/>
      <c r="AD593" s="48"/>
      <c r="AE593" s="48"/>
      <c r="AF593" s="48"/>
      <c r="AG593" s="57">
        <v>2.37</v>
      </c>
      <c r="AH593" s="69">
        <f xml:space="preserve"> LN(misc!B612)</f>
        <v>7.2366992491825588</v>
      </c>
      <c r="AI593" s="69">
        <f xml:space="preserve"> LN(misc!D612)</f>
        <v>8.9439239084285056</v>
      </c>
      <c r="AJ593" s="69">
        <f xml:space="preserve"> LN(misc!G717)</f>
        <v>2.2773698438529819</v>
      </c>
      <c r="AK593" s="70"/>
      <c r="AL593" s="76"/>
      <c r="AM593" s="76"/>
      <c r="AN593" s="76"/>
      <c r="AO593" s="76"/>
      <c r="AP593" s="76"/>
    </row>
    <row r="594" spans="1:42">
      <c r="A594" s="48">
        <f t="shared" si="17"/>
        <v>2008.3333333332939</v>
      </c>
      <c r="B594" s="48">
        <f xml:space="preserve"> Coibion_update!O600</f>
        <v>4.6352327448181221</v>
      </c>
      <c r="C594" s="48">
        <f xml:space="preserve"> Coibion_update!P600</f>
        <v>5.4</v>
      </c>
      <c r="D594" s="48">
        <f xml:space="preserve"> Coibion_update!Q600</f>
        <v>5.3716050023178559</v>
      </c>
      <c r="E594" s="48">
        <f xml:space="preserve"> Coibion_update!W600</f>
        <v>1.98</v>
      </c>
      <c r="F594" s="48">
        <f xml:space="preserve"> Coibion_update!X600</f>
        <v>6.1460722653344204</v>
      </c>
      <c r="G594" s="48">
        <f xml:space="preserve"> Coibion_update!Y600</f>
        <v>4.6995890596061347</v>
      </c>
      <c r="H594" s="48">
        <f xml:space="preserve"> Coibion_update!Z600</f>
        <v>4.6359030560237882</v>
      </c>
      <c r="I594" s="48">
        <f xml:space="preserve"> Coibion_update!AA600</f>
        <v>4.6150611091360627</v>
      </c>
      <c r="J594" s="48"/>
      <c r="K594" s="48"/>
      <c r="M594" s="48">
        <f xml:space="preserve"> Barakchian_Crowe!B473</f>
        <v>0</v>
      </c>
      <c r="N594" s="48">
        <f xml:space="preserve"> Barakchian_Crowe!C473</f>
        <v>0.35064859999999998</v>
      </c>
      <c r="O594" s="48">
        <f xml:space="preserve"> Gertler_Karadi!C348</f>
        <v>-6.2833299999999995E-2</v>
      </c>
      <c r="P594" s="48">
        <f xml:space="preserve"> Gertler_Karadi!D348</f>
        <v>-7.2499999999999995E-2</v>
      </c>
      <c r="Q594" s="48">
        <f xml:space="preserve"> Gertler_Karadi!E348</f>
        <v>-8.2166400000000001E-2</v>
      </c>
      <c r="R594" s="48">
        <f xml:space="preserve"> Gertler_Karadi!F348</f>
        <v>-7.7333200000000005E-2</v>
      </c>
      <c r="S594" s="48">
        <f xml:space="preserve"> Gertler_Karadi!G348</f>
        <v>-5.3166400000000003E-2</v>
      </c>
      <c r="T594" s="32">
        <f xml:space="preserve"> misc!N677</f>
        <v>2.06</v>
      </c>
      <c r="U594" s="48">
        <f xml:space="preserve"> Gilchrist_Zak!C426</f>
        <v>0.63260000000000005</v>
      </c>
      <c r="V594" s="48"/>
      <c r="W594" s="75"/>
      <c r="X594" s="75"/>
      <c r="Y594" s="48"/>
      <c r="Z594" s="48"/>
      <c r="AA594" s="48"/>
      <c r="AB594" s="48"/>
      <c r="AC594" s="48"/>
      <c r="AD594" s="48"/>
      <c r="AE594" s="48"/>
      <c r="AF594" s="48"/>
      <c r="AG594" s="57">
        <v>1.98</v>
      </c>
      <c r="AH594" s="69">
        <f xml:space="preserve"> LN(misc!B613)</f>
        <v>7.2384968408943653</v>
      </c>
      <c r="AI594" s="69">
        <f xml:space="preserve"> LN(misc!D613)</f>
        <v>8.9469605920473665</v>
      </c>
      <c r="AJ594" s="69">
        <f xml:space="preserve"> LN(misc!G718)</f>
        <v>2.3836119316364188</v>
      </c>
      <c r="AK594" s="70"/>
    </row>
    <row r="595" spans="1:42">
      <c r="A595" s="48">
        <f t="shared" si="17"/>
        <v>2008.4166666666272</v>
      </c>
      <c r="B595" s="48">
        <f xml:space="preserve"> Coibion_update!O601</f>
        <v>4.6332482808728859</v>
      </c>
      <c r="C595" s="48">
        <f xml:space="preserve"> Coibion_update!P601</f>
        <v>5.6</v>
      </c>
      <c r="D595" s="48">
        <f xml:space="preserve"> Coibion_update!Q601</f>
        <v>5.382028721115022</v>
      </c>
      <c r="E595" s="48">
        <f xml:space="preserve"> Coibion_update!W601</f>
        <v>2</v>
      </c>
      <c r="F595" s="48">
        <f xml:space="preserve"> Coibion_update!X601</f>
        <v>6.1425319069573119</v>
      </c>
      <c r="G595" s="48">
        <f xml:space="preserve"> Coibion_update!Y601</f>
        <v>4.6909900200389698</v>
      </c>
      <c r="H595" s="48">
        <f xml:space="preserve"> Coibion_update!Z601</f>
        <v>4.6341948650287073</v>
      </c>
      <c r="I595" s="48">
        <f xml:space="preserve"> Coibion_update!AA601</f>
        <v>4.6150314039599332</v>
      </c>
      <c r="J595" s="48"/>
      <c r="K595" s="48"/>
      <c r="M595" s="48">
        <f xml:space="preserve"> Barakchian_Crowe!B474</f>
        <v>-0.3506476</v>
      </c>
      <c r="N595" s="48">
        <f xml:space="preserve"> Barakchian_Crowe!C474</f>
        <v>1.04E-6</v>
      </c>
      <c r="O595" s="48">
        <f xml:space="preserve"> Gertler_Karadi!C349</f>
        <v>-1.9999000000000002E-3</v>
      </c>
      <c r="P595" s="48">
        <f xml:space="preserve"> Gertler_Karadi!D349</f>
        <v>3.0000000000000001E-3</v>
      </c>
      <c r="Q595" s="48">
        <f xml:space="preserve"> Gertler_Karadi!E349</f>
        <v>-6.0000000000000001E-3</v>
      </c>
      <c r="R595" s="48">
        <f xml:space="preserve"> Gertler_Karadi!F349</f>
        <v>-3.9998999999999998E-3</v>
      </c>
      <c r="S595" s="48">
        <f xml:space="preserve"> Gertler_Karadi!G349</f>
        <v>-3.0000000000000001E-3</v>
      </c>
      <c r="T595" s="32">
        <f xml:space="preserve"> misc!N678</f>
        <v>2.42</v>
      </c>
      <c r="U595" s="48">
        <f xml:space="preserve"> Gilchrist_Zak!C427</f>
        <v>0.70979999999999999</v>
      </c>
      <c r="V595" s="48"/>
      <c r="W595" s="75"/>
      <c r="X595" s="75"/>
      <c r="Y595" s="48"/>
      <c r="Z595" s="48"/>
      <c r="AA595" s="48"/>
      <c r="AB595" s="48"/>
      <c r="AC595" s="48"/>
      <c r="AD595" s="48"/>
      <c r="AE595" s="48"/>
      <c r="AF595" s="48"/>
      <c r="AG595" s="57">
        <v>2.4700000000000002</v>
      </c>
      <c r="AH595" s="69">
        <f xml:space="preserve"> LN(misc!B614)</f>
        <v>7.2440846482554395</v>
      </c>
      <c r="AI595" s="69">
        <f xml:space="preserve"> LN(misc!D614)</f>
        <v>8.9491054695392496</v>
      </c>
      <c r="AJ595" s="69">
        <f xml:space="preserve"> LN(misc!G719)</f>
        <v>2.3172766417370356</v>
      </c>
      <c r="AK595" s="70"/>
    </row>
    <row r="596" spans="1:42">
      <c r="A596" s="48">
        <f t="shared" si="17"/>
        <v>2008.4999999999604</v>
      </c>
      <c r="B596" s="48">
        <f xml:space="preserve"> Coibion_update!O602</f>
        <v>4.6280005779165085</v>
      </c>
      <c r="C596" s="48">
        <f xml:space="preserve"> Coibion_update!P602</f>
        <v>5.8</v>
      </c>
      <c r="D596" s="48">
        <f xml:space="preserve"> Coibion_update!Q602</f>
        <v>5.3891447865085267</v>
      </c>
      <c r="E596" s="48">
        <f xml:space="preserve"> Coibion_update!W602</f>
        <v>2.0099999999999998</v>
      </c>
      <c r="F596" s="48">
        <f xml:space="preserve"> Coibion_update!X602</f>
        <v>6.1446147266016569</v>
      </c>
      <c r="G596" s="48">
        <f xml:space="preserve"> Coibion_update!Y602</f>
        <v>4.6658324541547174</v>
      </c>
      <c r="H596" s="48">
        <f xml:space="preserve"> Coibion_update!Z602</f>
        <v>4.6292479754671207</v>
      </c>
      <c r="I596" s="48">
        <f xml:space="preserve"> Coibion_update!AA602</f>
        <v>4.6147541130899388</v>
      </c>
      <c r="J596" s="48"/>
      <c r="K596" s="48"/>
      <c r="M596" s="48"/>
      <c r="N596" s="48"/>
      <c r="O596" s="48">
        <f xml:space="preserve"> Gertler_Karadi!C350</f>
        <v>-7.9999000000000008E-3</v>
      </c>
      <c r="P596" s="48">
        <f xml:space="preserve"> Gertler_Karadi!D350</f>
        <v>1.20001E-2</v>
      </c>
      <c r="Q596" s="48">
        <f xml:space="preserve"> Gertler_Karadi!E350</f>
        <v>-2.4000199999999999E-2</v>
      </c>
      <c r="R596" s="48">
        <f xml:space="preserve"> Gertler_Karadi!F350</f>
        <v>-1.6E-2</v>
      </c>
      <c r="S596" s="48">
        <f xml:space="preserve"> Gertler_Karadi!G350</f>
        <v>-1.20001E-2</v>
      </c>
      <c r="T596" s="32">
        <f xml:space="preserve"> misc!N679</f>
        <v>2.2799999999999998</v>
      </c>
      <c r="U596" s="48">
        <f xml:space="preserve"> Gilchrist_Zak!C428</f>
        <v>1.0610999999999999</v>
      </c>
      <c r="V596" s="48"/>
      <c r="W596" s="75"/>
      <c r="X596" s="75"/>
      <c r="Y596" s="48"/>
      <c r="Z596" s="48"/>
      <c r="AA596" s="48"/>
      <c r="AB596" s="48"/>
      <c r="AC596" s="48"/>
      <c r="AD596" s="48"/>
      <c r="AE596" s="48"/>
      <c r="AF596" s="48"/>
      <c r="AG596" s="57">
        <v>2.09</v>
      </c>
      <c r="AH596" s="69">
        <f xml:space="preserve"> LN(misc!B615)</f>
        <v>7.2568616534209172</v>
      </c>
      <c r="AI596" s="69">
        <f xml:space="preserve"> LN(misc!D615)</f>
        <v>8.9549318600746979</v>
      </c>
      <c r="AJ596" s="69">
        <f xml:space="preserve"> LN(misc!G720)</f>
        <v>2.3523271848888596</v>
      </c>
      <c r="AK596" s="70"/>
    </row>
    <row r="597" spans="1:42">
      <c r="A597" s="48">
        <f t="shared" si="17"/>
        <v>2008.5833333332937</v>
      </c>
      <c r="B597" s="48">
        <f xml:space="preserve"> Coibion_update!O603</f>
        <v>4.6129716750801695</v>
      </c>
      <c r="C597" s="48">
        <f xml:space="preserve"> Coibion_update!P603</f>
        <v>6.1</v>
      </c>
      <c r="D597" s="48">
        <f xml:space="preserve"> Coibion_update!Q603</f>
        <v>5.3876552019002313</v>
      </c>
      <c r="E597" s="48">
        <f xml:space="preserve"> Coibion_update!W603</f>
        <v>2</v>
      </c>
      <c r="F597" s="48">
        <f xml:space="preserve"> Coibion_update!X603</f>
        <v>6.0999601432612804</v>
      </c>
      <c r="G597" s="48">
        <f xml:space="preserve"> Coibion_update!Y603</f>
        <v>4.6820386302446684</v>
      </c>
      <c r="H597" s="48">
        <f xml:space="preserve"> Coibion_update!Z603</f>
        <v>4.6262465115900078</v>
      </c>
      <c r="I597" s="48">
        <f xml:space="preserve"> Coibion_update!AA603</f>
        <v>4.6127513760084042</v>
      </c>
      <c r="J597" s="48"/>
      <c r="K597" s="48"/>
      <c r="M597" s="48"/>
      <c r="N597" s="48"/>
      <c r="O597" s="48">
        <f xml:space="preserve"> Gertler_Karadi!C351</f>
        <v>-2.5958999999999999E-3</v>
      </c>
      <c r="P597" s="48">
        <f xml:space="preserve"> Gertler_Karadi!D351</f>
        <v>-2.6128999999999999E-2</v>
      </c>
      <c r="Q597" s="48">
        <f xml:space="preserve"> Gertler_Karadi!E351</f>
        <v>-2.1774100000000001E-2</v>
      </c>
      <c r="R597" s="48">
        <f xml:space="preserve"> Gertler_Karadi!F351</f>
        <v>-2.17743E-2</v>
      </c>
      <c r="S597" s="48">
        <f xml:space="preserve"> Gertler_Karadi!G351</f>
        <v>-3.0484000000000001E-2</v>
      </c>
      <c r="T597" s="32">
        <f xml:space="preserve"> misc!N680</f>
        <v>2.1800000000000002</v>
      </c>
      <c r="U597" s="48">
        <f xml:space="preserve"> Gilchrist_Zak!C429</f>
        <v>1.157</v>
      </c>
      <c r="V597" s="48"/>
      <c r="W597" s="75"/>
      <c r="X597" s="75"/>
      <c r="Y597" s="48"/>
      <c r="Z597" s="48"/>
      <c r="AA597" s="48"/>
      <c r="AB597" s="48"/>
      <c r="AC597" s="48"/>
      <c r="AD597" s="48"/>
      <c r="AE597" s="48"/>
      <c r="AF597" s="48"/>
      <c r="AG597" s="57">
        <v>1.94</v>
      </c>
      <c r="AH597" s="69">
        <f xml:space="preserve"> LN(misc!B616)</f>
        <v>7.2470805845857562</v>
      </c>
      <c r="AI597" s="69">
        <f xml:space="preserve"> LN(misc!D616)</f>
        <v>8.9553319865716361</v>
      </c>
      <c r="AJ597" s="69">
        <f xml:space="preserve"> LN(misc!G721)</f>
        <v>2.3469846802907304</v>
      </c>
      <c r="AK597" s="70"/>
    </row>
    <row r="598" spans="1:42">
      <c r="A598" s="48">
        <f t="shared" si="17"/>
        <v>2008.666666666627</v>
      </c>
      <c r="B598" s="48">
        <f xml:space="preserve"> Coibion_update!O604</f>
        <v>4.5693585353722987</v>
      </c>
      <c r="C598" s="48">
        <f xml:space="preserve"> Coibion_update!P604</f>
        <v>6.1</v>
      </c>
      <c r="D598" s="48">
        <f xml:space="preserve"> Coibion_update!Q604</f>
        <v>5.3885099281999045</v>
      </c>
      <c r="E598" s="48">
        <f xml:space="preserve"> Coibion_update!W604</f>
        <v>1.81</v>
      </c>
      <c r="F598" s="48">
        <f xml:space="preserve"> Coibion_update!X604</f>
        <v>6.0519950468480141</v>
      </c>
      <c r="G598" s="48">
        <f xml:space="preserve"> Coibion_update!Y604</f>
        <v>4.6419937976185741</v>
      </c>
      <c r="H598" s="48">
        <f xml:space="preserve"> Coibion_update!Z604</f>
        <v>4.6105755506466419</v>
      </c>
      <c r="I598" s="48">
        <f xml:space="preserve"> Coibion_update!AA604</f>
        <v>4.6147442084223647</v>
      </c>
      <c r="J598" s="48"/>
      <c r="K598" s="48"/>
      <c r="M598" s="48"/>
      <c r="N598" s="48"/>
      <c r="O598" s="48">
        <f xml:space="preserve"> Gertler_Karadi!C352</f>
        <v>5.3180699999999997E-2</v>
      </c>
      <c r="P598" s="48">
        <f xml:space="preserve"> Gertler_Karadi!D352</f>
        <v>5.6128999999999998E-2</v>
      </c>
      <c r="Q598" s="48">
        <f xml:space="preserve"> Gertler_Karadi!E352</f>
        <v>3.9274200000000002E-2</v>
      </c>
      <c r="R598" s="48">
        <f xml:space="preserve"> Gertler_Karadi!F352</f>
        <v>2.92742E-2</v>
      </c>
      <c r="S598" s="48">
        <f xml:space="preserve"> Gertler_Karadi!G352</f>
        <v>1.54839E-2</v>
      </c>
      <c r="T598" s="32">
        <f xml:space="preserve"> misc!N681</f>
        <v>1.91</v>
      </c>
      <c r="U598" s="48">
        <f xml:space="preserve"> Gilchrist_Zak!C430</f>
        <v>1.4974000000000001</v>
      </c>
      <c r="V598" s="48"/>
      <c r="W598" s="75"/>
      <c r="X598" s="75"/>
      <c r="Y598" s="48"/>
      <c r="Z598" s="48"/>
      <c r="AA598" s="48"/>
      <c r="AB598" s="48"/>
      <c r="AC598" s="48"/>
      <c r="AD598" s="48"/>
      <c r="AE598" s="48"/>
      <c r="AF598" s="48"/>
      <c r="AG598" s="57">
        <v>2.0299999999999998</v>
      </c>
      <c r="AH598" s="69">
        <f xml:space="preserve"> LN(misc!B617)</f>
        <v>7.2858491902941696</v>
      </c>
      <c r="AI598" s="69">
        <f xml:space="preserve"> LN(misc!D617)</f>
        <v>8.9653984532005602</v>
      </c>
      <c r="AJ598" s="69">
        <f xml:space="preserve"> LN(misc!G722)</f>
        <v>4.2123349837799484</v>
      </c>
      <c r="AK598" s="70"/>
    </row>
    <row r="599" spans="1:42">
      <c r="A599" s="48">
        <f t="shared" si="17"/>
        <v>2008.7499999999602</v>
      </c>
      <c r="B599" s="48">
        <f xml:space="preserve"> Coibion_update!O605</f>
        <v>4.5784637219594559</v>
      </c>
      <c r="C599" s="48">
        <f xml:space="preserve"> Coibion_update!P605</f>
        <v>6.5</v>
      </c>
      <c r="D599" s="48">
        <f xml:space="preserve"> Coibion_update!Q605</f>
        <v>5.3798743118003465</v>
      </c>
      <c r="E599" s="48">
        <f xml:space="preserve"> Coibion_update!W605</f>
        <v>0.97</v>
      </c>
      <c r="F599" s="48">
        <f xml:space="preserve"> Coibion_update!X605</f>
        <v>5.9142594761990104</v>
      </c>
      <c r="G599" s="48">
        <f xml:space="preserve"> Coibion_update!Y605</f>
        <v>4.5972892125372153</v>
      </c>
      <c r="H599" s="48">
        <f xml:space="preserve"> Coibion_update!Z605</f>
        <v>4.6117584357316117</v>
      </c>
      <c r="I599" s="48">
        <f xml:space="preserve"> Coibion_update!AA605</f>
        <v>4.61463525060379</v>
      </c>
      <c r="J599" s="48"/>
      <c r="K599" s="48"/>
      <c r="M599" s="48"/>
      <c r="N599" s="48"/>
      <c r="O599" s="48">
        <f xml:space="preserve"> Gertler_Karadi!C353</f>
        <v>-4.3731699999999998E-2</v>
      </c>
      <c r="P599" s="48">
        <f xml:space="preserve"> Gertler_Karadi!D353</f>
        <v>4.7427200000000003E-2</v>
      </c>
      <c r="Q599" s="48">
        <f xml:space="preserve"> Gertler_Karadi!E353</f>
        <v>2.2177499999999999E-2</v>
      </c>
      <c r="R599" s="48">
        <f xml:space="preserve"> Gertler_Karadi!F353</f>
        <v>1.3145199999999999E-2</v>
      </c>
      <c r="S599" s="48">
        <f xml:space="preserve"> Gertler_Karadi!G353</f>
        <v>6.9356000000000001E-3</v>
      </c>
      <c r="T599" s="32">
        <f xml:space="preserve"> misc!N682</f>
        <v>1.42</v>
      </c>
      <c r="U599" s="48">
        <f xml:space="preserve"> Gilchrist_Zak!C431</f>
        <v>2.9638</v>
      </c>
      <c r="V599" s="48"/>
      <c r="W599" s="75"/>
      <c r="X599" s="75"/>
      <c r="Y599" s="48"/>
      <c r="Z599" s="48"/>
      <c r="AA599" s="48"/>
      <c r="AB599" s="48"/>
      <c r="AC599" s="48"/>
      <c r="AD599" s="48"/>
      <c r="AE599" s="48"/>
      <c r="AF599" s="48"/>
      <c r="AG599" s="57">
        <v>0.22</v>
      </c>
      <c r="AH599" s="69">
        <f xml:space="preserve"> LN(misc!B618)</f>
        <v>7.2943772992888212</v>
      </c>
      <c r="AI599" s="69">
        <f xml:space="preserve"> LN(misc!D618)</f>
        <v>8.9790890412678088</v>
      </c>
      <c r="AJ599" s="69">
        <f xml:space="preserve"> LN(misc!G723)</f>
        <v>5.6276858597960011</v>
      </c>
      <c r="AK599" s="70"/>
    </row>
    <row r="600" spans="1:42">
      <c r="A600" s="48">
        <f t="shared" si="17"/>
        <v>2008.8333333332935</v>
      </c>
      <c r="B600" s="48">
        <f xml:space="preserve"> Coibion_update!O606</f>
        <v>4.5658959514025641</v>
      </c>
      <c r="C600" s="48">
        <f xml:space="preserve"> Coibion_update!P606</f>
        <v>6.8</v>
      </c>
      <c r="D600" s="48">
        <f xml:space="preserve"> Coibion_update!Q606</f>
        <v>5.3620102177075282</v>
      </c>
      <c r="E600" s="48">
        <f xml:space="preserve"> Coibion_update!W606</f>
        <v>0.39</v>
      </c>
      <c r="F600" s="48">
        <f xml:space="preserve"> Coibion_update!X606</f>
        <v>5.8011813806433334</v>
      </c>
      <c r="G600" s="48">
        <f xml:space="preserve"> Coibion_update!Y606</f>
        <v>4.5926724131581107</v>
      </c>
      <c r="H600" s="48">
        <f xml:space="preserve"> Coibion_update!Z606</f>
        <v>4.6075473582738429</v>
      </c>
      <c r="I600" s="48">
        <f xml:space="preserve"> Coibion_update!AA606</f>
        <v>4.6138523863709251</v>
      </c>
      <c r="J600" s="48"/>
      <c r="K600" s="48"/>
      <c r="M600" s="48"/>
      <c r="N600" s="48"/>
      <c r="O600" s="48">
        <f xml:space="preserve"> Gertler_Karadi!C354</f>
        <v>-5.9003399999999998E-2</v>
      </c>
      <c r="P600" s="48">
        <f xml:space="preserve"> Gertler_Karadi!D354</f>
        <v>-4.74172E-2</v>
      </c>
      <c r="Q600" s="48">
        <f xml:space="preserve"> Gertler_Karadi!E354</f>
        <v>-4.9677600000000002E-2</v>
      </c>
      <c r="R600" s="48">
        <f xml:space="preserve"> Gertler_Karadi!F354</f>
        <v>-7.5645199999999996E-2</v>
      </c>
      <c r="S600" s="48">
        <f xml:space="preserve"> Gertler_Karadi!G354</f>
        <v>-8.6935499999999999E-2</v>
      </c>
      <c r="T600" s="32">
        <f xml:space="preserve"> misc!N683</f>
        <v>1.07</v>
      </c>
      <c r="U600" s="48">
        <f xml:space="preserve"> Gilchrist_Zak!C432</f>
        <v>2.0017999999999998</v>
      </c>
      <c r="V600" s="48"/>
      <c r="W600" s="75"/>
      <c r="X600" s="75"/>
      <c r="Y600" s="48"/>
      <c r="Z600" s="48"/>
      <c r="AA600" s="48"/>
      <c r="AB600" s="48"/>
      <c r="AC600" s="48"/>
      <c r="AD600" s="48"/>
      <c r="AE600" s="48"/>
      <c r="AF600" s="48"/>
      <c r="AG600" s="57">
        <v>0.52</v>
      </c>
      <c r="AH600" s="69">
        <f xml:space="preserve"> LN(misc!B619)</f>
        <v>7.3254124278556638</v>
      </c>
      <c r="AI600" s="69">
        <f xml:space="preserve"> LN(misc!D619)</f>
        <v>8.9863839904049474</v>
      </c>
      <c r="AJ600" s="69">
        <f xml:space="preserve"> LN(misc!G724)</f>
        <v>6.3475240517027665</v>
      </c>
      <c r="AK600" s="70"/>
    </row>
    <row r="601" spans="1:42">
      <c r="A601" s="48">
        <f t="shared" si="17"/>
        <v>2008.9166666666267</v>
      </c>
      <c r="B601" s="48">
        <f xml:space="preserve"> Coibion_update!O607</f>
        <v>4.5368420934866176</v>
      </c>
      <c r="C601" s="48">
        <f xml:space="preserve"> Coibion_update!P607</f>
        <v>7.3</v>
      </c>
      <c r="D601" s="48">
        <f xml:space="preserve"> Coibion_update!Q607</f>
        <v>5.3537426126534466</v>
      </c>
      <c r="E601" s="48">
        <f xml:space="preserve"> Coibion_update!W607</f>
        <v>0.16</v>
      </c>
      <c r="F601" s="48">
        <f xml:space="preserve"> Coibion_update!X607</f>
        <v>5.7280522336289392</v>
      </c>
      <c r="G601" s="48">
        <f xml:space="preserve"> Coibion_update!Y607</f>
        <v>4.5764723130405462</v>
      </c>
      <c r="H601" s="48">
        <f xml:space="preserve"> Coibion_update!Z607</f>
        <v>4.6009211716986762</v>
      </c>
      <c r="I601" s="48">
        <f xml:space="preserve"> Coibion_update!AA607</f>
        <v>4.6102870723675533</v>
      </c>
      <c r="J601" s="48"/>
      <c r="K601" s="48"/>
      <c r="M601" s="48"/>
      <c r="N601" s="48"/>
      <c r="O601" s="48">
        <f xml:space="preserve"> Gertler_Karadi!C355</f>
        <v>-8.26683E-2</v>
      </c>
      <c r="P601" s="48">
        <f xml:space="preserve"> Gertler_Karadi!D355</f>
        <v>-9.5489000000000004E-2</v>
      </c>
      <c r="Q601" s="48">
        <f xml:space="preserve"> Gertler_Karadi!E355</f>
        <v>-0.1522579</v>
      </c>
      <c r="R601" s="48">
        <f xml:space="preserve"> Gertler_Karadi!F355</f>
        <v>-0.15741939999999999</v>
      </c>
      <c r="S601" s="48">
        <f xml:space="preserve"> Gertler_Karadi!G355</f>
        <v>-0.15741939999999999</v>
      </c>
      <c r="T601" s="32">
        <f xml:space="preserve"> misc!N684</f>
        <v>0.49</v>
      </c>
      <c r="U601" s="48">
        <f xml:space="preserve"> Gilchrist_Zak!C433</f>
        <v>2.2480000000000002</v>
      </c>
      <c r="V601" s="48"/>
      <c r="W601" s="75"/>
      <c r="X601" s="75"/>
      <c r="Y601" s="48"/>
      <c r="Z601" s="48"/>
      <c r="AA601" s="48"/>
      <c r="AB601" s="48"/>
      <c r="AC601" s="48"/>
      <c r="AD601" s="48"/>
      <c r="AE601" s="48"/>
      <c r="AF601" s="48"/>
      <c r="AG601" s="57">
        <v>0.14000000000000001</v>
      </c>
      <c r="AH601" s="69">
        <f xml:space="preserve"> LN(misc!B620)</f>
        <v>7.3821865915550244</v>
      </c>
      <c r="AI601" s="69">
        <f xml:space="preserve"> LN(misc!D620)</f>
        <v>9.0087136641242225</v>
      </c>
      <c r="AJ601" s="69">
        <f xml:space="preserve"> LN(misc!G725)</f>
        <v>6.6639382462883807</v>
      </c>
      <c r="AK601" s="70">
        <f xml:space="preserve"> LN(misc!J631 + misc!L631)</f>
        <v>5.1157217722092234</v>
      </c>
    </row>
    <row r="602" spans="1:42">
      <c r="A602" s="48">
        <f t="shared" si="17"/>
        <v>2008.99999999996</v>
      </c>
      <c r="B602" s="48">
        <f xml:space="preserve"> Coibion_update!O608</f>
        <v>4.5133037696177185</v>
      </c>
      <c r="C602" s="48">
        <f xml:space="preserve"> Coibion_update!P608</f>
        <v>7.8</v>
      </c>
      <c r="D602" s="48">
        <f xml:space="preserve"> Coibion_update!Q608</f>
        <v>5.3562701869857134</v>
      </c>
      <c r="E602" s="48">
        <f xml:space="preserve"> Coibion_update!W608</f>
        <v>0.15</v>
      </c>
      <c r="F602" s="48">
        <f xml:space="preserve"> Coibion_update!X608</f>
        <v>5.7759170724154005</v>
      </c>
      <c r="G602" s="48">
        <f xml:space="preserve"> Coibion_update!Y608</f>
        <v>4.6070084952617316</v>
      </c>
      <c r="H602" s="48">
        <f xml:space="preserve"> Coibion_update!Z608</f>
        <v>4.6073677695315789</v>
      </c>
      <c r="I602" s="48">
        <f xml:space="preserve"> Coibion_update!AA608</f>
        <v>4.6098193618022023</v>
      </c>
      <c r="J602" s="48"/>
      <c r="K602" s="48"/>
      <c r="M602" s="48"/>
      <c r="N602" s="48"/>
      <c r="O602" s="48">
        <f xml:space="preserve"> Gertler_Karadi!C356</f>
        <v>-7.6856599999999997E-2</v>
      </c>
      <c r="P602" s="48">
        <f xml:space="preserve"> Gertler_Karadi!D356</f>
        <v>-8.95209E-2</v>
      </c>
      <c r="Q602" s="48">
        <f xml:space="preserve"> Gertler_Karadi!E356</f>
        <v>-0.1440322</v>
      </c>
      <c r="R602" s="48">
        <f xml:space="preserve"> Gertler_Karadi!F356</f>
        <v>-0.14951610000000001</v>
      </c>
      <c r="S602" s="48">
        <f xml:space="preserve"> Gertler_Karadi!G356</f>
        <v>-0.14951610000000001</v>
      </c>
      <c r="T602" s="32">
        <f xml:space="preserve"> misc!N685</f>
        <v>0.44</v>
      </c>
      <c r="U602" s="48">
        <f xml:space="preserve"> Gilchrist_Zak!C434</f>
        <v>2.1840999999999999</v>
      </c>
      <c r="V602" s="48"/>
      <c r="W602" s="75"/>
      <c r="X602" s="75"/>
      <c r="Y602" s="48"/>
      <c r="Z602" s="48"/>
      <c r="AA602" s="48"/>
      <c r="AB602" s="48"/>
      <c r="AC602" s="48"/>
      <c r="AD602" s="48"/>
      <c r="AE602" s="48"/>
      <c r="AF602" s="48"/>
      <c r="AG602" s="32">
        <v>0.61117911903324895</v>
      </c>
      <c r="AH602" s="69">
        <f xml:space="preserve"> LN(misc!B621)</f>
        <v>7.3687181635757231</v>
      </c>
      <c r="AI602" s="69">
        <f xml:space="preserve"> LN(misc!D621)</f>
        <v>9.0177745211261104</v>
      </c>
      <c r="AJ602" s="69">
        <f xml:space="preserve"> LN(misc!G726)</f>
        <v>6.7101198612891437</v>
      </c>
      <c r="AK602" s="70">
        <f xml:space="preserve"> LN(misc!J632 + misc!L632)</f>
        <v>5.6832157555161853</v>
      </c>
    </row>
    <row r="603" spans="1:42">
      <c r="A603" s="48">
        <f t="shared" si="17"/>
        <v>2009.0833333332932</v>
      </c>
      <c r="B603" s="48">
        <f xml:space="preserve"> Coibion_update!O609</f>
        <v>4.5068636215035847</v>
      </c>
      <c r="C603" s="48">
        <f xml:space="preserve"> Coibion_update!P609</f>
        <v>8.3000000000000007</v>
      </c>
      <c r="D603" s="48">
        <f xml:space="preserve"> Coibion_update!Q609</f>
        <v>5.3599062292171586</v>
      </c>
      <c r="E603" s="48">
        <f xml:space="preserve"> Coibion_update!W609</f>
        <v>0.22</v>
      </c>
      <c r="F603" s="48">
        <f xml:space="preserve"> Coibion_update!X609</f>
        <v>5.7563749247753719</v>
      </c>
      <c r="G603" s="48">
        <f xml:space="preserve"> Coibion_update!Y609</f>
        <v>4.5884206931299758</v>
      </c>
      <c r="H603" s="48">
        <f xml:space="preserve"> Coibion_update!Z609</f>
        <v>4.6106948966307915</v>
      </c>
      <c r="I603" s="48">
        <f xml:space="preserve"> Coibion_update!AA609</f>
        <v>4.6058799340573318</v>
      </c>
      <c r="J603" s="48"/>
      <c r="K603" s="48"/>
      <c r="M603" s="48"/>
      <c r="N603" s="48"/>
      <c r="O603" s="48">
        <f xml:space="preserve"> Gertler_Karadi!C357</f>
        <v>4.3550000000000004E-3</v>
      </c>
      <c r="P603" s="48">
        <f xml:space="preserve"> Gertler_Karadi!D357</f>
        <v>0</v>
      </c>
      <c r="Q603" s="48">
        <f xml:space="preserve"> Gertler_Karadi!E357</f>
        <v>-8.7097000000000008E-3</v>
      </c>
      <c r="R603" s="48">
        <f xml:space="preserve"> Gertler_Karadi!F357</f>
        <v>-1.30644E-2</v>
      </c>
      <c r="S603" s="48">
        <f xml:space="preserve"> Gertler_Karadi!G357</f>
        <v>-1.30644E-2</v>
      </c>
      <c r="T603" s="32">
        <f xml:space="preserve"> misc!N686</f>
        <v>0.62</v>
      </c>
      <c r="U603" s="48">
        <f xml:space="preserve"> Gilchrist_Zak!C435</f>
        <v>2.6105999999999998</v>
      </c>
      <c r="V603" s="48"/>
      <c r="W603" s="75"/>
      <c r="X603" s="75"/>
      <c r="Y603" s="48"/>
      <c r="Z603" s="48"/>
      <c r="AA603" s="48"/>
      <c r="AB603" s="48"/>
      <c r="AC603" s="48"/>
      <c r="AD603" s="48"/>
      <c r="AE603" s="48"/>
      <c r="AF603" s="48"/>
      <c r="AG603" s="32">
        <v>0.87610253071273014</v>
      </c>
      <c r="AH603" s="69">
        <f xml:space="preserve"> LN(misc!B622)</f>
        <v>7.3589582787641552</v>
      </c>
      <c r="AI603" s="69">
        <f xml:space="preserve"> LN(misc!D622)</f>
        <v>9.021839764105513</v>
      </c>
      <c r="AJ603" s="69">
        <f xml:space="preserve"> LN(misc!G727)</f>
        <v>6.495555544097857</v>
      </c>
      <c r="AK603" s="70">
        <f xml:space="preserve"> LN(misc!J633 + misc!L633)</f>
        <v>4.7688948882496227</v>
      </c>
    </row>
    <row r="604" spans="1:42">
      <c r="A604" s="48">
        <f t="shared" si="17"/>
        <v>2009.1666666666265</v>
      </c>
      <c r="B604" s="48">
        <f xml:space="preserve"> Coibion_update!O610</f>
        <v>4.4912755805785105</v>
      </c>
      <c r="C604" s="48">
        <f xml:space="preserve"> Coibion_update!P610</f>
        <v>8.6999999999999993</v>
      </c>
      <c r="D604" s="48">
        <f xml:space="preserve"> Coibion_update!Q610</f>
        <v>5.3589184586758858</v>
      </c>
      <c r="E604" s="48">
        <f xml:space="preserve"> Coibion_update!W610</f>
        <v>0.18</v>
      </c>
      <c r="F604" s="48">
        <f xml:space="preserve"> Coibion_update!X610</f>
        <v>5.7421053489753602</v>
      </c>
      <c r="G604" s="48">
        <f xml:space="preserve"> Coibion_update!Y610</f>
        <v>4.5764105643166664</v>
      </c>
      <c r="H604" s="48">
        <f xml:space="preserve"> Coibion_update!Z610</f>
        <v>4.604369865817322</v>
      </c>
      <c r="I604" s="48">
        <f xml:space="preserve"> Coibion_update!AA610</f>
        <v>4.6061097444647574</v>
      </c>
      <c r="J604" s="48"/>
      <c r="K604" s="48"/>
      <c r="M604" s="48"/>
      <c r="N604" s="48"/>
      <c r="O604" s="48">
        <f xml:space="preserve"> Gertler_Karadi!C358</f>
        <v>0</v>
      </c>
      <c r="P604" s="48">
        <f xml:space="preserve"> Gertler_Karadi!D358</f>
        <v>-4.5161000000000003E-3</v>
      </c>
      <c r="Q604" s="48">
        <f xml:space="preserve"> Gertler_Karadi!E358</f>
        <v>-2.7097E-2</v>
      </c>
      <c r="R604" s="48">
        <f xml:space="preserve"> Gertler_Karadi!F358</f>
        <v>-2.7096700000000001E-2</v>
      </c>
      <c r="S604" s="48">
        <f xml:space="preserve"> Gertler_Karadi!G358</f>
        <v>-2.4838699999999998E-2</v>
      </c>
      <c r="T604" s="32">
        <f xml:space="preserve"> misc!N687</f>
        <v>0.64</v>
      </c>
      <c r="U604" s="48">
        <f xml:space="preserve"> Gilchrist_Zak!C436</f>
        <v>2.1473</v>
      </c>
      <c r="V604" s="48"/>
      <c r="W604" s="75"/>
      <c r="X604" s="75"/>
      <c r="Y604" s="48"/>
      <c r="Z604" s="48"/>
      <c r="AA604" s="48"/>
      <c r="AB604" s="48"/>
      <c r="AC604" s="48"/>
      <c r="AD604" s="48"/>
      <c r="AE604" s="48"/>
      <c r="AF604" s="48"/>
      <c r="AG604" s="32">
        <v>0.7502451931884262</v>
      </c>
      <c r="AH604" s="69">
        <f xml:space="preserve"> LN(misc!B623)</f>
        <v>7.3658128372094724</v>
      </c>
      <c r="AI604" s="69">
        <f xml:space="preserve"> LN(misc!D623)</f>
        <v>9.0301006466664973</v>
      </c>
      <c r="AJ604" s="69">
        <f xml:space="preserve"> LN(misc!G728)</f>
        <v>6.6080276154851552</v>
      </c>
      <c r="AK604" s="70">
        <f xml:space="preserve"> LN(misc!J634 + misc!L634)</f>
        <v>5.1197886079927786</v>
      </c>
    </row>
    <row r="605" spans="1:42">
      <c r="A605" s="48">
        <f t="shared" si="17"/>
        <v>2009.2499999999598</v>
      </c>
      <c r="B605" s="48">
        <f xml:space="preserve"> Coibion_update!O611</f>
        <v>4.4828409570372152</v>
      </c>
      <c r="C605" s="48">
        <f xml:space="preserve"> Coibion_update!P611</f>
        <v>9</v>
      </c>
      <c r="D605" s="48">
        <f xml:space="preserve"> Coibion_update!Q611</f>
        <v>5.3599250344280831</v>
      </c>
      <c r="E605" s="48">
        <f xml:space="preserve"> Coibion_update!W611</f>
        <v>0.15</v>
      </c>
      <c r="F605" s="48">
        <f xml:space="preserve"> Coibion_update!X611</f>
        <v>5.8062788926993774</v>
      </c>
      <c r="G605" s="48">
        <f xml:space="preserve"> Coibion_update!Y611</f>
        <v>4.568153442308815</v>
      </c>
      <c r="H605" s="48">
        <f xml:space="preserve"> Coibion_update!Z611</f>
        <v>4.6028073967989025</v>
      </c>
      <c r="I605" s="48">
        <f xml:space="preserve"> Coibion_update!AA611</f>
        <v>4.605500131550067</v>
      </c>
      <c r="J605" s="48"/>
      <c r="K605" s="48"/>
      <c r="M605" s="48"/>
      <c r="N605" s="48"/>
      <c r="O605" s="48">
        <f xml:space="preserve"> Gertler_Karadi!C359</f>
        <v>3.3330000000000002E-4</v>
      </c>
      <c r="P605" s="48">
        <f xml:space="preserve"> Gertler_Karadi!D359</f>
        <v>-5.1507999999999996E-3</v>
      </c>
      <c r="Q605" s="48">
        <f xml:space="preserve"> Gertler_Karadi!E359</f>
        <v>-3.2236599999999997E-2</v>
      </c>
      <c r="R605" s="48">
        <f xml:space="preserve"> Gertler_Karadi!F359</f>
        <v>-3.1570000000000001E-2</v>
      </c>
      <c r="S605" s="48">
        <f xml:space="preserve"> Gertler_Karadi!G359</f>
        <v>-2.7827999999999999E-2</v>
      </c>
      <c r="T605" s="32">
        <f xml:space="preserve"> misc!N688</f>
        <v>0.55000000000000004</v>
      </c>
      <c r="U605" s="48">
        <f xml:space="preserve"> Gilchrist_Zak!C437</f>
        <v>1.9360999999999999</v>
      </c>
      <c r="V605" s="48"/>
      <c r="W605" s="75"/>
      <c r="X605" s="75"/>
      <c r="Y605" s="48"/>
      <c r="Z605" s="48"/>
      <c r="AA605" s="48"/>
      <c r="AB605" s="48"/>
      <c r="AC605" s="48"/>
      <c r="AD605" s="48"/>
      <c r="AE605" s="48"/>
      <c r="AF605" s="48"/>
      <c r="AG605" s="32">
        <v>0.42662848872593662</v>
      </c>
      <c r="AH605" s="69">
        <f xml:space="preserve"> LN(misc!B624)</f>
        <v>7.3836167177120329</v>
      </c>
      <c r="AI605" s="69">
        <f xml:space="preserve"> LN(misc!D624)</f>
        <v>9.0282787813880852</v>
      </c>
      <c r="AJ605" s="69">
        <f xml:space="preserve"> LN(misc!G729)</f>
        <v>6.7387778914116563</v>
      </c>
      <c r="AK605" s="70">
        <f xml:space="preserve"> LN(misc!J635 + misc!L635)</f>
        <v>5.7766890110892612</v>
      </c>
    </row>
    <row r="606" spans="1:42">
      <c r="A606" s="48">
        <f t="shared" si="17"/>
        <v>2009.333333333293</v>
      </c>
      <c r="B606" s="48">
        <f xml:space="preserve"> Coibion_update!O612</f>
        <v>4.4725652212395701</v>
      </c>
      <c r="C606" s="48">
        <f xml:space="preserve"> Coibion_update!P612</f>
        <v>9.4</v>
      </c>
      <c r="D606" s="48">
        <f xml:space="preserve"> Coibion_update!Q612</f>
        <v>5.3613954467607305</v>
      </c>
      <c r="E606" s="48">
        <f xml:space="preserve"> Coibion_update!W612</f>
        <v>0.18</v>
      </c>
      <c r="F606" s="48">
        <f xml:space="preserve"> Coibion_update!X612</f>
        <v>5.8631196811707591</v>
      </c>
      <c r="G606" s="48">
        <f xml:space="preserve"> Coibion_update!Y612</f>
        <v>4.5889086815092703</v>
      </c>
      <c r="H606" s="48">
        <f xml:space="preserve"> Coibion_update!Z612</f>
        <v>4.6026369801297351</v>
      </c>
      <c r="I606" s="48">
        <f xml:space="preserve"> Coibion_update!AA612</f>
        <v>4.6031281023538666</v>
      </c>
      <c r="J606" s="48"/>
      <c r="K606" s="48"/>
      <c r="M606" s="48"/>
      <c r="N606" s="48"/>
      <c r="O606" s="48">
        <f xml:space="preserve"> Gertler_Karadi!C360</f>
        <v>4.6667999999999996E-3</v>
      </c>
      <c r="P606" s="48">
        <f xml:space="preserve"> Gertler_Karadi!D360</f>
        <v>4.6667999999999996E-3</v>
      </c>
      <c r="Q606" s="48">
        <f xml:space="preserve"> Gertler_Karadi!E360</f>
        <v>9.3335999999999992E-3</v>
      </c>
      <c r="R606" s="48">
        <f xml:space="preserve"> Gertler_Karadi!F360</f>
        <v>1.8666700000000001E-2</v>
      </c>
      <c r="S606" s="48">
        <f xml:space="preserve"> Gertler_Karadi!G360</f>
        <v>3.26667E-2</v>
      </c>
      <c r="T606" s="32">
        <f xml:space="preserve"> misc!N689</f>
        <v>0.5</v>
      </c>
      <c r="U606" s="48">
        <f xml:space="preserve"> Gilchrist_Zak!C438</f>
        <v>0.99109999999999998</v>
      </c>
      <c r="V606" s="48"/>
      <c r="W606" s="75"/>
      <c r="X606" s="75"/>
      <c r="Y606" s="48"/>
      <c r="Z606" s="48"/>
      <c r="AA606" s="48"/>
      <c r="AB606" s="48"/>
      <c r="AC606" s="48"/>
      <c r="AD606" s="48"/>
      <c r="AE606" s="48"/>
      <c r="AF606" s="48"/>
      <c r="AG606" s="32">
        <v>0.20663905219726075</v>
      </c>
      <c r="AH606" s="69">
        <f xml:space="preserve"> LN(misc!B625)</f>
        <v>7.3870902356567569</v>
      </c>
      <c r="AI606" s="69">
        <f xml:space="preserve"> LN(misc!D625)</f>
        <v>9.0365344539904324</v>
      </c>
      <c r="AJ606" s="69">
        <f xml:space="preserve"> LN(misc!G730)</f>
        <v>6.7630901355391844</v>
      </c>
      <c r="AK606" s="70">
        <f xml:space="preserve"> LN(misc!J636 + misc!L636)</f>
        <v>5.9290278156621934</v>
      </c>
    </row>
    <row r="607" spans="1:42">
      <c r="A607" s="48">
        <f t="shared" si="17"/>
        <v>2009.4166666666263</v>
      </c>
      <c r="B607" s="48">
        <f xml:space="preserve"> Coibion_update!O613</f>
        <v>4.4683648684868036</v>
      </c>
      <c r="C607" s="48">
        <f xml:space="preserve"> Coibion_update!P613</f>
        <v>9.5</v>
      </c>
      <c r="D607" s="48">
        <f xml:space="preserve"> Coibion_update!Q613</f>
        <v>5.3696608066161717</v>
      </c>
      <c r="E607" s="48">
        <f xml:space="preserve"> Coibion_update!W613</f>
        <v>0.21</v>
      </c>
      <c r="F607" s="48">
        <f xml:space="preserve"> Coibion_update!X613</f>
        <v>5.9024420582788455</v>
      </c>
      <c r="G607" s="48">
        <f xml:space="preserve"> Coibion_update!Y613</f>
        <v>4.5967649608440739</v>
      </c>
      <c r="H607" s="48">
        <f xml:space="preserve"> Coibion_update!Z613</f>
        <v>4.5951804543587231</v>
      </c>
      <c r="I607" s="48">
        <f xml:space="preserve"> Coibion_update!AA613</f>
        <v>4.6027973730928382</v>
      </c>
      <c r="J607" s="48"/>
      <c r="K607" s="48"/>
      <c r="M607" s="48"/>
      <c r="N607" s="48"/>
      <c r="O607" s="48">
        <f xml:space="preserve"> Gertler_Karadi!C361</f>
        <v>0</v>
      </c>
      <c r="P607" s="48">
        <f xml:space="preserve"> Gertler_Karadi!D361</f>
        <v>0</v>
      </c>
      <c r="Q607" s="48">
        <f xml:space="preserve"> Gertler_Karadi!E361</f>
        <v>8.1668000000000001E-3</v>
      </c>
      <c r="R607" s="48">
        <f xml:space="preserve"> Gertler_Karadi!F361</f>
        <v>1.28334E-2</v>
      </c>
      <c r="S607" s="48">
        <f xml:space="preserve"> Gertler_Karadi!G361</f>
        <v>1.8666700000000001E-2</v>
      </c>
      <c r="T607" s="32">
        <f xml:space="preserve"> misc!N690</f>
        <v>0.51</v>
      </c>
      <c r="U607" s="48">
        <f xml:space="preserve"> Gilchrist_Zak!C439</f>
        <v>0.6391</v>
      </c>
      <c r="V607" s="48"/>
      <c r="W607" s="75"/>
      <c r="X607" s="75"/>
      <c r="Y607" s="48"/>
      <c r="Z607" s="48"/>
      <c r="AA607" s="48"/>
      <c r="AB607" s="48"/>
      <c r="AC607" s="48"/>
      <c r="AD607" s="48"/>
      <c r="AE607" s="48"/>
      <c r="AF607" s="48"/>
      <c r="AG607" s="32">
        <v>2.1533672231777601E-2</v>
      </c>
      <c r="AH607" s="69">
        <f xml:space="preserve"> LN(misc!B626)</f>
        <v>7.4094997940119347</v>
      </c>
      <c r="AI607" s="69">
        <f xml:space="preserve"> LN(misc!D626)</f>
        <v>9.0376166086538703</v>
      </c>
      <c r="AJ607" s="69">
        <f xml:space="preserve"> LN(misc!G731)</f>
        <v>6.6489534614586301</v>
      </c>
      <c r="AK607" s="70">
        <f xml:space="preserve"> LN(misc!J637 + misc!L637)</f>
        <v>5.9164419260211947</v>
      </c>
    </row>
    <row r="608" spans="1:42">
      <c r="A608" s="48">
        <f t="shared" si="17"/>
        <v>2009.4999999999595</v>
      </c>
      <c r="B608" s="48">
        <f xml:space="preserve"> Coibion_update!O614</f>
        <v>4.4791998506753048</v>
      </c>
      <c r="C608" s="48">
        <f xml:space="preserve"> Coibion_update!P614</f>
        <v>9.5</v>
      </c>
      <c r="D608" s="48">
        <f xml:space="preserve"> Coibion_update!Q614</f>
        <v>5.369362796761016</v>
      </c>
      <c r="E608" s="48">
        <f xml:space="preserve"> Coibion_update!W614</f>
        <v>0.16</v>
      </c>
      <c r="F608" s="48">
        <f xml:space="preserve"> Coibion_update!X614</f>
        <v>5.8970164955642668</v>
      </c>
      <c r="G608" s="48">
        <f xml:space="preserve"> Coibion_update!Y614</f>
        <v>4.6155560655405088</v>
      </c>
      <c r="H608" s="48">
        <f xml:space="preserve"> Coibion_update!Z614</f>
        <v>4.6000571366012686</v>
      </c>
      <c r="I608" s="48">
        <f xml:space="preserve"> Coibion_update!AA614</f>
        <v>4.6031581632271372</v>
      </c>
      <c r="J608" s="48"/>
      <c r="K608" s="48"/>
      <c r="M608" s="48"/>
      <c r="N608" s="48"/>
      <c r="O608" s="48">
        <f xml:space="preserve"> Gertler_Karadi!C362</f>
        <v>0</v>
      </c>
      <c r="P608" s="48">
        <f xml:space="preserve"> Gertler_Karadi!D362</f>
        <v>0</v>
      </c>
      <c r="Q608" s="48">
        <f xml:space="preserve"> Gertler_Karadi!E362</f>
        <v>2.6833099999999999E-2</v>
      </c>
      <c r="R608" s="48">
        <f xml:space="preserve"> Gertler_Karadi!F362</f>
        <v>4.2166500000000003E-2</v>
      </c>
      <c r="S608" s="48">
        <f xml:space="preserve"> Gertler_Karadi!G362</f>
        <v>6.1333199999999997E-2</v>
      </c>
      <c r="T608" s="32">
        <f xml:space="preserve"> misc!N691</f>
        <v>0.48</v>
      </c>
      <c r="U608" s="48">
        <f xml:space="preserve"> Gilchrist_Zak!C440</f>
        <v>8.3400000000000002E-2</v>
      </c>
      <c r="V608" s="48"/>
      <c r="W608" s="75"/>
      <c r="X608" s="75"/>
      <c r="Y608" s="48"/>
      <c r="Z608" s="48"/>
      <c r="AA608" s="48"/>
      <c r="AB608" s="48"/>
      <c r="AC608" s="48"/>
      <c r="AD608" s="48"/>
      <c r="AE608" s="48"/>
      <c r="AF608" s="48"/>
      <c r="AG608" s="32">
        <v>-0.11737757496031342</v>
      </c>
      <c r="AH608" s="69">
        <f xml:space="preserve"> LN(misc!B627)</f>
        <v>7.4141511056687417</v>
      </c>
      <c r="AI608" s="69">
        <f xml:space="preserve"> LN(misc!D627)</f>
        <v>9.0381750654266018</v>
      </c>
      <c r="AJ608" s="69">
        <f xml:space="preserve"> LN(misc!G732)</f>
        <v>6.6318779225586111</v>
      </c>
      <c r="AK608" s="70">
        <f xml:space="preserve"> LN(misc!J638 + misc!L638)</f>
        <v>6.0617599033266387</v>
      </c>
    </row>
    <row r="609" spans="1:37">
      <c r="A609" s="48">
        <f t="shared" si="17"/>
        <v>2009.5833333332928</v>
      </c>
      <c r="B609" s="48">
        <f xml:space="preserve"> Coibion_update!O615</f>
        <v>4.4899725552901675</v>
      </c>
      <c r="C609" s="48">
        <f xml:space="preserve"> Coibion_update!P615</f>
        <v>9.6</v>
      </c>
      <c r="D609" s="48">
        <f xml:space="preserve"> Coibion_update!Q615</f>
        <v>5.3727056565518954</v>
      </c>
      <c r="E609" s="48">
        <f xml:space="preserve"> Coibion_update!W615</f>
        <v>0.16</v>
      </c>
      <c r="F609" s="48">
        <f xml:space="preserve"> Coibion_update!X615</f>
        <v>5.9429306001121267</v>
      </c>
      <c r="G609" s="48">
        <f xml:space="preserve"> Coibion_update!Y615</f>
        <v>4.6868884122729488</v>
      </c>
      <c r="H609" s="48">
        <f xml:space="preserve"> Coibion_update!Z615</f>
        <v>4.6056100892164764</v>
      </c>
      <c r="I609" s="48">
        <f xml:space="preserve"> Coibion_update!AA615</f>
        <v>4.6049801679358042</v>
      </c>
      <c r="J609" s="48"/>
      <c r="K609" s="48"/>
      <c r="M609" s="48"/>
      <c r="N609" s="48"/>
      <c r="O609" s="48">
        <f xml:space="preserve"> Gertler_Karadi!C363</f>
        <v>0</v>
      </c>
      <c r="P609" s="48">
        <f xml:space="preserve"> Gertler_Karadi!D363</f>
        <v>-3.2258E-3</v>
      </c>
      <c r="Q609" s="48">
        <f xml:space="preserve"> Gertler_Karadi!E363</f>
        <v>-9.6773999999999992E-3</v>
      </c>
      <c r="R609" s="48">
        <f xml:space="preserve"> Gertler_Karadi!F363</f>
        <v>-1.29032E-2</v>
      </c>
      <c r="S609" s="48">
        <f xml:space="preserve"> Gertler_Karadi!G363</f>
        <v>-1.29032E-2</v>
      </c>
      <c r="T609" s="32">
        <f xml:space="preserve"> misc!N692</f>
        <v>0.46</v>
      </c>
      <c r="U609" s="48">
        <f xml:space="preserve"> Gilchrist_Zak!C441</f>
        <v>-0.22370000000000001</v>
      </c>
      <c r="V609" s="48"/>
      <c r="W609" s="75"/>
      <c r="X609" s="75"/>
      <c r="Y609" s="48"/>
      <c r="Z609" s="48"/>
      <c r="AA609" s="48"/>
      <c r="AB609" s="48"/>
      <c r="AC609" s="48"/>
      <c r="AD609" s="48"/>
      <c r="AE609" s="48"/>
      <c r="AF609" s="48"/>
      <c r="AG609" s="32">
        <v>-0.28274269788677753</v>
      </c>
      <c r="AH609" s="69">
        <f xml:space="preserve"> LN(misc!B628)</f>
        <v>7.4124018516714125</v>
      </c>
      <c r="AI609" s="69">
        <f xml:space="preserve"> LN(misc!D628)</f>
        <v>9.0365582501996968</v>
      </c>
      <c r="AJ609" s="69">
        <f xml:space="preserve"> LN(misc!G733)</f>
        <v>6.6729957729331382</v>
      </c>
      <c r="AK609" s="70">
        <f xml:space="preserve"> LN(misc!J639 + misc!L639)</f>
        <v>6.209792522124288</v>
      </c>
    </row>
    <row r="610" spans="1:37">
      <c r="A610" s="48">
        <f t="shared" si="17"/>
        <v>2009.666666666626</v>
      </c>
      <c r="B610" s="48">
        <f xml:space="preserve"> Coibion_update!O616</f>
        <v>4.4975214989060417</v>
      </c>
      <c r="C610" s="48">
        <f xml:space="preserve"> Coibion_update!P616</f>
        <v>9.8000000000000007</v>
      </c>
      <c r="D610" s="48">
        <f xml:space="preserve"> Coibion_update!Q616</f>
        <v>5.3746346820187316</v>
      </c>
      <c r="E610" s="48">
        <f xml:space="preserve"> Coibion_update!W616</f>
        <v>0.15</v>
      </c>
      <c r="F610" s="48">
        <f xml:space="preserve"> Coibion_update!X616</f>
        <v>5.9367971457656736</v>
      </c>
      <c r="G610" s="48">
        <f xml:space="preserve"> Coibion_update!Y616</f>
        <v>4.5893049967985089</v>
      </c>
      <c r="H610" s="48">
        <f xml:space="preserve"> Coibion_update!Z616</f>
        <v>4.6061996559020528</v>
      </c>
      <c r="I610" s="48">
        <f xml:space="preserve"> Coibion_update!AA616</f>
        <v>4.6047500977633877</v>
      </c>
      <c r="J610" s="48"/>
      <c r="K610" s="48"/>
      <c r="M610" s="48"/>
      <c r="N610" s="48"/>
      <c r="O610" s="48">
        <f xml:space="preserve"> Gertler_Karadi!C364</f>
        <v>-1.3332000000000001E-3</v>
      </c>
      <c r="P610" s="48">
        <f xml:space="preserve"> Gertler_Karadi!D364</f>
        <v>-5.7742999999999996E-3</v>
      </c>
      <c r="Q610" s="48">
        <f xml:space="preserve"> Gertler_Karadi!E364</f>
        <v>-3.06559E-2</v>
      </c>
      <c r="R610" s="48">
        <f xml:space="preserve"> Gertler_Karadi!F364</f>
        <v>-4.0430099999999997E-2</v>
      </c>
      <c r="S610" s="48">
        <f xml:space="preserve"> Gertler_Karadi!G364</f>
        <v>-4.3096799999999998E-2</v>
      </c>
      <c r="T610" s="32">
        <f xml:space="preserve"> misc!N693</f>
        <v>0.4</v>
      </c>
      <c r="U610" s="48">
        <f xml:space="preserve"> Gilchrist_Zak!C442</f>
        <v>-0.13669999999999999</v>
      </c>
      <c r="V610" s="48"/>
      <c r="W610" s="75"/>
      <c r="X610" s="75"/>
      <c r="Y610" s="48"/>
      <c r="Z610" s="48"/>
      <c r="AA610" s="48"/>
      <c r="AB610" s="48"/>
      <c r="AC610" s="48"/>
      <c r="AD610" s="48"/>
      <c r="AE610" s="48"/>
      <c r="AF610" s="48"/>
      <c r="AG610" s="32">
        <v>-0.40604609377241019</v>
      </c>
      <c r="AH610" s="69">
        <f xml:space="preserve"> LN(misc!B629)</f>
        <v>7.4157168051334779</v>
      </c>
      <c r="AI610" s="69">
        <f xml:space="preserve"> LN(misc!D629)</f>
        <v>9.0376284939606606</v>
      </c>
      <c r="AJ610" s="69">
        <f xml:space="preserve"> LN(misc!G734)</f>
        <v>6.7846900671641883</v>
      </c>
      <c r="AK610" s="70">
        <f xml:space="preserve"> LN(misc!J640 + misc!L640)</f>
        <v>6.4221847112315729</v>
      </c>
    </row>
    <row r="611" spans="1:37">
      <c r="A611" s="48">
        <f t="shared" si="17"/>
        <v>2009.7499999999593</v>
      </c>
      <c r="B611" s="48">
        <f xml:space="preserve"> Coibion_update!O617</f>
        <v>4.5017311564262323</v>
      </c>
      <c r="C611" s="48">
        <f xml:space="preserve"> Coibion_update!P617</f>
        <v>10</v>
      </c>
      <c r="D611" s="48">
        <f xml:space="preserve"> Coibion_update!Q617</f>
        <v>5.3776321170173169</v>
      </c>
      <c r="E611" s="48">
        <f xml:space="preserve"> Coibion_update!W617</f>
        <v>0.12</v>
      </c>
      <c r="F611" s="48">
        <f xml:space="preserve"> Coibion_update!X617</f>
        <v>5.9447135524185288</v>
      </c>
      <c r="G611" s="48">
        <f xml:space="preserve"> Coibion_update!Y617</f>
        <v>4.5977527446602293</v>
      </c>
      <c r="H611" s="48">
        <f xml:space="preserve"> Coibion_update!Z617</f>
        <v>4.6084049484980207</v>
      </c>
      <c r="I611" s="48">
        <f xml:space="preserve"> Coibion_update!AA617</f>
        <v>4.6055501138063768</v>
      </c>
      <c r="J611" s="48"/>
      <c r="K611" s="48"/>
      <c r="M611" s="48"/>
      <c r="N611" s="48"/>
      <c r="O611" s="48">
        <f xml:space="preserve"> Gertler_Karadi!C365</f>
        <v>-3.6668999999999998E-3</v>
      </c>
      <c r="P611" s="48">
        <f xml:space="preserve"> Gertler_Karadi!D365</f>
        <v>-1.09999E-2</v>
      </c>
      <c r="Q611" s="48">
        <f xml:space="preserve"> Gertler_Karadi!E365</f>
        <v>-6.9666900000000004E-2</v>
      </c>
      <c r="R611" s="48">
        <f xml:space="preserve"> Gertler_Karadi!F365</f>
        <v>-9.1666700000000004E-2</v>
      </c>
      <c r="S611" s="48">
        <f xml:space="preserve"> Gertler_Karadi!G365</f>
        <v>-9.9000000000000005E-2</v>
      </c>
      <c r="T611" s="32">
        <f xml:space="preserve"> misc!N694</f>
        <v>0.37</v>
      </c>
      <c r="U611" s="48">
        <f xml:space="preserve"> Gilchrist_Zak!C443</f>
        <v>-0.34110000000000001</v>
      </c>
      <c r="V611" s="48"/>
      <c r="W611" s="75"/>
      <c r="X611" s="75"/>
      <c r="Y611" s="48"/>
      <c r="Z611" s="48"/>
      <c r="AA611" s="48"/>
      <c r="AB611" s="48"/>
      <c r="AC611" s="48"/>
      <c r="AD611" s="48"/>
      <c r="AE611" s="48"/>
      <c r="AF611" s="48"/>
      <c r="AG611" s="32">
        <v>-0.47462960648832908</v>
      </c>
      <c r="AH611" s="69">
        <f xml:space="preserve"> LN(misc!B630)</f>
        <v>7.4237475326994868</v>
      </c>
      <c r="AI611" s="69">
        <f xml:space="preserve"> LN(misc!D630)</f>
        <v>9.0409389891083034</v>
      </c>
      <c r="AJ611" s="69">
        <f xml:space="preserve"> LN(misc!G735)</f>
        <v>6.9253662907562363</v>
      </c>
      <c r="AK611" s="70">
        <f xml:space="preserve"> LN(misc!J641 + misc!L641)</f>
        <v>6.6737138104966203</v>
      </c>
    </row>
    <row r="612" spans="1:37">
      <c r="A612" s="48">
        <f t="shared" si="17"/>
        <v>2009.8333333332926</v>
      </c>
      <c r="B612" s="48">
        <f xml:space="preserve"> Coibion_update!O618</f>
        <v>4.5045882347832391</v>
      </c>
      <c r="C612" s="48">
        <f xml:space="preserve"> Coibion_update!P618</f>
        <v>9.9</v>
      </c>
      <c r="D612" s="48">
        <f xml:space="preserve"> Coibion_update!Q618</f>
        <v>5.3809751135622479</v>
      </c>
      <c r="E612" s="48">
        <f xml:space="preserve"> Coibion_update!W618</f>
        <v>0.12</v>
      </c>
      <c r="F612" s="48">
        <f xml:space="preserve"> Coibion_update!X618</f>
        <v>6.0000277777684703</v>
      </c>
      <c r="G612" s="48">
        <f xml:space="preserve"> Coibion_update!Y618</f>
        <v>4.6192308696364259</v>
      </c>
      <c r="H612" s="48">
        <f xml:space="preserve"> Coibion_update!Z618</f>
        <v>4.6061696863211745</v>
      </c>
      <c r="I612" s="48">
        <f xml:space="preserve"> Coibion_update!AA618</f>
        <v>4.6027973730928382</v>
      </c>
      <c r="J612" s="48"/>
      <c r="K612" s="48"/>
      <c r="M612" s="48"/>
      <c r="N612" s="48"/>
      <c r="O612" s="48">
        <f xml:space="preserve"> Gertler_Karadi!C366</f>
        <v>-5.1928E-3</v>
      </c>
      <c r="P612" s="48">
        <f xml:space="preserve"> Gertler_Karadi!D366</f>
        <v>-8.9910000000000007E-3</v>
      </c>
      <c r="Q612" s="48">
        <f xml:space="preserve"> Gertler_Karadi!E366</f>
        <v>-1.34997E-2</v>
      </c>
      <c r="R612" s="48">
        <f xml:space="preserve"> Gertler_Karadi!F366</f>
        <v>-1.7999899999999999E-2</v>
      </c>
      <c r="S612" s="48">
        <f xml:space="preserve"> Gertler_Karadi!G366</f>
        <v>-3.1500100000000003E-2</v>
      </c>
      <c r="T612" s="32">
        <f xml:space="preserve"> misc!N695</f>
        <v>0.31</v>
      </c>
      <c r="U612" s="48">
        <f xml:space="preserve"> Gilchrist_Zak!C444</f>
        <v>-0.14149999999999999</v>
      </c>
      <c r="V612" s="48"/>
      <c r="W612" s="75"/>
      <c r="X612" s="75"/>
      <c r="Y612" s="48"/>
      <c r="Z612" s="48"/>
      <c r="AA612" s="48"/>
      <c r="AB612" s="48"/>
      <c r="AC612" s="48"/>
      <c r="AD612" s="48"/>
      <c r="AE612" s="48"/>
      <c r="AF612" s="48"/>
      <c r="AG612" s="32">
        <v>-0.61039682775121573</v>
      </c>
      <c r="AH612" s="69">
        <f xml:space="preserve"> LN(misc!B631)</f>
        <v>7.4315958398256221</v>
      </c>
      <c r="AI612" s="69">
        <f xml:space="preserve"> LN(misc!D631)</f>
        <v>9.0455718552298094</v>
      </c>
      <c r="AJ612" s="69">
        <f xml:space="preserve"> LN(misc!G736)</f>
        <v>7.0052866265296245</v>
      </c>
      <c r="AK612" s="70">
        <f xml:space="preserve"> LN(misc!J642 + misc!L642)</f>
        <v>6.8281697168016757</v>
      </c>
    </row>
    <row r="613" spans="1:37">
      <c r="A613" s="48">
        <f t="shared" si="17"/>
        <v>2009.9166666666258</v>
      </c>
      <c r="B613" s="48">
        <f xml:space="preserve"> Coibion_update!O619</f>
        <v>4.5081216961980308</v>
      </c>
      <c r="C613" s="48">
        <f xml:space="preserve"> Coibion_update!P619</f>
        <v>9.9</v>
      </c>
      <c r="D613" s="48">
        <f xml:space="preserve"> Coibion_update!Q619</f>
        <v>5.3814951547170455</v>
      </c>
      <c r="E613" s="48">
        <f xml:space="preserve"> Coibion_update!W619</f>
        <v>0.12</v>
      </c>
      <c r="F613" s="48">
        <f xml:space="preserve"> Coibion_update!X619</f>
        <v>6.0324865216309034</v>
      </c>
      <c r="G613" s="48">
        <f xml:space="preserve"> Coibion_update!Y619</f>
        <v>4.6223615638006681</v>
      </c>
      <c r="H613" s="48">
        <f xml:space="preserve"> Coibion_update!Z619</f>
        <v>4.6124138869239655</v>
      </c>
      <c r="I613" s="48">
        <f xml:space="preserve"> Coibion_update!AA619</f>
        <v>4.6075573344805898</v>
      </c>
      <c r="J613" s="48"/>
      <c r="K613" s="48"/>
      <c r="M613" s="48"/>
      <c r="N613" s="48"/>
      <c r="O613" s="48">
        <f xml:space="preserve"> Gertler_Karadi!C367</f>
        <v>-1.65772E-2</v>
      </c>
      <c r="P613" s="48">
        <f xml:space="preserve"> Gertler_Karadi!D367</f>
        <v>-3.5796000000000001E-3</v>
      </c>
      <c r="Q613" s="48">
        <f xml:space="preserve"> Gertler_Karadi!E367</f>
        <v>-1.5001000000000001E-3</v>
      </c>
      <c r="R613" s="48">
        <f xml:space="preserve"> Gertler_Karadi!F367</f>
        <v>3.1611999999999999E-3</v>
      </c>
      <c r="S613" s="48">
        <f xml:space="preserve"> Gertler_Karadi!G367</f>
        <v>9.4032000000000004E-3</v>
      </c>
      <c r="T613" s="32">
        <f xml:space="preserve"> misc!N696</f>
        <v>0.37</v>
      </c>
      <c r="U613" s="48">
        <f xml:space="preserve"> Gilchrist_Zak!C445</f>
        <v>-0.56859999999999999</v>
      </c>
      <c r="V613" s="48"/>
      <c r="W613" s="75"/>
      <c r="X613" s="75"/>
      <c r="Y613" s="48"/>
      <c r="Z613" s="48"/>
      <c r="AA613" s="48"/>
      <c r="AB613" s="48"/>
      <c r="AC613" s="48"/>
      <c r="AD613" s="48"/>
      <c r="AE613" s="48"/>
      <c r="AF613" s="48"/>
      <c r="AG613" s="32">
        <v>-0.15397760002744398</v>
      </c>
      <c r="AH613" s="69">
        <f xml:space="preserve"> LN(misc!B632)</f>
        <v>7.4374419103890466</v>
      </c>
      <c r="AI613" s="69">
        <f xml:space="preserve"> LN(misc!D632)</f>
        <v>9.0454775211692482</v>
      </c>
      <c r="AJ613" s="69">
        <f xml:space="preserve"> LN(misc!G737)</f>
        <v>7.0029118106195503</v>
      </c>
      <c r="AK613" s="70">
        <f xml:space="preserve"> LN(misc!J643 + misc!L643)</f>
        <v>6.8760117419445601</v>
      </c>
    </row>
    <row r="614" spans="1:37">
      <c r="A614" s="48">
        <f t="shared" si="17"/>
        <v>2009.9999999999591</v>
      </c>
      <c r="B614" s="48">
        <f xml:space="preserve"> Coibion_update!O620</f>
        <v>4.5197887526455771</v>
      </c>
      <c r="C614" s="48">
        <f xml:space="preserve"> Coibion_update!P620</f>
        <v>9.8000000000000007</v>
      </c>
      <c r="D614" s="48">
        <f xml:space="preserve"> Coibion_update!Q620</f>
        <v>5.3821436765928921</v>
      </c>
      <c r="E614" s="48">
        <f xml:space="preserve"> Coibion_update!W620</f>
        <v>0.11</v>
      </c>
      <c r="F614" s="48">
        <f xml:space="preserve"> Coibion_update!X620</f>
        <v>6.059870579772042</v>
      </c>
      <c r="G614" s="48">
        <f xml:space="preserve"> Coibion_update!Y620</f>
        <v>4.6100781223406742</v>
      </c>
      <c r="H614" s="48">
        <f xml:space="preserve"> Coibion_update!Z620</f>
        <v>4.6134359304051236</v>
      </c>
      <c r="I614" s="48">
        <f xml:space="preserve"> Coibion_update!AA620</f>
        <v>4.6068387930886372</v>
      </c>
      <c r="J614" s="48"/>
      <c r="K614" s="48"/>
      <c r="M614" s="48"/>
      <c r="N614" s="48"/>
      <c r="O614" s="48">
        <f xml:space="preserve"> Gertler_Karadi!C368</f>
        <v>-1.5806199999999999E-2</v>
      </c>
      <c r="P614" s="48">
        <f xml:space="preserve"> Gertler_Karadi!D368</f>
        <v>-2.4195000000000002E-3</v>
      </c>
      <c r="Q614" s="48">
        <f xml:space="preserve"> Gertler_Karadi!E368</f>
        <v>1.6130999999999999E-3</v>
      </c>
      <c r="R614" s="48">
        <f xml:space="preserve"> Gertler_Karadi!F368</f>
        <v>1.0484E-2</v>
      </c>
      <c r="S614" s="48">
        <f xml:space="preserve"> Gertler_Karadi!G368</f>
        <v>2.17743E-2</v>
      </c>
      <c r="T614" s="32">
        <f xml:space="preserve"> misc!N697</f>
        <v>0.35</v>
      </c>
      <c r="U614" s="48">
        <f xml:space="preserve"> Gilchrist_Zak!C446</f>
        <v>-0.22389999999999999</v>
      </c>
      <c r="V614" s="48"/>
      <c r="W614" s="75"/>
      <c r="X614" s="75"/>
      <c r="Y614" s="48"/>
      <c r="Z614" s="48"/>
      <c r="AA614" s="48"/>
      <c r="AB614" s="48"/>
      <c r="AC614" s="48"/>
      <c r="AD614" s="48"/>
      <c r="AE614" s="48"/>
      <c r="AF614" s="48"/>
      <c r="AG614" s="32">
        <v>-0.44770033142614185</v>
      </c>
      <c r="AH614" s="69">
        <f xml:space="preserve"> LN(misc!B633)</f>
        <v>7.4248213903375824</v>
      </c>
      <c r="AI614" s="69">
        <f xml:space="preserve"> LN(misc!D633)</f>
        <v>9.0401805604412679</v>
      </c>
      <c r="AJ614" s="69">
        <f xml:space="preserve"> LN(misc!G738)</f>
        <v>6.9760688531322197</v>
      </c>
      <c r="AK614" s="70">
        <f xml:space="preserve"> LN(misc!J644 + misc!L644)</f>
        <v>6.8743908244232834</v>
      </c>
    </row>
    <row r="615" spans="1:37">
      <c r="A615" s="48">
        <f t="shared" si="17"/>
        <v>2010.0833333332923</v>
      </c>
      <c r="B615" s="48">
        <f xml:space="preserve"> Coibion_update!O621</f>
        <v>4.5228651712265444</v>
      </c>
      <c r="C615" s="48">
        <f xml:space="preserve"> Coibion_update!P621</f>
        <v>9.8000000000000007</v>
      </c>
      <c r="D615" s="48">
        <f xml:space="preserve"> Coibion_update!Q621</f>
        <v>5.381191446716147</v>
      </c>
      <c r="E615" s="48">
        <f xml:space="preserve"> Coibion_update!W621</f>
        <v>0.13</v>
      </c>
      <c r="F615" s="48">
        <f xml:space="preserve"> Coibion_update!X621</f>
        <v>6.0335896921586292</v>
      </c>
      <c r="G615" s="48">
        <f xml:space="preserve"> Coibion_update!Y621</f>
        <v>4.6124535974343503</v>
      </c>
      <c r="H615" s="48">
        <f xml:space="preserve"> Coibion_update!Z621</f>
        <v>4.6180666677231113</v>
      </c>
      <c r="I615" s="48">
        <f xml:space="preserve"> Coibion_update!AA621</f>
        <v>4.6093813067595564</v>
      </c>
      <c r="J615" s="48"/>
      <c r="K615" s="48"/>
      <c r="M615" s="48"/>
      <c r="N615" s="48"/>
      <c r="O615" s="48">
        <f xml:space="preserve"> Gertler_Karadi!C369</f>
        <v>-4.1938000000000001E-3</v>
      </c>
      <c r="P615" s="48">
        <f xml:space="preserve"> Gertler_Karadi!D369</f>
        <v>0</v>
      </c>
      <c r="Q615" s="48">
        <f xml:space="preserve"> Gertler_Karadi!E369</f>
        <v>8.3870999999999998E-3</v>
      </c>
      <c r="R615" s="48">
        <f xml:space="preserve"> Gertler_Karadi!F369</f>
        <v>2.93548E-2</v>
      </c>
      <c r="S615" s="48">
        <f xml:space="preserve"> Gertler_Karadi!G369</f>
        <v>5.0322499999999999E-2</v>
      </c>
      <c r="T615" s="32">
        <f xml:space="preserve"> misc!N698</f>
        <v>0.35</v>
      </c>
      <c r="U615" s="48">
        <f xml:space="preserve"> Gilchrist_Zak!C447</f>
        <v>4.2500000000000003E-2</v>
      </c>
      <c r="V615" s="48"/>
      <c r="W615" s="75"/>
      <c r="X615" s="75"/>
      <c r="Y615" s="48"/>
      <c r="Z615" s="48"/>
      <c r="AA615" s="48"/>
      <c r="AB615" s="48"/>
      <c r="AC615" s="48"/>
      <c r="AD615" s="48"/>
      <c r="AE615" s="48"/>
      <c r="AF615" s="48"/>
      <c r="AG615" s="32">
        <v>-0.5446879080275826</v>
      </c>
      <c r="AH615" s="69">
        <f xml:space="preserve"> LN(misc!B634)</f>
        <v>7.4399117734499569</v>
      </c>
      <c r="AI615" s="69">
        <f xml:space="preserve"> LN(misc!D634)</f>
        <v>9.0463144251450611</v>
      </c>
      <c r="AJ615" s="69">
        <f xml:space="preserve"> LN(misc!G739)</f>
        <v>7.0764468683562036</v>
      </c>
      <c r="AK615" s="70">
        <f xml:space="preserve"> LN(misc!J645 + misc!L645)</f>
        <v>7.0152464232379668</v>
      </c>
    </row>
    <row r="616" spans="1:37">
      <c r="A616" s="48">
        <f t="shared" si="17"/>
        <v>2010.1666666666256</v>
      </c>
      <c r="B616" s="48">
        <f xml:space="preserve"> Coibion_update!O622</f>
        <v>4.5295744923407284</v>
      </c>
      <c r="C616" s="48">
        <f xml:space="preserve"> Coibion_update!P622</f>
        <v>9.9</v>
      </c>
      <c r="D616" s="48">
        <f xml:space="preserve"> Coibion_update!Q622</f>
        <v>5.3815227599620439</v>
      </c>
      <c r="E616" s="48">
        <f xml:space="preserve"> Coibion_update!W622</f>
        <v>0.16</v>
      </c>
      <c r="F616" s="48">
        <f xml:space="preserve"> Coibion_update!X622</f>
        <v>6.0718917962205969</v>
      </c>
      <c r="G616" s="48">
        <f xml:space="preserve"> Coibion_update!Y622</f>
        <v>4.6556826756269354</v>
      </c>
      <c r="H616" s="48">
        <f xml:space="preserve"> Coibion_update!Z622</f>
        <v>4.6203247729597114</v>
      </c>
      <c r="I616" s="48">
        <f xml:space="preserve"> Coibion_update!AA622</f>
        <v>4.6092418853581449</v>
      </c>
      <c r="J616" s="48"/>
      <c r="K616" s="48"/>
      <c r="M616" s="48"/>
      <c r="N616" s="48"/>
      <c r="O616" s="48">
        <f xml:space="preserve"> Gertler_Karadi!C370</f>
        <v>-2.6684E-3</v>
      </c>
      <c r="P616" s="48">
        <f xml:space="preserve"> Gertler_Karadi!D370</f>
        <v>-5.1612999999999997E-3</v>
      </c>
      <c r="Q616" s="48">
        <f xml:space="preserve"> Gertler_Karadi!E370</f>
        <v>-1.54839E-2</v>
      </c>
      <c r="R616" s="48">
        <f xml:space="preserve"> Gertler_Karadi!F370</f>
        <v>-2.3225800000000001E-2</v>
      </c>
      <c r="S616" s="48">
        <f xml:space="preserve"> Gertler_Karadi!G370</f>
        <v>-2.8387099999999998E-2</v>
      </c>
      <c r="T616" s="32">
        <f xml:space="preserve"> misc!N699</f>
        <v>0.4</v>
      </c>
      <c r="U616" s="48">
        <f xml:space="preserve"> Gilchrist_Zak!C448</f>
        <v>-9.0999999999999998E-2</v>
      </c>
      <c r="V616" s="48"/>
      <c r="W616" s="75"/>
      <c r="X616" s="75"/>
      <c r="Y616" s="48"/>
      <c r="Z616" s="48"/>
      <c r="AA616" s="48"/>
      <c r="AB616" s="48"/>
      <c r="AC616" s="48"/>
      <c r="AD616" s="48"/>
      <c r="AE616" s="48"/>
      <c r="AF616" s="48"/>
      <c r="AG616" s="32">
        <v>-0.47634946262544364</v>
      </c>
      <c r="AH616" s="69">
        <f xml:space="preserve"> LN(misc!B635)</f>
        <v>7.4464100546668037</v>
      </c>
      <c r="AI616" s="69">
        <f xml:space="preserve"> LN(misc!D635)</f>
        <v>9.046125888191261</v>
      </c>
      <c r="AJ616" s="69">
        <f xml:space="preserve"> LN(misc!G740)</f>
        <v>7.0419600698231779</v>
      </c>
      <c r="AK616" s="70">
        <f xml:space="preserve"> LN(misc!J646 + misc!L646)</f>
        <v>6.9978701684243969</v>
      </c>
    </row>
    <row r="617" spans="1:37">
      <c r="A617" s="48">
        <f t="shared" si="17"/>
        <v>2010.2499999999588</v>
      </c>
      <c r="B617" s="48">
        <f xml:space="preserve"> Coibion_update!O623</f>
        <v>4.533254117549621</v>
      </c>
      <c r="C617" s="48">
        <f xml:space="preserve"> Coibion_update!P623</f>
        <v>9.9</v>
      </c>
      <c r="D617" s="48">
        <f xml:space="preserve"> Coibion_update!Q623</f>
        <v>5.3817527740399198</v>
      </c>
      <c r="E617" s="48">
        <f xml:space="preserve"> Coibion_update!W623</f>
        <v>0.2</v>
      </c>
      <c r="F617" s="48">
        <f xml:space="preserve"> Coibion_update!X623</f>
        <v>6.090132718904683</v>
      </c>
      <c r="G617" s="48">
        <f xml:space="preserve"> Coibion_update!Y623</f>
        <v>4.6518056495040758</v>
      </c>
      <c r="H617" s="48">
        <f xml:space="preserve"> Coibion_update!Z623</f>
        <v>4.6206497568364773</v>
      </c>
      <c r="I617" s="48">
        <f xml:space="preserve"> Coibion_update!AA623</f>
        <v>4.6116392166166724</v>
      </c>
      <c r="J617" s="48"/>
      <c r="K617" s="48"/>
      <c r="M617" s="48"/>
      <c r="N617" s="48"/>
      <c r="O617" s="48">
        <f xml:space="preserve"> Gertler_Karadi!C371</f>
        <v>-2.5014999999999998E-3</v>
      </c>
      <c r="P617" s="48">
        <f xml:space="preserve"> Gertler_Karadi!D371</f>
        <v>-5.8386000000000002E-3</v>
      </c>
      <c r="Q617" s="48">
        <f xml:space="preserve"> Gertler_Karadi!E371</f>
        <v>-1.6016499999999999E-2</v>
      </c>
      <c r="R617" s="48">
        <f xml:space="preserve"> Gertler_Karadi!F371</f>
        <v>-2.3274199999999998E-2</v>
      </c>
      <c r="S617" s="48">
        <f xml:space="preserve"> Gertler_Karadi!G371</f>
        <v>-2.7612899999999999E-2</v>
      </c>
      <c r="T617" s="32">
        <f xml:space="preserve"> misc!N700</f>
        <v>0.45</v>
      </c>
      <c r="U617" s="48">
        <f xml:space="preserve"> Gilchrist_Zak!C449</f>
        <v>-0.224</v>
      </c>
      <c r="V617" s="48"/>
      <c r="W617" s="75"/>
      <c r="X617" s="75"/>
      <c r="Y617" s="48"/>
      <c r="Z617" s="48"/>
      <c r="AA617" s="48"/>
      <c r="AB617" s="48"/>
      <c r="AC617" s="48"/>
      <c r="AD617" s="48"/>
      <c r="AE617" s="48"/>
      <c r="AF617" s="48"/>
      <c r="AG617" s="32">
        <v>-0.46649602221534181</v>
      </c>
      <c r="AH617" s="69">
        <f xml:space="preserve"> LN(misc!B636)</f>
        <v>7.4361457339275994</v>
      </c>
      <c r="AI617" s="69">
        <f xml:space="preserve"> LN(misc!D636)</f>
        <v>9.0475390496681349</v>
      </c>
      <c r="AJ617" s="69">
        <f xml:space="preserve"> LN(misc!G741)</f>
        <v>6.9814294427689001</v>
      </c>
      <c r="AK617" s="70">
        <f xml:space="preserve"> LN(misc!J647 + misc!L647)</f>
        <v>6.9435229217595991</v>
      </c>
    </row>
    <row r="618" spans="1:37">
      <c r="A618" s="48">
        <f t="shared" si="17"/>
        <v>2010.3333333332921</v>
      </c>
      <c r="B618" s="48">
        <f xml:space="preserve"> Coibion_update!O624</f>
        <v>4.5484347415075197</v>
      </c>
      <c r="C618" s="48">
        <f xml:space="preserve"> Coibion_update!P624</f>
        <v>9.6</v>
      </c>
      <c r="D618" s="48">
        <f xml:space="preserve"> Coibion_update!Q624</f>
        <v>5.3812328668753446</v>
      </c>
      <c r="E618" s="48">
        <f xml:space="preserve"> Coibion_update!W624</f>
        <v>0.2</v>
      </c>
      <c r="F618" s="48">
        <f xml:space="preserve"> Coibion_update!X624</f>
        <v>6.0682866897092662</v>
      </c>
      <c r="G618" s="48">
        <f xml:space="preserve"> Coibion_update!Y624</f>
        <v>4.6549788789000228</v>
      </c>
      <c r="H618" s="48">
        <f xml:space="preserve"> Coibion_update!Z624</f>
        <v>4.6210435351443815</v>
      </c>
      <c r="I618" s="48">
        <f xml:space="preserve"> Coibion_update!AA624</f>
        <v>4.6152888195092538</v>
      </c>
      <c r="J618" s="48"/>
      <c r="K618" s="48"/>
      <c r="M618" s="48"/>
      <c r="N618" s="48"/>
      <c r="O618" s="48">
        <f xml:space="preserve"> Gertler_Karadi!C372</f>
        <v>0</v>
      </c>
      <c r="P618" s="48">
        <f xml:space="preserve"> Gertler_Karadi!D372</f>
        <v>-9.0001000000000005E-3</v>
      </c>
      <c r="Q618" s="48">
        <f xml:space="preserve"> Gertler_Karadi!E372</f>
        <v>-1.34997E-2</v>
      </c>
      <c r="R618" s="48">
        <f xml:space="preserve"> Gertler_Karadi!F372</f>
        <v>-1.35E-2</v>
      </c>
      <c r="S618" s="48">
        <f xml:space="preserve"> Gertler_Karadi!G372</f>
        <v>-9.0001000000000005E-3</v>
      </c>
      <c r="T618" s="32">
        <f xml:space="preserve"> misc!N701</f>
        <v>0.37</v>
      </c>
      <c r="U618" s="48">
        <f xml:space="preserve"> Gilchrist_Zak!C450</f>
        <v>-0.17219999999999999</v>
      </c>
      <c r="V618" s="48"/>
      <c r="W618" s="75"/>
      <c r="X618" s="75"/>
      <c r="Y618" s="48"/>
      <c r="Z618" s="48"/>
      <c r="AA618" s="48"/>
      <c r="AB618" s="48"/>
      <c r="AC618" s="48"/>
      <c r="AD618" s="48"/>
      <c r="AE618" s="48"/>
      <c r="AF618" s="48"/>
      <c r="AG618" s="32">
        <v>-0.48283184609355789</v>
      </c>
      <c r="AH618" s="69">
        <f xml:space="preserve"> LN(misc!B637)</f>
        <v>7.4426684542771877</v>
      </c>
      <c r="AI618" s="69">
        <f xml:space="preserve"> LN(misc!D637)</f>
        <v>9.0552759414725674</v>
      </c>
      <c r="AJ618" s="69">
        <f xml:space="preserve"> LN(misc!G742)</f>
        <v>6.9761248896157211</v>
      </c>
      <c r="AK618" s="70">
        <f xml:space="preserve"> LN(misc!J648 + misc!L648)</f>
        <v>6.9415110867043515</v>
      </c>
    </row>
    <row r="619" spans="1:37">
      <c r="A619" s="48">
        <f t="shared" si="17"/>
        <v>2010.4166666666254</v>
      </c>
      <c r="B619" s="48">
        <f xml:space="preserve"> Coibion_update!O625</f>
        <v>4.550532357508037</v>
      </c>
      <c r="C619" s="48">
        <f xml:space="preserve"> Coibion_update!P625</f>
        <v>9.4</v>
      </c>
      <c r="D619" s="48">
        <f xml:space="preserve"> Coibion_update!Q625</f>
        <v>5.3808139839976166</v>
      </c>
      <c r="E619" s="48">
        <f xml:space="preserve"> Coibion_update!W625</f>
        <v>0.18</v>
      </c>
      <c r="F619" s="48">
        <f xml:space="preserve"> Coibion_update!X625</f>
        <v>6.0423715168817873</v>
      </c>
      <c r="G619" s="48">
        <f xml:space="preserve"> Coibion_update!Y625</f>
        <v>4.6601412092326049</v>
      </c>
      <c r="H619" s="48">
        <f xml:space="preserve"> Coibion_update!Z625</f>
        <v>4.6243451653741321</v>
      </c>
      <c r="I619" s="48">
        <f xml:space="preserve"> Coibion_update!AA625</f>
        <v>4.6163375976799879</v>
      </c>
      <c r="J619" s="48"/>
      <c r="K619" s="48"/>
      <c r="M619" s="48"/>
      <c r="N619" s="48"/>
      <c r="O619" s="48">
        <f xml:space="preserve"> Gertler_Karadi!C373</f>
        <v>1.3332000000000001E-3</v>
      </c>
      <c r="P619" s="48">
        <f xml:space="preserve"> Gertler_Karadi!D373</f>
        <v>0</v>
      </c>
      <c r="Q619" s="48">
        <f xml:space="preserve"> Gertler_Karadi!E373</f>
        <v>2.6665E-3</v>
      </c>
      <c r="R619" s="48">
        <f xml:space="preserve"> Gertler_Karadi!F373</f>
        <v>1.3332000000000001E-3</v>
      </c>
      <c r="S619" s="48">
        <f xml:space="preserve"> Gertler_Karadi!G373</f>
        <v>1.3335E-3</v>
      </c>
      <c r="T619" s="32">
        <f xml:space="preserve"> misc!N702</f>
        <v>0.32</v>
      </c>
      <c r="U619" s="48">
        <f xml:space="preserve"> Gilchrist_Zak!C451</f>
        <v>-3.1800000000000002E-2</v>
      </c>
      <c r="V619" s="48"/>
      <c r="W619" s="75"/>
      <c r="X619" s="75"/>
      <c r="Y619" s="48"/>
      <c r="Z619" s="48"/>
      <c r="AA619" s="48"/>
      <c r="AB619" s="48"/>
      <c r="AC619" s="48"/>
      <c r="AD619" s="48"/>
      <c r="AE619" s="48"/>
      <c r="AF619" s="48"/>
      <c r="AG619" s="32">
        <v>-0.54208821741118918</v>
      </c>
      <c r="AH619" s="69">
        <f xml:space="preserve"> LN(misc!B638)</f>
        <v>7.4518802731490537</v>
      </c>
      <c r="AI619" s="69">
        <f xml:space="preserve"> LN(misc!D638)</f>
        <v>9.0572940820857966</v>
      </c>
      <c r="AJ619" s="69">
        <f xml:space="preserve"> LN(misc!G743)</f>
        <v>6.9648584135164358</v>
      </c>
      <c r="AK619" s="70">
        <f xml:space="preserve"> LN(misc!J649 + misc!L649)</f>
        <v>6.9372694200322105</v>
      </c>
    </row>
    <row r="620" spans="1:37">
      <c r="A620" s="48">
        <f t="shared" si="17"/>
        <v>2010.4999999999586</v>
      </c>
      <c r="B620" s="48">
        <f xml:space="preserve"> Coibion_update!O626</f>
        <v>4.5554987335982489</v>
      </c>
      <c r="C620" s="48">
        <f xml:space="preserve"> Coibion_update!P626</f>
        <v>9.4</v>
      </c>
      <c r="D620" s="48">
        <f xml:space="preserve"> Coibion_update!Q626</f>
        <v>5.3826814926589748</v>
      </c>
      <c r="E620" s="48">
        <f xml:space="preserve"> Coibion_update!W626</f>
        <v>0.18</v>
      </c>
      <c r="F620" s="48">
        <f xml:space="preserve"> Coibion_update!X626</f>
        <v>6.0521832821426882</v>
      </c>
      <c r="G620" s="48">
        <f xml:space="preserve"> Coibion_update!Y626</f>
        <v>4.666923582263574</v>
      </c>
      <c r="H620" s="48">
        <f xml:space="preserve"> Coibion_update!Z626</f>
        <v>4.6205709825641144</v>
      </c>
      <c r="I620" s="48">
        <f xml:space="preserve"> Coibion_update!AA626</f>
        <v>4.6174445468634797</v>
      </c>
      <c r="J620" s="48"/>
      <c r="K620" s="48"/>
      <c r="M620" s="48"/>
      <c r="N620" s="48"/>
      <c r="O620" s="48">
        <f xml:space="preserve"> Gertler_Karadi!C374</f>
        <v>3.6668999999999998E-3</v>
      </c>
      <c r="P620" s="48">
        <f xml:space="preserve"> Gertler_Karadi!D374</f>
        <v>0</v>
      </c>
      <c r="Q620" s="48">
        <f xml:space="preserve"> Gertler_Karadi!E374</f>
        <v>7.3333000000000001E-3</v>
      </c>
      <c r="R620" s="48">
        <f xml:space="preserve"> Gertler_Karadi!F374</f>
        <v>3.6665999999999999E-3</v>
      </c>
      <c r="S620" s="48">
        <f xml:space="preserve"> Gertler_Karadi!G374</f>
        <v>3.6665999999999999E-3</v>
      </c>
      <c r="T620" s="32">
        <f xml:space="preserve"> misc!N703</f>
        <v>0.28999999999999998</v>
      </c>
      <c r="U620" s="48">
        <f xml:space="preserve"> Gilchrist_Zak!C452</f>
        <v>0.17780000000000001</v>
      </c>
      <c r="V620" s="48"/>
      <c r="W620" s="75"/>
      <c r="X620" s="75"/>
      <c r="Y620" s="48"/>
      <c r="Z620" s="48"/>
      <c r="AA620" s="48"/>
      <c r="AB620" s="48"/>
      <c r="AC620" s="48"/>
      <c r="AD620" s="48"/>
      <c r="AE620" s="48"/>
      <c r="AF620" s="48"/>
      <c r="AG620" s="32">
        <v>-0.58967538632128758</v>
      </c>
      <c r="AH620" s="69">
        <f xml:space="preserve"> LN(misc!B639)</f>
        <v>7.4514739460501529</v>
      </c>
      <c r="AI620" s="69">
        <f xml:space="preserve"> LN(misc!D639)</f>
        <v>9.0585635390103096</v>
      </c>
      <c r="AJ620" s="69">
        <f xml:space="preserve"> LN(misc!G744)</f>
        <v>6.9536249923072191</v>
      </c>
      <c r="AK620" s="70">
        <f xml:space="preserve"> LN(misc!J650 + misc!L650)</f>
        <v>6.9297594027742635</v>
      </c>
    </row>
    <row r="621" spans="1:37">
      <c r="A621" s="48">
        <f t="shared" si="17"/>
        <v>2010.5833333332919</v>
      </c>
      <c r="B621" s="48">
        <f xml:space="preserve"> Coibion_update!O627</f>
        <v>4.5589859235056096</v>
      </c>
      <c r="C621" s="48">
        <f xml:space="preserve"> Coibion_update!P627</f>
        <v>9.5</v>
      </c>
      <c r="D621" s="48">
        <f xml:space="preserve"> Coibion_update!Q627</f>
        <v>5.3841417893862138</v>
      </c>
      <c r="E621" s="48">
        <f xml:space="preserve"> Coibion_update!W627</f>
        <v>0.19</v>
      </c>
      <c r="F621" s="48">
        <f xml:space="preserve"> Coibion_update!X627</f>
        <v>6.1072901126135726</v>
      </c>
      <c r="G621" s="48">
        <f xml:space="preserve"> Coibion_update!Y627</f>
        <v>4.6724829802687156</v>
      </c>
      <c r="H621" s="48">
        <f xml:space="preserve"> Coibion_update!Z627</f>
        <v>4.6310133559456093</v>
      </c>
      <c r="I621" s="48">
        <f xml:space="preserve"> Coibion_update!AA627</f>
        <v>4.6201376131098781</v>
      </c>
      <c r="J621" s="48"/>
      <c r="K621" s="48"/>
      <c r="M621" s="48"/>
      <c r="N621" s="48"/>
      <c r="O621" s="48">
        <f xml:space="preserve"> Gertler_Karadi!C375</f>
        <v>2.6183000000000001E-3</v>
      </c>
      <c r="P621" s="48">
        <f xml:space="preserve"> Gertler_Karadi!D375</f>
        <v>0</v>
      </c>
      <c r="Q621" s="48">
        <f xml:space="preserve"> Gertler_Karadi!E375</f>
        <v>-1.41935E-2</v>
      </c>
      <c r="R621" s="48">
        <f xml:space="preserve"> Gertler_Karadi!F375</f>
        <v>-2.4838699999999998E-2</v>
      </c>
      <c r="S621" s="48">
        <f xml:space="preserve"> Gertler_Karadi!G375</f>
        <v>-2.8387099999999998E-2</v>
      </c>
      <c r="T621" s="32">
        <f xml:space="preserve"> misc!N704</f>
        <v>0.26</v>
      </c>
      <c r="U621" s="48">
        <f xml:space="preserve"> Gilchrist_Zak!C453</f>
        <v>-0.47639999999999999</v>
      </c>
      <c r="V621" s="48"/>
      <c r="W621" s="75"/>
      <c r="X621" s="75"/>
      <c r="Y621" s="48"/>
      <c r="Z621" s="48"/>
      <c r="AA621" s="48"/>
      <c r="AB621" s="48"/>
      <c r="AC621" s="48"/>
      <c r="AD621" s="48"/>
      <c r="AE621" s="48"/>
      <c r="AF621" s="48"/>
      <c r="AG621" s="32">
        <v>-0.69854397093825327</v>
      </c>
      <c r="AH621" s="69">
        <f xml:space="preserve"> LN(misc!B640)</f>
        <v>7.4650254609907289</v>
      </c>
      <c r="AI621" s="69">
        <f xml:space="preserve"> LN(misc!D640)</f>
        <v>9.063104066009565</v>
      </c>
      <c r="AJ621" s="69">
        <f xml:space="preserve"> LN(misc!G745)</f>
        <v>6.950930662109795</v>
      </c>
      <c r="AK621" s="70">
        <f xml:space="preserve"> LN(misc!J651 + misc!L651)</f>
        <v>6.9331793313222958</v>
      </c>
    </row>
    <row r="622" spans="1:37">
      <c r="A622" s="48">
        <f t="shared" si="17"/>
        <v>2010.6666666666251</v>
      </c>
      <c r="B622" s="48">
        <f xml:space="preserve"> Coibion_update!O628</f>
        <v>4.5613750259884203</v>
      </c>
      <c r="C622" s="48">
        <f xml:space="preserve"> Coibion_update!P628</f>
        <v>9.5</v>
      </c>
      <c r="D622" s="48">
        <f xml:space="preserve"> Coibion_update!Q628</f>
        <v>5.385755735696871</v>
      </c>
      <c r="E622" s="48">
        <f xml:space="preserve"> Coibion_update!W628</f>
        <v>0.19</v>
      </c>
      <c r="F622" s="48">
        <f xml:space="preserve"> Coibion_update!X628</f>
        <v>6.1597083084405293</v>
      </c>
      <c r="G622" s="48">
        <f xml:space="preserve"> Coibion_update!Y628</f>
        <v>4.6757963895283883</v>
      </c>
      <c r="H622" s="48">
        <f xml:space="preserve"> Coibion_update!Z628</f>
        <v>4.6332132770127341</v>
      </c>
      <c r="I622" s="48">
        <f xml:space="preserve"> Coibion_update!AA628</f>
        <v>4.6206891416457614</v>
      </c>
      <c r="J622" s="48"/>
      <c r="K622" s="48"/>
      <c r="M622" s="48"/>
      <c r="N622" s="48"/>
      <c r="O622" s="48">
        <f xml:space="preserve"> Gertler_Karadi!C376</f>
        <v>1.0715E-3</v>
      </c>
      <c r="P622" s="48">
        <f xml:space="preserve"> Gertler_Karadi!D376</f>
        <v>1.6668E-3</v>
      </c>
      <c r="Q622" s="48">
        <f xml:space="preserve"> Gertler_Karadi!E376</f>
        <v>-9.1395000000000001E-3</v>
      </c>
      <c r="R622" s="48">
        <f xml:space="preserve"> Gertler_Karadi!F376</f>
        <v>-1.34945E-2</v>
      </c>
      <c r="S622" s="48">
        <f xml:space="preserve"> Gertler_Karadi!G376</f>
        <v>-1.49462E-2</v>
      </c>
      <c r="T622" s="32">
        <f xml:space="preserve"> misc!N705</f>
        <v>0.26</v>
      </c>
      <c r="U622" s="48">
        <f xml:space="preserve"> Gilchrist_Zak!C454</f>
        <v>-7.3800000000000004E-2</v>
      </c>
      <c r="V622" s="48"/>
      <c r="W622" s="75"/>
      <c r="X622" s="75"/>
      <c r="Y622" s="48"/>
      <c r="Z622" s="48"/>
      <c r="AA622" s="48"/>
      <c r="AB622" s="48"/>
      <c r="AC622" s="48"/>
      <c r="AD622" s="48"/>
      <c r="AE622" s="48"/>
      <c r="AF622" s="48"/>
      <c r="AG622" s="32">
        <v>-0.79569874616935499</v>
      </c>
      <c r="AH622" s="69">
        <f xml:space="preserve"> LN(misc!B641)</f>
        <v>7.4752825456174312</v>
      </c>
      <c r="AI622" s="69">
        <f xml:space="preserve"> LN(misc!D641)</f>
        <v>9.0675663979847272</v>
      </c>
      <c r="AJ622" s="69">
        <f xml:space="preserve"> LN(misc!G746)</f>
        <v>6.9144756466405921</v>
      </c>
      <c r="AK622" s="70">
        <f xml:space="preserve"> LN(misc!J652 + misc!L652)</f>
        <v>6.9029829093199755</v>
      </c>
    </row>
    <row r="623" spans="1:37">
      <c r="A623" s="48">
        <f t="shared" si="17"/>
        <v>2010.7499999999584</v>
      </c>
      <c r="B623" s="48">
        <f xml:space="preserve"> Coibion_update!O629</f>
        <v>4.5589199434849643</v>
      </c>
      <c r="C623" s="48">
        <f xml:space="preserve"> Coibion_update!P629</f>
        <v>9.4</v>
      </c>
      <c r="D623" s="48">
        <f xml:space="preserve"> Coibion_update!Q629</f>
        <v>5.3892315343986663</v>
      </c>
      <c r="E623" s="48">
        <f xml:space="preserve"> Coibion_update!W629</f>
        <v>0.19</v>
      </c>
      <c r="F623" s="48">
        <f xml:space="preserve"> Coibion_update!X629</f>
        <v>6.192464733736502</v>
      </c>
      <c r="G623" s="48">
        <f xml:space="preserve"> Coibion_update!Y629</f>
        <v>4.7018158372896224</v>
      </c>
      <c r="H623" s="48">
        <f xml:space="preserve"> Coibion_update!Z629</f>
        <v>4.6370563748504132</v>
      </c>
      <c r="I623" s="48">
        <f xml:space="preserve"> Coibion_update!AA629</f>
        <v>4.6226269265875519</v>
      </c>
      <c r="J623" s="48"/>
      <c r="K623" s="48"/>
      <c r="M623" s="48"/>
      <c r="N623" s="48"/>
      <c r="O623" s="48">
        <f xml:space="preserve"> Gertler_Karadi!C377</f>
        <v>0</v>
      </c>
      <c r="P623" s="48">
        <f xml:space="preserve"> Gertler_Karadi!D377</f>
        <v>3.3333E-3</v>
      </c>
      <c r="Q623" s="48">
        <f xml:space="preserve"> Gertler_Karadi!E377</f>
        <v>-6.6667000000000002E-3</v>
      </c>
      <c r="R623" s="48">
        <f xml:space="preserve"> Gertler_Karadi!F377</f>
        <v>-6.6667000000000002E-3</v>
      </c>
      <c r="S623" s="48">
        <f xml:space="preserve"> Gertler_Karadi!G377</f>
        <v>-6.6667000000000002E-3</v>
      </c>
      <c r="T623" s="32">
        <f xml:space="preserve"> misc!N706</f>
        <v>0.23</v>
      </c>
      <c r="U623" s="48">
        <f xml:space="preserve"> Gilchrist_Zak!C455</f>
        <v>-2.2700000000000001E-2</v>
      </c>
      <c r="V623" s="48"/>
      <c r="W623" s="75"/>
      <c r="X623" s="75"/>
      <c r="Y623" s="48"/>
      <c r="Z623" s="48"/>
      <c r="AA623" s="48"/>
      <c r="AB623" s="48"/>
      <c r="AC623" s="48"/>
      <c r="AD623" s="48"/>
      <c r="AE623" s="48"/>
      <c r="AF623" s="48"/>
      <c r="AG623" s="32">
        <v>-0.99515811148102973</v>
      </c>
      <c r="AH623" s="69">
        <f xml:space="preserve"> LN(misc!B642)</f>
        <v>7.4833006574619025</v>
      </c>
      <c r="AI623" s="69">
        <f xml:space="preserve"> LN(misc!D642)</f>
        <v>9.0732598314278157</v>
      </c>
      <c r="AJ623" s="69">
        <f xml:space="preserve"> LN(misc!G747)</f>
        <v>6.9062621648418006</v>
      </c>
      <c r="AK623" s="70">
        <f xml:space="preserve"> LN(misc!J653 + misc!L653)</f>
        <v>6.8990373883624141</v>
      </c>
    </row>
    <row r="624" spans="1:37">
      <c r="A624" s="48">
        <f t="shared" si="17"/>
        <v>2010.8333333332916</v>
      </c>
      <c r="B624" s="48">
        <f xml:space="preserve"> Coibion_update!O630</f>
        <v>4.5593147114016377</v>
      </c>
      <c r="C624" s="48">
        <f xml:space="preserve"> Coibion_update!P630</f>
        <v>9.8000000000000007</v>
      </c>
      <c r="D624" s="48">
        <f xml:space="preserve"> Coibion_update!Q630</f>
        <v>5.3917621712579002</v>
      </c>
      <c r="E624" s="48">
        <f xml:space="preserve"> Coibion_update!W630</f>
        <v>0.19</v>
      </c>
      <c r="F624" s="48">
        <f xml:space="preserve"> Coibion_update!X630</f>
        <v>6.1969531631834709</v>
      </c>
      <c r="G624" s="48">
        <f xml:space="preserve"> Coibion_update!Y630</f>
        <v>4.7009620679371249</v>
      </c>
      <c r="H624" s="48">
        <f xml:space="preserve"> Coibion_update!Z630</f>
        <v>4.6435347635310764</v>
      </c>
      <c r="I624" s="48">
        <f xml:space="preserve"> Coibion_update!AA630</f>
        <v>4.6262269285137014</v>
      </c>
      <c r="J624" s="48"/>
      <c r="K624" s="48"/>
      <c r="M624" s="48"/>
      <c r="N624" s="48"/>
      <c r="O624" s="48">
        <f xml:space="preserve"> Gertler_Karadi!C378</f>
        <v>7.7743999999999999E-3</v>
      </c>
      <c r="P624" s="48">
        <f xml:space="preserve"> Gertler_Karadi!D378</f>
        <v>4.6665999999999999E-3</v>
      </c>
      <c r="Q624" s="48">
        <f xml:space="preserve"> Gertler_Karadi!E378</f>
        <v>-9.3335999999999992E-3</v>
      </c>
      <c r="R624" s="48">
        <f xml:space="preserve"> Gertler_Karadi!F378</f>
        <v>-4.6667999999999996E-3</v>
      </c>
      <c r="S624" s="48">
        <f xml:space="preserve"> Gertler_Karadi!G378</f>
        <v>-4.6667999999999996E-3</v>
      </c>
      <c r="T624" s="32">
        <f xml:space="preserve"> misc!N707</f>
        <v>0.25</v>
      </c>
      <c r="U624" s="48">
        <f xml:space="preserve"> Gilchrist_Zak!C456</f>
        <v>-0.14419999999999999</v>
      </c>
      <c r="V624" s="48"/>
      <c r="W624" s="75"/>
      <c r="X624" s="75"/>
      <c r="Y624" s="48"/>
      <c r="Z624" s="48"/>
      <c r="AA624" s="48"/>
      <c r="AB624" s="48"/>
      <c r="AC624" s="48"/>
      <c r="AD624" s="48"/>
      <c r="AE624" s="48"/>
      <c r="AF624" s="48"/>
      <c r="AG624" s="32">
        <v>-0.95601419910052154</v>
      </c>
      <c r="AH624" s="69">
        <f xml:space="preserve"> LN(misc!B643)</f>
        <v>7.5142001257027893</v>
      </c>
      <c r="AI624" s="69">
        <f xml:space="preserve"> LN(misc!D643)</f>
        <v>9.0763745993080214</v>
      </c>
      <c r="AJ624" s="69">
        <f xml:space="preserve"> LN(misc!G748)</f>
        <v>6.9054947258561077</v>
      </c>
      <c r="AK624" s="70">
        <f xml:space="preserve"> LN(misc!J654 + misc!L654)</f>
        <v>6.8997593969489754</v>
      </c>
    </row>
    <row r="625" spans="1:37">
      <c r="A625" s="48">
        <f t="shared" si="17"/>
        <v>2010.9166666666249</v>
      </c>
      <c r="B625" s="48">
        <f xml:space="preserve"> Coibion_update!O631</f>
        <v>4.5684449964239979</v>
      </c>
      <c r="C625" s="48">
        <f xml:space="preserve"> Coibion_update!P631</f>
        <v>9.3000000000000007</v>
      </c>
      <c r="D625" s="48">
        <f xml:space="preserve"> Coibion_update!Q631</f>
        <v>5.3957707026967494</v>
      </c>
      <c r="E625" s="48">
        <f xml:space="preserve"> Coibion_update!W631</f>
        <v>0.18</v>
      </c>
      <c r="F625" s="48">
        <f xml:space="preserve"> Coibion_update!X631</f>
        <v>6.229102544572644</v>
      </c>
      <c r="G625" s="48">
        <f xml:space="preserve"> Coibion_update!Y631</f>
        <v>4.703348974669618</v>
      </c>
      <c r="H625" s="48">
        <f xml:space="preserve"> Coibion_update!Z631</f>
        <v>4.642359992091202</v>
      </c>
      <c r="I625" s="48">
        <f xml:space="preserve"> Coibion_update!AA631</f>
        <v>4.6278998977387378</v>
      </c>
      <c r="J625" s="48"/>
      <c r="K625" s="48"/>
      <c r="M625" s="48"/>
      <c r="N625" s="48"/>
      <c r="O625" s="48">
        <f xml:space="preserve"> Gertler_Karadi!C379</f>
        <v>5.555E-4</v>
      </c>
      <c r="P625" s="48">
        <f xml:space="preserve"> Gertler_Karadi!D379</f>
        <v>3.3330000000000002E-4</v>
      </c>
      <c r="Q625" s="48">
        <f xml:space="preserve"> Gertler_Karadi!E379</f>
        <v>-6.6660000000000005E-4</v>
      </c>
      <c r="R625" s="48">
        <f xml:space="preserve"> Gertler_Karadi!F379</f>
        <v>-3.2364999999999998E-3</v>
      </c>
      <c r="S625" s="48">
        <f xml:space="preserve"> Gertler_Karadi!G379</f>
        <v>-3.2364999999999998E-3</v>
      </c>
      <c r="T625" s="32">
        <f xml:space="preserve"> misc!N708</f>
        <v>0.28999999999999998</v>
      </c>
      <c r="U625" s="48">
        <f xml:space="preserve"> Gilchrist_Zak!C457</f>
        <v>-0.3992</v>
      </c>
      <c r="V625" s="48"/>
      <c r="W625" s="75"/>
      <c r="X625" s="75"/>
      <c r="Y625" s="48"/>
      <c r="Z625" s="48"/>
      <c r="AA625" s="48"/>
      <c r="AB625" s="48"/>
      <c r="AC625" s="48"/>
      <c r="AD625" s="48"/>
      <c r="AE625" s="48"/>
      <c r="AF625" s="48"/>
      <c r="AG625" s="32">
        <v>-0.88481862270105882</v>
      </c>
      <c r="AH625" s="69">
        <f xml:space="preserve"> LN(misc!B644)</f>
        <v>7.5184986332872663</v>
      </c>
      <c r="AI625" s="69">
        <f xml:space="preserve"> LN(misc!D644)</f>
        <v>9.0803911272207962</v>
      </c>
      <c r="AJ625" s="69">
        <f xml:space="preserve"> LN(misc!G749)</f>
        <v>6.9422282007281799</v>
      </c>
      <c r="AK625" s="70">
        <f xml:space="preserve"> LN(misc!J655 + misc!L655)</f>
        <v>6.9391289382283574</v>
      </c>
    </row>
    <row r="626" spans="1:37">
      <c r="A626" s="48">
        <f t="shared" si="17"/>
        <v>2010.9999999999582</v>
      </c>
      <c r="B626" s="48">
        <f xml:space="preserve"> Coibion_update!O632</f>
        <v>4.5681586308473339</v>
      </c>
      <c r="C626" s="48">
        <f xml:space="preserve"> Coibion_update!P632</f>
        <v>9.1999999999999993</v>
      </c>
      <c r="D626" s="48">
        <f xml:space="preserve"> Coibion_update!Q632</f>
        <v>5.3988321606378999</v>
      </c>
      <c r="E626" s="48">
        <f xml:space="preserve"> Coibion_update!W632</f>
        <v>0.17</v>
      </c>
      <c r="F626" s="48">
        <f xml:space="preserve"> Coibion_update!X632</f>
        <v>6.2880258324163538</v>
      </c>
      <c r="G626" s="48">
        <f xml:space="preserve"> Coibion_update!Y632</f>
        <v>4.7101606331790284</v>
      </c>
      <c r="H626" s="48">
        <f xml:space="preserve"> Coibion_update!Z632</f>
        <v>4.6462737408665085</v>
      </c>
      <c r="I626" s="48">
        <f xml:space="preserve"> Coibion_update!AA632</f>
        <v>4.6276261528086424</v>
      </c>
      <c r="J626" s="48"/>
      <c r="K626" s="48"/>
      <c r="M626" s="48"/>
      <c r="N626" s="48"/>
      <c r="O626" s="48">
        <f xml:space="preserve"> Gertler_Karadi!C380</f>
        <v>-9.6750000000000004E-4</v>
      </c>
      <c r="P626" s="48">
        <f xml:space="preserve"> Gertler_Karadi!D380</f>
        <v>-9.6770000000000005E-4</v>
      </c>
      <c r="Q626" s="48">
        <f xml:space="preserve"> Gertler_Karadi!E380</f>
        <v>-9.68E-4</v>
      </c>
      <c r="R626" s="48">
        <f xml:space="preserve"> Gertler_Karadi!F380</f>
        <v>-4.0324000000000002E-3</v>
      </c>
      <c r="S626" s="48">
        <f xml:space="preserve"> Gertler_Karadi!G380</f>
        <v>-6.9354000000000004E-3</v>
      </c>
      <c r="T626" s="32">
        <f xml:space="preserve"> misc!N709</f>
        <v>0.27</v>
      </c>
      <c r="U626" s="48">
        <f xml:space="preserve"> Gilchrist_Zak!C458</f>
        <v>8.8200000000000001E-2</v>
      </c>
      <c r="V626" s="48"/>
      <c r="W626" s="75"/>
      <c r="X626" s="75"/>
      <c r="Y626" s="48"/>
      <c r="Z626" s="48"/>
      <c r="AA626" s="48"/>
      <c r="AB626" s="48"/>
      <c r="AC626" s="48"/>
      <c r="AD626" s="48"/>
      <c r="AE626" s="48"/>
      <c r="AF626" s="48"/>
      <c r="AG626" s="32">
        <v>-1.0112305284131358</v>
      </c>
      <c r="AH626" s="69">
        <f xml:space="preserve"> LN(misc!B645)</f>
        <v>7.5259633728775883</v>
      </c>
      <c r="AI626" s="69">
        <f xml:space="preserve"> LN(misc!D645)</f>
        <v>9.08407395397135</v>
      </c>
      <c r="AJ626" s="69">
        <f xml:space="preserve"> LN(misc!G750)</f>
        <v>6.9718683971486932</v>
      </c>
      <c r="AK626" s="70">
        <f xml:space="preserve"> LN(misc!J656 + misc!L656)</f>
        <v>6.979726111937004</v>
      </c>
    </row>
    <row r="627" spans="1:37">
      <c r="A627" s="48">
        <f t="shared" si="17"/>
        <v>2011.0833333332914</v>
      </c>
      <c r="B627" s="48">
        <f xml:space="preserve"> Coibion_update!O633</f>
        <v>4.5630723779637838</v>
      </c>
      <c r="C627" s="48">
        <f xml:space="preserve"> Coibion_update!P633</f>
        <v>9</v>
      </c>
      <c r="D627" s="48">
        <f xml:space="preserve"> Coibion_update!Q633</f>
        <v>5.4022448559139793</v>
      </c>
      <c r="E627" s="48">
        <f xml:space="preserve"> Coibion_update!W633</f>
        <v>0.16</v>
      </c>
      <c r="F627" s="48">
        <f xml:space="preserve"> Coibion_update!X633</f>
        <v>6.3325688960557569</v>
      </c>
      <c r="G627" s="48">
        <f xml:space="preserve"> Coibion_update!Y633</f>
        <v>4.709782421754336</v>
      </c>
      <c r="H627" s="48">
        <f xml:space="preserve"> Coibion_update!Z633</f>
        <v>4.6469069619681722</v>
      </c>
      <c r="I627" s="48">
        <f xml:space="preserve"> Coibion_update!AA633</f>
        <v>4.6287695182384159</v>
      </c>
      <c r="J627" s="48"/>
      <c r="K627" s="48"/>
      <c r="M627" s="48"/>
      <c r="N627" s="48"/>
      <c r="O627" s="48">
        <f xml:space="preserve"> Gertler_Karadi!C381</f>
        <v>-4.0321000000000003E-3</v>
      </c>
      <c r="P627" s="48">
        <f xml:space="preserve"> Gertler_Karadi!D381</f>
        <v>-4.0321000000000003E-3</v>
      </c>
      <c r="Q627" s="48">
        <f xml:space="preserve"> Gertler_Karadi!E381</f>
        <v>-4.0321000000000003E-3</v>
      </c>
      <c r="R627" s="48">
        <f xml:space="preserve"> Gertler_Karadi!F381</f>
        <v>-8.0645000000000005E-3</v>
      </c>
      <c r="S627" s="48">
        <f xml:space="preserve"> Gertler_Karadi!G381</f>
        <v>-2.0161399999999999E-2</v>
      </c>
      <c r="T627" s="32">
        <f xml:space="preserve"> misc!N710</f>
        <v>0.28999999999999998</v>
      </c>
      <c r="U627" s="48">
        <f xml:space="preserve"> Gilchrist_Zak!C459</f>
        <v>-0.2122</v>
      </c>
      <c r="V627" s="48"/>
      <c r="W627" s="75"/>
      <c r="X627" s="75"/>
      <c r="Y627" s="48"/>
      <c r="Z627" s="48"/>
      <c r="AA627" s="48"/>
      <c r="AB627" s="48"/>
      <c r="AC627" s="48"/>
      <c r="AD627" s="48"/>
      <c r="AE627" s="48"/>
      <c r="AF627" s="48"/>
      <c r="AG627" s="32">
        <v>-1.0913065151525823</v>
      </c>
      <c r="AH627" s="69">
        <f xml:space="preserve"> LN(misc!B646)</f>
        <v>7.5362039256031457</v>
      </c>
      <c r="AI627" s="69">
        <f xml:space="preserve"> LN(misc!D646)</f>
        <v>9.0894713294951952</v>
      </c>
      <c r="AJ627" s="69">
        <f xml:space="preserve"> LN(misc!G751)</f>
        <v>7.1059969358080464</v>
      </c>
      <c r="AK627" s="70">
        <f xml:space="preserve"> LN(misc!J657 + misc!L657)</f>
        <v>7.123372982008652</v>
      </c>
    </row>
    <row r="628" spans="1:37">
      <c r="A628" s="48">
        <f t="shared" si="17"/>
        <v>2011.1666666666247</v>
      </c>
      <c r="B628" s="48">
        <f xml:space="preserve"> Coibion_update!O634</f>
        <v>4.5715668656990776</v>
      </c>
      <c r="C628" s="48">
        <f xml:space="preserve"> Coibion_update!P634</f>
        <v>9</v>
      </c>
      <c r="D628" s="48">
        <f xml:space="preserve"> Coibion_update!Q634</f>
        <v>5.407369061414216</v>
      </c>
      <c r="E628" s="48">
        <f xml:space="preserve"> Coibion_update!W634</f>
        <v>0.14000000000000001</v>
      </c>
      <c r="F628" s="48">
        <f xml:space="preserve"> Coibion_update!X634</f>
        <v>6.3393005423795099</v>
      </c>
      <c r="G628" s="48">
        <f xml:space="preserve"> Coibion_update!Y634</f>
        <v>4.7240903526436639</v>
      </c>
      <c r="H628" s="48">
        <f xml:space="preserve"> Coibion_update!Z634</f>
        <v>4.64389077409969</v>
      </c>
      <c r="I628" s="48">
        <f xml:space="preserve"> Coibion_update!AA634</f>
        <v>4.6319776339076819</v>
      </c>
      <c r="J628" s="48"/>
      <c r="K628" s="48"/>
      <c r="M628" s="48"/>
      <c r="N628" s="48"/>
      <c r="O628" s="48">
        <f xml:space="preserve"> Gertler_Karadi!C382</f>
        <v>0</v>
      </c>
      <c r="P628" s="48">
        <f xml:space="preserve"> Gertler_Karadi!D382</f>
        <v>0</v>
      </c>
      <c r="Q628" s="48">
        <f xml:space="preserve"> Gertler_Karadi!E382</f>
        <v>0</v>
      </c>
      <c r="R628" s="48">
        <f xml:space="preserve"> Gertler_Karadi!F382</f>
        <v>5.4838999999999999E-3</v>
      </c>
      <c r="S628" s="48">
        <f xml:space="preserve"> Gertler_Karadi!G382</f>
        <v>1.09677E-2</v>
      </c>
      <c r="T628" s="32">
        <f xml:space="preserve"> misc!N711</f>
        <v>0.26</v>
      </c>
      <c r="U628" s="48">
        <f xml:space="preserve"> Gilchrist_Zak!C460</f>
        <v>-0.24679999999999999</v>
      </c>
      <c r="V628" s="48"/>
      <c r="W628" s="75"/>
      <c r="X628" s="75"/>
      <c r="Y628" s="48"/>
      <c r="Z628" s="48"/>
      <c r="AA628" s="48"/>
      <c r="AB628" s="48"/>
      <c r="AC628" s="48"/>
      <c r="AD628" s="48"/>
      <c r="AE628" s="48"/>
      <c r="AF628" s="48"/>
      <c r="AG628" s="32">
        <v>-0.99145963271442916</v>
      </c>
      <c r="AH628" s="69">
        <f xml:space="preserve"> LN(misc!B647)</f>
        <v>7.5453897496118234</v>
      </c>
      <c r="AI628" s="69">
        <f xml:space="preserve"> LN(misc!D647)</f>
        <v>9.0944804858816468</v>
      </c>
      <c r="AJ628" s="69">
        <f xml:space="preserve"> LN(misc!G752)</f>
        <v>7.2380355276091999</v>
      </c>
      <c r="AK628" s="70">
        <f xml:space="preserve"> LN(misc!J658 + misc!L658)</f>
        <v>7.2557840522809567</v>
      </c>
    </row>
    <row r="629" spans="1:37">
      <c r="A629" s="48">
        <f t="shared" si="17"/>
        <v>2011.2499999999579</v>
      </c>
      <c r="B629" s="48">
        <f xml:space="preserve"> Coibion_update!O635</f>
        <v>4.5673655097810952</v>
      </c>
      <c r="C629" s="48">
        <f xml:space="preserve"> Coibion_update!P635</f>
        <v>9.1</v>
      </c>
      <c r="D629" s="48">
        <f xml:space="preserve"> Coibion_update!Q635</f>
        <v>5.4119138731305769</v>
      </c>
      <c r="E629" s="48">
        <f xml:space="preserve"> Coibion_update!W635</f>
        <v>0.1</v>
      </c>
      <c r="F629" s="48">
        <f xml:space="preserve"> Coibion_update!X635</f>
        <v>6.3555172086355993</v>
      </c>
      <c r="G629" s="48">
        <f xml:space="preserve"> Coibion_update!Y635</f>
        <v>4.7166936714733305</v>
      </c>
      <c r="H629" s="48">
        <f xml:space="preserve"> Coibion_update!Z635</f>
        <v>4.6467918606789107</v>
      </c>
      <c r="I629" s="48">
        <f xml:space="preserve"> Coibion_update!AA635</f>
        <v>4.6314128161924488</v>
      </c>
      <c r="J629" s="48"/>
      <c r="K629" s="48"/>
      <c r="M629" s="48"/>
      <c r="N629" s="48"/>
      <c r="O629" s="48">
        <f xml:space="preserve"> Gertler_Karadi!C383</f>
        <v>0</v>
      </c>
      <c r="P629" s="48">
        <f xml:space="preserve"> Gertler_Karadi!D383</f>
        <v>0</v>
      </c>
      <c r="Q629" s="48">
        <f xml:space="preserve"> Gertler_Karadi!E383</f>
        <v>0</v>
      </c>
      <c r="R629" s="48">
        <f xml:space="preserve"> Gertler_Karadi!F383</f>
        <v>4.5161000000000003E-3</v>
      </c>
      <c r="S629" s="48">
        <f xml:space="preserve"> Gertler_Karadi!G383</f>
        <v>9.0322000000000006E-3</v>
      </c>
      <c r="T629" s="32">
        <f xml:space="preserve"> misc!N712</f>
        <v>0.25</v>
      </c>
      <c r="U629" s="48">
        <f xml:space="preserve"> Gilchrist_Zak!C461</f>
        <v>-0.2112</v>
      </c>
      <c r="V629" s="48"/>
      <c r="W629" s="75"/>
      <c r="X629" s="75"/>
      <c r="Y629" s="48"/>
      <c r="Z629" s="48"/>
      <c r="AA629" s="48"/>
      <c r="AB629" s="48"/>
      <c r="AC629" s="48"/>
      <c r="AD629" s="48"/>
      <c r="AE629" s="48"/>
      <c r="AF629" s="48"/>
      <c r="AG629" s="32">
        <v>-1.0662775840722656</v>
      </c>
      <c r="AH629" s="69">
        <f xml:space="preserve"> LN(misc!B648)</f>
        <v>7.5484505995396578</v>
      </c>
      <c r="AI629" s="69">
        <f xml:space="preserve"> LN(misc!D648)</f>
        <v>9.100090143355283</v>
      </c>
      <c r="AJ629" s="69">
        <f xml:space="preserve"> LN(misc!G753)</f>
        <v>7.302595475425318</v>
      </c>
      <c r="AK629" s="70">
        <f xml:space="preserve"> LN(misc!J659 + misc!L659)</f>
        <v>7.3190606329390073</v>
      </c>
    </row>
    <row r="630" spans="1:37">
      <c r="A630" s="48">
        <f t="shared" si="17"/>
        <v>2011.3333333332912</v>
      </c>
      <c r="B630" s="48">
        <f xml:space="preserve"> Coibion_update!O636</f>
        <v>4.5699967913802055</v>
      </c>
      <c r="C630" s="48">
        <f xml:space="preserve"> Coibion_update!P636</f>
        <v>9</v>
      </c>
      <c r="D630" s="48">
        <f xml:space="preserve"> Coibion_update!Q636</f>
        <v>5.4155180104250231</v>
      </c>
      <c r="E630" s="48">
        <f xml:space="preserve"> Coibion_update!W636</f>
        <v>0.09</v>
      </c>
      <c r="F630" s="48">
        <f xml:space="preserve"> Coibion_update!X636</f>
        <v>6.3263998890256188</v>
      </c>
      <c r="G630" s="48">
        <f xml:space="preserve"> Coibion_update!Y636</f>
        <v>4.7058115841059411</v>
      </c>
      <c r="H630" s="48">
        <f xml:space="preserve"> Coibion_update!Z636</f>
        <v>4.6425430390528932</v>
      </c>
      <c r="I630" s="48">
        <f xml:space="preserve"> Coibion_update!AA636</f>
        <v>4.6337770789970874</v>
      </c>
      <c r="J630" s="48"/>
      <c r="K630" s="48"/>
      <c r="M630" s="48"/>
      <c r="N630" s="48"/>
      <c r="O630" s="48">
        <f xml:space="preserve"> Gertler_Karadi!C384</f>
        <v>0</v>
      </c>
      <c r="P630" s="48">
        <f xml:space="preserve"> Gertler_Karadi!D384</f>
        <v>0</v>
      </c>
      <c r="Q630" s="48">
        <f xml:space="preserve"> Gertler_Karadi!E384</f>
        <v>0</v>
      </c>
      <c r="R630" s="48">
        <f xml:space="preserve"> Gertler_Karadi!F384</f>
        <v>0</v>
      </c>
      <c r="S630" s="48">
        <f xml:space="preserve"> Gertler_Karadi!G384</f>
        <v>0</v>
      </c>
      <c r="T630" s="32">
        <f xml:space="preserve"> misc!N713</f>
        <v>0.19</v>
      </c>
      <c r="U630" s="48">
        <f xml:space="preserve"> Gilchrist_Zak!C462</f>
        <v>-7.7299999999999994E-2</v>
      </c>
      <c r="V630" s="48"/>
      <c r="W630" s="75"/>
      <c r="X630" s="75"/>
      <c r="Y630" s="48"/>
      <c r="Z630" s="48"/>
      <c r="AA630" s="48"/>
      <c r="AB630" s="48"/>
      <c r="AC630" s="48"/>
      <c r="AD630" s="48"/>
      <c r="AE630" s="48"/>
      <c r="AF630" s="48"/>
      <c r="AG630" s="32">
        <v>-1.1404344508762341</v>
      </c>
      <c r="AH630" s="69">
        <f xml:space="preserve"> LN(misc!B649)</f>
        <v>7.5675007829080521</v>
      </c>
      <c r="AI630" s="69">
        <f xml:space="preserve"> LN(misc!D649)</f>
        <v>9.1066340429524892</v>
      </c>
      <c r="AJ630" s="69">
        <f xml:space="preserve"> LN(misc!G754)</f>
        <v>7.3437405393845037</v>
      </c>
      <c r="AK630" s="70">
        <f xml:space="preserve"> LN(misc!J660 + misc!L660)</f>
        <v>7.360545987245743</v>
      </c>
    </row>
    <row r="631" spans="1:37">
      <c r="A631" s="48">
        <f t="shared" si="17"/>
        <v>2011.4166666666245</v>
      </c>
      <c r="B631" s="48">
        <f xml:space="preserve"> Coibion_update!O637</f>
        <v>4.5722460874838582</v>
      </c>
      <c r="C631" s="48">
        <f xml:space="preserve"> Coibion_update!P637</f>
        <v>9.1</v>
      </c>
      <c r="D631" s="48">
        <f xml:space="preserve"> Coibion_update!Q637</f>
        <v>5.4153934857311707</v>
      </c>
      <c r="E631" s="48">
        <f xml:space="preserve"> Coibion_update!W637</f>
        <v>0.09</v>
      </c>
      <c r="F631" s="48">
        <f xml:space="preserve"> Coibion_update!X637</f>
        <v>6.3231395812453908</v>
      </c>
      <c r="G631" s="48">
        <f xml:space="preserve"> Coibion_update!Y637</f>
        <v>4.701634245271908</v>
      </c>
      <c r="H631" s="48">
        <f xml:space="preserve"> Coibion_update!Z637</f>
        <v>4.6484020743800922</v>
      </c>
      <c r="I631" s="48">
        <f xml:space="preserve"> Coibion_update!AA637</f>
        <v>4.6351560814783479</v>
      </c>
      <c r="J631" s="48"/>
      <c r="K631" s="48"/>
      <c r="M631" s="48"/>
      <c r="N631" s="48"/>
      <c r="O631" s="48">
        <f xml:space="preserve"> Gertler_Karadi!C385</f>
        <v>0</v>
      </c>
      <c r="P631" s="48">
        <f xml:space="preserve"> Gertler_Karadi!D385</f>
        <v>-1.5001000000000001E-3</v>
      </c>
      <c r="Q631" s="48">
        <f xml:space="preserve"> Gertler_Karadi!E385</f>
        <v>1.5001000000000001E-3</v>
      </c>
      <c r="R631" s="48">
        <f xml:space="preserve"> Gertler_Karadi!F385</f>
        <v>1.5001000000000001E-3</v>
      </c>
      <c r="S631" s="48">
        <f xml:space="preserve"> Gertler_Karadi!G385</f>
        <v>4.5002000000000002E-3</v>
      </c>
      <c r="T631" s="32">
        <f xml:space="preserve"> misc!N714</f>
        <v>0.18</v>
      </c>
      <c r="U631" s="48">
        <f xml:space="preserve"> Gilchrist_Zak!C463</f>
        <v>8.8099999999999998E-2</v>
      </c>
      <c r="V631" s="48"/>
      <c r="W631" s="75"/>
      <c r="X631" s="75"/>
      <c r="Y631" s="48"/>
      <c r="Z631" s="48"/>
      <c r="AA631" s="48"/>
      <c r="AB631" s="48"/>
      <c r="AC631" s="48"/>
      <c r="AD631" s="48"/>
      <c r="AE631" s="48"/>
      <c r="AF631" s="48"/>
      <c r="AG631" s="32">
        <v>-1.1218285960584504</v>
      </c>
      <c r="AH631" s="69">
        <f xml:space="preserve"> LN(misc!B650)</f>
        <v>7.5740450053721995</v>
      </c>
      <c r="AI631" s="69">
        <f xml:space="preserve"> LN(misc!D650)</f>
        <v>9.1158208794962317</v>
      </c>
      <c r="AJ631" s="69">
        <f xml:space="preserve"> LN(misc!G755)</f>
        <v>7.39162852881927</v>
      </c>
      <c r="AK631" s="70">
        <f xml:space="preserve"> LN(misc!J661 + misc!L661)</f>
        <v>7.4105721178741639</v>
      </c>
    </row>
    <row r="632" spans="1:37">
      <c r="A632" s="48">
        <f t="shared" si="17"/>
        <v>2011.4999999999577</v>
      </c>
      <c r="B632" s="48">
        <f xml:space="preserve"> Coibion_update!O638</f>
        <v>4.5764733421536405</v>
      </c>
      <c r="C632" s="48">
        <f xml:space="preserve"> Coibion_update!P638</f>
        <v>9</v>
      </c>
      <c r="D632" s="48">
        <f xml:space="preserve"> Coibion_update!Q638</f>
        <v>5.4179608926404867</v>
      </c>
      <c r="E632" s="48">
        <f xml:space="preserve"> Coibion_update!W638</f>
        <v>7.0000000000000007E-2</v>
      </c>
      <c r="F632" s="48">
        <f xml:space="preserve"> Coibion_update!X638</f>
        <v>6.315900349904064</v>
      </c>
      <c r="G632" s="48">
        <f xml:space="preserve"> Coibion_update!Y638</f>
        <v>4.7168725495505104</v>
      </c>
      <c r="H632" s="48">
        <f xml:space="preserve"> Coibion_update!Z638</f>
        <v>4.6453519756209234</v>
      </c>
      <c r="I632" s="48">
        <f xml:space="preserve"> Coibion_update!AA638</f>
        <v>4.6380632292901165</v>
      </c>
      <c r="J632" s="48"/>
      <c r="K632" s="48"/>
      <c r="M632" s="48"/>
      <c r="N632" s="48"/>
      <c r="O632" s="48">
        <f xml:space="preserve"> Gertler_Karadi!C386</f>
        <v>0</v>
      </c>
      <c r="P632" s="48">
        <f xml:space="preserve"> Gertler_Karadi!D386</f>
        <v>-3.5000000000000001E-3</v>
      </c>
      <c r="Q632" s="48">
        <f xml:space="preserve"> Gertler_Karadi!E386</f>
        <v>3.5000000000000001E-3</v>
      </c>
      <c r="R632" s="48">
        <f xml:space="preserve"> Gertler_Karadi!F386</f>
        <v>3.5000000000000001E-3</v>
      </c>
      <c r="S632" s="48">
        <f xml:space="preserve"> Gertler_Karadi!G386</f>
        <v>1.0500000000000001E-2</v>
      </c>
      <c r="T632" s="32">
        <f xml:space="preserve"> misc!N715</f>
        <v>0.19</v>
      </c>
      <c r="U632" s="48">
        <f xml:space="preserve"> Gilchrist_Zak!C464</f>
        <v>-1.18E-2</v>
      </c>
      <c r="V632" s="48"/>
      <c r="W632" s="75"/>
      <c r="X632" s="75"/>
      <c r="Y632" s="48"/>
      <c r="Z632" s="48"/>
      <c r="AA632" s="48"/>
      <c r="AB632" s="48"/>
      <c r="AC632" s="48"/>
      <c r="AD632" s="48"/>
      <c r="AE632" s="48"/>
      <c r="AF632" s="48"/>
      <c r="AG632" s="32">
        <v>-1.1922176508092663</v>
      </c>
      <c r="AH632" s="69">
        <f xml:space="preserve"> LN(misc!B651)</f>
        <v>7.6016521784326283</v>
      </c>
      <c r="AI632" s="69">
        <f xml:space="preserve"> LN(misc!D651)</f>
        <v>9.1365323548314592</v>
      </c>
      <c r="AJ632" s="69">
        <f xml:space="preserve"> LN(misc!G756)</f>
        <v>7.4098678541454923</v>
      </c>
      <c r="AK632" s="70">
        <f xml:space="preserve"> LN(misc!J662 + misc!L662)</f>
        <v>7.4290685149823759</v>
      </c>
    </row>
    <row r="633" spans="1:37">
      <c r="A633" s="48">
        <f t="shared" si="17"/>
        <v>2011.583333333291</v>
      </c>
      <c r="B633" s="48">
        <f xml:space="preserve"> Coibion_update!O639</f>
        <v>4.5826167587084248</v>
      </c>
      <c r="C633" s="48">
        <f xml:space="preserve"> Coibion_update!P639</f>
        <v>9</v>
      </c>
      <c r="D633" s="48">
        <f xml:space="preserve"> Coibion_update!Q639</f>
        <v>5.4208977653231321</v>
      </c>
      <c r="E633" s="48">
        <f xml:space="preserve"> Coibion_update!W639</f>
        <v>0.1</v>
      </c>
      <c r="F633" s="48">
        <f xml:space="preserve"> Coibion_update!X639</f>
        <v>6.2981952862284594</v>
      </c>
      <c r="G633" s="48">
        <f xml:space="preserve"> Coibion_update!Y639</f>
        <v>4.713028579350242</v>
      </c>
      <c r="H633" s="48">
        <f xml:space="preserve"> Coibion_update!Z639</f>
        <v>4.6422636381251987</v>
      </c>
      <c r="I633" s="48">
        <f xml:space="preserve"> Coibion_update!AA639</f>
        <v>4.6389143919522517</v>
      </c>
      <c r="J633" s="48"/>
      <c r="K633" s="48"/>
      <c r="M633" s="48"/>
      <c r="N633" s="48"/>
      <c r="O633" s="48">
        <f xml:space="preserve"> Gertler_Karadi!C387</f>
        <v>-5.2233000000000002E-3</v>
      </c>
      <c r="P633" s="48">
        <f xml:space="preserve"> Gertler_Karadi!D387</f>
        <v>-3.7096E-3</v>
      </c>
      <c r="Q633" s="48">
        <f xml:space="preserve"> Gertler_Karadi!E387</f>
        <v>3.7098000000000001E-3</v>
      </c>
      <c r="R633" s="48">
        <f xml:space="preserve"> Gertler_Karadi!F387</f>
        <v>-2.5967799999999999E-2</v>
      </c>
      <c r="S633" s="48">
        <f xml:space="preserve"> Gertler_Karadi!G387</f>
        <v>-5.9354999999999998E-2</v>
      </c>
      <c r="T633" s="32">
        <f xml:space="preserve"> misc!N716</f>
        <v>0.11</v>
      </c>
      <c r="U633" s="48">
        <f xml:space="preserve"> Gilchrist_Zak!C465</f>
        <v>-0.2356</v>
      </c>
      <c r="V633" s="48"/>
      <c r="W633" s="75"/>
      <c r="X633" s="75"/>
      <c r="Y633" s="48"/>
      <c r="Z633" s="48"/>
      <c r="AA633" s="48"/>
      <c r="AB633" s="48"/>
      <c r="AC633" s="48"/>
      <c r="AD633" s="48"/>
      <c r="AE633" s="48"/>
      <c r="AF633" s="48"/>
      <c r="AG633" s="32">
        <v>-1.3770837142732191</v>
      </c>
      <c r="AH633" s="69">
        <f xml:space="preserve"> LN(misc!B652)</f>
        <v>7.6558166904194742</v>
      </c>
      <c r="AI633" s="69">
        <f xml:space="preserve"> LN(misc!D652)</f>
        <v>9.1582678266830726</v>
      </c>
      <c r="AJ633" s="69">
        <f xml:space="preserve"> LN(misc!G757)</f>
        <v>7.3908355352394404</v>
      </c>
      <c r="AK633" s="70">
        <f xml:space="preserve"> LN(misc!J663 + misc!L663)</f>
        <v>7.4114741092080081</v>
      </c>
    </row>
    <row r="634" spans="1:37">
      <c r="A634" s="48">
        <f t="shared" si="17"/>
        <v>2011.6666666666242</v>
      </c>
      <c r="B634" s="48">
        <f xml:space="preserve"> Coibion_update!O640</f>
        <v>4.5826811936422036</v>
      </c>
      <c r="C634" s="48">
        <f xml:space="preserve"> Coibion_update!P640</f>
        <v>9</v>
      </c>
      <c r="D634" s="48">
        <f xml:space="preserve"> Coibion_update!Q640</f>
        <v>5.4235216851249035</v>
      </c>
      <c r="E634" s="48">
        <f xml:space="preserve"> Coibion_update!W640</f>
        <v>0.08</v>
      </c>
      <c r="F634" s="48">
        <f xml:space="preserve"> Coibion_update!X640</f>
        <v>6.2687742621659206</v>
      </c>
      <c r="G634" s="48">
        <f xml:space="preserve"> Coibion_update!Y640</f>
        <v>4.7320318855776788</v>
      </c>
      <c r="H634" s="48">
        <f xml:space="preserve"> Coibion_update!Z640</f>
        <v>4.6423696269771977</v>
      </c>
      <c r="I634" s="48">
        <f xml:space="preserve"> Coibion_update!AA640</f>
        <v>4.6397358504254003</v>
      </c>
      <c r="J634" s="48"/>
      <c r="K634" s="48"/>
      <c r="M634" s="48"/>
      <c r="N634" s="48"/>
      <c r="O634" s="48">
        <f xml:space="preserve"> Gertler_Karadi!C388</f>
        <v>9.6319999999999999E-4</v>
      </c>
      <c r="P634" s="48">
        <f xml:space="preserve"> Gertler_Karadi!D388</f>
        <v>5.3762999999999997E-3</v>
      </c>
      <c r="Q634" s="48">
        <f xml:space="preserve"> Gertler_Karadi!E388</f>
        <v>1.96238E-2</v>
      </c>
      <c r="R634" s="48">
        <f xml:space="preserve"> Gertler_Karadi!F388</f>
        <v>1.26345E-2</v>
      </c>
      <c r="S634" s="48">
        <f xml:space="preserve"> Gertler_Karadi!G388</f>
        <v>1.0215999999999999E-3</v>
      </c>
      <c r="T634" s="32">
        <f xml:space="preserve"> misc!N717</f>
        <v>0.1</v>
      </c>
      <c r="U634" s="48">
        <f xml:space="preserve"> Gilchrist_Zak!C466</f>
        <v>0.30280000000000001</v>
      </c>
      <c r="V634" s="48"/>
      <c r="W634" s="75"/>
      <c r="X634" s="75"/>
      <c r="Y634" s="48"/>
      <c r="Z634" s="48"/>
      <c r="AA634" s="48"/>
      <c r="AB634" s="48"/>
      <c r="AC634" s="48"/>
      <c r="AD634" s="48"/>
      <c r="AE634" s="48"/>
      <c r="AF634" s="48"/>
      <c r="AG634" s="32">
        <v>-1.4024179299210648</v>
      </c>
      <c r="AH634" s="69">
        <f xml:space="preserve"> LN(misc!B653)</f>
        <v>7.6619975589018932</v>
      </c>
      <c r="AI634" s="69">
        <f xml:space="preserve"> LN(misc!D653)</f>
        <v>9.1612446611321197</v>
      </c>
      <c r="AJ634" s="69">
        <f xml:space="preserve"> LN(misc!G758)</f>
        <v>7.3758470818519166</v>
      </c>
      <c r="AK634" s="70">
        <f xml:space="preserve"> LN(misc!J664 + misc!L664)</f>
        <v>7.3967413463196499</v>
      </c>
    </row>
    <row r="635" spans="1:37">
      <c r="A635" s="48">
        <f t="shared" si="17"/>
        <v>2011.7499999999575</v>
      </c>
      <c r="B635" s="48">
        <f xml:space="preserve"> Coibion_update!O641</f>
        <v>4.5893415718311763</v>
      </c>
      <c r="C635" s="48">
        <f xml:space="preserve"> Coibion_update!P641</f>
        <v>8.8000000000000007</v>
      </c>
      <c r="D635" s="48">
        <f xml:space="preserve"> Coibion_update!Q641</f>
        <v>5.4241170715593015</v>
      </c>
      <c r="E635" s="48">
        <f xml:space="preserve"> Coibion_update!W641</f>
        <v>7.0000000000000007E-2</v>
      </c>
      <c r="F635" s="48">
        <f xml:space="preserve"> Coibion_update!X641</f>
        <v>6.2282151018284084</v>
      </c>
      <c r="G635" s="48">
        <f xml:space="preserve"> Coibion_update!Y641</f>
        <v>4.7486556223301761</v>
      </c>
      <c r="H635" s="48">
        <f xml:space="preserve"> Coibion_update!Z641</f>
        <v>4.6478847883956282</v>
      </c>
      <c r="I635" s="48">
        <f xml:space="preserve"> Coibion_update!AA641</f>
        <v>4.6393976845373182</v>
      </c>
      <c r="J635" s="48"/>
      <c r="K635" s="48"/>
      <c r="M635" s="48"/>
      <c r="N635" s="48"/>
      <c r="O635" s="48">
        <f xml:space="preserve"> Gertler_Karadi!C389</f>
        <v>5.5599000000000004E-3</v>
      </c>
      <c r="P635" s="48">
        <f xml:space="preserve"> Gertler_Karadi!D389</f>
        <v>1.3333299999999999E-2</v>
      </c>
      <c r="Q635" s="48">
        <f xml:space="preserve"> Gertler_Karadi!E389</f>
        <v>3.6666400000000002E-2</v>
      </c>
      <c r="R635" s="48">
        <f xml:space="preserve"> Gertler_Karadi!F389</f>
        <v>4.3333299999999998E-2</v>
      </c>
      <c r="S635" s="48">
        <f xml:space="preserve"> Gertler_Karadi!G389</f>
        <v>4.3333299999999998E-2</v>
      </c>
      <c r="T635" s="32">
        <f xml:space="preserve"> misc!N718</f>
        <v>0.11</v>
      </c>
      <c r="U635" s="48">
        <f xml:space="preserve"> Gilchrist_Zak!C467</f>
        <v>-0.29389999999999999</v>
      </c>
      <c r="V635" s="48"/>
      <c r="W635" s="75"/>
      <c r="X635" s="75"/>
      <c r="Y635" s="48"/>
      <c r="Z635" s="48"/>
      <c r="AA635" s="48"/>
      <c r="AB635" s="48"/>
      <c r="AC635" s="48"/>
      <c r="AD635" s="48"/>
      <c r="AE635" s="48"/>
      <c r="AF635" s="48"/>
      <c r="AG635" s="32">
        <v>-1.4372149062150505</v>
      </c>
      <c r="AH635" s="69">
        <f xml:space="preserve"> LN(misc!B654)</f>
        <v>7.6673454160907966</v>
      </c>
      <c r="AI635" s="69">
        <f xml:space="preserve"> LN(misc!D654)</f>
        <v>9.1645372421743687</v>
      </c>
      <c r="AJ635" s="69">
        <f xml:space="preserve"> LN(misc!G759)</f>
        <v>7.3730271058877834</v>
      </c>
      <c r="AK635" s="70">
        <f xml:space="preserve"> LN(misc!J665 + misc!L665)</f>
        <v>7.3944433210995824</v>
      </c>
    </row>
    <row r="636" spans="1:37">
      <c r="A636" s="48">
        <f t="shared" si="17"/>
        <v>2011.8333333332907</v>
      </c>
      <c r="B636" s="48">
        <f xml:space="preserve"> Coibion_update!O642</f>
        <v>4.5878500547471477</v>
      </c>
      <c r="C636" s="48">
        <f xml:space="preserve"> Coibion_update!P642</f>
        <v>8.6</v>
      </c>
      <c r="D636" s="48">
        <f xml:space="preserve"> Coibion_update!Q642</f>
        <v>5.4256414083715754</v>
      </c>
      <c r="E636" s="48">
        <f xml:space="preserve"> Coibion_update!W642</f>
        <v>0.08</v>
      </c>
      <c r="F636" s="48">
        <f xml:space="preserve"> Coibion_update!X642</f>
        <v>6.2067372040416222</v>
      </c>
      <c r="G636" s="48">
        <f xml:space="preserve"> Coibion_update!Y642</f>
        <v>4.7454798044482764</v>
      </c>
      <c r="H636" s="48">
        <f xml:space="preserve"> Coibion_update!Z642</f>
        <v>4.6451021845794367</v>
      </c>
      <c r="I636" s="48">
        <f xml:space="preserve"> Coibion_update!AA642</f>
        <v>4.6388950553897121</v>
      </c>
      <c r="J636" s="48"/>
      <c r="K636" s="48"/>
      <c r="M636" s="48"/>
      <c r="N636" s="48"/>
      <c r="O636" s="48">
        <f xml:space="preserve"> Gertler_Karadi!C390</f>
        <v>0</v>
      </c>
      <c r="P636" s="48">
        <f xml:space="preserve"> Gertler_Karadi!D390</f>
        <v>9.6667000000000003E-3</v>
      </c>
      <c r="Q636" s="48">
        <f xml:space="preserve"> Gertler_Karadi!E390</f>
        <v>9.6669000000000008E-3</v>
      </c>
      <c r="R636" s="48">
        <f xml:space="preserve"> Gertler_Karadi!F390</f>
        <v>9.6667000000000003E-3</v>
      </c>
      <c r="S636" s="48">
        <f xml:space="preserve"> Gertler_Karadi!G390</f>
        <v>1.45001E-2</v>
      </c>
      <c r="T636" s="32">
        <f xml:space="preserve"> misc!N719</f>
        <v>0.11</v>
      </c>
      <c r="U636" s="48">
        <f xml:space="preserve"> Gilchrist_Zak!C468</f>
        <v>0.39450000000000002</v>
      </c>
      <c r="V636" s="48"/>
      <c r="W636" s="75"/>
      <c r="X636" s="75"/>
      <c r="Y636" s="48"/>
      <c r="Z636" s="48"/>
      <c r="AA636" s="48"/>
      <c r="AB636" s="48"/>
      <c r="AC636" s="48"/>
      <c r="AD636" s="48"/>
      <c r="AE636" s="48"/>
      <c r="AF636" s="48"/>
      <c r="AG636" s="32">
        <v>-1.4835113829120159</v>
      </c>
      <c r="AH636" s="69">
        <f xml:space="preserve"> LN(misc!B655)</f>
        <v>7.683403681053826</v>
      </c>
      <c r="AI636" s="69">
        <f xml:space="preserve"> LN(misc!D655)</f>
        <v>9.1689974084418004</v>
      </c>
      <c r="AJ636" s="69">
        <f xml:space="preserve"> LN(misc!G760)</f>
        <v>7.3435064329167288</v>
      </c>
      <c r="AK636" s="70">
        <f xml:space="preserve"> LN(misc!J666 + misc!L666)</f>
        <v>7.366041780007027</v>
      </c>
    </row>
    <row r="637" spans="1:37">
      <c r="A637" s="48">
        <f t="shared" si="17"/>
        <v>2011.916666666624</v>
      </c>
      <c r="B637" s="48">
        <f xml:space="preserve"> Coibion_update!O643</f>
        <v>4.5929366606289221</v>
      </c>
      <c r="C637" s="48">
        <f xml:space="preserve"> Coibion_update!P643</f>
        <v>8.5</v>
      </c>
      <c r="D637" s="48">
        <f xml:space="preserve"> Coibion_update!Q643</f>
        <v>5.4255885800767283</v>
      </c>
      <c r="E637" s="48">
        <f xml:space="preserve"> Coibion_update!W643</f>
        <v>7.0000000000000007E-2</v>
      </c>
      <c r="F637" s="48">
        <f xml:space="preserve"> Coibion_update!X643</f>
        <v>6.175721729369692</v>
      </c>
      <c r="G637" s="48">
        <f xml:space="preserve"> Coibion_update!Y643</f>
        <v>4.7525896907727807</v>
      </c>
      <c r="H637" s="48">
        <f xml:space="preserve"> Coibion_update!Z643</f>
        <v>4.6404697599750246</v>
      </c>
      <c r="I637" s="48">
        <f xml:space="preserve"> Coibion_update!AA643</f>
        <v>4.6389047237177197</v>
      </c>
      <c r="J637" s="48"/>
      <c r="K637" s="48"/>
      <c r="M637" s="48"/>
      <c r="N637" s="48"/>
      <c r="O637" s="48">
        <f xml:space="preserve"> Gertler_Karadi!C391</f>
        <v>2.6416999999999999E-3</v>
      </c>
      <c r="P637" s="48">
        <f xml:space="preserve"> Gertler_Karadi!D391</f>
        <v>3.3330000000000002E-4</v>
      </c>
      <c r="Q637" s="48">
        <f xml:space="preserve"> Gertler_Karadi!E391</f>
        <v>6.4621000000000001E-3</v>
      </c>
      <c r="R637" s="48">
        <f xml:space="preserve"> Gertler_Karadi!F391</f>
        <v>6.4622999999999998E-3</v>
      </c>
      <c r="S637" s="48">
        <f xml:space="preserve"> Gertler_Karadi!G391</f>
        <v>6.6290000000000003E-3</v>
      </c>
      <c r="T637" s="32">
        <f xml:space="preserve"> misc!N720</f>
        <v>0.12</v>
      </c>
      <c r="U637" s="48">
        <f xml:space="preserve"> Gilchrist_Zak!C469</f>
        <v>0.12039999999999999</v>
      </c>
      <c r="V637" s="48"/>
      <c r="W637" s="75"/>
      <c r="X637" s="75"/>
      <c r="Y637" s="48"/>
      <c r="Z637" s="48"/>
      <c r="AA637" s="48"/>
      <c r="AB637" s="48"/>
      <c r="AC637" s="48"/>
      <c r="AD637" s="48"/>
      <c r="AE637" s="48"/>
      <c r="AF637" s="48"/>
      <c r="AG637" s="32">
        <v>-1.4664151908827243</v>
      </c>
      <c r="AH637" s="69">
        <f xml:space="preserve"> LN(misc!B656)</f>
        <v>7.6816526092271911</v>
      </c>
      <c r="AI637" s="69">
        <f xml:space="preserve"> LN(misc!D656)</f>
        <v>9.1731160646779131</v>
      </c>
      <c r="AJ637" s="69">
        <f xml:space="preserve"> LN(misc!G761)</f>
        <v>7.346037951463976</v>
      </c>
      <c r="AK637" s="70">
        <f xml:space="preserve"> LN(misc!J667 + misc!L667)</f>
        <v>7.3699623438536683</v>
      </c>
    </row>
    <row r="638" spans="1:37">
      <c r="A638" s="48">
        <f t="shared" si="17"/>
        <v>2011.9999999999573</v>
      </c>
      <c r="B638" s="48">
        <f xml:space="preserve"> Coibion_update!O644</f>
        <v>4.6002541219224788</v>
      </c>
      <c r="C638" s="48">
        <f xml:space="preserve"> Coibion_update!P644</f>
        <v>8.3000000000000007</v>
      </c>
      <c r="D638" s="48">
        <f xml:space="preserve"> Coibion_update!Q644</f>
        <v>5.4282880523735608</v>
      </c>
      <c r="E638" s="48">
        <f xml:space="preserve"> Coibion_update!W644</f>
        <v>0.08</v>
      </c>
      <c r="F638" s="48">
        <f xml:space="preserve"> Coibion_update!X644</f>
        <v>6.1913599421023813</v>
      </c>
      <c r="G638" s="48">
        <f xml:space="preserve"> Coibion_update!Y644</f>
        <v>4.7674675909511182</v>
      </c>
      <c r="H638" s="48">
        <f xml:space="preserve"> Coibion_update!Z644</f>
        <v>4.6474151675818369</v>
      </c>
      <c r="I638" s="48">
        <f xml:space="preserve"> Coibion_update!AA644</f>
        <v>4.6405373298253823</v>
      </c>
      <c r="J638" s="48"/>
      <c r="K638" s="48"/>
      <c r="M638" s="48"/>
      <c r="N638" s="48"/>
      <c r="O638" s="48">
        <f xml:space="preserve"> Gertler_Karadi!C392</f>
        <v>5.3930000000000004E-4</v>
      </c>
      <c r="P638" s="48">
        <f xml:space="preserve"> Gertler_Karadi!D392</f>
        <v>0</v>
      </c>
      <c r="Q638" s="48">
        <f xml:space="preserve"> Gertler_Karadi!E392</f>
        <v>4.84E-4</v>
      </c>
      <c r="R638" s="48">
        <f xml:space="preserve"> Gertler_Karadi!F392</f>
        <v>-1.7741E-3</v>
      </c>
      <c r="S638" s="48">
        <f xml:space="preserve"> Gertler_Karadi!G392</f>
        <v>-4.0324000000000002E-3</v>
      </c>
      <c r="T638" s="32">
        <f xml:space="preserve"> misc!N721</f>
        <v>0.12</v>
      </c>
      <c r="U638" s="48">
        <f xml:space="preserve"> Gilchrist_Zak!C470</f>
        <v>3.8199999999999998E-2</v>
      </c>
      <c r="V638" s="48"/>
      <c r="W638" s="75"/>
      <c r="X638" s="75"/>
      <c r="Y638" s="48"/>
      <c r="Z638" s="48"/>
      <c r="AA638" s="48"/>
      <c r="AB638" s="48"/>
      <c r="AC638" s="48"/>
      <c r="AD638" s="48"/>
      <c r="AE638" s="48"/>
      <c r="AF638" s="48"/>
      <c r="AG638" s="32">
        <v>-1.5397667112328284</v>
      </c>
      <c r="AH638" s="69">
        <f xml:space="preserve"> LN(misc!B657)</f>
        <v>7.6972575477848455</v>
      </c>
      <c r="AI638" s="69">
        <f xml:space="preserve"> LN(misc!D657)</f>
        <v>9.1812719494788357</v>
      </c>
      <c r="AJ638" s="69">
        <f xml:space="preserve"> LN(misc!G762)</f>
        <v>7.3581395766320092</v>
      </c>
      <c r="AK638" s="70">
        <f xml:space="preserve"> LN(misc!J668 + misc!L668)</f>
        <v>7.3813069813654257</v>
      </c>
    </row>
    <row r="639" spans="1:37">
      <c r="A639" s="48">
        <f t="shared" si="17"/>
        <v>2012.0833333332905</v>
      </c>
      <c r="B639" s="48">
        <f xml:space="preserve"> Coibion_update!O645</f>
        <v>4.6025557713826064</v>
      </c>
      <c r="C639" s="48">
        <f xml:space="preserve"> Coibion_update!P645</f>
        <v>8.3000000000000007</v>
      </c>
      <c r="D639" s="48">
        <f xml:space="preserve"> Coibion_update!Q645</f>
        <v>5.4305948483548727</v>
      </c>
      <c r="E639" s="48">
        <f xml:space="preserve"> Coibion_update!W645</f>
        <v>0.1</v>
      </c>
      <c r="F639" s="48">
        <f xml:space="preserve"> Coibion_update!X645</f>
        <v>6.2125058903303216</v>
      </c>
      <c r="G639" s="48">
        <f xml:space="preserve"> Coibion_update!Y645</f>
        <v>4.7783837237513183</v>
      </c>
      <c r="H639" s="48">
        <f xml:space="preserve"> Coibion_update!Z645</f>
        <v>4.6509080776619456</v>
      </c>
      <c r="I639" s="48">
        <f xml:space="preserve"> Coibion_update!AA645</f>
        <v>4.6439003942481296</v>
      </c>
      <c r="J639" s="48"/>
      <c r="K639" s="48"/>
      <c r="M639" s="48"/>
      <c r="N639" s="48"/>
      <c r="O639" s="48">
        <f xml:space="preserve"> Gertler_Karadi!C393</f>
        <v>-3.8709999999999999E-3</v>
      </c>
      <c r="P639" s="48">
        <f xml:space="preserve"> Gertler_Karadi!D393</f>
        <v>0</v>
      </c>
      <c r="Q639" s="48">
        <f xml:space="preserve"> Gertler_Karadi!E393</f>
        <v>-1.1612900000000001E-2</v>
      </c>
      <c r="R639" s="48">
        <f xml:space="preserve"> Gertler_Karadi!F393</f>
        <v>-1.9354799999999998E-2</v>
      </c>
      <c r="S639" s="48">
        <f xml:space="preserve"> Gertler_Karadi!G393</f>
        <v>-2.7096700000000001E-2</v>
      </c>
      <c r="T639" s="32">
        <f xml:space="preserve"> misc!N722</f>
        <v>0.16</v>
      </c>
      <c r="U639" s="48">
        <f xml:space="preserve"> Gilchrist_Zak!C471</f>
        <v>-0.114</v>
      </c>
      <c r="V639" s="48"/>
      <c r="W639" s="75"/>
      <c r="X639" s="75"/>
      <c r="Y639" s="48"/>
      <c r="Z639" s="48"/>
      <c r="AA639" s="48"/>
      <c r="AB639" s="48"/>
      <c r="AC639" s="48"/>
      <c r="AD639" s="48"/>
      <c r="AE639" s="48"/>
      <c r="AF639" s="48"/>
      <c r="AG639" s="32">
        <v>-1.4516705880030361</v>
      </c>
      <c r="AH639" s="69">
        <f xml:space="preserve"> LN(misc!B658)</f>
        <v>7.7017427744681539</v>
      </c>
      <c r="AI639" s="69">
        <f xml:space="preserve"> LN(misc!D658)</f>
        <v>9.1857300060034657</v>
      </c>
      <c r="AJ639" s="69">
        <f xml:space="preserve"> LN(misc!G763)</f>
        <v>7.3838496966595555</v>
      </c>
      <c r="AK639" s="70">
        <f xml:space="preserve"> LN(misc!J669 + misc!L669)</f>
        <v>7.4085293547726794</v>
      </c>
    </row>
    <row r="640" spans="1:37">
      <c r="A640" s="48">
        <f t="shared" si="17"/>
        <v>2012.1666666666238</v>
      </c>
      <c r="B640" s="48">
        <f xml:space="preserve"> Coibion_update!O646</f>
        <v>4.5960154085983316</v>
      </c>
      <c r="C640" s="48">
        <f xml:space="preserve"> Coibion_update!P646</f>
        <v>8.1999999999999993</v>
      </c>
      <c r="D640" s="48">
        <f xml:space="preserve"> Coibion_update!Q646</f>
        <v>5.4331366794470739</v>
      </c>
      <c r="E640" s="48">
        <f xml:space="preserve"> Coibion_update!W646</f>
        <v>0.13</v>
      </c>
      <c r="F640" s="48">
        <f xml:space="preserve"> Coibion_update!X646</f>
        <v>6.2181019876764472</v>
      </c>
      <c r="G640" s="48">
        <f xml:space="preserve"> Coibion_update!Y646</f>
        <v>4.7818089596465478</v>
      </c>
      <c r="H640" s="48">
        <f xml:space="preserve"> Coibion_update!Z646</f>
        <v>4.650353854563412</v>
      </c>
      <c r="I640" s="48">
        <f xml:space="preserve"> Coibion_update!AA646</f>
        <v>4.6415889002834367</v>
      </c>
      <c r="J640" s="48"/>
      <c r="K640" s="48"/>
      <c r="M640" s="48"/>
      <c r="N640" s="48"/>
      <c r="O640" s="48">
        <f xml:space="preserve"> Gertler_Karadi!C394</f>
        <v>0</v>
      </c>
      <c r="P640" s="48">
        <f xml:space="preserve"> Gertler_Karadi!D394</f>
        <v>0</v>
      </c>
      <c r="Q640" s="48">
        <f xml:space="preserve"> Gertler_Karadi!E394</f>
        <v>3.0645999999999998E-3</v>
      </c>
      <c r="R640" s="48">
        <f xml:space="preserve"> Gertler_Karadi!F394</f>
        <v>9.1933999999999991E-3</v>
      </c>
      <c r="S640" s="48">
        <f xml:space="preserve"> Gertler_Karadi!G394</f>
        <v>1.2258099999999999E-2</v>
      </c>
      <c r="T640" s="32">
        <f xml:space="preserve"> misc!N723</f>
        <v>0.19</v>
      </c>
      <c r="U640" s="48">
        <f xml:space="preserve"> Gilchrist_Zak!C472</f>
        <v>-0.52969999999999995</v>
      </c>
      <c r="V640" s="48"/>
      <c r="W640" s="75"/>
      <c r="X640" s="75"/>
      <c r="Y640" s="48"/>
      <c r="Z640" s="48"/>
      <c r="AA640" s="48"/>
      <c r="AB640" s="48"/>
      <c r="AC640" s="48"/>
      <c r="AD640" s="48"/>
      <c r="AE640" s="48"/>
      <c r="AF640" s="48"/>
      <c r="AG640" s="32">
        <v>-1.2660754379502457</v>
      </c>
      <c r="AH640" s="69">
        <f xml:space="preserve"> LN(misc!B659)</f>
        <v>7.7091737348258702</v>
      </c>
      <c r="AI640" s="69">
        <f xml:space="preserve"> LN(misc!D659)</f>
        <v>9.1901580726136842</v>
      </c>
      <c r="AJ640" s="69">
        <f xml:space="preserve"> LN(misc!G764)</f>
        <v>7.3510677216934148</v>
      </c>
      <c r="AK640" s="70">
        <f xml:space="preserve"> LN(misc!J670 + misc!L670)</f>
        <v>7.3780651113429139</v>
      </c>
    </row>
    <row r="641" spans="1:37">
      <c r="A641" s="48">
        <f t="shared" si="17"/>
        <v>2012.249999999957</v>
      </c>
      <c r="B641" s="48">
        <f xml:space="preserve"> Coibion_update!O647</f>
        <v>4.6044499266636079</v>
      </c>
      <c r="C641" s="48">
        <f xml:space="preserve"> Coibion_update!P647</f>
        <v>8.1999999999999993</v>
      </c>
      <c r="D641" s="48">
        <f xml:space="preserve"> Coibion_update!Q647</f>
        <v>5.4344728133290836</v>
      </c>
      <c r="E641" s="48">
        <f xml:space="preserve"> Coibion_update!W647</f>
        <v>0.14000000000000001</v>
      </c>
      <c r="F641" s="48">
        <f xml:space="preserve"> Coibion_update!X647</f>
        <v>6.1963422896152993</v>
      </c>
      <c r="G641" s="48">
        <f xml:space="preserve"> Coibion_update!Y647</f>
        <v>4.7847295982373161</v>
      </c>
      <c r="H641" s="48">
        <f xml:space="preserve"> Coibion_update!Z647</f>
        <v>4.6511086689292558</v>
      </c>
      <c r="I641" s="48">
        <f xml:space="preserve"> Coibion_update!AA647</f>
        <v>4.6430149529614413</v>
      </c>
      <c r="J641" s="48"/>
      <c r="K641" s="48"/>
      <c r="M641" s="48"/>
      <c r="N641" s="48"/>
      <c r="O641" s="48">
        <f xml:space="preserve"> Gertler_Karadi!C395</f>
        <v>0</v>
      </c>
      <c r="P641" s="48">
        <f xml:space="preserve"> Gertler_Karadi!D395</f>
        <v>0</v>
      </c>
      <c r="Q641" s="48">
        <f xml:space="preserve"> Gertler_Karadi!E395</f>
        <v>1.9354999999999999E-3</v>
      </c>
      <c r="R641" s="48">
        <f xml:space="preserve"> Gertler_Karadi!F395</f>
        <v>5.8063999999999998E-3</v>
      </c>
      <c r="S641" s="48">
        <f xml:space="preserve"> Gertler_Karadi!G395</f>
        <v>7.7419000000000003E-3</v>
      </c>
      <c r="T641" s="32">
        <f xml:space="preserve"> misc!N724</f>
        <v>0.18</v>
      </c>
      <c r="U641" s="48">
        <f xml:space="preserve"> Gilchrist_Zak!C473</f>
        <v>-0.36109999999999998</v>
      </c>
      <c r="V641" s="48"/>
      <c r="W641" s="75"/>
      <c r="X641" s="75"/>
      <c r="Y641" s="48"/>
      <c r="Z641" s="48"/>
      <c r="AA641" s="48"/>
      <c r="AB641" s="48"/>
      <c r="AC641" s="48"/>
      <c r="AD641" s="48"/>
      <c r="AE641" s="48"/>
      <c r="AF641" s="48"/>
      <c r="AG641" s="32">
        <v>-1.2620080050351254</v>
      </c>
      <c r="AH641" s="69">
        <f xml:space="preserve"> LN(misc!B660)</f>
        <v>7.7165944215381552</v>
      </c>
      <c r="AI641" s="69">
        <f xml:space="preserve"> LN(misc!D660)</f>
        <v>9.1950033589659448</v>
      </c>
      <c r="AJ641" s="69">
        <f xml:space="preserve"> LN(misc!G765)</f>
        <v>7.338113304821511</v>
      </c>
      <c r="AK641" s="70">
        <f xml:space="preserve"> LN(misc!J671 + misc!L671)</f>
        <v>7.3638532968052193</v>
      </c>
    </row>
    <row r="642" spans="1:37">
      <c r="A642" s="48">
        <f t="shared" si="17"/>
        <v>2012.3333333332903</v>
      </c>
      <c r="B642" s="48">
        <f xml:space="preserve"> Coibion_update!O648</f>
        <v>4.605678056999774</v>
      </c>
      <c r="C642" s="48">
        <f xml:space="preserve"> Coibion_update!P648</f>
        <v>8.1999999999999993</v>
      </c>
      <c r="D642" s="48">
        <f xml:space="preserve"> Coibion_update!Q648</f>
        <v>5.432782697915969</v>
      </c>
      <c r="E642" s="48">
        <f xml:space="preserve"> Coibion_update!W648</f>
        <v>0.16</v>
      </c>
      <c r="F642" s="48">
        <f xml:space="preserve"> Coibion_update!X648</f>
        <v>6.1756801424113563</v>
      </c>
      <c r="G642" s="48">
        <f xml:space="preserve"> Coibion_update!Y648</f>
        <v>4.7816580934226947</v>
      </c>
      <c r="H642" s="48">
        <f xml:space="preserve"> Coibion_update!Z648</f>
        <v>4.6521873507511478</v>
      </c>
      <c r="I642" s="48">
        <f xml:space="preserve"> Coibion_update!AA648</f>
        <v>4.6432363867945474</v>
      </c>
      <c r="J642" s="48"/>
      <c r="K642" s="48"/>
      <c r="M642" s="48"/>
      <c r="N642" s="48"/>
      <c r="O642" s="48">
        <f xml:space="preserve"> Gertler_Karadi!C396</f>
        <v>0</v>
      </c>
      <c r="P642" s="48">
        <f xml:space="preserve"> Gertler_Karadi!D396</f>
        <v>0</v>
      </c>
      <c r="Q642" s="48">
        <f xml:space="preserve"> Gertler_Karadi!E396</f>
        <v>0</v>
      </c>
      <c r="R642" s="48">
        <f xml:space="preserve"> Gertler_Karadi!F396</f>
        <v>0</v>
      </c>
      <c r="S642" s="48">
        <f xml:space="preserve"> Gertler_Karadi!G396</f>
        <v>0</v>
      </c>
      <c r="T642" s="32">
        <f xml:space="preserve"> misc!N725</f>
        <v>0.19</v>
      </c>
      <c r="U642" s="48">
        <f xml:space="preserve"> Gilchrist_Zak!C474</f>
        <v>-0.34689999999999999</v>
      </c>
      <c r="V642" s="48"/>
      <c r="W642" s="75"/>
      <c r="X642" s="75"/>
      <c r="Y642" s="48"/>
      <c r="Z642" s="48"/>
      <c r="AA642" s="48"/>
      <c r="AB642" s="48"/>
      <c r="AC642" s="48"/>
      <c r="AD642" s="48"/>
      <c r="AE642" s="48"/>
      <c r="AF642" s="48"/>
      <c r="AG642" s="32">
        <v>-1.2372153182239152</v>
      </c>
      <c r="AH642" s="69">
        <f xml:space="preserve"> LN(misc!B661)</f>
        <v>7.7191298409067324</v>
      </c>
      <c r="AI642" s="69">
        <f xml:space="preserve"> LN(misc!D661)</f>
        <v>9.1984600799454679</v>
      </c>
      <c r="AJ642" s="69">
        <f xml:space="preserve"> LN(misc!G766)</f>
        <v>7.3199437346508063</v>
      </c>
      <c r="AK642" s="70">
        <f xml:space="preserve"> LN(misc!J672 + misc!L672)</f>
        <v>7.3463346733983546</v>
      </c>
    </row>
    <row r="643" spans="1:37">
      <c r="A643" s="48">
        <f t="shared" si="17"/>
        <v>2012.4166666666235</v>
      </c>
      <c r="B643" s="48">
        <f xml:space="preserve"> Coibion_update!O649</f>
        <v>4.6048611382377542</v>
      </c>
      <c r="C643" s="48">
        <f xml:space="preserve"> Coibion_update!P649</f>
        <v>8.1999999999999993</v>
      </c>
      <c r="D643" s="48">
        <f xml:space="preserve"> Coibion_update!Q649</f>
        <v>5.432087480676314</v>
      </c>
      <c r="E643" s="48">
        <f xml:space="preserve"> Coibion_update!W649</f>
        <v>0.16</v>
      </c>
      <c r="F643" s="48">
        <f xml:space="preserve"> Coibion_update!X649</f>
        <v>6.1628094131883042</v>
      </c>
      <c r="G643" s="48">
        <f xml:space="preserve"> Coibion_update!Y649</f>
        <v>4.7816832393739883</v>
      </c>
      <c r="H643" s="48">
        <f xml:space="preserve"> Coibion_update!Z649</f>
        <v>4.6480476665487584</v>
      </c>
      <c r="I643" s="48">
        <f xml:space="preserve"> Coibion_update!AA649</f>
        <v>4.6432267602561064</v>
      </c>
      <c r="J643" s="48"/>
      <c r="K643" s="48"/>
      <c r="M643" s="48"/>
      <c r="N643" s="48"/>
      <c r="O643" s="48">
        <f xml:space="preserve"> Gertler_Karadi!C397</f>
        <v>2.7537E-3</v>
      </c>
      <c r="P643" s="48">
        <f xml:space="preserve"> Gertler_Karadi!D397</f>
        <v>3.6665999999999999E-3</v>
      </c>
      <c r="Q643" s="48">
        <f xml:space="preserve"> Gertler_Karadi!E397</f>
        <v>7.3333000000000001E-3</v>
      </c>
      <c r="R643" s="48">
        <f xml:space="preserve"> Gertler_Karadi!F397</f>
        <v>7.3333000000000001E-3</v>
      </c>
      <c r="S643" s="48">
        <f xml:space="preserve"> Gertler_Karadi!G397</f>
        <v>7.3333000000000001E-3</v>
      </c>
      <c r="T643" s="32">
        <f xml:space="preserve"> misc!N726</f>
        <v>0.19</v>
      </c>
      <c r="U643" s="48">
        <f xml:space="preserve"> Gilchrist_Zak!C475</f>
        <v>-6.0900000000000003E-2</v>
      </c>
      <c r="V643" s="48"/>
      <c r="W643" s="75"/>
      <c r="X643" s="75"/>
      <c r="Y643" s="48"/>
      <c r="Z643" s="48"/>
      <c r="AA643" s="48"/>
      <c r="AB643" s="48"/>
      <c r="AC643" s="48"/>
      <c r="AD643" s="48"/>
      <c r="AE643" s="48"/>
      <c r="AF643" s="48"/>
      <c r="AG643" s="32">
        <v>-1.1110581728453983</v>
      </c>
      <c r="AH643" s="69">
        <f xml:space="preserve"> LN(misc!B662)</f>
        <v>7.7241372738767113</v>
      </c>
      <c r="AI643" s="69">
        <f xml:space="preserve"> LN(misc!D662)</f>
        <v>9.2053077294481085</v>
      </c>
      <c r="AJ643" s="69">
        <f xml:space="preserve"> LN(misc!G767)</f>
        <v>7.3182716081657935</v>
      </c>
      <c r="AK643" s="70">
        <f xml:space="preserve"> LN(misc!J673 + misc!L673)</f>
        <v>7.3472745715614494</v>
      </c>
    </row>
    <row r="644" spans="1:37">
      <c r="A644" s="48">
        <f t="shared" si="17"/>
        <v>2012.4999999999568</v>
      </c>
      <c r="B644" s="48">
        <f xml:space="preserve"> Coibion_update!O650</f>
        <v>4.6079024499530679</v>
      </c>
      <c r="C644" s="48">
        <f xml:space="preserve"> Coibion_update!P650</f>
        <v>8.1999999999999993</v>
      </c>
      <c r="D644" s="48">
        <f xml:space="preserve"> Coibion_update!Q650</f>
        <v>5.4319037576601144</v>
      </c>
      <c r="E644" s="48">
        <f xml:space="preserve"> Coibion_update!W650</f>
        <v>0.16</v>
      </c>
      <c r="F644" s="48">
        <f xml:space="preserve"> Coibion_update!X650</f>
        <v>6.1753265834205155</v>
      </c>
      <c r="G644" s="48">
        <f xml:space="preserve"> Coibion_update!Y650</f>
        <v>4.7892318945060852</v>
      </c>
      <c r="H644" s="48">
        <f xml:space="preserve"> Coibion_update!Z650</f>
        <v>4.652225512863807</v>
      </c>
      <c r="I644" s="48">
        <f xml:space="preserve"> Coibion_update!AA650</f>
        <v>4.6451886577703991</v>
      </c>
      <c r="J644" s="48"/>
      <c r="K644" s="48"/>
      <c r="M644" s="48"/>
      <c r="N644" s="48"/>
      <c r="O644" s="48"/>
      <c r="P644" s="48"/>
      <c r="Q644" s="48"/>
      <c r="R644" s="48"/>
      <c r="S644" s="48"/>
      <c r="T644" s="32">
        <f xml:space="preserve"> misc!N727</f>
        <v>0.19</v>
      </c>
      <c r="U644" s="48">
        <f xml:space="preserve"> Gilchrist_Zak!C476</f>
        <v>-0.26879999999999998</v>
      </c>
      <c r="V644" s="48"/>
      <c r="W644" s="75"/>
      <c r="X644" s="75"/>
      <c r="Y644" s="48"/>
      <c r="Z644" s="48"/>
      <c r="AA644" s="48"/>
      <c r="AB644" s="48"/>
      <c r="AC644" s="48"/>
      <c r="AD644" s="48"/>
      <c r="AE644" s="48"/>
      <c r="AF644" s="48"/>
      <c r="AG644" s="32">
        <v>-1.1787666793177374</v>
      </c>
      <c r="AH644" s="69">
        <f xml:space="preserve"> LN(misc!B663)</f>
        <v>7.7469921654139773</v>
      </c>
      <c r="AI644" s="69">
        <f xml:space="preserve"> LN(misc!D663)</f>
        <v>9.2132162327216474</v>
      </c>
      <c r="AJ644" s="69">
        <f xml:space="preserve"> LN(misc!G768)</f>
        <v>7.3363195356690092</v>
      </c>
      <c r="AK644" s="70">
        <f xml:space="preserve"> LN(misc!J674 + misc!L674)</f>
        <v>7.3650478387904297</v>
      </c>
    </row>
    <row r="645" spans="1:37">
      <c r="A645" s="48">
        <f t="shared" si="17"/>
        <v>2012.5833333332901</v>
      </c>
      <c r="B645" s="48">
        <f xml:space="preserve"> Coibion_update!O651</f>
        <v>4.6034987899836564</v>
      </c>
      <c r="C645" s="48">
        <f xml:space="preserve"> Coibion_update!P651</f>
        <v>8</v>
      </c>
      <c r="D645" s="48">
        <f xml:space="preserve"> Coibion_update!Q651</f>
        <v>5.4376922775144623</v>
      </c>
      <c r="E645" s="48">
        <f xml:space="preserve"> Coibion_update!W651</f>
        <v>0.13</v>
      </c>
      <c r="F645" s="48">
        <f xml:space="preserve"> Coibion_update!X651</f>
        <v>6.191523691974818</v>
      </c>
      <c r="G645" s="48">
        <f xml:space="preserve"> Coibion_update!Y651</f>
        <v>4.7945170077187989</v>
      </c>
      <c r="H645" s="48">
        <f xml:space="preserve"> Coibion_update!Z651</f>
        <v>4.6528454431653472</v>
      </c>
      <c r="I645" s="48">
        <f xml:space="preserve"> Coibion_update!AA651</f>
        <v>4.6417624477876807</v>
      </c>
      <c r="J645" s="48"/>
      <c r="K645" s="48"/>
      <c r="M645" s="48"/>
      <c r="N645" s="48"/>
      <c r="O645" s="48"/>
      <c r="P645" s="48"/>
      <c r="Q645" s="48"/>
      <c r="R645" s="48"/>
      <c r="S645" s="48"/>
      <c r="T645" s="32">
        <f xml:space="preserve"> misc!N728</f>
        <v>0.18</v>
      </c>
      <c r="U645" s="48">
        <f xml:space="preserve"> Gilchrist_Zak!C477</f>
        <v>-0.4672</v>
      </c>
      <c r="V645" s="48"/>
      <c r="W645" s="75"/>
      <c r="X645" s="75"/>
      <c r="Y645" s="48"/>
      <c r="Z645" s="48"/>
      <c r="AA645" s="48"/>
      <c r="AB645" s="48"/>
      <c r="AC645" s="48"/>
      <c r="AD645" s="48"/>
      <c r="AE645" s="48"/>
      <c r="AF645" s="48"/>
      <c r="AG645" s="32">
        <v>-1.2586624711366801</v>
      </c>
      <c r="AH645" s="69">
        <f xml:space="preserve"> LN(misc!B664)</f>
        <v>7.7606801352344723</v>
      </c>
      <c r="AI645" s="69">
        <f xml:space="preserve"> LN(misc!D664)</f>
        <v>9.22001343667187</v>
      </c>
      <c r="AJ645" s="69">
        <f xml:space="preserve"> LN(misc!G769)</f>
        <v>7.334966223171965</v>
      </c>
      <c r="AK645" s="70">
        <f xml:space="preserve"> LN(misc!J675 + misc!L675)</f>
        <v>7.3645577805054758</v>
      </c>
    </row>
    <row r="646" spans="1:37">
      <c r="A646" s="48">
        <f t="shared" si="17"/>
        <v>2012.6666666666233</v>
      </c>
      <c r="B646" s="48">
        <f xml:space="preserve"> Coibion_update!O652</f>
        <v>4.6043588569496796</v>
      </c>
      <c r="C646" s="48">
        <f xml:space="preserve"> Coibion_update!P652</f>
        <v>7.8</v>
      </c>
      <c r="D646" s="48">
        <f xml:space="preserve"> Coibion_update!Q652</f>
        <v>5.4428678256549929</v>
      </c>
      <c r="E646" s="48">
        <f xml:space="preserve"> Coibion_update!W652</f>
        <v>0.14000000000000001</v>
      </c>
      <c r="F646" s="48">
        <f xml:space="preserve"> Coibion_update!X652</f>
        <v>6.2023128203280402</v>
      </c>
      <c r="G646" s="48">
        <f xml:space="preserve"> Coibion_update!Y652</f>
        <v>4.8131919776318597</v>
      </c>
      <c r="H646" s="48">
        <f xml:space="preserve"> Coibion_update!Z652</f>
        <v>4.6531504985066583</v>
      </c>
      <c r="I646" s="48">
        <f xml:space="preserve"> Coibion_update!AA652</f>
        <v>4.6441601032792876</v>
      </c>
      <c r="J646" s="48"/>
      <c r="K646" s="48"/>
      <c r="M646" s="48"/>
      <c r="N646" s="48"/>
      <c r="O646" s="48"/>
      <c r="P646" s="48"/>
      <c r="Q646" s="48"/>
      <c r="R646" s="48"/>
      <c r="S646" s="48"/>
      <c r="T646" s="32">
        <f xml:space="preserve"> misc!N729</f>
        <v>0.18</v>
      </c>
      <c r="U646" s="48">
        <f xml:space="preserve"> Gilchrist_Zak!C478</f>
        <v>-0.34289999999999998</v>
      </c>
      <c r="V646" s="48"/>
      <c r="W646" s="75"/>
      <c r="X646" s="75"/>
      <c r="Y646" s="48"/>
      <c r="Z646" s="48"/>
      <c r="AA646" s="48"/>
      <c r="AB646" s="48"/>
      <c r="AC646" s="48"/>
      <c r="AD646" s="48"/>
      <c r="AE646" s="48"/>
      <c r="AF646" s="48"/>
      <c r="AG646" s="32">
        <v>-1.36045833640009</v>
      </c>
      <c r="AH646" s="69">
        <f xml:space="preserve"> LN(misc!B665)</f>
        <v>7.7763672288728234</v>
      </c>
      <c r="AI646" s="69">
        <f xml:space="preserve"> LN(misc!D665)</f>
        <v>9.2281213492712695</v>
      </c>
      <c r="AJ646" s="69">
        <f xml:space="preserve"> LN(misc!G770)</f>
        <v>7.2921199980655302</v>
      </c>
      <c r="AK646" s="70">
        <f xml:space="preserve"> LN(misc!J676 + misc!L676)</f>
        <v>7.3224595740514733</v>
      </c>
    </row>
    <row r="647" spans="1:37">
      <c r="A647" s="48">
        <f t="shared" si="17"/>
        <v>2012.7499999999566</v>
      </c>
      <c r="B647" s="48">
        <f xml:space="preserve"> Coibion_update!O653</f>
        <v>4.6070464247508154</v>
      </c>
      <c r="C647" s="48">
        <f xml:space="preserve"> Coibion_update!P653</f>
        <v>7.8</v>
      </c>
      <c r="D647" s="48">
        <f xml:space="preserve"> Coibion_update!Q653</f>
        <v>5.4456203687404123</v>
      </c>
      <c r="E647" s="48">
        <f xml:space="preserve"> Coibion_update!W653</f>
        <v>0.16</v>
      </c>
      <c r="F647" s="48">
        <f xml:space="preserve"> Coibion_update!X653</f>
        <v>6.1864760778434329</v>
      </c>
      <c r="G647" s="48">
        <f xml:space="preserve"> Coibion_update!Y653</f>
        <v>4.7991320639387212</v>
      </c>
      <c r="H647" s="48">
        <f xml:space="preserve"> Coibion_update!Z653</f>
        <v>4.6522732134567342</v>
      </c>
      <c r="I647" s="48">
        <f xml:space="preserve"> Coibion_update!AA653</f>
        <v>4.6442370411519933</v>
      </c>
      <c r="J647" s="48"/>
      <c r="K647" s="48"/>
      <c r="M647" s="48"/>
      <c r="N647" s="48"/>
      <c r="O647" s="48"/>
      <c r="P647" s="48"/>
      <c r="Q647" s="48"/>
      <c r="R647" s="48"/>
      <c r="S647" s="48"/>
      <c r="T647" s="32">
        <f xml:space="preserve"> misc!N730</f>
        <v>0.18</v>
      </c>
      <c r="U647" s="48">
        <f xml:space="preserve"> Gilchrist_Zak!C479</f>
        <v>-0.30590000000000001</v>
      </c>
      <c r="V647" s="48"/>
      <c r="W647" s="75"/>
      <c r="X647" s="75"/>
      <c r="Y647" s="48"/>
      <c r="Z647" s="48"/>
      <c r="AA647" s="48"/>
      <c r="AB647" s="48"/>
      <c r="AC647" s="48"/>
      <c r="AD647" s="48"/>
      <c r="AE647" s="48"/>
      <c r="AF647" s="48"/>
      <c r="AG647" s="32">
        <v>-1.3389618275044302</v>
      </c>
      <c r="AH647" s="69">
        <f xml:space="preserve"> LN(misc!B666)</f>
        <v>7.7896615839944614</v>
      </c>
      <c r="AI647" s="69">
        <f xml:space="preserve"> LN(misc!D666)</f>
        <v>9.233861567017529</v>
      </c>
      <c r="AJ647" s="69">
        <f xml:space="preserve"> LN(misc!G771)</f>
        <v>7.2975854628418668</v>
      </c>
      <c r="AK647" s="70">
        <f xml:space="preserve"> LN(misc!J677 + misc!L677)</f>
        <v>7.3288830841397345</v>
      </c>
    </row>
    <row r="648" spans="1:37">
      <c r="A648" s="48">
        <f t="shared" si="17"/>
        <v>2012.8333333332898</v>
      </c>
      <c r="B648" s="48">
        <f xml:space="preserve"> Coibion_update!O654</f>
        <v>4.6115845697718933</v>
      </c>
      <c r="C648" s="48">
        <f xml:space="preserve"> Coibion_update!P654</f>
        <v>7.7</v>
      </c>
      <c r="D648" s="48">
        <f xml:space="preserve"> Coibion_update!Q654</f>
        <v>5.4432917872798381</v>
      </c>
      <c r="E648" s="48">
        <f xml:space="preserve"> Coibion_update!W654</f>
        <v>0.16</v>
      </c>
      <c r="F648" s="48">
        <f xml:space="preserve"> Coibion_update!X654</f>
        <v>6.169568890611913</v>
      </c>
      <c r="G648" s="48">
        <f xml:space="preserve"> Coibion_update!Y654</f>
        <v>4.8197975775339614</v>
      </c>
      <c r="H648" s="48">
        <f xml:space="preserve"> Coibion_update!Z654</f>
        <v>4.6502582678040172</v>
      </c>
      <c r="I648" s="48">
        <f xml:space="preserve"> Coibion_update!AA654</f>
        <v>4.6455440801263643</v>
      </c>
      <c r="J648" s="48"/>
      <c r="K648" s="48"/>
      <c r="M648" s="48"/>
      <c r="N648" s="48"/>
      <c r="O648" s="48"/>
      <c r="P648" s="48"/>
      <c r="Q648" s="48"/>
      <c r="R648" s="48"/>
      <c r="S648" s="48"/>
      <c r="T648" s="32">
        <f xml:space="preserve"> misc!N731</f>
        <v>0.18</v>
      </c>
      <c r="U648" s="48">
        <f xml:space="preserve"> Gilchrist_Zak!C480</f>
        <v>-0.23860000000000001</v>
      </c>
      <c r="V648" s="48"/>
      <c r="W648" s="75"/>
      <c r="X648" s="75"/>
      <c r="Y648" s="48"/>
      <c r="Z648" s="48"/>
      <c r="AA648" s="48"/>
      <c r="AB648" s="48"/>
      <c r="AC648" s="48"/>
      <c r="AD648" s="48"/>
      <c r="AE648" s="48"/>
      <c r="AF648" s="48"/>
      <c r="AG648" s="32">
        <v>-1.4228541803822488</v>
      </c>
      <c r="AH648" s="69">
        <f xml:space="preserve"> LN(misc!B667)</f>
        <v>7.7928442597130276</v>
      </c>
      <c r="AI648" s="69">
        <f xml:space="preserve"> LN(misc!D667)</f>
        <v>9.2397049806060867</v>
      </c>
      <c r="AJ648" s="69">
        <f xml:space="preserve"> LN(misc!G772)</f>
        <v>7.3115563366593737</v>
      </c>
      <c r="AK648" s="70">
        <f xml:space="preserve"> LN(misc!J678 + misc!L678)</f>
        <v>7.3432696839064437</v>
      </c>
    </row>
    <row r="649" spans="1:37">
      <c r="A649" s="48">
        <f t="shared" si="17"/>
        <v>2012.9166666666231</v>
      </c>
      <c r="B649" s="48">
        <f xml:space="preserve"> Coibion_update!O655</f>
        <v>4.6137135869853854</v>
      </c>
      <c r="C649" s="48">
        <f xml:space="preserve"> Coibion_update!P655</f>
        <v>7.9</v>
      </c>
      <c r="D649" s="48">
        <f xml:space="preserve"> Coibion_update!Q655</f>
        <v>5.443131741255451</v>
      </c>
      <c r="E649" s="48">
        <f xml:space="preserve"> Coibion_update!W655</f>
        <v>0.16</v>
      </c>
      <c r="F649" s="48">
        <f xml:space="preserve"> Coibion_update!X655</f>
        <v>6.1841282721682171</v>
      </c>
      <c r="G649" s="48">
        <f xml:space="preserve"> Coibion_update!Y655</f>
        <v>4.8362104758289073</v>
      </c>
      <c r="H649" s="48">
        <f xml:space="preserve"> Coibion_update!Z655</f>
        <v>4.6533887582585658</v>
      </c>
      <c r="I649" s="48">
        <f xml:space="preserve"> Coibion_update!AA655</f>
        <v>4.6452463024104249</v>
      </c>
      <c r="J649" s="48"/>
      <c r="K649" s="48"/>
      <c r="M649" s="48"/>
      <c r="N649" s="48"/>
      <c r="O649" s="48"/>
      <c r="P649" s="48"/>
      <c r="Q649" s="48"/>
      <c r="R649" s="48"/>
      <c r="S649" s="48"/>
      <c r="T649" s="32">
        <f xml:space="preserve"> misc!N732</f>
        <v>0.16</v>
      </c>
      <c r="U649" s="48">
        <f xml:space="preserve"> Gilchrist_Zak!C481</f>
        <v>-0.35</v>
      </c>
      <c r="V649" s="48"/>
      <c r="W649" s="75"/>
      <c r="X649" s="75"/>
      <c r="Y649" s="48"/>
      <c r="Z649" s="48"/>
      <c r="AA649" s="48"/>
      <c r="AB649" s="48"/>
      <c r="AC649" s="48"/>
      <c r="AD649" s="48"/>
      <c r="AE649" s="48"/>
      <c r="AF649" s="48"/>
      <c r="AG649" s="32">
        <v>-1.429921774787247</v>
      </c>
      <c r="AH649" s="69">
        <f xml:space="preserve"> LN(misc!B668)</f>
        <v>7.8069812322296999</v>
      </c>
      <c r="AI649" s="69">
        <f xml:space="preserve"> LN(misc!D668)</f>
        <v>9.2517222097549521</v>
      </c>
      <c r="AJ649" s="69">
        <f xml:space="preserve"> LN(misc!G773)</f>
        <v>7.3247700983185373</v>
      </c>
      <c r="AK649" s="70">
        <f xml:space="preserve"> LN(misc!J679 + misc!L679)</f>
        <v>7.3576971348562488</v>
      </c>
    </row>
    <row r="650" spans="1:37">
      <c r="A650" s="48">
        <f t="shared" si="17"/>
        <v>2012.9999999999563</v>
      </c>
      <c r="B650" s="48">
        <f xml:space="preserve"> Coibion_update!O656</f>
        <v>4.6144569303798235</v>
      </c>
      <c r="C650" s="48">
        <f xml:space="preserve"> Coibion_update!P656</f>
        <v>8</v>
      </c>
      <c r="D650" s="48">
        <f xml:space="preserve"> Coibion_update!Q656</f>
        <v>5.4443379436156594</v>
      </c>
      <c r="E650" s="48">
        <f xml:space="preserve"> Coibion_update!W656</f>
        <v>0.14000000000000001</v>
      </c>
      <c r="F650" s="48">
        <f xml:space="preserve"> Coibion_update!X656</f>
        <v>6.1868462806365221</v>
      </c>
      <c r="G650" s="48">
        <f xml:space="preserve"> Coibion_update!Y656</f>
        <v>4.8391666310200678</v>
      </c>
      <c r="H650" s="48">
        <f xml:space="preserve"> Coibion_update!Z656</f>
        <v>4.6637409353458708</v>
      </c>
      <c r="I650" s="48">
        <f xml:space="preserve"> Coibion_update!AA656</f>
        <v>4.6449772656564603</v>
      </c>
      <c r="J650" s="48"/>
      <c r="K650" s="48"/>
      <c r="M650" s="48"/>
      <c r="N650" s="48"/>
      <c r="O650" s="48"/>
      <c r="P650" s="48"/>
      <c r="Q650" s="48"/>
      <c r="R650" s="48"/>
      <c r="S650" s="48"/>
      <c r="T650" s="32">
        <f xml:space="preserve"> misc!N733</f>
        <v>0.15</v>
      </c>
      <c r="U650" s="48"/>
      <c r="V650" s="48"/>
      <c r="W650" s="75"/>
      <c r="X650" s="75"/>
      <c r="Y650" s="48"/>
      <c r="Z650" s="48"/>
      <c r="AA650" s="48"/>
      <c r="AB650" s="48"/>
      <c r="AC650" s="48"/>
      <c r="AD650" s="48"/>
      <c r="AE650" s="48"/>
      <c r="AF650" s="48"/>
      <c r="AG650" s="32">
        <v>-1.3576459404809018</v>
      </c>
      <c r="AH650" s="69">
        <f xml:space="preserve"> LN(misc!B669)</f>
        <v>7.8110012973354834</v>
      </c>
      <c r="AI650" s="69">
        <f xml:space="preserve"> LN(misc!D669)</f>
        <v>9.2545103557206563</v>
      </c>
      <c r="AJ650" s="69">
        <f xml:space="preserve"> LN(misc!G774)</f>
        <v>7.3667763197801079</v>
      </c>
      <c r="AK650" s="70">
        <f xml:space="preserve"> LN(misc!J680 + misc!L680)</f>
        <v>7.3965236196246691</v>
      </c>
    </row>
    <row r="651" spans="1:37">
      <c r="A651" s="48">
        <f t="shared" si="17"/>
        <v>2013.0833333332896</v>
      </c>
      <c r="B651" s="48">
        <f xml:space="preserve"> Coibion_update!O657</f>
        <v>4.6185058691731209</v>
      </c>
      <c r="C651" s="48">
        <f xml:space="preserve"> Coibion_update!P657</f>
        <v>7.7</v>
      </c>
      <c r="D651" s="48">
        <f xml:space="preserve"> Coibion_update!Q657</f>
        <v>5.4501926023721898</v>
      </c>
      <c r="E651" s="48">
        <f xml:space="preserve"> Coibion_update!W657</f>
        <v>0.15</v>
      </c>
      <c r="F651" s="48"/>
      <c r="G651" s="48">
        <f xml:space="preserve"> Coibion_update!Y657</f>
        <v>4.8444862543018541</v>
      </c>
      <c r="H651" s="48">
        <f xml:space="preserve"> Coibion_update!Z657</f>
        <v>4.6636277555596601</v>
      </c>
      <c r="I651" s="48">
        <f xml:space="preserve"> Coibion_update!AA657</f>
        <v>4.6462065575279512</v>
      </c>
      <c r="J651" s="48"/>
      <c r="K651" s="48"/>
      <c r="M651" s="48"/>
      <c r="N651" s="48"/>
      <c r="O651" s="48"/>
      <c r="P651" s="48"/>
      <c r="Q651" s="48"/>
      <c r="R651" s="48"/>
      <c r="S651" s="48"/>
      <c r="T651" s="32">
        <f xml:space="preserve"> misc!N734</f>
        <v>0.16</v>
      </c>
      <c r="U651" s="48"/>
      <c r="V651" s="48"/>
      <c r="W651" s="75"/>
      <c r="X651" s="75"/>
      <c r="Y651" s="48"/>
      <c r="Z651" s="48"/>
      <c r="AA651" s="48"/>
      <c r="AB651" s="48"/>
      <c r="AC651" s="48"/>
      <c r="AD651" s="48"/>
      <c r="AE651" s="48"/>
      <c r="AF651" s="48"/>
      <c r="AG651" s="32">
        <v>-1.4224985174106677</v>
      </c>
      <c r="AH651" s="69">
        <f xml:space="preserve"> LN(misc!B670)</f>
        <v>7.8121353598304575</v>
      </c>
      <c r="AI651" s="69">
        <f xml:space="preserve"> LN(misc!D670)</f>
        <v>9.2541945647333872</v>
      </c>
      <c r="AJ651" s="69">
        <f xml:space="preserve"> LN(misc!G775)</f>
        <v>7.4266002615633075</v>
      </c>
      <c r="AK651" s="70">
        <f xml:space="preserve"> LN(misc!J681 + misc!L681)</f>
        <v>7.4564222034108401</v>
      </c>
    </row>
    <row r="652" spans="1:37">
      <c r="A652" s="48">
        <f t="shared" si="17"/>
        <v>2013.1666666666229</v>
      </c>
      <c r="B652" s="48">
        <f xml:space="preserve"> Coibion_update!O658</f>
        <v>4.6206596031842215</v>
      </c>
      <c r="C652" s="48">
        <f xml:space="preserve"> Coibion_update!P658</f>
        <v>7.5</v>
      </c>
      <c r="D652" s="48">
        <f xml:space="preserve"> Coibion_update!Q658</f>
        <v>5.4477928489369098</v>
      </c>
      <c r="E652" s="48">
        <f xml:space="preserve"> Coibion_update!W658</f>
        <v>0.14000000000000001</v>
      </c>
      <c r="F652" s="48"/>
      <c r="G652" s="48">
        <f xml:space="preserve"> Coibion_update!Y658</f>
        <v>4.8350430446402681</v>
      </c>
      <c r="H652" s="48">
        <f xml:space="preserve"> Coibion_update!Z658</f>
        <v>4.663778659094862</v>
      </c>
      <c r="I652" s="48">
        <f xml:space="preserve"> Coibion_update!AA658</f>
        <v>4.6493401697325654</v>
      </c>
      <c r="J652" s="48"/>
      <c r="K652" s="48"/>
      <c r="M652" s="48"/>
      <c r="N652" s="48"/>
      <c r="O652" s="48"/>
      <c r="P652" s="48"/>
      <c r="Q652" s="48"/>
      <c r="R652" s="48"/>
      <c r="S652" s="48"/>
      <c r="T652" s="32">
        <f xml:space="preserve"> misc!N735</f>
        <v>0.15</v>
      </c>
      <c r="U652" s="48"/>
      <c r="V652" s="48"/>
      <c r="W652" s="75"/>
      <c r="X652" s="75"/>
      <c r="Y652" s="48"/>
      <c r="Z652" s="48"/>
      <c r="AA652" s="48"/>
      <c r="AB652" s="48"/>
      <c r="AC652" s="48"/>
      <c r="AD652" s="48"/>
      <c r="AE652" s="48"/>
      <c r="AF652" s="48"/>
      <c r="AG652" s="32">
        <v>-1.4406098241486949</v>
      </c>
      <c r="AH652" s="69">
        <f xml:space="preserve"> LN(misc!B671)</f>
        <v>7.8139148636568336</v>
      </c>
      <c r="AI652" s="69">
        <f xml:space="preserve"> LN(misc!D671)</f>
        <v>9.2609099045113012</v>
      </c>
      <c r="AJ652" s="69">
        <f xml:space="preserve"> LN(misc!G776)</f>
        <v>7.4732730445043893</v>
      </c>
      <c r="AK652" s="70">
        <f xml:space="preserve"> LN(misc!J682 + misc!L682)</f>
        <v>7.5025589337921499</v>
      </c>
    </row>
    <row r="653" spans="1:37">
      <c r="A653" s="48">
        <f t="shared" si="17"/>
        <v>2013.2499999999561</v>
      </c>
      <c r="B653" s="48">
        <f xml:space="preserve"> Coibion_update!O659</f>
        <v>4.6204380369066866</v>
      </c>
      <c r="C653" s="48">
        <f xml:space="preserve"> Coibion_update!P659</f>
        <v>7.6</v>
      </c>
      <c r="D653" s="48">
        <f xml:space="preserve"> Coibion_update!Q659</f>
        <v>5.4453225782144239</v>
      </c>
      <c r="E653" s="48">
        <f xml:space="preserve"> Coibion_update!W659</f>
        <v>0.15</v>
      </c>
      <c r="F653" s="48"/>
      <c r="G653" s="48">
        <f xml:space="preserve"> Coibion_update!Y659</f>
        <v>4.8400446601780001</v>
      </c>
      <c r="H653" s="48">
        <f xml:space="preserve"> Coibion_update!Z659</f>
        <v>4.6607562532276372</v>
      </c>
      <c r="I653" s="48">
        <f xml:space="preserve"> Coibion_update!AA659</f>
        <v>4.6495028110275491</v>
      </c>
      <c r="J653" s="48"/>
      <c r="K653" s="48"/>
      <c r="M653" s="48"/>
      <c r="N653" s="48"/>
      <c r="O653" s="48"/>
      <c r="P653" s="48"/>
      <c r="Q653" s="48"/>
      <c r="R653" s="48"/>
      <c r="S653" s="48"/>
      <c r="T653" s="32">
        <f xml:space="preserve"> misc!N736</f>
        <v>0.12</v>
      </c>
      <c r="U653" s="48"/>
      <c r="V653" s="48"/>
      <c r="W653" s="75"/>
      <c r="X653" s="75"/>
      <c r="Y653" s="48"/>
      <c r="Z653" s="48"/>
      <c r="AA653" s="48"/>
      <c r="AB653" s="48"/>
      <c r="AC653" s="48"/>
      <c r="AD653" s="48"/>
      <c r="AE653" s="48"/>
      <c r="AF653" s="48"/>
      <c r="AG653" s="32">
        <v>-1.5236947536567187</v>
      </c>
      <c r="AH653" s="69">
        <f xml:space="preserve"> LN(misc!B672)</f>
        <v>7.8284363591575854</v>
      </c>
      <c r="AI653" s="69">
        <f xml:space="preserve"> LN(misc!D672)</f>
        <v>9.2641086011843647</v>
      </c>
      <c r="AJ653" s="69">
        <f xml:space="preserve"> LN(misc!G777)</f>
        <v>7.5136830609174527</v>
      </c>
      <c r="AK653" s="70">
        <f xml:space="preserve"> LN(misc!J683 + misc!L683)</f>
        <v>7.5400818185151373</v>
      </c>
    </row>
    <row r="654" spans="1:37">
      <c r="A654" s="48">
        <f t="shared" ref="A654:A685" si="18" xml:space="preserve"> A653 + 1/12</f>
        <v>2013.3333333332894</v>
      </c>
      <c r="B654" s="48">
        <f xml:space="preserve"> Coibion_update!O660</f>
        <v>4.6197523475896771</v>
      </c>
      <c r="C654" s="48">
        <f xml:space="preserve"> Coibion_update!P660</f>
        <v>7.5</v>
      </c>
      <c r="D654" s="48">
        <f xml:space="preserve"> Coibion_update!Q660</f>
        <v>5.4466942672890539</v>
      </c>
      <c r="E654" s="48">
        <f xml:space="preserve"> Coibion_update!W660</f>
        <v>0.11</v>
      </c>
      <c r="F654" s="48"/>
      <c r="G654" s="48">
        <f xml:space="preserve"> Coibion_update!Y660</f>
        <v>4.8447695939335196</v>
      </c>
      <c r="H654" s="48">
        <f xml:space="preserve"> Coibion_update!Z660</f>
        <v>4.6681355954340349</v>
      </c>
      <c r="I654" s="48">
        <f xml:space="preserve"> Coibion_update!AA660</f>
        <v>4.6499236421752643</v>
      </c>
      <c r="J654" s="48"/>
      <c r="K654" s="48"/>
      <c r="M654" s="48"/>
      <c r="N654" s="48"/>
      <c r="O654" s="48"/>
      <c r="P654" s="48"/>
      <c r="Q654" s="48"/>
      <c r="R654" s="48"/>
      <c r="S654" s="48"/>
      <c r="T654" s="32">
        <f xml:space="preserve"> misc!N737</f>
        <v>0.12</v>
      </c>
      <c r="U654" s="48"/>
      <c r="V654" s="48"/>
      <c r="W654" s="75"/>
      <c r="X654" s="75"/>
      <c r="Y654" s="48"/>
      <c r="Z654" s="48"/>
      <c r="AA654" s="48"/>
      <c r="AB654" s="48"/>
      <c r="AC654" s="48"/>
      <c r="AD654" s="48"/>
      <c r="AE654" s="48"/>
      <c r="AF654" s="48"/>
      <c r="AG654" s="32">
        <v>-1.2690350452958672</v>
      </c>
      <c r="AH654" s="69">
        <f xml:space="preserve"> LN(misc!B673)</f>
        <v>7.8328075165248645</v>
      </c>
      <c r="AI654" s="69">
        <f xml:space="preserve"> LN(misc!D673)</f>
        <v>9.2673065451168508</v>
      </c>
      <c r="AJ654" s="69">
        <f xml:space="preserve"> LN(misc!G778)</f>
        <v>7.5656498231485632</v>
      </c>
      <c r="AK654" s="70">
        <f xml:space="preserve"> LN(misc!J684 + misc!L684)</f>
        <v>7.5908647498714963</v>
      </c>
    </row>
    <row r="655" spans="1:37">
      <c r="A655" s="48">
        <f t="shared" si="18"/>
        <v>2013.4166666666226</v>
      </c>
      <c r="B655" s="48">
        <f xml:space="preserve"> Coibion_update!O661</f>
        <v>4.6216545688976698</v>
      </c>
      <c r="C655" s="48">
        <f xml:space="preserve"> Coibion_update!P661</f>
        <v>7.5</v>
      </c>
      <c r="D655" s="48">
        <f xml:space="preserve"> Coibion_update!Q661</f>
        <v>5.4492471505692226</v>
      </c>
      <c r="E655" s="48">
        <f xml:space="preserve"> Coibion_update!W661</f>
        <v>0.09</v>
      </c>
      <c r="F655" s="48"/>
      <c r="G655" s="48">
        <f xml:space="preserve"> Coibion_update!Y661</f>
        <v>4.8504508923687117</v>
      </c>
      <c r="H655" s="48">
        <f xml:space="preserve"> Coibion_update!Z661</f>
        <v>4.667628419827702</v>
      </c>
      <c r="I655" s="48">
        <f xml:space="preserve"> Coibion_update!AA661</f>
        <v>4.65206331382615</v>
      </c>
      <c r="J655" s="48"/>
      <c r="K655" s="48"/>
      <c r="M655" s="48"/>
      <c r="N655" s="48"/>
      <c r="O655" s="48"/>
      <c r="P655" s="48"/>
      <c r="Q655" s="48"/>
      <c r="R655" s="48"/>
      <c r="S655" s="48"/>
      <c r="T655" s="32">
        <f xml:space="preserve"> misc!N738</f>
        <v>0.14000000000000001</v>
      </c>
      <c r="U655" s="48"/>
      <c r="V655" s="48"/>
      <c r="W655" s="75"/>
      <c r="X655" s="75"/>
      <c r="Y655" s="48"/>
      <c r="Z655" s="48"/>
      <c r="AA655" s="48"/>
      <c r="AB655" s="48"/>
      <c r="AC655" s="48"/>
      <c r="AD655" s="48"/>
      <c r="AE655" s="48"/>
      <c r="AF655" s="48"/>
      <c r="AG655" s="32">
        <v>-0.96952668118230312</v>
      </c>
      <c r="AH655" s="69">
        <f xml:space="preserve"> LN(misc!B674)</f>
        <v>7.8311804997568917</v>
      </c>
      <c r="AI655" s="69">
        <f xml:space="preserve"> LN(misc!D674)</f>
        <v>9.2722911728518334</v>
      </c>
      <c r="AJ655" s="69">
        <f xml:space="preserve"> LN(misc!G779)</f>
        <v>7.6061904534252243</v>
      </c>
      <c r="AK655" s="69"/>
    </row>
    <row r="656" spans="1:37">
      <c r="A656" s="48">
        <f t="shared" si="18"/>
        <v>2013.4999999999559</v>
      </c>
      <c r="B656" s="48">
        <f xml:space="preserve"> Coibion_update!O662</f>
        <v>4.6177754053454869</v>
      </c>
      <c r="C656" s="48">
        <f xml:space="preserve"> Coibion_update!P662</f>
        <v>7.3</v>
      </c>
      <c r="D656" s="48">
        <f xml:space="preserve"> Coibion_update!Q662</f>
        <v>5.4509526129716308</v>
      </c>
      <c r="E656" s="48">
        <f xml:space="preserve"> Coibion_update!W662</f>
        <v>0.09</v>
      </c>
      <c r="F656" s="48"/>
      <c r="G656" s="48">
        <f xml:space="preserve"> Coibion_update!Y662</f>
        <v>4.8528034024709692</v>
      </c>
      <c r="H656" s="48">
        <f xml:space="preserve"> Coibion_update!Z662</f>
        <v>4.6721557107687142</v>
      </c>
      <c r="I656" s="48">
        <f xml:space="preserve"> Coibion_update!AA662</f>
        <v>4.6512710228707546</v>
      </c>
      <c r="J656" s="48"/>
      <c r="K656" s="48"/>
      <c r="M656" s="48"/>
      <c r="N656" s="48"/>
      <c r="O656" s="48"/>
      <c r="P656" s="48"/>
      <c r="Q656" s="48"/>
      <c r="R656" s="48"/>
      <c r="S656" s="48"/>
      <c r="T656" s="32">
        <f xml:space="preserve"> misc!N739</f>
        <v>0.12</v>
      </c>
      <c r="U656" s="48"/>
      <c r="V656" s="48"/>
      <c r="W656" s="75"/>
      <c r="X656" s="75"/>
      <c r="Y656" s="48"/>
      <c r="Z656" s="48"/>
      <c r="AA656" s="48"/>
      <c r="AB656" s="48"/>
      <c r="AC656" s="48"/>
      <c r="AD656" s="48"/>
      <c r="AE656" s="48"/>
      <c r="AF656" s="48"/>
      <c r="AG656" s="32">
        <v>-1.5222781030232584</v>
      </c>
      <c r="AH656" s="69">
        <f xml:space="preserve"> LN(misc!B675)</f>
        <v>7.8423966040688855</v>
      </c>
      <c r="AI656" s="69">
        <f xml:space="preserve"> LN(misc!D675)</f>
        <v>9.2783821246263134</v>
      </c>
      <c r="AJ656" s="69">
        <f xml:space="preserve"> LN(misc!G780)</f>
        <v>7.6469388355148933</v>
      </c>
      <c r="AK656" s="69"/>
    </row>
    <row r="657" spans="1:37">
      <c r="A657" s="48">
        <f t="shared" si="18"/>
        <v>2013.5833333332891</v>
      </c>
      <c r="B657" s="48">
        <f xml:space="preserve"> Coibion_update!O663</f>
        <v>4.6254060527558298</v>
      </c>
      <c r="C657" s="48">
        <f xml:space="preserve"> Coibion_update!P663</f>
        <v>7.2</v>
      </c>
      <c r="D657" s="48">
        <f xml:space="preserve"> Coibion_update!Q663</f>
        <v>5.4528094166732526</v>
      </c>
      <c r="E657" s="48">
        <f xml:space="preserve"> Coibion_update!W663</f>
        <v>0.08</v>
      </c>
      <c r="F657" s="48"/>
      <c r="G657" s="48">
        <f xml:space="preserve"> Coibion_update!Y663</f>
        <v>4.8534979363613155</v>
      </c>
      <c r="H657" s="48">
        <f xml:space="preserve"> Coibion_update!Z663</f>
        <v>4.6647495558366172</v>
      </c>
      <c r="I657" s="48">
        <f xml:space="preserve"> Coibion_update!AA663</f>
        <v>4.653341110849385</v>
      </c>
      <c r="J657" s="48"/>
      <c r="K657" s="48"/>
      <c r="M657" s="48"/>
      <c r="N657" s="48"/>
      <c r="O657" s="48"/>
      <c r="P657" s="48"/>
      <c r="Q657" s="48"/>
      <c r="R657" s="48"/>
      <c r="S657" s="48"/>
      <c r="T657" s="32">
        <f xml:space="preserve"> misc!N740</f>
        <v>0.13</v>
      </c>
      <c r="U657" s="48"/>
      <c r="V657" s="48"/>
      <c r="W657" s="75"/>
      <c r="X657" s="75"/>
      <c r="Y657" s="48"/>
      <c r="Z657" s="48"/>
      <c r="AA657" s="48"/>
      <c r="AB657" s="48"/>
      <c r="AC657" s="48"/>
      <c r="AD657" s="48"/>
      <c r="AE657" s="48"/>
      <c r="AF657" s="48"/>
      <c r="AG657" s="32">
        <v>-1.6664105501622908</v>
      </c>
      <c r="AH657" s="69">
        <f xml:space="preserve"> LN(misc!B676)</f>
        <v>7.847410913161025</v>
      </c>
      <c r="AI657" s="69">
        <f xml:space="preserve"> LN(misc!D676)</f>
        <v>9.2839160596345014</v>
      </c>
      <c r="AJ657" s="69">
        <f xml:space="preserve"> LN(misc!G781)</f>
        <v>7.6957834563514691</v>
      </c>
      <c r="AK657" s="69"/>
    </row>
    <row r="658" spans="1:37">
      <c r="A658" s="48">
        <f t="shared" si="18"/>
        <v>2013.6666666666224</v>
      </c>
      <c r="B658" s="48">
        <f xml:space="preserve"> Coibion_update!O664</f>
        <v>4.6311897227031738</v>
      </c>
      <c r="C658" s="48">
        <f xml:space="preserve"> Coibion_update!P664</f>
        <v>7.2</v>
      </c>
      <c r="D658" s="48">
        <f xml:space="preserve"> Coibion_update!Q664</f>
        <v>5.4543505590501802</v>
      </c>
      <c r="E658" s="48">
        <f xml:space="preserve"> Coibion_update!W664</f>
        <v>0.08</v>
      </c>
      <c r="F658" s="48"/>
      <c r="G658" s="48">
        <f xml:space="preserve"> Coibion_update!Y664</f>
        <v>4.8529439089188857</v>
      </c>
      <c r="H658" s="48">
        <f xml:space="preserve"> Coibion_update!Z664</f>
        <v>4.6769232446511904</v>
      </c>
      <c r="I658" s="48">
        <f xml:space="preserve"> Coibion_update!AA664</f>
        <v>4.6560533963026609</v>
      </c>
      <c r="J658" s="48"/>
      <c r="K658" s="48"/>
      <c r="M658" s="48"/>
      <c r="N658" s="48"/>
      <c r="O658" s="48"/>
      <c r="P658" s="48"/>
      <c r="Q658" s="48"/>
      <c r="R658" s="48"/>
      <c r="S658" s="48"/>
      <c r="T658" s="32">
        <f xml:space="preserve"> misc!N741</f>
        <v>0.12</v>
      </c>
      <c r="U658" s="48"/>
      <c r="V658" s="48"/>
      <c r="W658" s="75"/>
      <c r="X658" s="75"/>
      <c r="Y658" s="48"/>
      <c r="Z658" s="48"/>
      <c r="AA658" s="48"/>
      <c r="AB658" s="48"/>
      <c r="AC658" s="48"/>
      <c r="AD658" s="48"/>
      <c r="AE658" s="48"/>
      <c r="AF658" s="48"/>
      <c r="AG658" s="32">
        <v>-1.8023524735056231</v>
      </c>
      <c r="AH658" s="69">
        <f xml:space="preserve"> LN(misc!B677)</f>
        <v>7.8555834368544479</v>
      </c>
      <c r="AI658" s="69">
        <f xml:space="preserve"> LN(misc!D677)</f>
        <v>9.2887725526778748</v>
      </c>
      <c r="AJ658" s="69">
        <f xml:space="preserve"> LN(misc!G782)</f>
        <v>7.732404294006062</v>
      </c>
      <c r="AK658" s="69"/>
    </row>
    <row r="659" spans="1:37">
      <c r="A659" s="48">
        <f t="shared" si="18"/>
        <v>2013.7499999999557</v>
      </c>
      <c r="B659" s="48">
        <f xml:space="preserve"> Coibion_update!O665</f>
        <v>4.6313582651765195</v>
      </c>
      <c r="C659" s="48">
        <f xml:space="preserve"> Coibion_update!P665</f>
        <v>7.2</v>
      </c>
      <c r="D659" s="48">
        <f xml:space="preserve"> Coibion_update!Q665</f>
        <v>5.4549064995018952</v>
      </c>
      <c r="E659" s="48">
        <f xml:space="preserve"> Coibion_update!W665</f>
        <v>0.09</v>
      </c>
      <c r="F659" s="48"/>
      <c r="G659" s="48">
        <f xml:space="preserve"> Coibion_update!Y665</f>
        <v>4.8592928895922789</v>
      </c>
      <c r="H659" s="48">
        <f xml:space="preserve"> Coibion_update!Z665</f>
        <v>4.6742670520674174</v>
      </c>
      <c r="I659" s="48">
        <f xml:space="preserve"> Coibion_update!AA665</f>
        <v>4.6589194619822818</v>
      </c>
      <c r="J659" s="48"/>
      <c r="K659" s="48"/>
      <c r="M659" s="48"/>
      <c r="N659" s="48"/>
      <c r="O659" s="48"/>
      <c r="P659" s="48"/>
      <c r="Q659" s="48"/>
      <c r="R659" s="48"/>
      <c r="S659" s="48"/>
      <c r="T659" s="32">
        <f xml:space="preserve"> misc!N742</f>
        <v>0.12</v>
      </c>
      <c r="U659" s="48"/>
      <c r="V659" s="48"/>
      <c r="W659" s="75"/>
      <c r="X659" s="75"/>
      <c r="Y659" s="48"/>
      <c r="Z659" s="48"/>
      <c r="AA659" s="48"/>
      <c r="AB659" s="48"/>
      <c r="AC659" s="48"/>
      <c r="AD659" s="48"/>
      <c r="AE659" s="48"/>
      <c r="AF659" s="48"/>
      <c r="AG659" s="32">
        <v>-1.8521086191667573</v>
      </c>
      <c r="AH659" s="69">
        <f xml:space="preserve"> LN(misc!B678)</f>
        <v>7.8709677639656963</v>
      </c>
      <c r="AI659" s="69">
        <f xml:space="preserve"> LN(misc!D678)</f>
        <v>9.2982963027344159</v>
      </c>
      <c r="AJ659" s="69">
        <f xml:space="preserve"> LN(misc!G783)</f>
        <v>7.7727350321018482</v>
      </c>
      <c r="AK659" s="69"/>
    </row>
    <row r="660" spans="1:37">
      <c r="A660" s="48">
        <f t="shared" si="18"/>
        <v>2013.8333333332889</v>
      </c>
      <c r="B660" s="48">
        <f xml:space="preserve"> Coibion_update!O666</f>
        <v>4.6339160365146945</v>
      </c>
      <c r="C660" s="48">
        <f xml:space="preserve"> Coibion_update!P666</f>
        <v>7</v>
      </c>
      <c r="D660" s="48">
        <f xml:space="preserve"> Coibion_update!Q666</f>
        <v>5.4554834953357521</v>
      </c>
      <c r="E660" s="48">
        <f xml:space="preserve"> Coibion_update!W666</f>
        <v>0.08</v>
      </c>
      <c r="F660" s="48"/>
      <c r="G660" s="48">
        <f xml:space="preserve"> Coibion_update!Y666</f>
        <v>4.8698164600744969</v>
      </c>
      <c r="H660" s="48">
        <f xml:space="preserve"> Coibion_update!Z666</f>
        <v>4.6764205075162577</v>
      </c>
      <c r="I660" s="48">
        <f xml:space="preserve"> Coibion_update!AA666</f>
        <v>4.6637126416002017</v>
      </c>
      <c r="J660" s="48"/>
      <c r="K660" s="48"/>
      <c r="M660" s="48"/>
      <c r="N660" s="48"/>
      <c r="O660" s="48"/>
      <c r="P660" s="48"/>
      <c r="Q660" s="48"/>
      <c r="R660" s="48"/>
      <c r="S660" s="48"/>
      <c r="T660" s="32">
        <f xml:space="preserve"> misc!N743</f>
        <v>0.12</v>
      </c>
      <c r="U660" s="48"/>
      <c r="V660" s="48"/>
      <c r="W660" s="75"/>
      <c r="X660" s="75"/>
      <c r="Y660" s="48"/>
      <c r="Z660" s="48"/>
      <c r="AA660" s="48"/>
      <c r="AB660" s="48"/>
      <c r="AC660" s="48"/>
      <c r="AD660" s="48"/>
      <c r="AE660" s="48"/>
      <c r="AF660" s="48"/>
      <c r="AG660" s="32">
        <v>-1.9989443972916181</v>
      </c>
      <c r="AH660" s="69">
        <f xml:space="preserve"> LN(misc!B679)</f>
        <v>7.8717689390653014</v>
      </c>
      <c r="AI660" s="69">
        <f xml:space="preserve"> LN(misc!D679)</f>
        <v>9.2991567855732775</v>
      </c>
      <c r="AJ660" s="69">
        <f xml:space="preserve"> LN(misc!G784)</f>
        <v>7.8091402702158561</v>
      </c>
      <c r="AK660" s="69"/>
    </row>
    <row r="661" spans="1:37">
      <c r="A661" s="48">
        <f t="shared" si="18"/>
        <v>2013.9166666666222</v>
      </c>
      <c r="B661" s="48">
        <f xml:space="preserve"> Coibion_update!O667</f>
        <v>4.6365612891231356</v>
      </c>
      <c r="C661" s="48">
        <f xml:space="preserve"> Coibion_update!P667</f>
        <v>6.7</v>
      </c>
      <c r="D661" s="48">
        <f xml:space="preserve"> Coibion_update!Q667</f>
        <v>5.4582953205000386</v>
      </c>
      <c r="E661" s="48">
        <f xml:space="preserve"> Coibion_update!W667</f>
        <v>0.09</v>
      </c>
      <c r="F661" s="48"/>
      <c r="G661" s="48">
        <f xml:space="preserve"> Coibion_update!Y667</f>
        <v>4.8605330748488615</v>
      </c>
      <c r="H661" s="48">
        <f xml:space="preserve"> Coibion_update!Z667</f>
        <v>4.6825200404154232</v>
      </c>
      <c r="I661" s="48">
        <f xml:space="preserve"> Coibion_update!AA667</f>
        <v>4.6652393594540014</v>
      </c>
      <c r="J661" s="48"/>
      <c r="K661" s="48"/>
      <c r="M661" s="48"/>
      <c r="N661" s="48"/>
      <c r="O661" s="48"/>
      <c r="P661" s="48"/>
      <c r="Q661" s="48"/>
      <c r="R661" s="48"/>
      <c r="S661" s="48"/>
      <c r="T661" s="32">
        <f xml:space="preserve"> misc!N744</f>
        <v>0.13</v>
      </c>
      <c r="U661" s="48"/>
      <c r="V661" s="48"/>
      <c r="W661" s="75"/>
      <c r="X661" s="75"/>
      <c r="Y661" s="48"/>
      <c r="Z661" s="48"/>
      <c r="AA661" s="48"/>
      <c r="AB661" s="48"/>
      <c r="AC661" s="48"/>
      <c r="AD661" s="48"/>
      <c r="AE661" s="48"/>
      <c r="AF661" s="48"/>
      <c r="AG661" s="32">
        <v>-2.1332379041263838</v>
      </c>
      <c r="AH661" s="69">
        <f xml:space="preserve"> LN(misc!B680)</f>
        <v>7.8840115920237261</v>
      </c>
      <c r="AI661" s="69">
        <f xml:space="preserve"> LN(misc!D680)</f>
        <v>9.3041949474478063</v>
      </c>
      <c r="AJ661" s="69">
        <f xml:space="preserve"> LN(misc!G785)</f>
        <v>7.8181277323439176</v>
      </c>
      <c r="AK661" s="69"/>
    </row>
    <row r="662" spans="1:37">
      <c r="A662" s="48">
        <f t="shared" si="18"/>
        <v>2013.9999999999554</v>
      </c>
      <c r="B662" s="48">
        <f xml:space="preserve"> Coibion_update!O668</f>
        <v>4.6347746182565315</v>
      </c>
      <c r="C662" s="48">
        <f xml:space="preserve"> Coibion_update!P668</f>
        <v>6.6</v>
      </c>
      <c r="D662" s="48">
        <f xml:space="preserve"> Coibion_update!Q668</f>
        <v>5.460130046710451</v>
      </c>
      <c r="E662" s="48">
        <f xml:space="preserve"> Coibion_update!W668</f>
        <v>7.0000000000000007E-2</v>
      </c>
      <c r="F662" s="48"/>
      <c r="G662" s="48">
        <f xml:space="preserve"> Coibion_update!Y668</f>
        <v>4.8438484464493694</v>
      </c>
      <c r="H662" s="48">
        <f xml:space="preserve"> Coibion_update!Z668</f>
        <v>4.670489652108734</v>
      </c>
      <c r="I662" s="48">
        <f xml:space="preserve"> Coibion_update!AA668</f>
        <v>4.6642029532407818</v>
      </c>
      <c r="J662" s="48"/>
      <c r="K662" s="48"/>
      <c r="M662" s="48"/>
      <c r="N662" s="48"/>
      <c r="O662" s="48"/>
      <c r="P662" s="48"/>
      <c r="Q662" s="48"/>
      <c r="R662" s="48"/>
      <c r="S662" s="48"/>
      <c r="T662" s="32">
        <f xml:space="preserve"> misc!N745</f>
        <v>0.12</v>
      </c>
      <c r="U662" s="48"/>
      <c r="V662" s="48"/>
      <c r="W662" s="75"/>
      <c r="X662" s="75"/>
      <c r="Y662" s="48"/>
      <c r="Z662" s="48"/>
      <c r="AA662" s="48"/>
      <c r="AB662" s="48"/>
      <c r="AC662" s="48"/>
      <c r="AD662" s="48"/>
      <c r="AE662" s="48"/>
      <c r="AF662" s="48"/>
      <c r="AG662" s="32">
        <v>-2.3761256033244917</v>
      </c>
      <c r="AH662" s="69">
        <f xml:space="preserve"> LN(misc!B681)</f>
        <v>7.8959572863232763</v>
      </c>
      <c r="AI662" s="69">
        <f xml:space="preserve"> LN(misc!D681)</f>
        <v>9.3092440872906383</v>
      </c>
      <c r="AJ662" s="69">
        <f xml:space="preserve"> LN(misc!G786)</f>
        <v>7.8233069378090789</v>
      </c>
      <c r="AK662" s="69"/>
    </row>
    <row r="663" spans="1:37">
      <c r="A663" s="48">
        <f t="shared" si="18"/>
        <v>2014.0833333332887</v>
      </c>
      <c r="B663" s="48">
        <f xml:space="preserve"> Coibion_update!O669</f>
        <v>4.6425420757355367</v>
      </c>
      <c r="C663" s="48">
        <f xml:space="preserve"> Coibion_update!P669</f>
        <v>6.7</v>
      </c>
      <c r="D663" s="48">
        <f xml:space="preserve"> Coibion_update!Q669</f>
        <v>5.4610992614673739</v>
      </c>
      <c r="E663" s="48">
        <f xml:space="preserve"> Coibion_update!W669</f>
        <v>7.0000000000000007E-2</v>
      </c>
      <c r="F663" s="48"/>
      <c r="G663" s="48">
        <f xml:space="preserve"> Coibion_update!Y669</f>
        <v>4.8684340456984181</v>
      </c>
      <c r="H663" s="48">
        <f xml:space="preserve"> Coibion_update!Z669</f>
        <v>4.6817329996940531</v>
      </c>
      <c r="I663" s="48">
        <f xml:space="preserve"> Coibion_update!AA669</f>
        <v>4.6662652853479019</v>
      </c>
      <c r="J663" s="48"/>
      <c r="K663" s="48"/>
      <c r="M663" s="48"/>
      <c r="N663" s="48"/>
      <c r="O663" s="48"/>
      <c r="P663" s="48"/>
      <c r="Q663" s="48"/>
      <c r="R663" s="48"/>
      <c r="S663" s="48"/>
      <c r="T663" s="32">
        <f xml:space="preserve"> misc!N746</f>
        <v>0.12</v>
      </c>
      <c r="U663" s="48"/>
      <c r="V663" s="48"/>
      <c r="W663" s="75"/>
      <c r="X663" s="75"/>
      <c r="Y663" s="48"/>
      <c r="Z663" s="48"/>
      <c r="AA663" s="48"/>
      <c r="AB663" s="48"/>
      <c r="AC663" s="48"/>
      <c r="AD663" s="48"/>
      <c r="AE663" s="48"/>
      <c r="AF663" s="48"/>
      <c r="AG663" s="32">
        <v>-2.5422869509421115</v>
      </c>
      <c r="AH663" s="69">
        <f xml:space="preserve"> LN(misc!B682)</f>
        <v>7.9090854448436927</v>
      </c>
      <c r="AI663" s="69">
        <f xml:space="preserve"> LN(misc!D682)</f>
        <v>9.3165635154636153</v>
      </c>
      <c r="AJ663" s="69">
        <f xml:space="preserve"> LN(misc!G787)</f>
        <v>7.8609097176820262</v>
      </c>
      <c r="AK663" s="69"/>
    </row>
    <row r="664" spans="1:37">
      <c r="A664" s="48">
        <f t="shared" si="18"/>
        <v>2014.1666666666219</v>
      </c>
      <c r="B664" s="48">
        <f xml:space="preserve"> Coibion_update!O670</f>
        <v>4.6507313329644226</v>
      </c>
      <c r="C664" s="48">
        <f xml:space="preserve"> Coibion_update!P670</f>
        <v>6.6</v>
      </c>
      <c r="D664" s="48">
        <f xml:space="preserve"> Coibion_update!Q670</f>
        <v>5.4629415783829565</v>
      </c>
      <c r="E664" s="48">
        <f xml:space="preserve"> Coibion_update!W670</f>
        <v>0.08</v>
      </c>
      <c r="F664" s="48"/>
      <c r="G664" s="48">
        <f xml:space="preserve"> Coibion_update!Y670</f>
        <v>4.8961891847034362</v>
      </c>
      <c r="H664" s="48">
        <f xml:space="preserve"> Coibion_update!Z670</f>
        <v>4.6840737835835569</v>
      </c>
      <c r="I664" s="48">
        <f xml:space="preserve"> Coibion_update!AA670</f>
        <v>4.667600235861558</v>
      </c>
      <c r="J664" s="48"/>
      <c r="K664" s="48"/>
      <c r="M664" s="48"/>
      <c r="N664" s="48"/>
      <c r="O664" s="48"/>
      <c r="P664" s="48"/>
      <c r="Q664" s="48"/>
      <c r="R664" s="48"/>
      <c r="S664" s="48"/>
      <c r="T664" s="32">
        <f xml:space="preserve"> misc!N747</f>
        <v>0.13</v>
      </c>
      <c r="U664" s="48"/>
      <c r="V664" s="48"/>
      <c r="W664" s="75"/>
      <c r="X664" s="75"/>
      <c r="Y664" s="48"/>
      <c r="Z664" s="48"/>
      <c r="AA664" s="48"/>
      <c r="AB664" s="48"/>
      <c r="AC664" s="48"/>
      <c r="AD664" s="48"/>
      <c r="AE664" s="48"/>
      <c r="AF664" s="48"/>
      <c r="AG664" s="32">
        <v>-2.6243884377279088</v>
      </c>
      <c r="AH664" s="69">
        <f xml:space="preserve"> LN(misc!B683)</f>
        <v>7.9187014308976735</v>
      </c>
      <c r="AI664" s="69">
        <f xml:space="preserve"> LN(misc!D683)</f>
        <v>9.3203958490342291</v>
      </c>
      <c r="AJ664" s="69">
        <f xml:space="preserve"> LN(misc!G788)</f>
        <v>7.8720842733708913</v>
      </c>
      <c r="AK664" s="69"/>
    </row>
    <row r="665" spans="1:37">
      <c r="A665" s="48">
        <f t="shared" si="18"/>
        <v>2014.2499999999552</v>
      </c>
      <c r="B665" s="48">
        <f xml:space="preserve"> Coibion_update!O671</f>
        <v>4.6526213588705732</v>
      </c>
      <c r="C665" s="48">
        <f xml:space="preserve"> Coibion_update!P671</f>
        <v>6.2</v>
      </c>
      <c r="D665" s="48">
        <f xml:space="preserve"> Coibion_update!Q671</f>
        <v>5.4648482374356675</v>
      </c>
      <c r="E665" s="48">
        <f xml:space="preserve"> Coibion_update!W671</f>
        <v>0.09</v>
      </c>
      <c r="F665" s="48"/>
      <c r="G665" s="48">
        <f xml:space="preserve"> Coibion_update!Y671</f>
        <v>4.8952992620829239</v>
      </c>
      <c r="H665" s="48">
        <f xml:space="preserve"> Coibion_update!Z671</f>
        <v>4.6879107895270709</v>
      </c>
      <c r="I665" s="48">
        <f xml:space="preserve"> Coibion_update!AA671</f>
        <v>4.6699368061091118</v>
      </c>
      <c r="J665" s="48"/>
      <c r="K665" s="48"/>
      <c r="M665" s="48"/>
      <c r="N665" s="48"/>
      <c r="O665" s="48"/>
      <c r="P665" s="48"/>
      <c r="Q665" s="48"/>
      <c r="R665" s="48"/>
      <c r="S665" s="48"/>
      <c r="T665" s="32">
        <f xml:space="preserve"> misc!N748</f>
        <v>0.11</v>
      </c>
      <c r="U665" s="48"/>
      <c r="V665" s="48"/>
      <c r="W665" s="75"/>
      <c r="X665" s="75"/>
      <c r="Y665" s="48"/>
      <c r="Z665" s="48"/>
      <c r="AA665" s="48"/>
      <c r="AB665" s="48"/>
      <c r="AC665" s="48"/>
      <c r="AD665" s="48"/>
      <c r="AE665" s="48"/>
      <c r="AF665" s="48"/>
      <c r="AG665" s="32">
        <v>-2.8917869783974215</v>
      </c>
      <c r="AH665" s="69">
        <f xml:space="preserve"> LN(misc!B684)</f>
        <v>7.9282979122283237</v>
      </c>
      <c r="AI665" s="69">
        <f xml:space="preserve"> LN(misc!D684)</f>
        <v>9.3253907885386376</v>
      </c>
      <c r="AJ665" s="69">
        <f xml:space="preserve"> LN(misc!G789)</f>
        <v>7.8862197380714996</v>
      </c>
      <c r="AK665" s="69"/>
    </row>
    <row r="666" spans="1:37">
      <c r="A666" s="48">
        <f t="shared" si="18"/>
        <v>2014.3333333332885</v>
      </c>
      <c r="B666" s="48">
        <f xml:space="preserve"> Coibion_update!O672</f>
        <v>4.6563014172441219</v>
      </c>
      <c r="C666" s="48">
        <f xml:space="preserve"> Coibion_update!P672</f>
        <v>6.3</v>
      </c>
      <c r="D666" s="48">
        <f xml:space="preserve"> Coibion_update!Q672</f>
        <v>5.4678491484135971</v>
      </c>
      <c r="E666" s="48">
        <f xml:space="preserve"> Coibion_update!W672</f>
        <v>0.09</v>
      </c>
      <c r="F666" s="48"/>
      <c r="G666" s="48">
        <f xml:space="preserve"> Coibion_update!Y672</f>
        <v>4.9007832250160712</v>
      </c>
      <c r="H666" s="48">
        <f xml:space="preserve"> Coibion_update!Z672</f>
        <v>4.6840275760655858</v>
      </c>
      <c r="I666" s="48">
        <f xml:space="preserve"> Coibion_update!AA672</f>
        <v>4.6715850706540696</v>
      </c>
      <c r="J666" s="48"/>
      <c r="K666" s="48"/>
      <c r="M666" s="48"/>
      <c r="N666" s="48"/>
      <c r="O666" s="48"/>
      <c r="P666" s="48"/>
      <c r="Q666" s="48"/>
      <c r="R666" s="48"/>
      <c r="S666" s="48"/>
      <c r="T666" s="32">
        <f xml:space="preserve"> misc!N749</f>
        <v>0.1</v>
      </c>
      <c r="U666" s="48"/>
      <c r="V666" s="48"/>
      <c r="W666" s="75"/>
      <c r="X666" s="75"/>
      <c r="Y666" s="48"/>
      <c r="Z666" s="48"/>
      <c r="AA666" s="48"/>
      <c r="AB666" s="48"/>
      <c r="AC666" s="48"/>
      <c r="AD666" s="48"/>
      <c r="AE666" s="48"/>
      <c r="AF666" s="48"/>
      <c r="AG666" s="32">
        <v>-2.985643605263137</v>
      </c>
      <c r="AH666" s="69">
        <f xml:space="preserve"> LN(misc!B685)</f>
        <v>7.9330439032314031</v>
      </c>
      <c r="AI666" s="69">
        <f xml:space="preserve"> LN(misc!D685)</f>
        <v>9.3312296892516358</v>
      </c>
      <c r="AJ666" s="69">
        <f xml:space="preserve"> LN(misc!G790)</f>
        <v>7.8767067698378055</v>
      </c>
      <c r="AK666" s="69"/>
    </row>
    <row r="667" spans="1:37">
      <c r="A667" s="48">
        <f t="shared" si="18"/>
        <v>2014.4166666666217</v>
      </c>
      <c r="B667" s="48">
        <f xml:space="preserve"> Coibion_update!O673</f>
        <v>4.6607562532276372</v>
      </c>
      <c r="C667" s="48">
        <f xml:space="preserve"> Coibion_update!P673</f>
        <v>6.1</v>
      </c>
      <c r="D667" s="48">
        <f xml:space="preserve"> Coibion_update!Q673</f>
        <v>5.4695274185872726</v>
      </c>
      <c r="E667" s="48">
        <f xml:space="preserve"> Coibion_update!W673</f>
        <v>0.1</v>
      </c>
      <c r="F667" s="48"/>
      <c r="G667" s="48">
        <f xml:space="preserve"> Coibion_update!Y673</f>
        <v>4.9104613051257298</v>
      </c>
      <c r="H667" s="48">
        <f xml:space="preserve"> Coibion_update!Z673</f>
        <v>4.6895848611304523</v>
      </c>
      <c r="I667" s="48">
        <f xml:space="preserve"> Coibion_update!AA673</f>
        <v>4.6746869202349837</v>
      </c>
      <c r="J667" s="48"/>
      <c r="K667" s="48"/>
      <c r="M667" s="48"/>
      <c r="N667" s="48"/>
      <c r="O667" s="48"/>
      <c r="P667" s="48"/>
      <c r="Q667" s="48"/>
      <c r="R667" s="48"/>
      <c r="S667" s="48"/>
      <c r="T667" s="32">
        <f xml:space="preserve"> misc!N750</f>
        <v>0.1</v>
      </c>
      <c r="U667" s="48"/>
      <c r="V667" s="48"/>
      <c r="W667" s="75"/>
      <c r="X667" s="75"/>
      <c r="Y667" s="48"/>
      <c r="Z667" s="48"/>
      <c r="AA667" s="48"/>
      <c r="AB667" s="48"/>
      <c r="AC667" s="48"/>
      <c r="AD667" s="48"/>
      <c r="AE667" s="48"/>
      <c r="AF667" s="48"/>
      <c r="AG667" s="32">
        <v>-2.8885822607113241</v>
      </c>
      <c r="AH667" s="69">
        <f xml:space="preserve"> LN(misc!B686)</f>
        <v>7.9431437374832115</v>
      </c>
      <c r="AI667" s="69">
        <f xml:space="preserve"> LN(misc!D686)</f>
        <v>9.3354917501551018</v>
      </c>
      <c r="AJ667" s="69">
        <f xml:space="preserve"> LN(misc!G791)</f>
        <v>7.8892170818919869</v>
      </c>
      <c r="AK667" s="69"/>
    </row>
    <row r="668" spans="1:37">
      <c r="A668" s="48">
        <f t="shared" si="18"/>
        <v>2014.499999999955</v>
      </c>
      <c r="B668" s="48">
        <f xml:space="preserve"> Coibion_update!O674</f>
        <v>4.664196354487852</v>
      </c>
      <c r="C668" s="48">
        <f xml:space="preserve"> Coibion_update!P674</f>
        <v>6.2</v>
      </c>
      <c r="D668" s="48">
        <f xml:space="preserve"> Coibion_update!Q674</f>
        <v>5.4705717523299446</v>
      </c>
      <c r="E668" s="48">
        <f xml:space="preserve"> Coibion_update!W674</f>
        <v>0.09</v>
      </c>
      <c r="F668" s="48"/>
      <c r="G668" s="48">
        <f xml:space="preserve"> Coibion_update!Y674</f>
        <v>4.911617583217887</v>
      </c>
      <c r="H668" s="48">
        <f xml:space="preserve"> Coibion_update!Z674</f>
        <v>4.690329014736041</v>
      </c>
      <c r="I668" s="48">
        <f xml:space="preserve"> Coibion_update!AA674</f>
        <v>4.6753583428367911</v>
      </c>
      <c r="J668" s="48"/>
      <c r="K668" s="48"/>
      <c r="M668" s="48"/>
      <c r="N668" s="48"/>
      <c r="O668" s="48"/>
      <c r="P668" s="48"/>
      <c r="Q668" s="48"/>
      <c r="R668" s="48"/>
      <c r="S668" s="48"/>
      <c r="T668" s="32">
        <f xml:space="preserve"> misc!N751</f>
        <v>0.11</v>
      </c>
      <c r="U668" s="48"/>
      <c r="V668" s="48"/>
      <c r="W668" s="75"/>
      <c r="X668" s="75"/>
      <c r="Y668" s="48"/>
      <c r="Z668" s="48"/>
      <c r="AA668" s="48"/>
      <c r="AB668" s="48"/>
      <c r="AC668" s="48"/>
      <c r="AD668" s="48"/>
      <c r="AE668" s="48"/>
      <c r="AF668" s="48"/>
      <c r="AG668" s="32">
        <v>-2.8366979057230814</v>
      </c>
      <c r="AH668" s="69">
        <f xml:space="preserve"> LN(misc!B687)</f>
        <v>7.952509583747565</v>
      </c>
      <c r="AI668" s="69">
        <f xml:space="preserve"> LN(misc!D687)</f>
        <v>9.3420701426540766</v>
      </c>
      <c r="AJ668" s="69">
        <f xml:space="preserve"> LN(misc!G792)</f>
        <v>7.9024889164517012</v>
      </c>
      <c r="AK668" s="69"/>
    </row>
    <row r="669" spans="1:37">
      <c r="A669" s="48">
        <f t="shared" si="18"/>
        <v>2014.5833333332882</v>
      </c>
      <c r="B669" s="48">
        <f xml:space="preserve"> Coibion_update!O675</f>
        <v>4.6645121031375867</v>
      </c>
      <c r="C669" s="48">
        <f xml:space="preserve"> Coibion_update!P675</f>
        <v>6.1</v>
      </c>
      <c r="D669" s="48">
        <f xml:space="preserve"> Coibion_update!Q675</f>
        <v>5.4697843921562166</v>
      </c>
      <c r="E669" s="48">
        <f xml:space="preserve"> Coibion_update!W675</f>
        <v>0.09</v>
      </c>
      <c r="F669" s="48"/>
      <c r="G669" s="48">
        <f xml:space="preserve"> Coibion_update!Y675</f>
        <v>4.9284703360416184</v>
      </c>
      <c r="H669" s="48">
        <f xml:space="preserve"> Coibion_update!Z675</f>
        <v>4.6961802243314548</v>
      </c>
      <c r="I669" s="48">
        <f xml:space="preserve"> Coibion_update!AA675</f>
        <v>4.6801848897935372</v>
      </c>
      <c r="J669" s="48"/>
      <c r="K669" s="48"/>
      <c r="M669" s="48"/>
      <c r="N669" s="48"/>
      <c r="O669" s="48"/>
      <c r="P669" s="48"/>
      <c r="Q669" s="48"/>
      <c r="R669" s="48"/>
      <c r="S669" s="48"/>
      <c r="T669" s="32">
        <f xml:space="preserve"> misc!N752</f>
        <v>0.11</v>
      </c>
      <c r="U669" s="48"/>
      <c r="V669" s="48"/>
      <c r="W669" s="75"/>
      <c r="X669" s="75"/>
      <c r="Y669" s="48"/>
      <c r="Z669" s="48"/>
      <c r="AA669" s="48"/>
      <c r="AB669" s="48"/>
      <c r="AC669" s="48"/>
      <c r="AD669" s="48"/>
      <c r="AE669" s="48"/>
      <c r="AF669" s="48"/>
      <c r="AG669" s="32">
        <v>-2.8925619639076174</v>
      </c>
      <c r="AH669" s="69">
        <f xml:space="preserve"> LN(misc!B688)</f>
        <v>7.9442084357418601</v>
      </c>
      <c r="AI669" s="69">
        <f xml:space="preserve"> LN(misc!D688)</f>
        <v>9.345360655652124</v>
      </c>
      <c r="AJ669" s="69">
        <f xml:space="preserve"> LN(misc!G793)</f>
        <v>7.9326733047788318</v>
      </c>
      <c r="AK669" s="69"/>
    </row>
    <row r="670" spans="1:37">
      <c r="A670" s="48">
        <f t="shared" si="18"/>
        <v>2014.6666666666215</v>
      </c>
      <c r="B670" s="48">
        <f xml:space="preserve"> Coibion_update!O676</f>
        <v>4.6698112018728963</v>
      </c>
      <c r="C670" s="48">
        <f xml:space="preserve"> Coibion_update!P676</f>
        <v>5.9</v>
      </c>
      <c r="D670" s="48">
        <f xml:space="preserve"> Coibion_update!Q676</f>
        <v>5.4706980091111532</v>
      </c>
      <c r="E670" s="48">
        <f xml:space="preserve"> Coibion_update!W676</f>
        <v>0.09</v>
      </c>
      <c r="F670" s="48"/>
      <c r="G670" s="48">
        <f xml:space="preserve"> Coibion_update!Y676</f>
        <v>4.9208929185953947</v>
      </c>
      <c r="H670" s="48">
        <f xml:space="preserve"> Coibion_update!Z676</f>
        <v>4.6929795778124994</v>
      </c>
      <c r="I670" s="48">
        <f xml:space="preserve"> Coibion_update!AA676</f>
        <v>4.683907426525475</v>
      </c>
      <c r="J670" s="48"/>
      <c r="K670" s="48"/>
      <c r="M670" s="48"/>
      <c r="N670" s="48"/>
      <c r="O670" s="48"/>
      <c r="P670" s="48"/>
      <c r="Q670" s="48"/>
      <c r="R670" s="48"/>
      <c r="S670" s="48"/>
      <c r="T670" s="32">
        <f xml:space="preserve"> misc!N753</f>
        <v>0.11</v>
      </c>
      <c r="U670" s="48"/>
      <c r="V670" s="48"/>
      <c r="W670" s="75"/>
      <c r="X670" s="75"/>
      <c r="Y670" s="48"/>
      <c r="Z670" s="48"/>
      <c r="AA670" s="48"/>
      <c r="AB670" s="48"/>
      <c r="AC670" s="48"/>
      <c r="AD670" s="48"/>
      <c r="AE670" s="48"/>
      <c r="AF670" s="48"/>
      <c r="AG670" s="32">
        <v>-2.8051391418383611</v>
      </c>
      <c r="AH670" s="69">
        <f xml:space="preserve"> LN(misc!B689)</f>
        <v>7.9588216291109752</v>
      </c>
      <c r="AI670" s="69">
        <f xml:space="preserve"> LN(misc!D689)</f>
        <v>9.348675209565025</v>
      </c>
      <c r="AJ670" s="69">
        <f xml:space="preserve"> LN(misc!G794)</f>
        <v>7.9227265047660769</v>
      </c>
      <c r="AK670" s="69"/>
    </row>
    <row r="671" spans="1:37">
      <c r="A671" s="48">
        <f t="shared" si="18"/>
        <v>2014.7499999999548</v>
      </c>
      <c r="B671" s="48">
        <f xml:space="preserve"> Coibion_update!O677</f>
        <v>4.6713913531824405</v>
      </c>
      <c r="C671" s="48">
        <f xml:space="preserve"> Coibion_update!P677</f>
        <v>5.7</v>
      </c>
      <c r="D671" s="48">
        <f xml:space="preserve"> Coibion_update!Q677</f>
        <v>5.4712323196424197</v>
      </c>
      <c r="E671" s="48">
        <f xml:space="preserve"> Coibion_update!W677</f>
        <v>0.09</v>
      </c>
      <c r="F671" s="48"/>
      <c r="G671" s="48">
        <f xml:space="preserve"> Coibion_update!Y677</f>
        <v>4.9260573176209581</v>
      </c>
      <c r="H671" s="48">
        <f xml:space="preserve"> Coibion_update!Z677</f>
        <v>4.6973208342707471</v>
      </c>
      <c r="I671" s="48">
        <f xml:space="preserve"> Coibion_update!AA677</f>
        <v>4.688076481983841</v>
      </c>
      <c r="J671" s="48"/>
      <c r="K671" s="48"/>
      <c r="M671" s="48"/>
      <c r="N671" s="48"/>
      <c r="O671" s="48"/>
      <c r="P671" s="48"/>
      <c r="Q671" s="48"/>
      <c r="R671" s="48"/>
      <c r="S671" s="48"/>
      <c r="T671" s="32">
        <f xml:space="preserve"> misc!N754</f>
        <v>0.1</v>
      </c>
      <c r="U671" s="48"/>
      <c r="V671" s="48"/>
      <c r="W671" s="75"/>
      <c r="X671" s="75"/>
      <c r="Y671" s="48"/>
      <c r="Z671" s="48"/>
      <c r="AA671" s="48"/>
      <c r="AB671" s="48"/>
      <c r="AC671" s="48"/>
      <c r="AD671" s="48"/>
      <c r="AE671" s="48"/>
      <c r="AF671" s="48"/>
      <c r="AG671" s="32">
        <v>-2.8017096305478688</v>
      </c>
      <c r="AH671" s="69">
        <f xml:space="preserve"> LN(misc!B690)</f>
        <v>7.9612307219787173</v>
      </c>
      <c r="AI671" s="69">
        <f xml:space="preserve"> LN(misc!D690)</f>
        <v>9.3522651910376187</v>
      </c>
      <c r="AJ671" s="69">
        <f xml:space="preserve"> LN(misc!G795)</f>
        <v>7.903104110885848</v>
      </c>
      <c r="AK671" s="69"/>
    </row>
    <row r="672" spans="1:37">
      <c r="A672" s="48">
        <f t="shared" si="18"/>
        <v>2014.833333333288</v>
      </c>
      <c r="B672" s="48">
        <f xml:space="preserve"> Coibion_update!O678</f>
        <v>4.6802739478928732</v>
      </c>
      <c r="C672" s="48">
        <f xml:space="preserve"> Coibion_update!P678</f>
        <v>5.8</v>
      </c>
      <c r="D672" s="48">
        <f xml:space="preserve"> Coibion_update!Q678</f>
        <v>5.4683428016048374</v>
      </c>
      <c r="E672" s="48">
        <f xml:space="preserve"> Coibion_update!W678</f>
        <v>0.09</v>
      </c>
      <c r="F672" s="48"/>
      <c r="G672" s="48">
        <f xml:space="preserve"> Coibion_update!Y678</f>
        <v>4.9414852674039293</v>
      </c>
      <c r="H672" s="48">
        <f xml:space="preserve"> Coibion_update!Z678</f>
        <v>4.7024057837123703</v>
      </c>
      <c r="I672" s="48">
        <f xml:space="preserve"> Coibion_update!AA678</f>
        <v>4.690227989328065</v>
      </c>
      <c r="J672" s="48"/>
      <c r="K672" s="48"/>
      <c r="M672" s="48"/>
      <c r="N672" s="48"/>
      <c r="O672" s="48"/>
      <c r="P672" s="48"/>
      <c r="Q672" s="48"/>
      <c r="R672" s="48"/>
      <c r="S672" s="48"/>
      <c r="T672" s="32">
        <f xml:space="preserve"> misc!N755</f>
        <v>0.13</v>
      </c>
      <c r="U672" s="48"/>
      <c r="V672" s="48"/>
      <c r="W672" s="75"/>
      <c r="X672" s="75"/>
      <c r="Y672" s="48"/>
      <c r="Z672" s="48"/>
      <c r="AA672" s="48"/>
      <c r="AB672" s="48"/>
      <c r="AC672" s="48"/>
      <c r="AD672" s="48"/>
      <c r="AE672" s="48"/>
      <c r="AF672" s="48"/>
      <c r="AG672" s="32">
        <v>-2.7683444314271615</v>
      </c>
      <c r="AH672" s="69">
        <f xml:space="preserve"> LN(misc!B691)</f>
        <v>7.9667601130554671</v>
      </c>
      <c r="AI672" s="69">
        <f xml:space="preserve"> LN(misc!D691)</f>
        <v>9.3559806551757827</v>
      </c>
      <c r="AJ672" s="69">
        <f xml:space="preserve"> LN(misc!G796)</f>
        <v>7.8318467061649644</v>
      </c>
      <c r="AK672" s="69"/>
    </row>
    <row r="673" spans="1:37">
      <c r="A673" s="48">
        <f t="shared" si="18"/>
        <v>2014.9166666666213</v>
      </c>
      <c r="B673" s="48">
        <f xml:space="preserve"> Coibion_update!O679</f>
        <v>4.6813049599335566</v>
      </c>
      <c r="C673" s="48">
        <f xml:space="preserve"> Coibion_update!P679</f>
        <v>5.6</v>
      </c>
      <c r="D673" s="48">
        <f xml:space="preserve"> Coibion_update!Q679</f>
        <v>5.465034471362948</v>
      </c>
      <c r="E673" s="48">
        <f xml:space="preserve"> Coibion_update!W679</f>
        <v>0.12</v>
      </c>
      <c r="F673" s="48"/>
      <c r="G673" s="48">
        <f xml:space="preserve"> Coibion_update!Y679</f>
        <v>4.9380502642410828</v>
      </c>
      <c r="H673" s="48">
        <f xml:space="preserve"> Coibion_update!Z679</f>
        <v>4.7030044503364463</v>
      </c>
      <c r="I673" s="48">
        <f xml:space="preserve"> Coibion_update!AA679</f>
        <v>4.6930345324291594</v>
      </c>
      <c r="J673" s="48"/>
      <c r="K673" s="48"/>
      <c r="M673" s="48"/>
      <c r="N673" s="48"/>
      <c r="O673" s="48"/>
      <c r="P673" s="48"/>
      <c r="Q673" s="48"/>
      <c r="R673" s="48"/>
      <c r="S673" s="48"/>
      <c r="T673" s="32">
        <f xml:space="preserve"> misc!N756</f>
        <v>0.21</v>
      </c>
      <c r="U673" s="48"/>
      <c r="V673" s="48"/>
      <c r="W673" s="75"/>
      <c r="X673" s="75"/>
      <c r="Y673" s="48"/>
      <c r="Z673" s="48"/>
      <c r="AA673" s="48"/>
      <c r="AB673" s="48"/>
      <c r="AC673" s="48"/>
      <c r="AD673" s="48"/>
      <c r="AE673" s="48"/>
      <c r="AF673" s="48"/>
      <c r="AG673" s="32">
        <v>-2.4207480028736268</v>
      </c>
      <c r="AH673" s="69">
        <f xml:space="preserve"> LN(misc!B692)</f>
        <v>7.9787565339420645</v>
      </c>
      <c r="AI673" s="69">
        <f xml:space="preserve"> LN(misc!D692)</f>
        <v>9.3615839731992754</v>
      </c>
      <c r="AJ673" s="69">
        <f xml:space="preserve"> LN(misc!G797)</f>
        <v>7.8658403325132698</v>
      </c>
      <c r="AK673" s="69"/>
    </row>
    <row r="674" spans="1:37">
      <c r="A674" s="48">
        <f t="shared" si="18"/>
        <v>2014.9999999999545</v>
      </c>
      <c r="B674" s="48">
        <f xml:space="preserve"> Coibion_update!O680</f>
        <v>4.6784234358278862</v>
      </c>
      <c r="C674" s="48">
        <f xml:space="preserve"> Coibion_update!P680</f>
        <v>5.7</v>
      </c>
      <c r="D674" s="48">
        <f xml:space="preserve"> Coibion_update!Q680</f>
        <v>5.4582101006113692</v>
      </c>
      <c r="E674" s="48">
        <f xml:space="preserve"> Coibion_update!W680</f>
        <v>0.11</v>
      </c>
      <c r="F674" s="48"/>
      <c r="G674" s="48">
        <f xml:space="preserve"> Coibion_update!Y680</f>
        <v>4.9378136737243912</v>
      </c>
      <c r="H674" s="48">
        <f xml:space="preserve"> Coibion_update!Z680</f>
        <v>4.7016978062291575</v>
      </c>
      <c r="I674" s="48">
        <f xml:space="preserve"> Coibion_update!AA680</f>
        <v>4.6944165635022861</v>
      </c>
      <c r="J674" s="48"/>
      <c r="K674" s="48"/>
      <c r="M674" s="48"/>
      <c r="N674" s="48"/>
      <c r="O674" s="48"/>
      <c r="P674" s="48"/>
      <c r="Q674" s="48"/>
      <c r="R674" s="48"/>
      <c r="S674" s="48"/>
      <c r="T674" s="32">
        <f xml:space="preserve"> misc!N757</f>
        <v>0.2</v>
      </c>
      <c r="U674" s="48"/>
      <c r="V674" s="48"/>
      <c r="W674" s="75"/>
      <c r="X674" s="75"/>
      <c r="Y674" s="48"/>
      <c r="Z674" s="48"/>
      <c r="AA674" s="48"/>
      <c r="AB674" s="48"/>
      <c r="AC674" s="48"/>
      <c r="AD674" s="48"/>
      <c r="AE674" s="48"/>
      <c r="AF674" s="48"/>
      <c r="AG674" s="32">
        <v>-2.2687550625078954</v>
      </c>
      <c r="AH674" s="69">
        <f xml:space="preserve"> LN(misc!B693)</f>
        <v>7.9847352675231331</v>
      </c>
      <c r="AI674" s="69">
        <f xml:space="preserve"> LN(misc!D693)</f>
        <v>9.3680532709887956</v>
      </c>
      <c r="AJ674" s="69">
        <f xml:space="preserve"> LN(misc!G798)</f>
        <v>7.8949550719454136</v>
      </c>
      <c r="AK674" s="69"/>
    </row>
    <row r="675" spans="1:37">
      <c r="A675" s="48">
        <f t="shared" si="18"/>
        <v>2015.0833333332878</v>
      </c>
      <c r="B675" s="48">
        <f xml:space="preserve"> Coibion_update!O681</f>
        <v>4.6769027677059034</v>
      </c>
      <c r="C675" s="48">
        <f xml:space="preserve"> Coibion_update!P681</f>
        <v>5.5</v>
      </c>
      <c r="D675" s="48">
        <f xml:space="preserve"> Coibion_update!Q681</f>
        <v>5.4603766904433355</v>
      </c>
      <c r="E675" s="48">
        <f xml:space="preserve"> Coibion_update!W681</f>
        <v>0.11</v>
      </c>
      <c r="F675" s="48"/>
      <c r="G675" s="48">
        <f xml:space="preserve"> Coibion_update!Y681</f>
        <v>4.9316930917556361</v>
      </c>
      <c r="H675" s="48">
        <f xml:space="preserve"> Coibion_update!Z681</f>
        <v>4.6986787438457878</v>
      </c>
      <c r="I675" s="48">
        <f xml:space="preserve"> Coibion_update!AA681</f>
        <v>4.6968556225226017</v>
      </c>
      <c r="J675" s="48"/>
      <c r="K675" s="48"/>
      <c r="M675" s="48"/>
      <c r="N675" s="48"/>
      <c r="O675" s="48"/>
      <c r="P675" s="48"/>
      <c r="Q675" s="48"/>
      <c r="R675" s="48"/>
      <c r="S675" s="48"/>
      <c r="T675" s="32">
        <f xml:space="preserve"> misc!N758</f>
        <v>0.22</v>
      </c>
      <c r="U675" s="48"/>
      <c r="V675" s="48"/>
      <c r="W675" s="75"/>
      <c r="X675" s="75"/>
      <c r="Y675" s="48"/>
      <c r="Z675" s="48"/>
      <c r="AA675" s="48"/>
      <c r="AB675" s="48"/>
      <c r="AC675" s="48"/>
      <c r="AD675" s="48"/>
      <c r="AE675" s="48"/>
      <c r="AF675" s="48"/>
      <c r="AG675" s="32">
        <v>-1.9736478336880323</v>
      </c>
      <c r="AH675" s="69">
        <f xml:space="preserve"> LN(misc!B694)</f>
        <v>8.0056339652964947</v>
      </c>
      <c r="AI675" s="69">
        <f xml:space="preserve"> LN(misc!D694)</f>
        <v>9.3781995171065748</v>
      </c>
      <c r="AJ675" s="69">
        <f xml:space="preserve"> LN(misc!G799)</f>
        <v>7.8227924254463295</v>
      </c>
      <c r="AK675" s="69"/>
    </row>
    <row r="676" spans="1:37">
      <c r="A676" s="48">
        <f t="shared" si="18"/>
        <v>2015.166666666621</v>
      </c>
      <c r="B676" s="48">
        <f xml:space="preserve"> Coibion_update!O682</f>
        <v>4.6750450683890321</v>
      </c>
      <c r="C676" s="48">
        <f xml:space="preserve"> Coibion_update!P682</f>
        <v>5.5</v>
      </c>
      <c r="D676" s="48">
        <f xml:space="preserve"> Coibion_update!Q682</f>
        <v>5.4627295027984237</v>
      </c>
      <c r="E676" s="48">
        <f xml:space="preserve"> Coibion_update!W682</f>
        <v>0.11</v>
      </c>
      <c r="F676" s="48"/>
      <c r="G676" s="48">
        <f xml:space="preserve"> Coibion_update!Y682</f>
        <v>4.9507012670976502</v>
      </c>
      <c r="H676" s="48">
        <f xml:space="preserve"> Coibion_update!Z682</f>
        <v>4.7075281986416613</v>
      </c>
      <c r="I676" s="48">
        <f xml:space="preserve"> Coibion_update!AA682</f>
        <v>4.69537645387424</v>
      </c>
      <c r="J676" s="48"/>
      <c r="K676" s="48"/>
      <c r="M676" s="48"/>
      <c r="N676" s="48"/>
      <c r="O676" s="48"/>
      <c r="P676" s="48"/>
      <c r="Q676" s="48"/>
      <c r="R676" s="48"/>
      <c r="S676" s="48"/>
      <c r="T676" s="32">
        <f xml:space="preserve"> misc!N759</f>
        <v>0.25</v>
      </c>
      <c r="U676" s="48"/>
      <c r="V676" s="48"/>
      <c r="W676" s="75"/>
      <c r="X676" s="75"/>
      <c r="Y676" s="48"/>
      <c r="Z676" s="48"/>
      <c r="AA676" s="48"/>
      <c r="AB676" s="48"/>
      <c r="AC676" s="48"/>
      <c r="AD676" s="48"/>
      <c r="AE676" s="48"/>
      <c r="AF676" s="48"/>
      <c r="AG676" s="58">
        <v>-1.808445105124542</v>
      </c>
      <c r="AH676" s="69">
        <f xml:space="preserve"> LN(misc!B695)</f>
        <v>8.0039646830339368</v>
      </c>
      <c r="AI676" s="69">
        <f xml:space="preserve"> LN(misc!D695)</f>
        <v>9.3800240730885154</v>
      </c>
      <c r="AJ676" s="69">
        <f xml:space="preserve"> LN(misc!G800)</f>
        <v>7.8917801704977588</v>
      </c>
      <c r="AK676" s="69"/>
    </row>
    <row r="677" spans="1:37">
      <c r="A677" s="48">
        <f t="shared" si="18"/>
        <v>2015.2499999999543</v>
      </c>
      <c r="B677" s="48">
        <f xml:space="preserve"> Coibion_update!O683</f>
        <v>4.6733884909091294</v>
      </c>
      <c r="C677" s="48">
        <f xml:space="preserve"> Coibion_update!P683</f>
        <v>5.4</v>
      </c>
      <c r="D677" s="48">
        <f xml:space="preserve"> Coibion_update!Q683</f>
        <v>5.4637555309303742</v>
      </c>
      <c r="E677" s="48">
        <f xml:space="preserve"> Coibion_update!W683</f>
        <v>0.12</v>
      </c>
      <c r="F677" s="48"/>
      <c r="G677" s="48">
        <f xml:space="preserve"> Coibion_update!Y683</f>
        <v>4.9531897802235072</v>
      </c>
      <c r="H677" s="48">
        <f xml:space="preserve"> Coibion_update!Z683</f>
        <v>4.7055764495807786</v>
      </c>
      <c r="I677" s="48">
        <f xml:space="preserve"> Coibion_update!AA683</f>
        <v>4.6996982418313769</v>
      </c>
      <c r="J677" s="48"/>
      <c r="K677" s="48"/>
      <c r="M677" s="48"/>
      <c r="N677" s="48"/>
      <c r="O677" s="48"/>
      <c r="P677" s="48"/>
      <c r="Q677" s="48"/>
      <c r="R677" s="48"/>
      <c r="S677" s="48"/>
      <c r="T677" s="32">
        <f xml:space="preserve"> misc!N760</f>
        <v>0.23</v>
      </c>
      <c r="U677" s="48"/>
      <c r="V677" s="48"/>
      <c r="W677" s="75"/>
      <c r="X677" s="75"/>
      <c r="Y677" s="48"/>
      <c r="Z677" s="48"/>
      <c r="AA677" s="48"/>
      <c r="AB677" s="48"/>
      <c r="AC677" s="48"/>
      <c r="AD677" s="48"/>
      <c r="AE677" s="48"/>
      <c r="AF677" s="48"/>
      <c r="AG677" s="58">
        <v>-1.5949531795239589</v>
      </c>
      <c r="AH677" s="69">
        <f xml:space="preserve"> LN(misc!B696)</f>
        <v>8.0065675476529137</v>
      </c>
      <c r="AI677" s="69">
        <f xml:space="preserve"> LN(misc!D696)</f>
        <v>9.3843188888658862</v>
      </c>
      <c r="AJ677" s="69">
        <f xml:space="preserve"> LN(misc!G801)</f>
        <v>7.9006217926043663</v>
      </c>
      <c r="AK677" s="69"/>
    </row>
    <row r="678" spans="1:37">
      <c r="A678" s="48">
        <f t="shared" si="18"/>
        <v>2015.3333333332876</v>
      </c>
      <c r="B678" s="48">
        <f xml:space="preserve"> Coibion_update!O684</f>
        <v>4.6696949570311306</v>
      </c>
      <c r="C678" s="48">
        <f xml:space="preserve"> Coibion_update!P684</f>
        <v>5.5</v>
      </c>
      <c r="D678" s="48">
        <f xml:space="preserve"> Coibion_update!Q684</f>
        <v>5.4681909342691002</v>
      </c>
      <c r="E678" s="48">
        <f xml:space="preserve"> Coibion_update!W684</f>
        <v>0.12</v>
      </c>
      <c r="F678" s="48"/>
      <c r="G678" s="48">
        <f xml:space="preserve"> Coibion_update!Y684</f>
        <v>4.9674702790681824</v>
      </c>
      <c r="H678" s="48">
        <f xml:space="preserve"> Coibion_update!Z684</f>
        <v>4.715736129865685</v>
      </c>
      <c r="I678" s="48">
        <f xml:space="preserve"> Coibion_update!AA684</f>
        <v>4.7022878222674782</v>
      </c>
      <c r="J678" s="48"/>
      <c r="K678" s="48"/>
      <c r="M678" s="48"/>
      <c r="N678" s="48"/>
      <c r="O678" s="48"/>
      <c r="P678" s="48"/>
      <c r="Q678" s="48"/>
      <c r="R678" s="48"/>
      <c r="S678" s="48"/>
      <c r="T678" s="32">
        <f xml:space="preserve"> misc!N761</f>
        <v>0.24</v>
      </c>
      <c r="U678" s="48"/>
      <c r="V678" s="48"/>
      <c r="W678" s="75"/>
      <c r="X678" s="75"/>
      <c r="Y678" s="48"/>
      <c r="Z678" s="48"/>
      <c r="AA678" s="48"/>
      <c r="AB678" s="48"/>
      <c r="AC678" s="48"/>
      <c r="AD678" s="48"/>
      <c r="AE678" s="48"/>
      <c r="AF678" s="48"/>
      <c r="AG678" s="58">
        <v>-1.433637128784105</v>
      </c>
      <c r="AH678" s="69">
        <f xml:space="preserve"> LN(misc!B697)</f>
        <v>8.0015895041971472</v>
      </c>
      <c r="AI678" s="69">
        <f xml:space="preserve"> LN(misc!D697)</f>
        <v>9.3869204781410236</v>
      </c>
      <c r="AJ678" s="69">
        <f xml:space="preserve"> LN(misc!G802)</f>
        <v>7.8572327871408962</v>
      </c>
      <c r="AK678" s="69"/>
    </row>
    <row r="679" spans="1:37">
      <c r="A679" s="48">
        <f t="shared" si="18"/>
        <v>2015.4166666666208</v>
      </c>
      <c r="B679" s="48">
        <f xml:space="preserve"> Coibion_update!O685</f>
        <v>4.6694014724339175</v>
      </c>
      <c r="C679" s="48">
        <f xml:space="preserve"> Coibion_update!P685</f>
        <v>5.3</v>
      </c>
      <c r="D679" s="48">
        <f xml:space="preserve"> Coibion_update!Q685</f>
        <v>5.4713711095210753</v>
      </c>
      <c r="E679" s="48">
        <f xml:space="preserve"> Coibion_update!W685</f>
        <v>0.13</v>
      </c>
      <c r="F679" s="48"/>
      <c r="G679" s="48">
        <f xml:space="preserve"> Coibion_update!Y685</f>
        <v>4.957361091636761</v>
      </c>
      <c r="H679" s="48">
        <f xml:space="preserve"> Coibion_update!Z685</f>
        <v>4.717909411883741</v>
      </c>
      <c r="I679" s="48">
        <f xml:space="preserve"> Coibion_update!AA685</f>
        <v>4.7043456133618937</v>
      </c>
      <c r="J679" s="48"/>
      <c r="K679" s="48"/>
      <c r="M679" s="48"/>
      <c r="N679" s="48"/>
      <c r="O679" s="48"/>
      <c r="P679" s="48"/>
      <c r="Q679" s="48"/>
      <c r="R679" s="48"/>
      <c r="S679" s="48"/>
      <c r="T679" s="32">
        <f xml:space="preserve"> misc!N762</f>
        <v>0.28000000000000003</v>
      </c>
      <c r="U679" s="48"/>
      <c r="V679" s="48"/>
      <c r="W679" s="75"/>
      <c r="X679" s="75"/>
      <c r="Y679" s="48"/>
      <c r="Z679" s="48"/>
      <c r="AA679" s="48"/>
      <c r="AB679" s="48"/>
      <c r="AC679" s="48"/>
      <c r="AD679" s="48"/>
      <c r="AE679" s="48"/>
      <c r="AF679" s="48"/>
      <c r="AG679" s="58">
        <v>-1.3878834770410342</v>
      </c>
      <c r="AH679" s="69">
        <f xml:space="preserve"> LN(misc!B698)</f>
        <v>8.0095624585467657</v>
      </c>
      <c r="AI679" s="69">
        <f xml:space="preserve"> LN(misc!D698)</f>
        <v>9.3903592797074609</v>
      </c>
      <c r="AJ679" s="69">
        <f xml:space="preserve"> LN(misc!G803)</f>
        <v>7.8450784698346698</v>
      </c>
      <c r="AK679" s="69"/>
    </row>
    <row r="680" spans="1:37">
      <c r="A680" s="48">
        <f t="shared" si="18"/>
        <v>2015.4999999999541</v>
      </c>
      <c r="B680" s="48">
        <f xml:space="preserve"> Coibion_update!O686</f>
        <v>4.6770098016511232</v>
      </c>
      <c r="C680" s="48">
        <f xml:space="preserve"> Coibion_update!P686</f>
        <v>5.3</v>
      </c>
      <c r="D680" s="48">
        <f xml:space="preserve"> Coibion_update!Q686</f>
        <v>5.4726865535679954</v>
      </c>
      <c r="E680" s="48">
        <f xml:space="preserve"> Coibion_update!W686</f>
        <v>0.13</v>
      </c>
      <c r="F680" s="48"/>
      <c r="G680" s="48">
        <f xml:space="preserve"> Coibion_update!Y686</f>
        <v>4.9699591222766868</v>
      </c>
      <c r="H680" s="48">
        <f xml:space="preserve"> Coibion_update!Z686</f>
        <v>4.7203097306990571</v>
      </c>
      <c r="I680" s="48">
        <f xml:space="preserve"> Coibion_update!AA686</f>
        <v>4.7052326919446177</v>
      </c>
      <c r="J680" s="48"/>
      <c r="K680" s="48"/>
      <c r="M680" s="48"/>
      <c r="N680" s="48"/>
      <c r="O680" s="48"/>
      <c r="P680" s="48"/>
      <c r="Q680" s="48"/>
      <c r="R680" s="48"/>
      <c r="S680" s="48"/>
      <c r="T680" s="32">
        <f xml:space="preserve"> misc!N763</f>
        <v>0.3</v>
      </c>
      <c r="U680" s="48"/>
      <c r="V680" s="48"/>
      <c r="W680" s="75"/>
      <c r="X680" s="75"/>
      <c r="Y680" s="48"/>
      <c r="Z680" s="48"/>
      <c r="AA680" s="48"/>
      <c r="AB680" s="48"/>
      <c r="AC680" s="48"/>
      <c r="AD680" s="48"/>
      <c r="AE680" s="48"/>
      <c r="AF680" s="48"/>
      <c r="AG680" s="58">
        <v>-1.2799435565376225</v>
      </c>
      <c r="AH680" s="69">
        <f xml:space="preserve"> LN(misc!B699)</f>
        <v>8.0203690872860598</v>
      </c>
      <c r="AI680" s="69">
        <f xml:space="preserve"> LN(misc!D699)</f>
        <v>9.3964547270088339</v>
      </c>
      <c r="AJ680" s="69">
        <f xml:space="preserve"> LN(misc!G804)</f>
        <v>7.8597378124112733</v>
      </c>
      <c r="AK680" s="69"/>
    </row>
    <row r="681" spans="1:37">
      <c r="A681" s="48">
        <f t="shared" si="18"/>
        <v>2015.5833333332873</v>
      </c>
      <c r="B681" s="48">
        <f xml:space="preserve"> Coibion_update!O687</f>
        <v>4.6755401089043627</v>
      </c>
      <c r="C681" s="48">
        <f xml:space="preserve"> Coibion_update!P687</f>
        <v>5.0999999999999996</v>
      </c>
      <c r="D681" s="48">
        <f xml:space="preserve"> Coibion_update!Q687</f>
        <v>5.4719807156713296</v>
      </c>
      <c r="E681" s="48">
        <f xml:space="preserve"> Coibion_update!W687</f>
        <v>0.14000000000000001</v>
      </c>
      <c r="F681" s="48"/>
      <c r="G681" s="48">
        <f xml:space="preserve"> Coibion_update!Y687</f>
        <v>4.9754639710848148</v>
      </c>
      <c r="H681" s="48">
        <f xml:space="preserve"> Coibion_update!Z687</f>
        <v>4.7237617835590582</v>
      </c>
      <c r="I681" s="48">
        <f xml:space="preserve"> Coibion_update!AA687</f>
        <v>4.7087551262444673</v>
      </c>
      <c r="J681" s="48"/>
      <c r="K681" s="48"/>
      <c r="M681" s="48"/>
      <c r="N681" s="48"/>
      <c r="O681" s="48"/>
      <c r="P681" s="48"/>
      <c r="Q681" s="48"/>
      <c r="R681" s="48"/>
      <c r="S681" s="48"/>
      <c r="T681" s="32">
        <f xml:space="preserve"> misc!N764</f>
        <v>0.38</v>
      </c>
      <c r="U681" s="48"/>
      <c r="V681" s="48"/>
      <c r="W681" s="75"/>
      <c r="X681" s="75"/>
      <c r="Y681" s="48"/>
      <c r="Z681" s="48"/>
      <c r="AA681" s="48"/>
      <c r="AB681" s="48"/>
      <c r="AC681" s="48"/>
      <c r="AD681" s="48"/>
      <c r="AE681" s="48"/>
      <c r="AF681" s="48"/>
      <c r="AG681" s="58">
        <v>-0.91556597816121155</v>
      </c>
      <c r="AH681" s="69">
        <f xml:space="preserve"> LN(misc!B700)</f>
        <v>8.0262355522877122</v>
      </c>
      <c r="AI681" s="69">
        <f xml:space="preserve"> LN(misc!D700)</f>
        <v>9.4026370117922156</v>
      </c>
      <c r="AJ681" s="69">
        <f xml:space="preserve"> LN(misc!G805)</f>
        <v>7.8664397615204562</v>
      </c>
      <c r="AK681" s="69"/>
    </row>
    <row r="682" spans="1:37">
      <c r="A682" s="48">
        <f t="shared" si="18"/>
        <v>2015.6666666666206</v>
      </c>
      <c r="B682" s="48">
        <f xml:space="preserve"> Coibion_update!O688</f>
        <v>4.673685476784871</v>
      </c>
      <c r="C682" s="48">
        <f xml:space="preserve"> Coibion_update!P688</f>
        <v>5.0999999999999996</v>
      </c>
      <c r="D682" s="48">
        <f xml:space="preserve"> Coibion_update!Q688</f>
        <v>5.4704454796059476</v>
      </c>
      <c r="E682" s="48">
        <f xml:space="preserve"> Coibion_update!W688</f>
        <v>0.14000000000000001</v>
      </c>
      <c r="F682" s="48"/>
      <c r="G682" s="48">
        <f xml:space="preserve"> Coibion_update!Y688</f>
        <v>4.9815085318453258</v>
      </c>
      <c r="H682" s="48">
        <f xml:space="preserve"> Coibion_update!Z688</f>
        <v>4.7207463438355735</v>
      </c>
      <c r="I682" s="48">
        <f xml:space="preserve"> Coibion_update!AA688</f>
        <v>4.7117889097699956</v>
      </c>
      <c r="J682" s="48"/>
      <c r="K682" s="48"/>
      <c r="M682" s="48"/>
      <c r="N682" s="48"/>
      <c r="O682" s="48"/>
      <c r="P682" s="48"/>
      <c r="Q682" s="48"/>
      <c r="R682" s="48"/>
      <c r="S682" s="48"/>
      <c r="T682" s="32">
        <f xml:space="preserve"> misc!N765</f>
        <v>0.37</v>
      </c>
      <c r="U682" s="48"/>
      <c r="V682" s="48"/>
      <c r="W682" s="75"/>
      <c r="X682" s="75"/>
      <c r="Y682" s="48"/>
      <c r="Z682" s="48"/>
      <c r="AA682" s="48"/>
      <c r="AB682" s="48"/>
      <c r="AC682" s="48"/>
      <c r="AD682" s="48"/>
      <c r="AE682" s="48"/>
      <c r="AF682" s="48"/>
      <c r="AG682" s="58">
        <v>-0.7392731258776446</v>
      </c>
      <c r="AH682" s="69">
        <f xml:space="preserve"> LN(misc!B701)</f>
        <v>8.02319190804055</v>
      </c>
      <c r="AI682" s="69">
        <f xml:space="preserve"> LN(misc!D701)</f>
        <v>9.4081579101442347</v>
      </c>
      <c r="AJ682" s="69">
        <f xml:space="preserve"> LN(misc!G806)</f>
        <v>7.8800323158227155</v>
      </c>
      <c r="AK682" s="69"/>
    </row>
    <row r="683" spans="1:37">
      <c r="A683" s="48">
        <f t="shared" si="18"/>
        <v>2015.7499999999538</v>
      </c>
      <c r="B683" s="48"/>
      <c r="C683" s="48"/>
      <c r="D683" s="48"/>
      <c r="E683" s="48"/>
      <c r="F683" s="48"/>
      <c r="G683" s="48"/>
      <c r="H683" s="48"/>
      <c r="I683" s="48"/>
      <c r="J683" s="48"/>
      <c r="K683" s="48"/>
      <c r="M683" s="48"/>
      <c r="N683" s="48"/>
      <c r="O683" s="48"/>
      <c r="P683" s="48"/>
      <c r="Q683" s="48"/>
      <c r="R683" s="48"/>
      <c r="S683" s="48"/>
      <c r="T683" s="32">
        <f xml:space="preserve"> misc!N766</f>
        <v>0.26</v>
      </c>
      <c r="U683" s="48"/>
      <c r="V683" s="48"/>
      <c r="W683" s="75"/>
      <c r="X683" s="75"/>
      <c r="Y683" s="48"/>
      <c r="Z683" s="48"/>
      <c r="AA683" s="48"/>
      <c r="AB683" s="48"/>
      <c r="AC683" s="48"/>
      <c r="AD683" s="48"/>
      <c r="AE683" s="48"/>
      <c r="AF683" s="48"/>
      <c r="AG683" s="58">
        <v>-0.53065731410348427</v>
      </c>
      <c r="AH683" s="69">
        <f xml:space="preserve"> LN(misc!B702)</f>
        <v>8.0181314345704884</v>
      </c>
      <c r="AI683" s="69">
        <f xml:space="preserve"> LN(misc!D702)</f>
        <v>9.4092240170691159</v>
      </c>
      <c r="AJ683" s="69">
        <f xml:space="preserve"> LN(misc!G807)</f>
        <v>7.8891567432497718</v>
      </c>
      <c r="AK683" s="69"/>
    </row>
    <row r="684" spans="1:37">
      <c r="A684" s="48">
        <f t="shared" si="18"/>
        <v>2015.8333333332871</v>
      </c>
      <c r="B684" s="48"/>
      <c r="C684" s="48"/>
      <c r="D684" s="48"/>
      <c r="E684" s="48"/>
      <c r="F684" s="48"/>
      <c r="G684" s="48"/>
      <c r="H684" s="48"/>
      <c r="I684" s="48"/>
      <c r="J684" s="48"/>
      <c r="K684" s="48"/>
      <c r="M684" s="48"/>
      <c r="N684" s="48"/>
      <c r="O684" s="48"/>
      <c r="P684" s="48"/>
      <c r="Q684" s="48"/>
      <c r="R684" s="48"/>
      <c r="S684" s="48"/>
      <c r="T684" s="32">
        <f xml:space="preserve"> misc!N767</f>
        <v>0</v>
      </c>
      <c r="U684" s="48"/>
      <c r="V684" s="48"/>
      <c r="W684" s="75"/>
      <c r="X684" s="75"/>
      <c r="Y684" s="48"/>
      <c r="Z684" s="48"/>
      <c r="AA684" s="48"/>
      <c r="AB684" s="48"/>
      <c r="AC684" s="48"/>
      <c r="AD684" s="48"/>
      <c r="AE684" s="48"/>
      <c r="AF684" s="48"/>
      <c r="AH684" s="69"/>
      <c r="AI684" s="69"/>
    </row>
    <row r="685" spans="1:37">
      <c r="A685" s="48">
        <f t="shared" si="18"/>
        <v>2015.9166666666204</v>
      </c>
      <c r="B685" s="48"/>
      <c r="C685" s="48"/>
      <c r="D685" s="48"/>
      <c r="E685" s="48"/>
      <c r="F685" s="48"/>
      <c r="G685" s="48"/>
      <c r="H685" s="48"/>
      <c r="I685" s="48"/>
      <c r="J685" s="48"/>
      <c r="K685" s="48"/>
      <c r="M685" s="48"/>
      <c r="N685" s="48"/>
      <c r="O685" s="48"/>
      <c r="P685" s="48"/>
      <c r="Q685" s="48"/>
      <c r="R685" s="48"/>
      <c r="S685" s="48"/>
      <c r="T685" s="32">
        <f xml:space="preserve"> misc!N768</f>
        <v>0</v>
      </c>
      <c r="U685" s="48"/>
      <c r="V685" s="48"/>
      <c r="W685" s="75"/>
      <c r="X685" s="75"/>
      <c r="Y685" s="48"/>
      <c r="Z685" s="48"/>
      <c r="AA685" s="48"/>
      <c r="AB685" s="48"/>
      <c r="AC685" s="48"/>
      <c r="AD685" s="48"/>
      <c r="AE685" s="48"/>
      <c r="AF685" s="48"/>
      <c r="AH685" s="69"/>
      <c r="AI685" s="69"/>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7"/>
  <sheetViews>
    <sheetView topLeftCell="A206" workbookViewId="0">
      <selection sqref="A1:XFD1048576"/>
    </sheetView>
  </sheetViews>
  <sheetFormatPr defaultRowHeight="12.75"/>
  <cols>
    <col min="1" max="1" width="9.140625" style="77"/>
    <col min="2" max="10" width="10.42578125" style="77" customWidth="1"/>
    <col min="11" max="11" width="13.5703125" style="77" customWidth="1"/>
    <col min="12" max="16384" width="9.140625" style="77"/>
  </cols>
  <sheetData>
    <row r="1" spans="1:11">
      <c r="A1" s="77" t="s">
        <v>610</v>
      </c>
      <c r="B1" s="77" t="s">
        <v>611</v>
      </c>
      <c r="C1" s="77" t="s">
        <v>612</v>
      </c>
      <c r="D1" s="77" t="s">
        <v>613</v>
      </c>
      <c r="E1" s="77" t="s">
        <v>614</v>
      </c>
      <c r="F1" s="77" t="s">
        <v>615</v>
      </c>
      <c r="G1" s="77" t="s">
        <v>616</v>
      </c>
      <c r="H1" s="77" t="s">
        <v>617</v>
      </c>
      <c r="I1" s="77" t="s">
        <v>618</v>
      </c>
      <c r="J1" s="77" t="s">
        <v>1496</v>
      </c>
      <c r="K1" s="77" t="s">
        <v>1497</v>
      </c>
    </row>
    <row r="2" spans="1:11">
      <c r="A2" s="77">
        <v>1969</v>
      </c>
      <c r="B2" s="77">
        <f xml:space="preserve"> [1]Coibion_update!O128</f>
        <v>3.6768271155897616</v>
      </c>
      <c r="C2" s="77">
        <f xml:space="preserve"> [1]Coibion_update!P128</f>
        <v>3.4</v>
      </c>
      <c r="D2" s="77">
        <f xml:space="preserve"> [1]Coibion_update!Q128</f>
        <v>3.5751506887855933</v>
      </c>
      <c r="E2" s="77">
        <f xml:space="preserve"> [1]Coibion_update!W128</f>
        <v>6.3</v>
      </c>
      <c r="F2" s="77">
        <f xml:space="preserve"> [1]Coibion_update!X128</f>
        <v>4.6335632604893089</v>
      </c>
      <c r="G2" s="77">
        <f xml:space="preserve"> [1]Coibion_update!Y128</f>
        <v>2.7182645235091818</v>
      </c>
      <c r="H2" s="77">
        <f xml:space="preserve"> [1]Coibion_update!Z128</f>
        <v>3.6990277851657516</v>
      </c>
      <c r="I2" s="77">
        <f xml:space="preserve"> [1]Coibion_update!AA128</f>
        <v>3.3129124667945837</v>
      </c>
      <c r="J2" s="77">
        <f xml:space="preserve"> [1]Coibion_update!AG128</f>
        <v>0</v>
      </c>
      <c r="K2" s="77">
        <f xml:space="preserve"> [1]Coibion_update!AC128</f>
        <v>0</v>
      </c>
    </row>
    <row r="3" spans="1:11">
      <c r="A3" s="77">
        <f t="shared" ref="A3:A66" si="0" xml:space="preserve"> A2 + 1/12</f>
        <v>1969.0833333333333</v>
      </c>
      <c r="B3" s="77">
        <f xml:space="preserve"> [1]Coibion_update!O129</f>
        <v>3.6832058898430846</v>
      </c>
      <c r="C3" s="77">
        <f xml:space="preserve"> [1]Coibion_update!P129</f>
        <v>3.4</v>
      </c>
      <c r="D3" s="77">
        <f xml:space="preserve"> [1]Coibion_update!Q129</f>
        <v>3.5779478934066544</v>
      </c>
      <c r="E3" s="77">
        <f xml:space="preserve"> [1]Coibion_update!W129</f>
        <v>6.61</v>
      </c>
      <c r="F3" s="77">
        <f xml:space="preserve"> [1]Coibion_update!X129</f>
        <v>4.6553879021487088</v>
      </c>
      <c r="G3" s="77">
        <f xml:space="preserve"> [1]Coibion_update!Y129</f>
        <v>2.7214269981438486</v>
      </c>
      <c r="H3" s="77">
        <f xml:space="preserve"> [1]Coibion_update!Z129</f>
        <v>3.7079219886912522</v>
      </c>
      <c r="I3" s="77">
        <f xml:space="preserve"> [1]Coibion_update!AA129</f>
        <v>3.3184677340631592</v>
      </c>
      <c r="J3" s="77">
        <f xml:space="preserve"> [1]Coibion_update!AG129</f>
        <v>0</v>
      </c>
      <c r="K3" s="77">
        <f xml:space="preserve"> [1]Coibion_update!AC129</f>
        <v>0</v>
      </c>
    </row>
    <row r="4" spans="1:11">
      <c r="A4" s="77">
        <f t="shared" si="0"/>
        <v>1969.1666666666665</v>
      </c>
      <c r="B4" s="77">
        <f xml:space="preserve"> [1]Coibion_update!O130</f>
        <v>3.6910171675754833</v>
      </c>
      <c r="C4" s="77">
        <f xml:space="preserve"> [1]Coibion_update!P130</f>
        <v>3.4</v>
      </c>
      <c r="D4" s="77">
        <f xml:space="preserve"> [1]Coibion_update!Q130</f>
        <v>3.5862928653388351</v>
      </c>
      <c r="E4" s="77">
        <f xml:space="preserve"> [1]Coibion_update!W130</f>
        <v>6.79</v>
      </c>
      <c r="F4" s="77">
        <f xml:space="preserve"> [1]Coibion_update!X130</f>
        <v>4.6656065547919221</v>
      </c>
      <c r="G4" s="77">
        <f xml:space="preserve"> [1]Coibion_update!Y130</f>
        <v>2.6984711346552159</v>
      </c>
      <c r="H4" s="77">
        <f xml:space="preserve"> [1]Coibion_update!Z130</f>
        <v>3.706793043398815</v>
      </c>
      <c r="I4" s="77">
        <f xml:space="preserve"> [1]Coibion_update!AA130</f>
        <v>3.3175258756345398</v>
      </c>
      <c r="J4" s="77">
        <f xml:space="preserve"> [1]Coibion_update!AG130</f>
        <v>-0.2459423</v>
      </c>
      <c r="K4" s="77">
        <f xml:space="preserve"> [1]Coibion_update!AD130</f>
        <v>-0.2459423</v>
      </c>
    </row>
    <row r="5" spans="1:11">
      <c r="A5" s="77">
        <f t="shared" si="0"/>
        <v>1969.2499999999998</v>
      </c>
      <c r="B5" s="77">
        <f xml:space="preserve"> [1]Coibion_update!O131</f>
        <v>3.6873282516211998</v>
      </c>
      <c r="C5" s="77">
        <f xml:space="preserve"> [1]Coibion_update!P131</f>
        <v>3.4</v>
      </c>
      <c r="D5" s="77">
        <f xml:space="preserve"> [1]Coibion_update!Q131</f>
        <v>3.591817741270805</v>
      </c>
      <c r="E5" s="77">
        <f xml:space="preserve"> [1]Coibion_update!W131</f>
        <v>7.41</v>
      </c>
      <c r="F5" s="77">
        <f xml:space="preserve"> [1]Coibion_update!X131</f>
        <v>4.680092112505351</v>
      </c>
      <c r="G5" s="77">
        <f xml:space="preserve"> [1]Coibion_update!Y131</f>
        <v>2.7107133185216936</v>
      </c>
      <c r="H5" s="77">
        <f xml:space="preserve"> [1]Coibion_update!Z131</f>
        <v>3.7052448082002005</v>
      </c>
      <c r="I5" s="77">
        <f xml:space="preserve"> [1]Coibion_update!AA131</f>
        <v>3.3230196005981312</v>
      </c>
      <c r="J5" s="77">
        <f xml:space="preserve"> [1]Coibion_update!AG131</f>
        <v>0.40489900000000001</v>
      </c>
      <c r="K5" s="77">
        <f xml:space="preserve"> [1]Coibion_update!AD131</f>
        <v>0.15895670000000001</v>
      </c>
    </row>
    <row r="6" spans="1:11">
      <c r="A6" s="77">
        <f t="shared" si="0"/>
        <v>1969.333333333333</v>
      </c>
      <c r="B6" s="77">
        <f xml:space="preserve"> [1]Coibion_update!O132</f>
        <v>3.6835427391489417</v>
      </c>
      <c r="C6" s="77">
        <f xml:space="preserve"> [1]Coibion_update!P132</f>
        <v>3.4</v>
      </c>
      <c r="D6" s="77">
        <f xml:space="preserve"> [1]Coibion_update!Q132</f>
        <v>3.5945687746426951</v>
      </c>
      <c r="E6" s="77">
        <f xml:space="preserve"> [1]Coibion_update!W132</f>
        <v>8.67</v>
      </c>
      <c r="F6" s="77">
        <f xml:space="preserve"> [1]Coibion_update!X132</f>
        <v>4.69866052907543</v>
      </c>
      <c r="G6" s="77">
        <f xml:space="preserve"> [1]Coibion_update!Y132</f>
        <v>2.7109127667156865</v>
      </c>
      <c r="H6" s="77">
        <f xml:space="preserve"> [1]Coibion_update!Z132</f>
        <v>3.7143035064540948</v>
      </c>
      <c r="I6" s="77">
        <f xml:space="preserve"> [1]Coibion_update!AA132</f>
        <v>3.3299161796571917</v>
      </c>
      <c r="J6" s="77">
        <f xml:space="preserve"> [1]Coibion_update!AG132</f>
        <v>0.20315140000000001</v>
      </c>
      <c r="K6" s="77">
        <f xml:space="preserve"> [1]Coibion_update!AD132</f>
        <v>0.36210810000000004</v>
      </c>
    </row>
    <row r="7" spans="1:11">
      <c r="A7" s="77">
        <f t="shared" si="0"/>
        <v>1969.4166666666663</v>
      </c>
      <c r="B7" s="77">
        <f xml:space="preserve"> [1]Coibion_update!O133</f>
        <v>3.6932648243064627</v>
      </c>
      <c r="C7" s="77">
        <f xml:space="preserve"> [1]Coibion_update!P133</f>
        <v>3.5</v>
      </c>
      <c r="D7" s="77">
        <f xml:space="preserve"> [1]Coibion_update!Q133</f>
        <v>3.6000482404073204</v>
      </c>
      <c r="E7" s="77">
        <f xml:space="preserve"> [1]Coibion_update!W133</f>
        <v>8.9</v>
      </c>
      <c r="F7" s="77">
        <f xml:space="preserve"> [1]Coibion_update!X133</f>
        <v>4.71240893665769</v>
      </c>
      <c r="G7" s="77">
        <f xml:space="preserve"> [1]Coibion_update!Y133</f>
        <v>2.7085833922638689</v>
      </c>
      <c r="H7" s="77">
        <f xml:space="preserve"> [1]Coibion_update!Z133</f>
        <v>3.7007586166440141</v>
      </c>
      <c r="I7" s="77">
        <f xml:space="preserve"> [1]Coibion_update!AA133</f>
        <v>3.3325615892720171</v>
      </c>
      <c r="J7" s="77">
        <f xml:space="preserve"> [1]Coibion_update!AG133</f>
        <v>-2.0494700000000001E-2</v>
      </c>
      <c r="K7" s="77">
        <f xml:space="preserve"> [1]Coibion_update!AD133</f>
        <v>0.34161340000000007</v>
      </c>
    </row>
    <row r="8" spans="1:11">
      <c r="A8" s="77">
        <f t="shared" si="0"/>
        <v>1969.4999999999995</v>
      </c>
      <c r="B8" s="77">
        <f xml:space="preserve"> [1]Coibion_update!O134</f>
        <v>3.6985302351560443</v>
      </c>
      <c r="C8" s="77">
        <f xml:space="preserve"> [1]Coibion_update!P134</f>
        <v>3.5</v>
      </c>
      <c r="D8" s="77">
        <f xml:space="preserve"> [1]Coibion_update!Q134</f>
        <v>3.6054978451748854</v>
      </c>
      <c r="E8" s="77">
        <f xml:space="preserve"> [1]Coibion_update!W134</f>
        <v>8.61</v>
      </c>
      <c r="F8" s="77">
        <f xml:space="preserve"> [1]Coibion_update!X134</f>
        <v>4.71240893665769</v>
      </c>
      <c r="G8" s="77">
        <f xml:space="preserve"> [1]Coibion_update!Y134</f>
        <v>2.686349774122871</v>
      </c>
      <c r="H8" s="77">
        <f xml:space="preserve"> [1]Coibion_update!Z134</f>
        <v>3.7071367703847673</v>
      </c>
      <c r="I8" s="77">
        <f xml:space="preserve"> [1]Coibion_update!AA134</f>
        <v>3.3319544789199944</v>
      </c>
      <c r="J8" s="77">
        <f xml:space="preserve"> [1]Coibion_update!AG134</f>
        <v>0.1801693</v>
      </c>
      <c r="K8" s="77">
        <f xml:space="preserve"> [1]Coibion_update!AD134</f>
        <v>0.52178270000000004</v>
      </c>
    </row>
    <row r="9" spans="1:11">
      <c r="A9" s="77">
        <f t="shared" si="0"/>
        <v>1969.5833333333328</v>
      </c>
      <c r="B9" s="77">
        <f xml:space="preserve"> [1]Coibion_update!O135</f>
        <v>3.7008253173198153</v>
      </c>
      <c r="C9" s="77">
        <f xml:space="preserve"> [1]Coibion_update!P135</f>
        <v>3.5</v>
      </c>
      <c r="D9" s="77">
        <f xml:space="preserve"> [1]Coibion_update!Q135</f>
        <v>3.6082115510464816</v>
      </c>
      <c r="E9" s="77">
        <f xml:space="preserve"> [1]Coibion_update!W135</f>
        <v>9.19</v>
      </c>
      <c r="F9" s="77">
        <f xml:space="preserve"> [1]Coibion_update!X135</f>
        <v>4.7294211483259483</v>
      </c>
      <c r="G9" s="77">
        <f xml:space="preserve"> [1]Coibion_update!Y135</f>
        <v>2.7070497007686263</v>
      </c>
      <c r="H9" s="77">
        <f xml:space="preserve"> [1]Coibion_update!Z135</f>
        <v>3.7176369645331322</v>
      </c>
      <c r="I9" s="77">
        <f xml:space="preserve"> [1]Coibion_update!AA135</f>
        <v>3.336694415448056</v>
      </c>
      <c r="J9" s="77">
        <f xml:space="preserve"> [1]Coibion_update!AG135</f>
        <v>0.30849100000000002</v>
      </c>
      <c r="K9" s="77">
        <f xml:space="preserve"> [1]Coibion_update!AD135</f>
        <v>0.8302737</v>
      </c>
    </row>
    <row r="10" spans="1:11">
      <c r="A10" s="77">
        <f t="shared" si="0"/>
        <v>1969.6666666666661</v>
      </c>
      <c r="B10" s="77">
        <f xml:space="preserve"> [1]Coibion_update!O136</f>
        <v>3.7006004935646328</v>
      </c>
      <c r="C10" s="77">
        <f xml:space="preserve"> [1]Coibion_update!P136</f>
        <v>3.7</v>
      </c>
      <c r="D10" s="77">
        <f xml:space="preserve"> [1]Coibion_update!Q136</f>
        <v>3.6136169696133895</v>
      </c>
      <c r="E10" s="77">
        <f xml:space="preserve"> [1]Coibion_update!W136</f>
        <v>9.15</v>
      </c>
      <c r="F10" s="77">
        <f xml:space="preserve"> [1]Coibion_update!X136</f>
        <v>4.7351452624098371</v>
      </c>
      <c r="G10" s="77">
        <f xml:space="preserve"> [1]Coibion_update!Y136</f>
        <v>2.7277874667852418</v>
      </c>
      <c r="H10" s="77">
        <f xml:space="preserve"> [1]Coibion_update!Z136</f>
        <v>3.7067439298975033</v>
      </c>
      <c r="I10" s="77">
        <f xml:space="preserve"> [1]Coibion_update!AA136</f>
        <v>3.3407040012331928</v>
      </c>
      <c r="J10" s="77">
        <f xml:space="preserve"> [1]Coibion_update!AG136</f>
        <v>2.8108399999999999E-2</v>
      </c>
      <c r="K10" s="77">
        <f xml:space="preserve"> [1]Coibion_update!AD136</f>
        <v>0.85838210000000004</v>
      </c>
    </row>
    <row r="11" spans="1:11">
      <c r="A11" s="77">
        <f t="shared" si="0"/>
        <v>1969.7499999999993</v>
      </c>
      <c r="B11" s="77">
        <f xml:space="preserve"> [1]Coibion_update!O137</f>
        <v>3.7008944836921409</v>
      </c>
      <c r="C11" s="77">
        <f xml:space="preserve"> [1]Coibion_update!P137</f>
        <v>3.7</v>
      </c>
      <c r="D11" s="77">
        <f xml:space="preserve"> [1]Coibion_update!Q137</f>
        <v>3.6189933266497696</v>
      </c>
      <c r="E11" s="77">
        <f xml:space="preserve"> [1]Coibion_update!W137</f>
        <v>9</v>
      </c>
      <c r="F11" s="77">
        <f xml:space="preserve"> [1]Coibion_update!X137</f>
        <v>4.7328595471289807</v>
      </c>
      <c r="G11" s="77">
        <f xml:space="preserve"> [1]Coibion_update!Y137</f>
        <v>2.7109792406080899</v>
      </c>
      <c r="H11" s="77">
        <f xml:space="preserve"> [1]Coibion_update!Z137</f>
        <v>3.7204265696120657</v>
      </c>
      <c r="I11" s="77">
        <f xml:space="preserve"> [1]Coibion_update!AA137</f>
        <v>3.3464243558148636</v>
      </c>
      <c r="J11" s="77">
        <f xml:space="preserve"> [1]Coibion_update!AG137</f>
        <v>8.7578400000000001E-2</v>
      </c>
      <c r="K11" s="77">
        <f xml:space="preserve"> [1]Coibion_update!AD137</f>
        <v>0.94596049999999998</v>
      </c>
    </row>
    <row r="12" spans="1:11">
      <c r="A12" s="77">
        <f t="shared" si="0"/>
        <v>1969.8333333333326</v>
      </c>
      <c r="B12" s="77">
        <f xml:space="preserve"> [1]Coibion_update!O138</f>
        <v>3.6914237147361884</v>
      </c>
      <c r="C12" s="77">
        <f xml:space="preserve"> [1]Coibion_update!P138</f>
        <v>3.5</v>
      </c>
      <c r="D12" s="77">
        <f xml:space="preserve"> [1]Coibion_update!Q138</f>
        <v>3.6243409329763652</v>
      </c>
      <c r="E12" s="77">
        <f xml:space="preserve"> [1]Coibion_update!W138</f>
        <v>8.85</v>
      </c>
      <c r="F12" s="77">
        <f xml:space="preserve"> [1]Coibion_update!X138</f>
        <v>4.7382139597458561</v>
      </c>
      <c r="G12" s="77">
        <f xml:space="preserve"> [1]Coibion_update!Y138</f>
        <v>2.7006898466959175</v>
      </c>
      <c r="H12" s="77">
        <f xml:space="preserve"> [1]Coibion_update!Z138</f>
        <v>3.7153753179179012</v>
      </c>
      <c r="I12" s="77">
        <f xml:space="preserve"> [1]Coibion_update!AA138</f>
        <v>3.3507458381660573</v>
      </c>
      <c r="J12" s="77">
        <f xml:space="preserve"> [1]Coibion_update!AG138</f>
        <v>-4.4752999999999998E-3</v>
      </c>
      <c r="K12" s="77">
        <f xml:space="preserve"> [1]Coibion_update!AD138</f>
        <v>0.94148520000000002</v>
      </c>
    </row>
    <row r="13" spans="1:11">
      <c r="A13" s="77">
        <f t="shared" si="0"/>
        <v>1969.9166666666658</v>
      </c>
      <c r="B13" s="77">
        <f xml:space="preserve"> [1]Coibion_update!O139</f>
        <v>3.6887344436004201</v>
      </c>
      <c r="C13" s="77">
        <f xml:space="preserve"> [1]Coibion_update!P139</f>
        <v>3.5</v>
      </c>
      <c r="D13" s="77">
        <f xml:space="preserve"> [1]Coibion_update!Q139</f>
        <v>3.629660094453965</v>
      </c>
      <c r="E13" s="77">
        <f xml:space="preserve"> [1]Coibion_update!W139</f>
        <v>8.9700000000000006</v>
      </c>
      <c r="F13" s="77">
        <f xml:space="preserve"> [1]Coibion_update!X139</f>
        <v>4.7412732689804313</v>
      </c>
      <c r="G13" s="77">
        <f xml:space="preserve"> [1]Coibion_update!Y139</f>
        <v>2.6983365089145708</v>
      </c>
      <c r="H13" s="77">
        <f xml:space="preserve"> [1]Coibion_update!Z139</f>
        <v>3.7157647828953184</v>
      </c>
      <c r="I13" s="77">
        <f xml:space="preserve"> [1]Coibion_update!AA139</f>
        <v>3.3493425261198784</v>
      </c>
      <c r="J13" s="77">
        <f xml:space="preserve"> [1]Coibion_update!AG139</f>
        <v>6.4883200000000002E-2</v>
      </c>
      <c r="K13" s="77">
        <f xml:space="preserve"> [1]Coibion_update!AD139</f>
        <v>1.0063683999999999</v>
      </c>
    </row>
    <row r="14" spans="1:11">
      <c r="A14" s="77">
        <f t="shared" si="0"/>
        <v>1969.9999999999991</v>
      </c>
      <c r="B14" s="77">
        <f xml:space="preserve"> [1]Coibion_update!O140</f>
        <v>3.6700431597676415</v>
      </c>
      <c r="C14" s="77">
        <f xml:space="preserve"> [1]Coibion_update!P140</f>
        <v>3.9</v>
      </c>
      <c r="D14" s="77">
        <f xml:space="preserve"> [1]Coibion_update!Q140</f>
        <v>3.6349511120883808</v>
      </c>
      <c r="E14" s="77">
        <f xml:space="preserve"> [1]Coibion_update!W140</f>
        <v>8.98</v>
      </c>
      <c r="F14" s="77">
        <f xml:space="preserve"> [1]Coibion_update!X140</f>
        <v>4.7542796085759322</v>
      </c>
      <c r="G14" s="77">
        <f xml:space="preserve"> [1]Coibion_update!Y140</f>
        <v>2.685940915514109</v>
      </c>
      <c r="H14" s="77">
        <f xml:space="preserve"> [1]Coibion_update!Z140</f>
        <v>3.7285327659905878</v>
      </c>
      <c r="I14" s="77">
        <f xml:space="preserve"> [1]Coibion_update!AA140</f>
        <v>3.3556419800026527</v>
      </c>
      <c r="J14" s="77">
        <f xml:space="preserve"> [1]Coibion_update!AG140</f>
        <v>-0.15972839999999999</v>
      </c>
      <c r="K14" s="77">
        <f xml:space="preserve"> [1]Coibion_update!AD140</f>
        <v>0.84663999999999995</v>
      </c>
    </row>
    <row r="15" spans="1:11">
      <c r="A15" s="77">
        <f t="shared" si="0"/>
        <v>1970.0833333333323</v>
      </c>
      <c r="B15" s="77">
        <f xml:space="preserve"> [1]Coibion_update!O141</f>
        <v>3.6693856791179744</v>
      </c>
      <c r="C15" s="77">
        <f xml:space="preserve"> [1]Coibion_update!P141</f>
        <v>4.2</v>
      </c>
      <c r="D15" s="77">
        <f xml:space="preserve"> [1]Coibion_update!Q141</f>
        <v>3.6402142821326553</v>
      </c>
      <c r="E15" s="77">
        <f xml:space="preserve"> [1]Coibion_update!W141</f>
        <v>8.98</v>
      </c>
      <c r="F15" s="77">
        <f xml:space="preserve"> [1]Coibion_update!X141</f>
        <v>4.7587492739163917</v>
      </c>
      <c r="G15" s="77">
        <f xml:space="preserve"> [1]Coibion_update!Y141</f>
        <v>2.7031046587091958</v>
      </c>
      <c r="H15" s="77">
        <f xml:space="preserve"> [1]Coibion_update!Z141</f>
        <v>3.7221207878937381</v>
      </c>
      <c r="I15" s="77">
        <f xml:space="preserve"> [1]Coibion_update!AA141</f>
        <v>3.3639453959592664</v>
      </c>
      <c r="J15" s="77">
        <f xml:space="preserve"> [1]Coibion_update!AG141</f>
        <v>-0.35976930000000001</v>
      </c>
      <c r="K15" s="77">
        <f xml:space="preserve"> [1]Coibion_update!AD141</f>
        <v>0.48687069999999993</v>
      </c>
    </row>
    <row r="16" spans="1:11">
      <c r="A16" s="77">
        <f t="shared" si="0"/>
        <v>1970.1666666666656</v>
      </c>
      <c r="B16" s="77">
        <f xml:space="preserve"> [1]Coibion_update!O142</f>
        <v>3.668084734857231</v>
      </c>
      <c r="C16" s="77">
        <f xml:space="preserve"> [1]Coibion_update!P142</f>
        <v>4.4000000000000004</v>
      </c>
      <c r="D16" s="77">
        <f xml:space="preserve"> [1]Coibion_update!Q142</f>
        <v>3.6454498961866002</v>
      </c>
      <c r="E16" s="77">
        <f xml:space="preserve"> [1]Coibion_update!W142</f>
        <v>7.76</v>
      </c>
      <c r="F16" s="77">
        <f xml:space="preserve"> [1]Coibion_update!X142</f>
        <v>4.7616609827475243</v>
      </c>
      <c r="G16" s="77">
        <f xml:space="preserve"> [1]Coibion_update!Y142</f>
        <v>2.6743555245781132</v>
      </c>
      <c r="H16" s="77">
        <f xml:space="preserve"> [1]Coibion_update!Z142</f>
        <v>3.7265123689207873</v>
      </c>
      <c r="I16" s="77">
        <f xml:space="preserve"> [1]Coibion_update!AA142</f>
        <v>3.3588464411216252</v>
      </c>
      <c r="J16" s="77">
        <f xml:space="preserve"> [1]Coibion_update!AG142</f>
        <v>-0.13807900000000001</v>
      </c>
      <c r="K16" s="77">
        <f xml:space="preserve"> [1]Coibion_update!AD142</f>
        <v>0.34879169999999993</v>
      </c>
    </row>
    <row r="17" spans="1:11">
      <c r="A17" s="77">
        <f t="shared" si="0"/>
        <v>1970.2499999999989</v>
      </c>
      <c r="B17" s="77">
        <f xml:space="preserve"> [1]Coibion_update!O143</f>
        <v>3.6655110269029914</v>
      </c>
      <c r="C17" s="77">
        <f xml:space="preserve"> [1]Coibion_update!P143</f>
        <v>4.5999999999999996</v>
      </c>
      <c r="D17" s="77">
        <f xml:space="preserve"> [1]Coibion_update!Q143</f>
        <v>3.6506582412937387</v>
      </c>
      <c r="E17" s="77">
        <f xml:space="preserve"> [1]Coibion_update!W143</f>
        <v>8.1</v>
      </c>
      <c r="F17" s="77">
        <f xml:space="preserve"> [1]Coibion_update!X143</f>
        <v>4.7561730595246186</v>
      </c>
      <c r="G17" s="77">
        <f xml:space="preserve"> [1]Coibion_update!Y143</f>
        <v>2.6895467295376503</v>
      </c>
      <c r="H17" s="77">
        <f xml:space="preserve"> [1]Coibion_update!Z143</f>
        <v>3.7185110692385392</v>
      </c>
      <c r="I17" s="77">
        <f xml:space="preserve"> [1]Coibion_update!AA143</f>
        <v>3.3618326581398787</v>
      </c>
      <c r="J17" s="77">
        <f xml:space="preserve"> [1]Coibion_update!AG143</f>
        <v>-0.14177239999999999</v>
      </c>
      <c r="K17" s="77">
        <f xml:space="preserve"> [1]Coibion_update!AD143</f>
        <v>0.20701929999999993</v>
      </c>
    </row>
    <row r="18" spans="1:11">
      <c r="A18" s="77">
        <f t="shared" si="0"/>
        <v>1970.3333333333321</v>
      </c>
      <c r="B18" s="77">
        <f xml:space="preserve"> [1]Coibion_update!O144</f>
        <v>3.6643459538645247</v>
      </c>
      <c r="C18" s="77">
        <f xml:space="preserve"> [1]Coibion_update!P144</f>
        <v>4.8</v>
      </c>
      <c r="D18" s="77">
        <f xml:space="preserve"> [1]Coibion_update!Q144</f>
        <v>3.6532522764707851</v>
      </c>
      <c r="E18" s="77">
        <f xml:space="preserve"> [1]Coibion_update!W144</f>
        <v>7.94</v>
      </c>
      <c r="F18" s="77">
        <f xml:space="preserve"> [1]Coibion_update!X144</f>
        <v>4.7447582001951449</v>
      </c>
      <c r="G18" s="77">
        <f xml:space="preserve"> [1]Coibion_update!Y144</f>
        <v>2.7008913039037306</v>
      </c>
      <c r="H18" s="77">
        <f xml:space="preserve"> [1]Coibion_update!Z144</f>
        <v>3.7274509180890365</v>
      </c>
      <c r="I18" s="77">
        <f xml:space="preserve"> [1]Coibion_update!AA144</f>
        <v>3.3659846259064108</v>
      </c>
      <c r="J18" s="77">
        <f xml:space="preserve"> [1]Coibion_update!AG144</f>
        <v>0.29567349999999998</v>
      </c>
      <c r="K18" s="77">
        <f xml:space="preserve"> [1]Coibion_update!AD144</f>
        <v>0.50269279999999994</v>
      </c>
    </row>
    <row r="19" spans="1:11">
      <c r="A19" s="77">
        <f t="shared" si="0"/>
        <v>1970.4166666666654</v>
      </c>
      <c r="B19" s="77">
        <f xml:space="preserve"> [1]Coibion_update!O145</f>
        <v>3.6611047843610804</v>
      </c>
      <c r="C19" s="77">
        <f xml:space="preserve"> [1]Coibion_update!P145</f>
        <v>4.9000000000000004</v>
      </c>
      <c r="D19" s="77">
        <f xml:space="preserve"> [1]Coibion_update!Q145</f>
        <v>3.6584202466292277</v>
      </c>
      <c r="E19" s="77">
        <f xml:space="preserve"> [1]Coibion_update!W145</f>
        <v>7.6</v>
      </c>
      <c r="F19" s="77">
        <f xml:space="preserve"> [1]Coibion_update!X145</f>
        <v>4.7342667593225016</v>
      </c>
      <c r="G19" s="77">
        <f xml:space="preserve"> [1]Coibion_update!Y145</f>
        <v>2.7076501210808703</v>
      </c>
      <c r="H19" s="77">
        <f xml:space="preserve"> [1]Coibion_update!Z145</f>
        <v>3.7293013686128518</v>
      </c>
      <c r="I19" s="77">
        <f xml:space="preserve"> [1]Coibion_update!AA145</f>
        <v>3.3695347011533139</v>
      </c>
      <c r="J19" s="77">
        <f xml:space="preserve"> [1]Coibion_update!AG145</f>
        <v>-0.17987729999999999</v>
      </c>
      <c r="K19" s="77">
        <f xml:space="preserve"> [1]Coibion_update!AD145</f>
        <v>0.32281549999999992</v>
      </c>
    </row>
    <row r="20" spans="1:11">
      <c r="A20" s="77">
        <f t="shared" si="0"/>
        <v>1970.4999999999986</v>
      </c>
      <c r="B20" s="77">
        <f xml:space="preserve"> [1]Coibion_update!O146</f>
        <v>3.6635565179113692</v>
      </c>
      <c r="C20" s="77">
        <f xml:space="preserve"> [1]Coibion_update!P146</f>
        <v>5</v>
      </c>
      <c r="D20" s="77">
        <f xml:space="preserve"> [1]Coibion_update!Q146</f>
        <v>3.6609942506244004</v>
      </c>
      <c r="E20" s="77">
        <f xml:space="preserve"> [1]Coibion_update!W146</f>
        <v>7.21</v>
      </c>
      <c r="F20" s="77">
        <f xml:space="preserve"> [1]Coibion_update!X146</f>
        <v>4.7267681577355791</v>
      </c>
      <c r="G20" s="77">
        <f xml:space="preserve"> [1]Coibion_update!Y146</f>
        <v>2.698942182071483</v>
      </c>
      <c r="H20" s="77">
        <f xml:space="preserve"> [1]Coibion_update!Z146</f>
        <v>3.7282924564707711</v>
      </c>
      <c r="I20" s="77">
        <f xml:space="preserve"> [1]Coibion_update!AA146</f>
        <v>3.3722147467376726</v>
      </c>
      <c r="J20" s="77">
        <f xml:space="preserve"> [1]Coibion_update!AG146</f>
        <v>-0.24258740000000001</v>
      </c>
      <c r="K20" s="77">
        <f xml:space="preserve"> [1]Coibion_update!AD146</f>
        <v>8.0228099999999913E-2</v>
      </c>
    </row>
    <row r="21" spans="1:11">
      <c r="A21" s="77">
        <f t="shared" si="0"/>
        <v>1970.5833333333319</v>
      </c>
      <c r="B21" s="77">
        <f xml:space="preserve"> [1]Coibion_update!O147</f>
        <v>3.6617728677318966</v>
      </c>
      <c r="C21" s="77">
        <f xml:space="preserve"> [1]Coibion_update!P147</f>
        <v>5.0999999999999996</v>
      </c>
      <c r="D21" s="77">
        <f xml:space="preserve"> [1]Coibion_update!Q147</f>
        <v>3.6635616461296463</v>
      </c>
      <c r="E21" s="77">
        <f xml:space="preserve"> [1]Coibion_update!W147</f>
        <v>6.61</v>
      </c>
      <c r="F21" s="77">
        <f xml:space="preserve"> [1]Coibion_update!X147</f>
        <v>4.7265024711556167</v>
      </c>
      <c r="G21" s="77">
        <f xml:space="preserve"> [1]Coibion_update!Y147</f>
        <v>2.7067159780890733</v>
      </c>
      <c r="H21" s="77">
        <f xml:space="preserve"> [1]Coibion_update!Z147</f>
        <v>3.7310045991645833</v>
      </c>
      <c r="I21" s="77">
        <f xml:space="preserve"> [1]Coibion_update!AA147</f>
        <v>3.3764606014297414</v>
      </c>
      <c r="J21" s="77">
        <f xml:space="preserve"> [1]Coibion_update!AG147</f>
        <v>-0.48200739999999997</v>
      </c>
      <c r="K21" s="77">
        <f xml:space="preserve"> [1]Coibion_update!AD147</f>
        <v>-0.40177930000000006</v>
      </c>
    </row>
    <row r="22" spans="1:11">
      <c r="A22" s="77">
        <f t="shared" si="0"/>
        <v>1970.6666666666652</v>
      </c>
      <c r="B22" s="77">
        <f xml:space="preserve"> [1]Coibion_update!O148</f>
        <v>3.6548546189770925</v>
      </c>
      <c r="C22" s="77">
        <f xml:space="preserve"> [1]Coibion_update!P148</f>
        <v>5.4</v>
      </c>
      <c r="D22" s="77">
        <f xml:space="preserve"> [1]Coibion_update!Q148</f>
        <v>3.6686767467964168</v>
      </c>
      <c r="E22" s="77">
        <f xml:space="preserve"> [1]Coibion_update!W148</f>
        <v>6.29</v>
      </c>
      <c r="F22" s="77">
        <f xml:space="preserve"> [1]Coibion_update!X148</f>
        <v>4.7192129020287519</v>
      </c>
      <c r="G22" s="77">
        <f xml:space="preserve"> [1]Coibion_update!Y148</f>
        <v>2.703372611551099</v>
      </c>
      <c r="H22" s="77">
        <f xml:space="preserve"> [1]Coibion_update!Z148</f>
        <v>3.7374791239499987</v>
      </c>
      <c r="I22" s="77">
        <f xml:space="preserve"> [1]Coibion_update!AA148</f>
        <v>3.3825920373365861</v>
      </c>
      <c r="J22" s="77">
        <f xml:space="preserve"> [1]Coibion_update!AG148</f>
        <v>-0.27231870000000002</v>
      </c>
      <c r="K22" s="77">
        <f xml:space="preserve"> [1]Coibion_update!AD148</f>
        <v>-0.67409800000000009</v>
      </c>
    </row>
    <row r="23" spans="1:11">
      <c r="A23" s="77">
        <f t="shared" si="0"/>
        <v>1970.7499999999984</v>
      </c>
      <c r="B23" s="77">
        <f xml:space="preserve"> [1]Coibion_update!O149</f>
        <v>3.6346502752847987</v>
      </c>
      <c r="C23" s="77">
        <f xml:space="preserve"> [1]Coibion_update!P149</f>
        <v>5.5</v>
      </c>
      <c r="D23" s="77">
        <f xml:space="preserve"> [1]Coibion_update!Q149</f>
        <v>3.673765816303888</v>
      </c>
      <c r="E23" s="77">
        <f xml:space="preserve"> [1]Coibion_update!W149</f>
        <v>6.2</v>
      </c>
      <c r="F23" s="77">
        <f xml:space="preserve"> [1]Coibion_update!X149</f>
        <v>4.7086288943563215</v>
      </c>
      <c r="G23" s="77">
        <f xml:space="preserve"> [1]Coibion_update!Y149</f>
        <v>2.6679224100114309</v>
      </c>
      <c r="H23" s="77">
        <f xml:space="preserve"> [1]Coibion_update!Z149</f>
        <v>3.7370027292956647</v>
      </c>
      <c r="I23" s="77">
        <f xml:space="preserve"> [1]Coibion_update!AA149</f>
        <v>3.3806204546733243</v>
      </c>
      <c r="J23" s="77">
        <f xml:space="preserve"> [1]Coibion_update!AG149</f>
        <v>-1.0688700000000001E-2</v>
      </c>
      <c r="K23" s="77">
        <f xml:space="preserve"> [1]Coibion_update!AD149</f>
        <v>-0.68478670000000008</v>
      </c>
    </row>
    <row r="24" spans="1:11">
      <c r="A24" s="77">
        <f t="shared" si="0"/>
        <v>1970.8333333333317</v>
      </c>
      <c r="B24" s="77">
        <f xml:space="preserve"> [1]Coibion_update!O150</f>
        <v>3.6285746249083934</v>
      </c>
      <c r="C24" s="77">
        <f xml:space="preserve"> [1]Coibion_update!P150</f>
        <v>5.9</v>
      </c>
      <c r="D24" s="77">
        <f xml:space="preserve"> [1]Coibion_update!Q150</f>
        <v>3.6788291182604347</v>
      </c>
      <c r="E24" s="77">
        <f xml:space="preserve"> [1]Coibion_update!W150</f>
        <v>5.6</v>
      </c>
      <c r="F24" s="77">
        <f xml:space="preserve"> [1]Coibion_update!X150</f>
        <v>4.6931810633108046</v>
      </c>
      <c r="G24" s="77">
        <f xml:space="preserve"> [1]Coibion_update!Y150</f>
        <v>2.6084508358794554</v>
      </c>
      <c r="H24" s="77">
        <f xml:space="preserve"> [1]Coibion_update!Z150</f>
        <v>3.740118997056904</v>
      </c>
      <c r="I24" s="77">
        <f xml:space="preserve"> [1]Coibion_update!AA150</f>
        <v>3.3810286873716286</v>
      </c>
      <c r="J24" s="77">
        <f xml:space="preserve"> [1]Coibion_update!AG150</f>
        <v>-0.3476939</v>
      </c>
      <c r="K24" s="77">
        <f xml:space="preserve"> [1]Coibion_update!AD150</f>
        <v>-1.0324806</v>
      </c>
    </row>
    <row r="25" spans="1:11">
      <c r="A25" s="77">
        <f t="shared" si="0"/>
        <v>1970.9166666666649</v>
      </c>
      <c r="B25" s="77">
        <f xml:space="preserve"> [1]Coibion_update!O151</f>
        <v>3.6512788279108026</v>
      </c>
      <c r="C25" s="77">
        <f xml:space="preserve"> [1]Coibion_update!P151</f>
        <v>6.1</v>
      </c>
      <c r="D25" s="77">
        <f xml:space="preserve"> [1]Coibion_update!Q151</f>
        <v>3.6838669122903918</v>
      </c>
      <c r="E25" s="77">
        <f xml:space="preserve"> [1]Coibion_update!W151</f>
        <v>4.9000000000000004</v>
      </c>
      <c r="F25" s="77">
        <f xml:space="preserve"> [1]Coibion_update!X151</f>
        <v>4.6752557935547792</v>
      </c>
      <c r="G25" s="77">
        <f xml:space="preserve"> [1]Coibion_update!Y151</f>
        <v>2.6256101777178227</v>
      </c>
      <c r="H25" s="77">
        <f xml:space="preserve"> [1]Coibion_update!Z151</f>
        <v>3.7544330848533751</v>
      </c>
      <c r="I25" s="77">
        <f xml:space="preserve"> [1]Coibion_update!AA151</f>
        <v>3.3848308442418578</v>
      </c>
      <c r="J25" s="77">
        <f xml:space="preserve"> [1]Coibion_update!AG151</f>
        <v>-0.23102819999999999</v>
      </c>
      <c r="K25" s="77">
        <f xml:space="preserve"> [1]Coibion_update!AD151</f>
        <v>-1.2635087999999999</v>
      </c>
    </row>
    <row r="26" spans="1:11">
      <c r="A26" s="77">
        <f t="shared" si="0"/>
        <v>1970.9999999999982</v>
      </c>
      <c r="B26" s="77">
        <f xml:space="preserve"> [1]Coibion_update!O152</f>
        <v>3.6589433056862739</v>
      </c>
      <c r="C26" s="77">
        <f xml:space="preserve"> [1]Coibion_update!P152</f>
        <v>5.9</v>
      </c>
      <c r="D26" s="77">
        <f xml:space="preserve"> [1]Coibion_update!Q152</f>
        <v>3.6863763238958178</v>
      </c>
      <c r="E26" s="77">
        <f xml:space="preserve"> [1]Coibion_update!W152</f>
        <v>4.1399999999999997</v>
      </c>
      <c r="F26" s="77">
        <f xml:space="preserve"> [1]Coibion_update!X152</f>
        <v>4.6740430502744665</v>
      </c>
      <c r="G26" s="77">
        <f xml:space="preserve"> [1]Coibion_update!Y152</f>
        <v>2.7324175575505043</v>
      </c>
      <c r="H26" s="77">
        <f xml:space="preserve"> [1]Coibion_update!Z152</f>
        <v>3.7514551125964171</v>
      </c>
      <c r="I26" s="77">
        <f xml:space="preserve"> [1]Coibion_update!AA152</f>
        <v>3.3848647270412577</v>
      </c>
      <c r="J26" s="77">
        <f xml:space="preserve"> [1]Coibion_update!AG152</f>
        <v>-0.68079920000000005</v>
      </c>
      <c r="K26" s="77">
        <f xml:space="preserve"> [1]Coibion_update!AD152</f>
        <v>-1.9443079999999999</v>
      </c>
    </row>
    <row r="27" spans="1:11">
      <c r="A27" s="77">
        <f t="shared" si="0"/>
        <v>1971.0833333333314</v>
      </c>
      <c r="B27" s="77">
        <f xml:space="preserve"> [1]Coibion_update!O153</f>
        <v>3.6570352673695132</v>
      </c>
      <c r="C27" s="77">
        <f xml:space="preserve"> [1]Coibion_update!P153</f>
        <v>5.9</v>
      </c>
      <c r="D27" s="77">
        <f xml:space="preserve"> [1]Coibion_update!Q153</f>
        <v>3.6863763238958178</v>
      </c>
      <c r="E27" s="77">
        <f xml:space="preserve"> [1]Coibion_update!W153</f>
        <v>3.72</v>
      </c>
      <c r="F27" s="77">
        <f xml:space="preserve"> [1]Coibion_update!X153</f>
        <v>4.6992978487127894</v>
      </c>
      <c r="G27" s="77">
        <f xml:space="preserve"> [1]Coibion_update!Y153</f>
        <v>2.7265447837383743</v>
      </c>
      <c r="H27" s="77">
        <f xml:space="preserve"> [1]Coibion_update!Z153</f>
        <v>3.7515960039694018</v>
      </c>
      <c r="I27" s="77">
        <f xml:space="preserve"> [1]Coibion_update!AA153</f>
        <v>3.3902038401872896</v>
      </c>
      <c r="J27" s="77">
        <f xml:space="preserve"> [1]Coibion_update!AG153</f>
        <v>-2.8266800000000002E-2</v>
      </c>
      <c r="K27" s="77">
        <f xml:space="preserve"> [1]Coibion_update!AD153</f>
        <v>-1.9725747999999999</v>
      </c>
    </row>
    <row r="28" spans="1:11">
      <c r="A28" s="77">
        <f t="shared" si="0"/>
        <v>1971.1666666666647</v>
      </c>
      <c r="B28" s="77">
        <f xml:space="preserve"> [1]Coibion_update!O154</f>
        <v>3.6559507049744648</v>
      </c>
      <c r="C28" s="77">
        <f xml:space="preserve"> [1]Coibion_update!P154</f>
        <v>6</v>
      </c>
      <c r="D28" s="77">
        <f xml:space="preserve"> [1]Coibion_update!Q154</f>
        <v>3.6888794541139363</v>
      </c>
      <c r="E28" s="77">
        <f xml:space="preserve"> [1]Coibion_update!W154</f>
        <v>3.71</v>
      </c>
      <c r="F28" s="77">
        <f xml:space="preserve"> [1]Coibion_update!X154</f>
        <v>4.6944622934668532</v>
      </c>
      <c r="G28" s="77">
        <f xml:space="preserve"> [1]Coibion_update!Y154</f>
        <v>2.7495119909098045</v>
      </c>
      <c r="H28" s="77">
        <f xml:space="preserve"> [1]Coibion_update!Z154</f>
        <v>3.7407838117642971</v>
      </c>
      <c r="I28" s="77">
        <f xml:space="preserve"> [1]Coibion_update!AA154</f>
        <v>3.3920220837267032</v>
      </c>
      <c r="J28" s="77">
        <f xml:space="preserve"> [1]Coibion_update!AG154</f>
        <v>-6.5651100000000004E-2</v>
      </c>
      <c r="K28" s="77">
        <f xml:space="preserve"> [1]Coibion_update!AD154</f>
        <v>-2.0382259</v>
      </c>
    </row>
    <row r="29" spans="1:11">
      <c r="A29" s="77">
        <f t="shared" si="0"/>
        <v>1971.249999999998</v>
      </c>
      <c r="B29" s="77">
        <f xml:space="preserve"> [1]Coibion_update!O155</f>
        <v>3.6615519357061301</v>
      </c>
      <c r="C29" s="77">
        <f xml:space="preserve"> [1]Coibion_update!P155</f>
        <v>5.9</v>
      </c>
      <c r="D29" s="77">
        <f xml:space="preserve"> [1]Coibion_update!Q155</f>
        <v>3.6913763343125234</v>
      </c>
      <c r="E29" s="77">
        <f xml:space="preserve"> [1]Coibion_update!W155</f>
        <v>4.1500000000000004</v>
      </c>
      <c r="F29" s="77">
        <f xml:space="preserve"> [1]Coibion_update!X155</f>
        <v>4.6980228030027078</v>
      </c>
      <c r="G29" s="77">
        <f xml:space="preserve"> [1]Coibion_update!Y155</f>
        <v>2.7540428049526828</v>
      </c>
      <c r="H29" s="77">
        <f xml:space="preserve"> [1]Coibion_update!Z155</f>
        <v>3.7511262888429844</v>
      </c>
      <c r="I29" s="77">
        <f xml:space="preserve"> [1]Coibion_update!AA155</f>
        <v>3.3954475496815482</v>
      </c>
      <c r="J29" s="77">
        <f xml:space="preserve"> [1]Coibion_update!AG155</f>
        <v>0.46122259999999998</v>
      </c>
      <c r="K29" s="77">
        <f xml:space="preserve"> [1]Coibion_update!AD155</f>
        <v>-1.5770033000000001</v>
      </c>
    </row>
    <row r="30" spans="1:11">
      <c r="A30" s="77">
        <f t="shared" si="0"/>
        <v>1971.3333333333312</v>
      </c>
      <c r="B30" s="77">
        <f xml:space="preserve"> [1]Coibion_update!O156</f>
        <v>3.6666133950597639</v>
      </c>
      <c r="C30" s="77">
        <f xml:space="preserve"> [1]Coibion_update!P156</f>
        <v>5.9</v>
      </c>
      <c r="D30" s="77">
        <f xml:space="preserve"> [1]Coibion_update!Q156</f>
        <v>3.6963514689526371</v>
      </c>
      <c r="E30" s="77">
        <f xml:space="preserve"> [1]Coibion_update!W156</f>
        <v>4.63</v>
      </c>
      <c r="F30" s="77">
        <f xml:space="preserve"> [1]Coibion_update!X156</f>
        <v>4.6893274939948144</v>
      </c>
      <c r="G30" s="77">
        <f xml:space="preserve"> [1]Coibion_update!Y156</f>
        <v>2.7454102098592874</v>
      </c>
      <c r="H30" s="77">
        <f xml:space="preserve"> [1]Coibion_update!Z156</f>
        <v>3.7462517339718064</v>
      </c>
      <c r="I30" s="77">
        <f xml:space="preserve"> [1]Coibion_update!AA156</f>
        <v>3.3997964007465273</v>
      </c>
      <c r="J30" s="77">
        <f xml:space="preserve"> [1]Coibion_update!AG156</f>
        <v>6.4339000000000002E-3</v>
      </c>
      <c r="K30" s="77">
        <f xml:space="preserve"> [1]Coibion_update!AD156</f>
        <v>-1.5705694000000001</v>
      </c>
    </row>
    <row r="31" spans="1:11">
      <c r="A31" s="77">
        <f t="shared" si="0"/>
        <v>1971.4166666666645</v>
      </c>
      <c r="B31" s="77">
        <f xml:space="preserve"> [1]Coibion_update!O157</f>
        <v>3.6707969465631707</v>
      </c>
      <c r="C31" s="77">
        <f xml:space="preserve"> [1]Coibion_update!P157</f>
        <v>5.9</v>
      </c>
      <c r="D31" s="77">
        <f xml:space="preserve"> [1]Coibion_update!Q157</f>
        <v>3.7013019741124933</v>
      </c>
      <c r="E31" s="77">
        <f xml:space="preserve"> [1]Coibion_update!W157</f>
        <v>4.91</v>
      </c>
      <c r="F31" s="77">
        <f xml:space="preserve"> [1]Coibion_update!X157</f>
        <v>4.6834266839538587</v>
      </c>
      <c r="G31" s="77">
        <f xml:space="preserve"> [1]Coibion_update!Y157</f>
        <v>2.7764562337662704</v>
      </c>
      <c r="H31" s="77">
        <f xml:space="preserve"> [1]Coibion_update!Z157</f>
        <v>3.7532851539311465</v>
      </c>
      <c r="I31" s="77">
        <f xml:space="preserve"> [1]Coibion_update!AA157</f>
        <v>3.4018971367764288</v>
      </c>
      <c r="J31" s="77">
        <f xml:space="preserve"> [1]Coibion_update!AG157</f>
        <v>0.34800629999999999</v>
      </c>
      <c r="K31" s="77">
        <f xml:space="preserve"> [1]Coibion_update!AD157</f>
        <v>-1.2225631000000001</v>
      </c>
    </row>
    <row r="32" spans="1:11">
      <c r="A32" s="77">
        <f t="shared" si="0"/>
        <v>1971.4999999999977</v>
      </c>
      <c r="B32" s="77">
        <f xml:space="preserve"> [1]Coibion_update!O158</f>
        <v>3.6678907236754514</v>
      </c>
      <c r="C32" s="77">
        <f xml:space="preserve"> [1]Coibion_update!P158</f>
        <v>6</v>
      </c>
      <c r="D32" s="77">
        <f xml:space="preserve"> [1]Coibion_update!Q158</f>
        <v>3.7037680666076871</v>
      </c>
      <c r="E32" s="77">
        <f xml:space="preserve"> [1]Coibion_update!W158</f>
        <v>5.31</v>
      </c>
      <c r="F32" s="77">
        <f xml:space="preserve"> [1]Coibion_update!X158</f>
        <v>4.6851821239574765</v>
      </c>
      <c r="G32" s="77">
        <f xml:space="preserve"> [1]Coibion_update!Y158</f>
        <v>2.7548701717461008</v>
      </c>
      <c r="H32" s="77">
        <f xml:space="preserve"> [1]Coibion_update!Z158</f>
        <v>3.7464877667342495</v>
      </c>
      <c r="I32" s="77">
        <f xml:space="preserve"> [1]Coibion_update!AA158</f>
        <v>3.4041928906419536</v>
      </c>
      <c r="J32" s="77">
        <f xml:space="preserve"> [1]Coibion_update!AG158</f>
        <v>-0.1177868</v>
      </c>
      <c r="K32" s="77">
        <f xml:space="preserve"> [1]Coibion_update!AD158</f>
        <v>-1.3403499000000001</v>
      </c>
    </row>
    <row r="33" spans="1:11">
      <c r="A33" s="77">
        <f t="shared" si="0"/>
        <v>1971.583333333331</v>
      </c>
      <c r="B33" s="77">
        <f xml:space="preserve"> [1]Coibion_update!O159</f>
        <v>3.6620707917686079</v>
      </c>
      <c r="C33" s="77">
        <f xml:space="preserve"> [1]Coibion_update!P159</f>
        <v>6.1</v>
      </c>
      <c r="D33" s="77">
        <f xml:space="preserve"> [1]Coibion_update!Q159</f>
        <v>3.7062280924485496</v>
      </c>
      <c r="E33" s="77">
        <f xml:space="preserve"> [1]Coibion_update!W159</f>
        <v>5.56</v>
      </c>
      <c r="F33" s="77">
        <f xml:space="preserve"> [1]Coibion_update!X159</f>
        <v>4.6845357413688316</v>
      </c>
      <c r="G33" s="77">
        <f xml:space="preserve"> [1]Coibion_update!Y159</f>
        <v>2.7737130899014906</v>
      </c>
      <c r="H33" s="77">
        <f xml:space="preserve"> [1]Coibion_update!Z159</f>
        <v>3.7469124853645459</v>
      </c>
      <c r="I33" s="77">
        <f xml:space="preserve"> [1]Coibion_update!AA159</f>
        <v>3.4096614600742847</v>
      </c>
      <c r="J33" s="77">
        <f xml:space="preserve"> [1]Coibion_update!AG159</f>
        <v>0</v>
      </c>
      <c r="K33" s="77">
        <f xml:space="preserve"> [1]Coibion_update!AD159</f>
        <v>-1.3403499000000001</v>
      </c>
    </row>
    <row r="34" spans="1:11">
      <c r="A34" s="77">
        <f t="shared" si="0"/>
        <v>1971.6666666666642</v>
      </c>
      <c r="B34" s="77">
        <f xml:space="preserve"> [1]Coibion_update!O160</f>
        <v>3.6781925520587913</v>
      </c>
      <c r="C34" s="77">
        <f xml:space="preserve"> [1]Coibion_update!P160</f>
        <v>6</v>
      </c>
      <c r="D34" s="77">
        <f xml:space="preserve"> [1]Coibion_update!Q160</f>
        <v>3.708682081410116</v>
      </c>
      <c r="E34" s="77">
        <f xml:space="preserve"> [1]Coibion_update!W160</f>
        <v>5.55</v>
      </c>
      <c r="F34" s="77">
        <f xml:space="preserve"> [1]Coibion_update!X160</f>
        <v>4.6770256230885199</v>
      </c>
      <c r="G34" s="77">
        <f xml:space="preserve"> [1]Coibion_update!Y160</f>
        <v>2.8250625695004836</v>
      </c>
      <c r="H34" s="77">
        <f xml:space="preserve"> [1]Coibion_update!Z160</f>
        <v>3.7511497798400608</v>
      </c>
      <c r="I34" s="77">
        <f xml:space="preserve"> [1]Coibion_update!AA160</f>
        <v>3.4114776910697118</v>
      </c>
      <c r="J34" s="77">
        <f xml:space="preserve"> [1]Coibion_update!AG160</f>
        <v>0</v>
      </c>
      <c r="K34" s="77">
        <f xml:space="preserve"> [1]Coibion_update!AD160</f>
        <v>-1.3403499000000001</v>
      </c>
    </row>
    <row r="35" spans="1:11">
      <c r="A35" s="77">
        <f t="shared" si="0"/>
        <v>1971.7499999999975</v>
      </c>
      <c r="B35" s="77">
        <f xml:space="preserve"> [1]Coibion_update!O161</f>
        <v>3.6856492425936511</v>
      </c>
      <c r="C35" s="77">
        <f xml:space="preserve"> [1]Coibion_update!P161</f>
        <v>5.8</v>
      </c>
      <c r="D35" s="77">
        <f xml:space="preserve"> [1]Coibion_update!Q161</f>
        <v>3.7111300630487558</v>
      </c>
      <c r="E35" s="77">
        <f xml:space="preserve"> [1]Coibion_update!W161</f>
        <v>5.2</v>
      </c>
      <c r="F35" s="77">
        <f xml:space="preserve"> [1]Coibion_update!X161</f>
        <v>4.6698336993138136</v>
      </c>
      <c r="G35" s="77">
        <f xml:space="preserve"> [1]Coibion_update!Y161</f>
        <v>2.8277277373548295</v>
      </c>
      <c r="H35" s="77">
        <f xml:space="preserve"> [1]Coibion_update!Z161</f>
        <v>3.7474077625530051</v>
      </c>
      <c r="I35" s="77">
        <f xml:space="preserve"> [1]Coibion_update!AA161</f>
        <v>3.41795616547711</v>
      </c>
      <c r="J35" s="77">
        <f xml:space="preserve"> [1]Coibion_update!AG161</f>
        <v>-0.32218069999999999</v>
      </c>
      <c r="K35" s="77">
        <f xml:space="preserve"> [1]Coibion_update!AD161</f>
        <v>-1.6625306000000002</v>
      </c>
    </row>
    <row r="36" spans="1:11">
      <c r="A36" s="77">
        <f t="shared" si="0"/>
        <v>1971.8333333333308</v>
      </c>
      <c r="B36" s="77">
        <f xml:space="preserve"> [1]Coibion_update!O162</f>
        <v>3.6898839494395399</v>
      </c>
      <c r="C36" s="77">
        <f xml:space="preserve"> [1]Coibion_update!P162</f>
        <v>6</v>
      </c>
      <c r="D36" s="77">
        <f xml:space="preserve"> [1]Coibion_update!Q162</f>
        <v>3.713572066704308</v>
      </c>
      <c r="E36" s="77">
        <f xml:space="preserve"> [1]Coibion_update!W162</f>
        <v>4.91</v>
      </c>
      <c r="F36" s="77">
        <f xml:space="preserve"> [1]Coibion_update!X162</f>
        <v>4.6619285198067004</v>
      </c>
      <c r="G36" s="77">
        <f xml:space="preserve"> [1]Coibion_update!Y162</f>
        <v>2.8275502803137558</v>
      </c>
      <c r="H36" s="77">
        <f xml:space="preserve"> [1]Coibion_update!Z162</f>
        <v>3.7577289819943505</v>
      </c>
      <c r="I36" s="77">
        <f xml:space="preserve"> [1]Coibion_update!AA162</f>
        <v>3.4210980433684917</v>
      </c>
      <c r="J36" s="77">
        <f xml:space="preserve"> [1]Coibion_update!AG162</f>
        <v>-0.34204479999999998</v>
      </c>
      <c r="K36" s="77">
        <f xml:space="preserve"> [1]Coibion_update!AD162</f>
        <v>-2.0045754000000002</v>
      </c>
    </row>
    <row r="37" spans="1:11">
      <c r="A37" s="77">
        <f t="shared" si="0"/>
        <v>1971.916666666664</v>
      </c>
      <c r="B37" s="77">
        <f xml:space="preserve"> [1]Coibion_update!O163</f>
        <v>3.7013612316159921</v>
      </c>
      <c r="C37" s="77">
        <f xml:space="preserve"> [1]Coibion_update!P163</f>
        <v>6</v>
      </c>
      <c r="D37" s="77">
        <f xml:space="preserve"> [1]Coibion_update!Q163</f>
        <v>3.7160081215021892</v>
      </c>
      <c r="E37" s="77">
        <f xml:space="preserve"> [1]Coibion_update!W163</f>
        <v>4.1399999999999997</v>
      </c>
      <c r="F37" s="77">
        <f xml:space="preserve"> [1]Coibion_update!X163</f>
        <v>4.6695524449173593</v>
      </c>
      <c r="G37" s="77">
        <f xml:space="preserve"> [1]Coibion_update!Y163</f>
        <v>2.8251218726880474</v>
      </c>
      <c r="H37" s="77">
        <f xml:space="preserve"> [1]Coibion_update!Z163</f>
        <v>3.7597339250821609</v>
      </c>
      <c r="I37" s="77">
        <f xml:space="preserve"> [1]Coibion_update!AA163</f>
        <v>3.4329867041515629</v>
      </c>
      <c r="J37" s="77">
        <f xml:space="preserve"> [1]Coibion_update!AG163</f>
        <v>-0.92085309999999998</v>
      </c>
      <c r="K37" s="77">
        <f xml:space="preserve"> [1]Coibion_update!AD163</f>
        <v>-2.9254285000000002</v>
      </c>
    </row>
    <row r="38" spans="1:11">
      <c r="A38" s="77">
        <f t="shared" si="0"/>
        <v>1971.9999999999973</v>
      </c>
      <c r="B38" s="77">
        <f xml:space="preserve"> [1]Coibion_update!O164</f>
        <v>3.7251077135712132</v>
      </c>
      <c r="C38" s="77">
        <f xml:space="preserve"> [1]Coibion_update!P164</f>
        <v>5.8</v>
      </c>
      <c r="D38" s="77">
        <f xml:space="preserve"> [1]Coibion_update!Q164</f>
        <v>3.7184382563554808</v>
      </c>
      <c r="E38" s="77">
        <f xml:space="preserve"> [1]Coibion_update!W164</f>
        <v>3.5</v>
      </c>
      <c r="F38" s="77">
        <f xml:space="preserve"> [1]Coibion_update!X164</f>
        <v>4.7034758747722147</v>
      </c>
      <c r="G38" s="77">
        <f xml:space="preserve"> [1]Coibion_update!Y164</f>
        <v>2.8486234085157789</v>
      </c>
      <c r="H38" s="77">
        <f xml:space="preserve"> [1]Coibion_update!Z164</f>
        <v>3.7466293596548401</v>
      </c>
      <c r="I38" s="77">
        <f xml:space="preserve"> [1]Coibion_update!AA164</f>
        <v>3.434890022628625</v>
      </c>
      <c r="J38" s="77">
        <f xml:space="preserve"> [1]Coibion_update!AG164</f>
        <v>-0.2313278</v>
      </c>
      <c r="K38" s="77">
        <f xml:space="preserve"> [1]Coibion_update!AD164</f>
        <v>-3.1567563000000001</v>
      </c>
    </row>
    <row r="39" spans="1:11">
      <c r="A39" s="77">
        <f t="shared" si="0"/>
        <v>1972.0833333333305</v>
      </c>
      <c r="B39" s="77">
        <f xml:space="preserve"> [1]Coibion_update!O165</f>
        <v>3.7345337542161601</v>
      </c>
      <c r="C39" s="77">
        <f xml:space="preserve"> [1]Coibion_update!P165</f>
        <v>5.7</v>
      </c>
      <c r="D39" s="77">
        <f xml:space="preserve"> [1]Coibion_update!Q165</f>
        <v>3.7232808808312687</v>
      </c>
      <c r="E39" s="77">
        <f xml:space="preserve"> [1]Coibion_update!W165</f>
        <v>3.29</v>
      </c>
      <c r="F39" s="77">
        <f xml:space="preserve"> [1]Coibion_update!X165</f>
        <v>4.7215299871042866</v>
      </c>
      <c r="G39" s="77">
        <f xml:space="preserve"> [1]Coibion_update!Y165</f>
        <v>2.8367365420635329</v>
      </c>
      <c r="H39" s="77">
        <f xml:space="preserve"> [1]Coibion_update!Z165</f>
        <v>3.7543628412250287</v>
      </c>
      <c r="I39" s="77">
        <f xml:space="preserve"> [1]Coibion_update!AA165</f>
        <v>3.4380434827828181</v>
      </c>
      <c r="J39" s="77">
        <f xml:space="preserve"> [1]Coibion_update!AG165</f>
        <v>-8.4881499999999999E-2</v>
      </c>
      <c r="K39" s="77">
        <f xml:space="preserve"> [1]Coibion_update!AD165</f>
        <v>-3.2416377999999999</v>
      </c>
    </row>
    <row r="40" spans="1:11">
      <c r="A40" s="77">
        <f t="shared" si="0"/>
        <v>1972.1666666666638</v>
      </c>
      <c r="B40" s="77">
        <f xml:space="preserve"> [1]Coibion_update!O166</f>
        <v>3.7418015462898806</v>
      </c>
      <c r="C40" s="77">
        <f xml:space="preserve"> [1]Coibion_update!P166</f>
        <v>5.8</v>
      </c>
      <c r="D40" s="77">
        <f xml:space="preserve"> [1]Coibion_update!Q166</f>
        <v>3.7232808808312687</v>
      </c>
      <c r="E40" s="77">
        <f xml:space="preserve"> [1]Coibion_update!W166</f>
        <v>3.83</v>
      </c>
      <c r="F40" s="77">
        <f xml:space="preserve"> [1]Coibion_update!X166</f>
        <v>4.7395262384871701</v>
      </c>
      <c r="G40" s="77">
        <f xml:space="preserve"> [1]Coibion_update!Y166</f>
        <v>2.8628292548897636</v>
      </c>
      <c r="H40" s="77">
        <f xml:space="preserve"> [1]Coibion_update!Z166</f>
        <v>3.7735881820408905</v>
      </c>
      <c r="I40" s="77">
        <f xml:space="preserve"> [1]Coibion_update!AA166</f>
        <v>3.449257120405715</v>
      </c>
      <c r="J40" s="77">
        <f xml:space="preserve"> [1]Coibion_update!AG166</f>
        <v>0.25366090000000002</v>
      </c>
      <c r="K40" s="77">
        <f xml:space="preserve"> [1]Coibion_update!AD166</f>
        <v>-2.9879769</v>
      </c>
    </row>
    <row r="41" spans="1:11">
      <c r="A41" s="77">
        <f t="shared" si="0"/>
        <v>1972.249999999997</v>
      </c>
      <c r="B41" s="77">
        <f xml:space="preserve"> [1]Coibion_update!O167</f>
        <v>3.752206303974261</v>
      </c>
      <c r="C41" s="77">
        <f xml:space="preserve"> [1]Coibion_update!P167</f>
        <v>5.7</v>
      </c>
      <c r="D41" s="77">
        <f xml:space="preserve"> [1]Coibion_update!Q167</f>
        <v>3.7256934272366524</v>
      </c>
      <c r="E41" s="77">
        <f xml:space="preserve"> [1]Coibion_update!W167</f>
        <v>4.17</v>
      </c>
      <c r="F41" s="77">
        <f xml:space="preserve"> [1]Coibion_update!X167</f>
        <v>4.7501359562382772</v>
      </c>
      <c r="G41" s="77">
        <f xml:space="preserve"> [1]Coibion_update!Y167</f>
        <v>2.864712011115587</v>
      </c>
      <c r="H41" s="77">
        <f xml:space="preserve"> [1]Coibion_update!Z167</f>
        <v>3.7776455406998273</v>
      </c>
      <c r="I41" s="77">
        <f xml:space="preserve"> [1]Coibion_update!AA167</f>
        <v>3.4517637452328431</v>
      </c>
      <c r="J41" s="77">
        <f xml:space="preserve"> [1]Coibion_update!AG167</f>
        <v>-0.1041839</v>
      </c>
      <c r="K41" s="77">
        <f xml:space="preserve"> [1]Coibion_update!AD167</f>
        <v>-3.0921608000000003</v>
      </c>
    </row>
    <row r="42" spans="1:11">
      <c r="A42" s="77">
        <f t="shared" si="0"/>
        <v>1972.3333333333303</v>
      </c>
      <c r="B42" s="77">
        <f xml:space="preserve"> [1]Coibion_update!O168</f>
        <v>3.7517462662242758</v>
      </c>
      <c r="C42" s="77">
        <f xml:space="preserve"> [1]Coibion_update!P168</f>
        <v>5.7</v>
      </c>
      <c r="D42" s="77">
        <f xml:space="preserve"> [1]Coibion_update!Q168</f>
        <v>3.7281001672672178</v>
      </c>
      <c r="E42" s="77">
        <f xml:space="preserve"> [1]Coibion_update!W168</f>
        <v>4.2699999999999996</v>
      </c>
      <c r="F42" s="77">
        <f xml:space="preserve"> [1]Coibion_update!X168</f>
        <v>4.7828141532309347</v>
      </c>
      <c r="G42" s="77">
        <f xml:space="preserve"> [1]Coibion_update!Y168</f>
        <v>2.8779617378194833</v>
      </c>
      <c r="H42" s="77">
        <f xml:space="preserve"> [1]Coibion_update!Z168</f>
        <v>3.7886342872509284</v>
      </c>
      <c r="I42" s="77">
        <f xml:space="preserve"> [1]Coibion_update!AA168</f>
        <v>3.4504953533834417</v>
      </c>
      <c r="J42" s="77">
        <f xml:space="preserve"> [1]Coibion_update!AG168</f>
        <v>-0.11397599999999999</v>
      </c>
      <c r="K42" s="77">
        <f xml:space="preserve"> [1]Coibion_update!AD168</f>
        <v>-3.2061368000000003</v>
      </c>
    </row>
    <row r="43" spans="1:11">
      <c r="A43" s="77">
        <f t="shared" si="0"/>
        <v>1972.4166666666636</v>
      </c>
      <c r="B43" s="77">
        <f xml:space="preserve"> [1]Coibion_update!O169</f>
        <v>3.7544962999004503</v>
      </c>
      <c r="C43" s="77">
        <f xml:space="preserve"> [1]Coibion_update!P169</f>
        <v>5.7</v>
      </c>
      <c r="D43" s="77">
        <f xml:space="preserve"> [1]Coibion_update!Q169</f>
        <v>3.730501128804756</v>
      </c>
      <c r="E43" s="77">
        <f xml:space="preserve"> [1]Coibion_update!W169</f>
        <v>4.46</v>
      </c>
      <c r="F43" s="77">
        <f xml:space="preserve"> [1]Coibion_update!X169</f>
        <v>4.7803832035447513</v>
      </c>
      <c r="G43" s="77">
        <f xml:space="preserve"> [1]Coibion_update!Y169</f>
        <v>2.8800407990577996</v>
      </c>
      <c r="H43" s="77">
        <f xml:space="preserve"> [1]Coibion_update!Z169</f>
        <v>3.7885211484408021</v>
      </c>
      <c r="I43" s="77">
        <f xml:space="preserve"> [1]Coibion_update!AA169</f>
        <v>3.4563166808832348</v>
      </c>
      <c r="J43" s="77">
        <f xml:space="preserve"> [1]Coibion_update!AG169</f>
        <v>-5.08891E-2</v>
      </c>
      <c r="K43" s="77">
        <f xml:space="preserve"> [1]Coibion_update!AD169</f>
        <v>-3.2570259000000004</v>
      </c>
    </row>
    <row r="44" spans="1:11">
      <c r="A44" s="77">
        <f t="shared" si="0"/>
        <v>1972.4999999999968</v>
      </c>
      <c r="B44" s="77">
        <f xml:space="preserve"> [1]Coibion_update!O170</f>
        <v>3.7541567647793053</v>
      </c>
      <c r="C44" s="77">
        <f xml:space="preserve"> [1]Coibion_update!P170</f>
        <v>5.6</v>
      </c>
      <c r="D44" s="77">
        <f xml:space="preserve"> [1]Coibion_update!Q170</f>
        <v>3.7328963395307104</v>
      </c>
      <c r="E44" s="77">
        <f xml:space="preserve"> [1]Coibion_update!W170</f>
        <v>4.55</v>
      </c>
      <c r="F44" s="77">
        <f xml:space="preserve"> [1]Coibion_update!X170</f>
        <v>4.7860740716944257</v>
      </c>
      <c r="G44" s="77">
        <f xml:space="preserve"> [1]Coibion_update!Y170</f>
        <v>2.8937549174415267</v>
      </c>
      <c r="H44" s="77">
        <f xml:space="preserve"> [1]Coibion_update!Z170</f>
        <v>3.7947023628516034</v>
      </c>
      <c r="I44" s="77">
        <f xml:space="preserve"> [1]Coibion_update!AA170</f>
        <v>3.4625119614812481</v>
      </c>
      <c r="J44" s="77">
        <f xml:space="preserve"> [1]Coibion_update!AG170</f>
        <v>0</v>
      </c>
      <c r="K44" s="77">
        <f xml:space="preserve"> [1]Coibion_update!AD170</f>
        <v>-3.2570259000000004</v>
      </c>
    </row>
    <row r="45" spans="1:11">
      <c r="A45" s="77">
        <f t="shared" si="0"/>
        <v>1972.5833333333301</v>
      </c>
      <c r="B45" s="77">
        <f xml:space="preserve"> [1]Coibion_update!O171</f>
        <v>3.7672446016237715</v>
      </c>
      <c r="C45" s="77">
        <f xml:space="preserve"> [1]Coibion_update!P171</f>
        <v>5.6</v>
      </c>
      <c r="D45" s="77">
        <f xml:space="preserve"> [1]Coibion_update!Q171</f>
        <v>3.735285826928092</v>
      </c>
      <c r="E45" s="77">
        <f xml:space="preserve"> [1]Coibion_update!W171</f>
        <v>4.8</v>
      </c>
      <c r="F45" s="77">
        <f xml:space="preserve"> [1]Coibion_update!X171</f>
        <v>4.7954599124312232</v>
      </c>
      <c r="G45" s="77">
        <f xml:space="preserve"> [1]Coibion_update!Y171</f>
        <v>2.9054245605224573</v>
      </c>
      <c r="H45" s="77">
        <f xml:space="preserve"> [1]Coibion_update!Z171</f>
        <v>3.7982494211682791</v>
      </c>
      <c r="I45" s="77">
        <f xml:space="preserve"> [1]Coibion_update!AA171</f>
        <v>3.4672347789234625</v>
      </c>
      <c r="J45" s="77">
        <f xml:space="preserve"> [1]Coibion_update!AG171</f>
        <v>0</v>
      </c>
      <c r="K45" s="77">
        <f xml:space="preserve"> [1]Coibion_update!AD171</f>
        <v>-3.2570259000000004</v>
      </c>
    </row>
    <row r="46" spans="1:11">
      <c r="A46" s="77">
        <f t="shared" si="0"/>
        <v>1972.6666666666633</v>
      </c>
      <c r="B46" s="77">
        <f xml:space="preserve"> [1]Coibion_update!O172</f>
        <v>3.7746924049443855</v>
      </c>
      <c r="C46" s="77">
        <f xml:space="preserve"> [1]Coibion_update!P172</f>
        <v>5.5</v>
      </c>
      <c r="D46" s="77">
        <f xml:space="preserve"> [1]Coibion_update!Q172</f>
        <v>3.7400477406883357</v>
      </c>
      <c r="E46" s="77">
        <f xml:space="preserve"> [1]Coibion_update!W172</f>
        <v>4.87</v>
      </c>
      <c r="F46" s="77">
        <f xml:space="preserve"> [1]Coibion_update!X172</f>
        <v>4.8097423517168654</v>
      </c>
      <c r="G46" s="77">
        <f xml:space="preserve"> [1]Coibion_update!Y172</f>
        <v>2.8997718824080798</v>
      </c>
      <c r="H46" s="77">
        <f xml:space="preserve"> [1]Coibion_update!Z172</f>
        <v>3.8028998644097509</v>
      </c>
      <c r="I46" s="77">
        <f xml:space="preserve"> [1]Coibion_update!AA172</f>
        <v>3.4692297920539823</v>
      </c>
      <c r="J46" s="77">
        <f xml:space="preserve"> [1]Coibion_update!AG172</f>
        <v>0</v>
      </c>
      <c r="K46" s="77">
        <f xml:space="preserve"> [1]Coibion_update!AD172</f>
        <v>-3.2570259000000004</v>
      </c>
    </row>
    <row r="47" spans="1:11">
      <c r="A47" s="77">
        <f t="shared" si="0"/>
        <v>1972.7499999999966</v>
      </c>
      <c r="B47" s="77">
        <f xml:space="preserve"> [1]Coibion_update!O173</f>
        <v>3.788355942787677</v>
      </c>
      <c r="C47" s="77">
        <f xml:space="preserve"> [1]Coibion_update!P173</f>
        <v>5.6</v>
      </c>
      <c r="D47" s="77">
        <f xml:space="preserve"> [1]Coibion_update!Q173</f>
        <v>3.7424202210419661</v>
      </c>
      <c r="E47" s="77">
        <f xml:space="preserve"> [1]Coibion_update!W173</f>
        <v>5.04</v>
      </c>
      <c r="F47" s="77">
        <f xml:space="preserve"> [1]Coibion_update!X173</f>
        <v>4.8241450604300811</v>
      </c>
      <c r="G47" s="77">
        <f xml:space="preserve"> [1]Coibion_update!Y173</f>
        <v>2.9412232880535982</v>
      </c>
      <c r="H47" s="77">
        <f xml:space="preserve"> [1]Coibion_update!Z173</f>
        <v>3.8193812621780943</v>
      </c>
      <c r="I47" s="77">
        <f xml:space="preserve"> [1]Coibion_update!AA173</f>
        <v>3.4780966924979464</v>
      </c>
      <c r="J47" s="77">
        <f xml:space="preserve"> [1]Coibion_update!AG173</f>
        <v>0</v>
      </c>
      <c r="K47" s="77">
        <f xml:space="preserve"> [1]Coibion_update!AD173</f>
        <v>-3.2570259000000004</v>
      </c>
    </row>
    <row r="48" spans="1:11">
      <c r="A48" s="77">
        <f t="shared" si="0"/>
        <v>1972.8333333333298</v>
      </c>
      <c r="B48" s="77">
        <f xml:space="preserve"> [1]Coibion_update!O174</f>
        <v>3.7997318616886915</v>
      </c>
      <c r="C48" s="77">
        <f xml:space="preserve"> [1]Coibion_update!P174</f>
        <v>5.3</v>
      </c>
      <c r="D48" s="77">
        <f xml:space="preserve"> [1]Coibion_update!Q174</f>
        <v>3.7471483622379123</v>
      </c>
      <c r="E48" s="77">
        <f xml:space="preserve"> [1]Coibion_update!W174</f>
        <v>5.0599999999999996</v>
      </c>
      <c r="F48" s="77">
        <f xml:space="preserve"> [1]Coibion_update!X174</f>
        <v>4.8377094589426637</v>
      </c>
      <c r="G48" s="77">
        <f xml:space="preserve"> [1]Coibion_update!Y174</f>
        <v>2.951623633927928</v>
      </c>
      <c r="H48" s="77">
        <f xml:space="preserve"> [1]Coibion_update!Z174</f>
        <v>3.8166788250458081</v>
      </c>
      <c r="I48" s="77">
        <f xml:space="preserve"> [1]Coibion_update!AA174</f>
        <v>3.484404308678541</v>
      </c>
      <c r="J48" s="77">
        <f xml:space="preserve"> [1]Coibion_update!AG174</f>
        <v>3.5524500000000001E-2</v>
      </c>
      <c r="K48" s="77">
        <f xml:space="preserve"> [1]Coibion_update!AD174</f>
        <v>-3.2215014000000002</v>
      </c>
    </row>
    <row r="49" spans="1:11">
      <c r="A49" s="77">
        <f t="shared" si="0"/>
        <v>1972.9166666666631</v>
      </c>
      <c r="B49" s="77">
        <f xml:space="preserve"> [1]Coibion_update!O175</f>
        <v>3.8110815999926011</v>
      </c>
      <c r="C49" s="77">
        <f xml:space="preserve"> [1]Coibion_update!P175</f>
        <v>5.2</v>
      </c>
      <c r="D49" s="77">
        <f xml:space="preserve"> [1]Coibion_update!Q175</f>
        <v>3.7495040759303713</v>
      </c>
      <c r="E49" s="77">
        <f xml:space="preserve"> [1]Coibion_update!W175</f>
        <v>5.33</v>
      </c>
      <c r="F49" s="77">
        <f xml:space="preserve"> [1]Coibion_update!X175</f>
        <v>4.87351652213313</v>
      </c>
      <c r="G49" s="77">
        <f xml:space="preserve"> [1]Coibion_update!Y175</f>
        <v>2.9608302215447262</v>
      </c>
      <c r="H49" s="77">
        <f xml:space="preserve"> [1]Coibion_update!Z175</f>
        <v>3.8159525366774125</v>
      </c>
      <c r="I49" s="77">
        <f xml:space="preserve"> [1]Coibion_update!AA175</f>
        <v>3.4896660296497637</v>
      </c>
      <c r="J49" s="77">
        <f xml:space="preserve"> [1]Coibion_update!AG175</f>
        <v>-2.8149199999999999E-2</v>
      </c>
      <c r="K49" s="77">
        <f xml:space="preserve"> [1]Coibion_update!AD175</f>
        <v>-3.2496506000000003</v>
      </c>
    </row>
    <row r="50" spans="1:11">
      <c r="A50" s="77">
        <f t="shared" si="0"/>
        <v>1972.9999999999964</v>
      </c>
      <c r="B50" s="77">
        <f xml:space="preserve"> [1]Coibion_update!O176</f>
        <v>3.8176705668432467</v>
      </c>
      <c r="C50" s="77">
        <f xml:space="preserve"> [1]Coibion_update!P176</f>
        <v>4.9000000000000004</v>
      </c>
      <c r="D50" s="77">
        <f xml:space="preserve"> [1]Coibion_update!Q176</f>
        <v>3.7541989202345789</v>
      </c>
      <c r="E50" s="77">
        <f xml:space="preserve"> [1]Coibion_update!W176</f>
        <v>5.94</v>
      </c>
      <c r="F50" s="77">
        <f xml:space="preserve"> [1]Coibion_update!X176</f>
        <v>4.9009692265418199</v>
      </c>
      <c r="G50" s="77">
        <f xml:space="preserve"> [1]Coibion_update!Y176</f>
        <v>2.9961321935753178</v>
      </c>
      <c r="H50" s="77">
        <f xml:space="preserve"> [1]Coibion_update!Z176</f>
        <v>3.8232792195935916</v>
      </c>
      <c r="I50" s="77">
        <f xml:space="preserve"> [1]Coibion_update!AA176</f>
        <v>3.4931686602009657</v>
      </c>
      <c r="J50" s="77">
        <f xml:space="preserve"> [1]Coibion_update!AG176</f>
        <v>0.2796111</v>
      </c>
      <c r="K50" s="77">
        <f xml:space="preserve"> [1]Coibion_update!AD176</f>
        <v>-2.9700395000000004</v>
      </c>
    </row>
    <row r="51" spans="1:11">
      <c r="A51" s="77">
        <f t="shared" si="0"/>
        <v>1973.0833333333296</v>
      </c>
      <c r="B51" s="77">
        <f xml:space="preserve"> [1]Coibion_update!O177</f>
        <v>3.8324320290419998</v>
      </c>
      <c r="C51" s="77">
        <f xml:space="preserve"> [1]Coibion_update!P177</f>
        <v>5</v>
      </c>
      <c r="D51" s="77">
        <f xml:space="preserve"> [1]Coibion_update!Q177</f>
        <v>3.7612001156935624</v>
      </c>
      <c r="E51" s="77">
        <f xml:space="preserve"> [1]Coibion_update!W177</f>
        <v>6.58</v>
      </c>
      <c r="F51" s="77">
        <f xml:space="preserve"> [1]Coibion_update!X177</f>
        <v>4.962844630259907</v>
      </c>
      <c r="G51" s="77">
        <f xml:space="preserve"> [1]Coibion_update!Y177</f>
        <v>3.0128351814536534</v>
      </c>
      <c r="H51" s="77">
        <f xml:space="preserve"> [1]Coibion_update!Z177</f>
        <v>3.8277932107943307</v>
      </c>
      <c r="I51" s="77">
        <f xml:space="preserve"> [1]Coibion_update!AA177</f>
        <v>3.497022580336643</v>
      </c>
      <c r="J51" s="77">
        <f xml:space="preserve"> [1]Coibion_update!AG177</f>
        <v>0.22549830000000001</v>
      </c>
      <c r="K51" s="77">
        <f xml:space="preserve"> [1]Coibion_update!AD177</f>
        <v>-2.7445412000000005</v>
      </c>
    </row>
    <row r="52" spans="1:11">
      <c r="A52" s="77">
        <f t="shared" si="0"/>
        <v>1973.1666666666629</v>
      </c>
      <c r="B52" s="77">
        <f xml:space="preserve"> [1]Coibion_update!O178</f>
        <v>3.8329516591636588</v>
      </c>
      <c r="C52" s="77">
        <f xml:space="preserve"> [1]Coibion_update!P178</f>
        <v>4.9000000000000004</v>
      </c>
      <c r="D52" s="77">
        <f xml:space="preserve"> [1]Coibion_update!Q178</f>
        <v>3.7704594411063592</v>
      </c>
      <c r="E52" s="77">
        <f xml:space="preserve"> [1]Coibion_update!W178</f>
        <v>7.09</v>
      </c>
      <c r="F52" s="77">
        <f xml:space="preserve"> [1]Coibion_update!X178</f>
        <v>5.0097682516569044</v>
      </c>
      <c r="G52" s="77">
        <f xml:space="preserve"> [1]Coibion_update!Y178</f>
        <v>3.0296988231172639</v>
      </c>
      <c r="H52" s="77">
        <f xml:space="preserve"> [1]Coibion_update!Z178</f>
        <v>3.8189423384121044</v>
      </c>
      <c r="I52" s="77">
        <f xml:space="preserve"> [1]Coibion_update!AA178</f>
        <v>3.5001977141672991</v>
      </c>
      <c r="J52" s="77">
        <f xml:space="preserve"> [1]Coibion_update!AG178</f>
        <v>6.45588E-2</v>
      </c>
      <c r="K52" s="77">
        <f xml:space="preserve"> [1]Coibion_update!AD178</f>
        <v>-2.6799824000000005</v>
      </c>
    </row>
    <row r="53" spans="1:11">
      <c r="A53" s="77">
        <f t="shared" si="0"/>
        <v>1973.2499999999961</v>
      </c>
      <c r="B53" s="77">
        <f xml:space="preserve"> [1]Coibion_update!O179</f>
        <v>3.8313182453129149</v>
      </c>
      <c r="C53" s="77">
        <f xml:space="preserve"> [1]Coibion_update!P179</f>
        <v>5</v>
      </c>
      <c r="D53" s="77">
        <f xml:space="preserve"> [1]Coibion_update!Q179</f>
        <v>3.7773481021015445</v>
      </c>
      <c r="E53" s="77">
        <f xml:space="preserve"> [1]Coibion_update!W179</f>
        <v>7.12</v>
      </c>
      <c r="F53" s="77">
        <f xml:space="preserve"> [1]Coibion_update!X179</f>
        <v>5.0295878870129425</v>
      </c>
      <c r="G53" s="77">
        <f xml:space="preserve"> [1]Coibion_update!Y179</f>
        <v>3.0120976276402551</v>
      </c>
      <c r="H53" s="77">
        <f xml:space="preserve"> [1]Coibion_update!Z179</f>
        <v>3.8147408826215923</v>
      </c>
      <c r="I53" s="77">
        <f xml:space="preserve"> [1]Coibion_update!AA179</f>
        <v>3.5008617047751005</v>
      </c>
      <c r="J53" s="77">
        <f xml:space="preserve"> [1]Coibion_update!AG179</f>
        <v>-6.3961000000000004E-2</v>
      </c>
      <c r="K53" s="77">
        <f xml:space="preserve"> [1]Coibion_update!AD179</f>
        <v>-2.7439434000000005</v>
      </c>
    </row>
    <row r="54" spans="1:11">
      <c r="A54" s="77">
        <f t="shared" si="0"/>
        <v>1973.3333333333294</v>
      </c>
      <c r="B54" s="77">
        <f xml:space="preserve"> [1]Coibion_update!O180</f>
        <v>3.8377023952839537</v>
      </c>
      <c r="C54" s="77">
        <f xml:space="preserve"> [1]Coibion_update!P180</f>
        <v>4.9000000000000004</v>
      </c>
      <c r="D54" s="77">
        <f xml:space="preserve"> [1]Coibion_update!Q180</f>
        <v>3.7819143200811256</v>
      </c>
      <c r="E54" s="77">
        <f xml:space="preserve"> [1]Coibion_update!W180</f>
        <v>7.84</v>
      </c>
      <c r="F54" s="77">
        <f xml:space="preserve"> [1]Coibion_update!X180</f>
        <v>5.0825217528963655</v>
      </c>
      <c r="G54" s="77">
        <f xml:space="preserve"> [1]Coibion_update!Y180</f>
        <v>3.0157799688577689</v>
      </c>
      <c r="H54" s="77">
        <f xml:space="preserve"> [1]Coibion_update!Z180</f>
        <v>3.813020015586138</v>
      </c>
      <c r="I54" s="77">
        <f xml:space="preserve"> [1]Coibion_update!AA180</f>
        <v>3.5050167103011525</v>
      </c>
      <c r="J54" s="77">
        <f xml:space="preserve"> [1]Coibion_update!AG180</f>
        <v>0.31718069999999998</v>
      </c>
      <c r="K54" s="77">
        <f xml:space="preserve"> [1]Coibion_update!AD180</f>
        <v>-2.4267627000000003</v>
      </c>
    </row>
    <row r="55" spans="1:11">
      <c r="A55" s="77">
        <f t="shared" si="0"/>
        <v>1973.4166666666626</v>
      </c>
      <c r="B55" s="77">
        <f xml:space="preserve"> [1]Coibion_update!O181</f>
        <v>3.8383613951785871</v>
      </c>
      <c r="C55" s="77">
        <f xml:space="preserve"> [1]Coibion_update!P181</f>
        <v>4.9000000000000004</v>
      </c>
      <c r="D55" s="77">
        <f xml:space="preserve"> [1]Coibion_update!Q181</f>
        <v>3.7887247890836524</v>
      </c>
      <c r="E55" s="77">
        <f xml:space="preserve"> [1]Coibion_update!W181</f>
        <v>8.49</v>
      </c>
      <c r="F55" s="77">
        <f xml:space="preserve"> [1]Coibion_update!X181</f>
        <v>5.1431244771423348</v>
      </c>
      <c r="G55" s="77">
        <f xml:space="preserve"> [1]Coibion_update!Y181</f>
        <v>2.9749171338400711</v>
      </c>
      <c r="H55" s="77">
        <f xml:space="preserve"> [1]Coibion_update!Z181</f>
        <v>3.816810820822135</v>
      </c>
      <c r="I55" s="77">
        <f xml:space="preserve"> [1]Coibion_update!AA181</f>
        <v>3.5100517865742376</v>
      </c>
      <c r="J55" s="77">
        <f xml:space="preserve"> [1]Coibion_update!AG181</f>
        <v>0.40916390000000002</v>
      </c>
      <c r="K55" s="77">
        <f xml:space="preserve"> [1]Coibion_update!AD181</f>
        <v>-2.0175988</v>
      </c>
    </row>
    <row r="56" spans="1:11">
      <c r="A56" s="77">
        <f t="shared" si="0"/>
        <v>1973.4999999999959</v>
      </c>
      <c r="B56" s="77">
        <f xml:space="preserve"> [1]Coibion_update!O182</f>
        <v>3.8427543816393088</v>
      </c>
      <c r="C56" s="77">
        <f xml:space="preserve"> [1]Coibion_update!P182</f>
        <v>4.8</v>
      </c>
      <c r="D56" s="77">
        <f xml:space="preserve"> [1]Coibion_update!Q182</f>
        <v>3.7887247890836524</v>
      </c>
      <c r="E56" s="77">
        <f xml:space="preserve"> [1]Coibion_update!W182</f>
        <v>10.4</v>
      </c>
      <c r="F56" s="77">
        <f xml:space="preserve"> [1]Coibion_update!X182</f>
        <v>5.204446150937966</v>
      </c>
      <c r="G56" s="77">
        <f xml:space="preserve"> [1]Coibion_update!Y182</f>
        <v>2.9879520862350288</v>
      </c>
      <c r="H56" s="77">
        <f xml:space="preserve"> [1]Coibion_update!Z182</f>
        <v>3.8355522440852359</v>
      </c>
      <c r="I56" s="77">
        <f xml:space="preserve"> [1]Coibion_update!AA182</f>
        <v>3.50927420481421</v>
      </c>
      <c r="J56" s="77">
        <f xml:space="preserve"> [1]Coibion_update!AG182</f>
        <v>0.11164689999999999</v>
      </c>
      <c r="K56" s="77">
        <f xml:space="preserve"> [1]Coibion_update!AD182</f>
        <v>-1.9059519</v>
      </c>
    </row>
    <row r="57" spans="1:11">
      <c r="A57" s="77">
        <f t="shared" si="0"/>
        <v>1973.5833333333292</v>
      </c>
      <c r="B57" s="77">
        <f xml:space="preserve"> [1]Coibion_update!O183</f>
        <v>3.840915757364483</v>
      </c>
      <c r="C57" s="77">
        <f xml:space="preserve"> [1]Coibion_update!P183</f>
        <v>4.8</v>
      </c>
      <c r="D57" s="77">
        <f xml:space="preserve"> [1]Coibion_update!Q183</f>
        <v>3.8066624897703196</v>
      </c>
      <c r="E57" s="77">
        <f xml:space="preserve"> [1]Coibion_update!W183</f>
        <v>10.5</v>
      </c>
      <c r="F57" s="77">
        <f xml:space="preserve"> [1]Coibion_update!X183</f>
        <v>5.3365760786651268</v>
      </c>
      <c r="G57" s="77">
        <f xml:space="preserve"> [1]Coibion_update!Y183</f>
        <v>2.9751723595886297</v>
      </c>
      <c r="H57" s="77">
        <f xml:space="preserve"> [1]Coibion_update!Z183</f>
        <v>3.8033458848002764</v>
      </c>
      <c r="I57" s="77">
        <f xml:space="preserve"> [1]Coibion_update!AA183</f>
        <v>3.5099919940542641</v>
      </c>
      <c r="J57" s="77">
        <f xml:space="preserve"> [1]Coibion_update!AG183</f>
        <v>0.31940109999999999</v>
      </c>
      <c r="K57" s="77">
        <f xml:space="preserve"> [1]Coibion_update!AD183</f>
        <v>-1.5865507999999999</v>
      </c>
    </row>
    <row r="58" spans="1:11">
      <c r="A58" s="77">
        <f t="shared" si="0"/>
        <v>1973.6666666666624</v>
      </c>
      <c r="B58" s="77">
        <f xml:space="preserve"> [1]Coibion_update!O184</f>
        <v>3.8497900910022098</v>
      </c>
      <c r="C58" s="77">
        <f xml:space="preserve"> [1]Coibion_update!P184</f>
        <v>4.8</v>
      </c>
      <c r="D58" s="77">
        <f xml:space="preserve"> [1]Coibion_update!Q184</f>
        <v>3.8110970868381857</v>
      </c>
      <c r="E58" s="77">
        <f xml:space="preserve"> [1]Coibion_update!W184</f>
        <v>10.78</v>
      </c>
      <c r="F58" s="77">
        <f xml:space="preserve"> [1]Coibion_update!X184</f>
        <v>5.2740246739789924</v>
      </c>
      <c r="G58" s="77">
        <f xml:space="preserve"> [1]Coibion_update!Y184</f>
        <v>3.0129826269605187</v>
      </c>
      <c r="H58" s="77">
        <f xml:space="preserve"> [1]Coibion_update!Z184</f>
        <v>3.8194251439605797</v>
      </c>
      <c r="I58" s="77">
        <f xml:space="preserve"> [1]Coibion_update!AA184</f>
        <v>3.5166369327616458</v>
      </c>
      <c r="J58" s="77">
        <f xml:space="preserve"> [1]Coibion_update!AG184</f>
        <v>-0.5723975</v>
      </c>
      <c r="K58" s="77">
        <f xml:space="preserve"> [1]Coibion_update!AD184</f>
        <v>-2.1589483</v>
      </c>
    </row>
    <row r="59" spans="1:11">
      <c r="A59" s="77">
        <f t="shared" si="0"/>
        <v>1973.7499999999957</v>
      </c>
      <c r="B59" s="77">
        <f xml:space="preserve"> [1]Coibion_update!O185</f>
        <v>3.8566138842127295</v>
      </c>
      <c r="C59" s="77">
        <f xml:space="preserve"> [1]Coibion_update!P185</f>
        <v>4.5999999999999996</v>
      </c>
      <c r="D59" s="77">
        <f xml:space="preserve"> [1]Coibion_update!Q185</f>
        <v>3.8199077165203406</v>
      </c>
      <c r="E59" s="77">
        <f xml:space="preserve"> [1]Coibion_update!W185</f>
        <v>10.01</v>
      </c>
      <c r="F59" s="77">
        <f xml:space="preserve"> [1]Coibion_update!X185</f>
        <v>5.2578078232098271</v>
      </c>
      <c r="G59" s="77">
        <f xml:space="preserve"> [1]Coibion_update!Y185</f>
        <v>2.9794504409797082</v>
      </c>
      <c r="H59" s="77">
        <f xml:space="preserve"> [1]Coibion_update!Z185</f>
        <v>3.8144983755380948</v>
      </c>
      <c r="I59" s="77">
        <f xml:space="preserve"> [1]Coibion_update!AA185</f>
        <v>3.5164290171152448</v>
      </c>
      <c r="J59" s="77">
        <f xml:space="preserve"> [1]Coibion_update!AG185</f>
        <v>-0.8493598</v>
      </c>
      <c r="K59" s="77">
        <f xml:space="preserve"> [1]Coibion_update!AD185</f>
        <v>-3.0083080999999998</v>
      </c>
    </row>
    <row r="60" spans="1:11">
      <c r="A60" s="77">
        <f t="shared" si="0"/>
        <v>1973.8333333333289</v>
      </c>
      <c r="B60" s="77">
        <f xml:space="preserve"> [1]Coibion_update!O186</f>
        <v>3.8617733767583298</v>
      </c>
      <c r="C60" s="77">
        <f xml:space="preserve"> [1]Coibion_update!P186</f>
        <v>4.8</v>
      </c>
      <c r="D60" s="77">
        <f xml:space="preserve"> [1]Coibion_update!Q186</f>
        <v>3.8264651170664994</v>
      </c>
      <c r="E60" s="77">
        <f xml:space="preserve"> [1]Coibion_update!W186</f>
        <v>10.029999999999999</v>
      </c>
      <c r="F60" s="77">
        <f xml:space="preserve"> [1]Coibion_update!X186</f>
        <v>5.2577557547919138</v>
      </c>
      <c r="G60" s="77">
        <f xml:space="preserve"> [1]Coibion_update!Y186</f>
        <v>2.9747639671177946</v>
      </c>
      <c r="H60" s="77">
        <f xml:space="preserve"> [1]Coibion_update!Z186</f>
        <v>3.819841924882434</v>
      </c>
      <c r="I60" s="77">
        <f xml:space="preserve"> [1]Coibion_update!AA186</f>
        <v>3.5178241935938748</v>
      </c>
      <c r="J60" s="77">
        <f xml:space="preserve"> [1]Coibion_update!AG186</f>
        <v>-9.6316600000000002E-2</v>
      </c>
      <c r="K60" s="77">
        <f xml:space="preserve"> [1]Coibion_update!AD186</f>
        <v>-3.1046247</v>
      </c>
    </row>
    <row r="61" spans="1:11">
      <c r="A61" s="77">
        <f t="shared" si="0"/>
        <v>1973.9166666666622</v>
      </c>
      <c r="B61" s="77">
        <f xml:space="preserve"> [1]Coibion_update!O187</f>
        <v>3.8594109471167362</v>
      </c>
      <c r="C61" s="77">
        <f xml:space="preserve"> [1]Coibion_update!P187</f>
        <v>4.9000000000000004</v>
      </c>
      <c r="D61" s="77">
        <f xml:space="preserve"> [1]Coibion_update!Q187</f>
        <v>3.8351419610921882</v>
      </c>
      <c r="E61" s="77">
        <f xml:space="preserve"> [1]Coibion_update!W187</f>
        <v>9.9499999999999993</v>
      </c>
      <c r="F61" s="77">
        <f xml:space="preserve"> [1]Coibion_update!X187</f>
        <v>5.3197363339213366</v>
      </c>
      <c r="G61" s="77">
        <f xml:space="preserve"> [1]Coibion_update!Y187</f>
        <v>2.9511532301560237</v>
      </c>
      <c r="H61" s="77">
        <f xml:space="preserve"> [1]Coibion_update!Z187</f>
        <v>3.8124015453965656</v>
      </c>
      <c r="I61" s="77">
        <f xml:space="preserve"> [1]Coibion_update!AA187</f>
        <v>3.5129772491221654</v>
      </c>
      <c r="J61" s="77">
        <f xml:space="preserve"> [1]Coibion_update!AG187</f>
        <v>-0.16514719999999999</v>
      </c>
      <c r="K61" s="77">
        <f xml:space="preserve"> [1]Coibion_update!AD187</f>
        <v>-3.2697718999999998</v>
      </c>
    </row>
    <row r="62" spans="1:11">
      <c r="A62" s="77">
        <f t="shared" si="0"/>
        <v>1973.9999999999955</v>
      </c>
      <c r="B62" s="77">
        <f xml:space="preserve"> [1]Coibion_update!O188</f>
        <v>3.8523558001422011</v>
      </c>
      <c r="C62" s="77">
        <f xml:space="preserve"> [1]Coibion_update!P188</f>
        <v>5.0999999999999996</v>
      </c>
      <c r="D62" s="77">
        <f xml:space="preserve"> [1]Coibion_update!Q188</f>
        <v>3.8458832029236012</v>
      </c>
      <c r="E62" s="77">
        <f xml:space="preserve"> [1]Coibion_update!W188</f>
        <v>9.65</v>
      </c>
      <c r="F62" s="77">
        <f xml:space="preserve"> [1]Coibion_update!X188</f>
        <v>5.3628871371973368</v>
      </c>
      <c r="G62" s="77">
        <f xml:space="preserve"> [1]Coibion_update!Y188</f>
        <v>2.950368731802461</v>
      </c>
      <c r="H62" s="77">
        <f xml:space="preserve"> [1]Coibion_update!Z188</f>
        <v>3.809901682361386</v>
      </c>
      <c r="I62" s="77">
        <f xml:space="preserve"> [1]Coibion_update!AA188</f>
        <v>3.51390087157524</v>
      </c>
      <c r="J62" s="77">
        <f xml:space="preserve"> [1]Coibion_update!AG188</f>
        <v>-0.20350099999999999</v>
      </c>
      <c r="K62" s="77">
        <f xml:space="preserve"> [1]Coibion_update!AD188</f>
        <v>-3.4732729</v>
      </c>
    </row>
    <row r="63" spans="1:11">
      <c r="A63" s="77">
        <f t="shared" si="0"/>
        <v>1974.0833333333287</v>
      </c>
      <c r="B63" s="77">
        <f xml:space="preserve"> [1]Coibion_update!O189</f>
        <v>3.8492471964668944</v>
      </c>
      <c r="C63" s="77">
        <f xml:space="preserve"> [1]Coibion_update!P189</f>
        <v>5.2</v>
      </c>
      <c r="D63" s="77">
        <f xml:space="preserve"> [1]Coibion_update!Q189</f>
        <v>3.8565102954978872</v>
      </c>
      <c r="E63" s="77">
        <f xml:space="preserve"> [1]Coibion_update!W189</f>
        <v>8.9700000000000006</v>
      </c>
      <c r="F63" s="77">
        <f xml:space="preserve"> [1]Coibion_update!X189</f>
        <v>5.4469528656871846</v>
      </c>
      <c r="G63" s="77">
        <f xml:space="preserve"> [1]Coibion_update!Y189</f>
        <v>2.9309270501878752</v>
      </c>
      <c r="H63" s="77">
        <f xml:space="preserve"> [1]Coibion_update!Z189</f>
        <v>3.8024982758987091</v>
      </c>
      <c r="I63" s="77">
        <f xml:space="preserve"> [1]Coibion_update!AA189</f>
        <v>3.5130666692328076</v>
      </c>
      <c r="J63" s="77">
        <f xml:space="preserve"> [1]Coibion_update!AG189</f>
        <v>0.20183409999999999</v>
      </c>
      <c r="K63" s="77">
        <f xml:space="preserve"> [1]Coibion_update!AD189</f>
        <v>-3.2714387999999999</v>
      </c>
    </row>
    <row r="64" spans="1:11">
      <c r="A64" s="77">
        <f t="shared" si="0"/>
        <v>1974.166666666662</v>
      </c>
      <c r="B64" s="77">
        <f xml:space="preserve"> [1]Coibion_update!O190</f>
        <v>3.8495069710181151</v>
      </c>
      <c r="C64" s="77">
        <f xml:space="preserve"> [1]Coibion_update!P190</f>
        <v>5.0999999999999996</v>
      </c>
      <c r="D64" s="77">
        <f xml:space="preserve"> [1]Coibion_update!Q190</f>
        <v>3.8670256394974101</v>
      </c>
      <c r="E64" s="77">
        <f xml:space="preserve"> [1]Coibion_update!W190</f>
        <v>9.35</v>
      </c>
      <c r="F64" s="77">
        <f xml:space="preserve"> [1]Coibion_update!X190</f>
        <v>5.4510384535657002</v>
      </c>
      <c r="G64" s="77">
        <f xml:space="preserve"> [1]Coibion_update!Y190</f>
        <v>2.9530335190208756</v>
      </c>
      <c r="H64" s="77">
        <f xml:space="preserve"> [1]Coibion_update!Z190</f>
        <v>3.793757353331181</v>
      </c>
      <c r="I64" s="77">
        <f xml:space="preserve"> [1]Coibion_update!AA190</f>
        <v>3.5158941782969686</v>
      </c>
      <c r="J64" s="77">
        <f xml:space="preserve"> [1]Coibion_update!AG190</f>
        <v>0.73561390000000004</v>
      </c>
      <c r="K64" s="77">
        <f xml:space="preserve"> [1]Coibion_update!AD190</f>
        <v>-2.5358248999999997</v>
      </c>
    </row>
    <row r="65" spans="1:11">
      <c r="A65" s="77">
        <f t="shared" si="0"/>
        <v>1974.2499999999952</v>
      </c>
      <c r="B65" s="77">
        <f xml:space="preserve"> [1]Coibion_update!O191</f>
        <v>3.846553918114811</v>
      </c>
      <c r="C65" s="77">
        <f xml:space="preserve"> [1]Coibion_update!P191</f>
        <v>5.0999999999999996</v>
      </c>
      <c r="D65" s="77">
        <f xml:space="preserve"> [1]Coibion_update!Q191</f>
        <v>3.8732821771117156</v>
      </c>
      <c r="E65" s="77">
        <f xml:space="preserve"> [1]Coibion_update!W191</f>
        <v>10.51</v>
      </c>
      <c r="F65" s="77">
        <f xml:space="preserve"> [1]Coibion_update!X191</f>
        <v>5.4416381859922591</v>
      </c>
      <c r="G65" s="77">
        <f xml:space="preserve"> [1]Coibion_update!Y191</f>
        <v>2.950264085506844</v>
      </c>
      <c r="H65" s="77">
        <f xml:space="preserve"> [1]Coibion_update!Z191</f>
        <v>3.7961855758521779</v>
      </c>
      <c r="I65" s="77">
        <f xml:space="preserve"> [1]Coibion_update!AA191</f>
        <v>3.5214071001701877</v>
      </c>
      <c r="J65" s="77">
        <f xml:space="preserve"> [1]Coibion_update!AG191</f>
        <v>0.38648919999999998</v>
      </c>
      <c r="K65" s="77">
        <f xml:space="preserve"> [1]Coibion_update!AD191</f>
        <v>-2.1493357</v>
      </c>
    </row>
    <row r="66" spans="1:11">
      <c r="A66" s="77">
        <f t="shared" si="0"/>
        <v>1974.3333333333285</v>
      </c>
      <c r="B66" s="77">
        <f xml:space="preserve"> [1]Coibion_update!O192</f>
        <v>3.8538619714855415</v>
      </c>
      <c r="C66" s="77">
        <f xml:space="preserve"> [1]Coibion_update!P192</f>
        <v>5.0999999999999996</v>
      </c>
      <c r="D66" s="77">
        <f xml:space="preserve"> [1]Coibion_update!Q192</f>
        <v>3.8836235309064482</v>
      </c>
      <c r="E66" s="77">
        <f xml:space="preserve"> [1]Coibion_update!W192</f>
        <v>11.31</v>
      </c>
      <c r="F66" s="77">
        <f xml:space="preserve"> [1]Coibion_update!X192</f>
        <v>5.4012349005547229</v>
      </c>
      <c r="G66" s="77">
        <f xml:space="preserve"> [1]Coibion_update!Y192</f>
        <v>2.9622788972947713</v>
      </c>
      <c r="H66" s="77">
        <f xml:space="preserve"> [1]Coibion_update!Z192</f>
        <v>3.795354348620942</v>
      </c>
      <c r="I66" s="77">
        <f xml:space="preserve"> [1]Coibion_update!AA192</f>
        <v>3.524181682073531</v>
      </c>
      <c r="J66" s="77">
        <f xml:space="preserve"> [1]Coibion_update!AG192</f>
        <v>0.39127869999999998</v>
      </c>
      <c r="K66" s="77">
        <f xml:space="preserve"> [1]Coibion_update!AD192</f>
        <v>-1.758057</v>
      </c>
    </row>
    <row r="67" spans="1:11">
      <c r="A67" s="77">
        <f t="shared" ref="A67:A130" si="1" xml:space="preserve"> A66 + 1/12</f>
        <v>1974.4166666666617</v>
      </c>
      <c r="B67" s="77">
        <f xml:space="preserve"> [1]Coibion_update!O193</f>
        <v>3.8531770508448822</v>
      </c>
      <c r="C67" s="77">
        <f xml:space="preserve"> [1]Coibion_update!P193</f>
        <v>5.4</v>
      </c>
      <c r="D67" s="77">
        <f xml:space="preserve"> [1]Coibion_update!Q193</f>
        <v>3.8918202981106265</v>
      </c>
      <c r="E67" s="77">
        <f xml:space="preserve"> [1]Coibion_update!W193</f>
        <v>11.93</v>
      </c>
      <c r="F67" s="77">
        <f xml:space="preserve"> [1]Coibion_update!X193</f>
        <v>5.4134301736485408</v>
      </c>
      <c r="G67" s="77">
        <f xml:space="preserve"> [1]Coibion_update!Y193</f>
        <v>2.9378912738641412</v>
      </c>
      <c r="H67" s="77">
        <f xml:space="preserve"> [1]Coibion_update!Z193</f>
        <v>3.7946798730001481</v>
      </c>
      <c r="I67" s="77">
        <f xml:space="preserve"> [1]Coibion_update!AA193</f>
        <v>3.5266251954700936</v>
      </c>
      <c r="J67" s="77">
        <f xml:space="preserve"> [1]Coibion_update!AG193</f>
        <v>0.27747739999999999</v>
      </c>
      <c r="K67" s="77">
        <f xml:space="preserve"> [1]Coibion_update!AD193</f>
        <v>-1.4805796</v>
      </c>
    </row>
    <row r="68" spans="1:11">
      <c r="A68" s="77">
        <f t="shared" si="1"/>
        <v>1974.499999999995</v>
      </c>
      <c r="B68" s="77">
        <f xml:space="preserve"> [1]Coibion_update!O194</f>
        <v>3.8531515958366076</v>
      </c>
      <c r="C68" s="77">
        <f xml:space="preserve"> [1]Coibion_update!P194</f>
        <v>5.5</v>
      </c>
      <c r="D68" s="77">
        <f xml:space="preserve"> [1]Coibion_update!Q194</f>
        <v>3.8979240810486444</v>
      </c>
      <c r="E68" s="77">
        <f xml:space="preserve"> [1]Coibion_update!W194</f>
        <v>12.92</v>
      </c>
      <c r="F68" s="77">
        <f xml:space="preserve"> [1]Coibion_update!X194</f>
        <v>5.4683976369196374</v>
      </c>
      <c r="G68" s="77">
        <f xml:space="preserve"> [1]Coibion_update!Y194</f>
        <v>2.9445442367845578</v>
      </c>
      <c r="H68" s="77">
        <f xml:space="preserve"> [1]Coibion_update!Z194</f>
        <v>3.8012255139454747</v>
      </c>
      <c r="I68" s="77">
        <f xml:space="preserve"> [1]Coibion_update!AA194</f>
        <v>3.5266545990191038</v>
      </c>
      <c r="J68" s="77">
        <f xml:space="preserve"> [1]Coibion_update!AG194</f>
        <v>-9.0837399999999999E-2</v>
      </c>
      <c r="K68" s="77">
        <f xml:space="preserve"> [1]Coibion_update!AD194</f>
        <v>-1.5714170000000001</v>
      </c>
    </row>
    <row r="69" spans="1:11">
      <c r="A69" s="77">
        <f t="shared" si="1"/>
        <v>1974.5833333333283</v>
      </c>
      <c r="B69" s="77">
        <f xml:space="preserve"> [1]Coibion_update!O195</f>
        <v>3.8434293399621522</v>
      </c>
      <c r="C69" s="77">
        <f xml:space="preserve"> [1]Coibion_update!P195</f>
        <v>5.5</v>
      </c>
      <c r="D69" s="77">
        <f xml:space="preserve"> [1]Coibion_update!Q195</f>
        <v>3.9100210027574729</v>
      </c>
      <c r="E69" s="77">
        <f xml:space="preserve"> [1]Coibion_update!W195</f>
        <v>12.01</v>
      </c>
      <c r="F69" s="77">
        <f xml:space="preserve"> [1]Coibion_update!X195</f>
        <v>5.484091290392243</v>
      </c>
      <c r="G69" s="77">
        <f xml:space="preserve"> [1]Coibion_update!Y195</f>
        <v>2.9900159665578818</v>
      </c>
      <c r="H69" s="77">
        <f xml:space="preserve"> [1]Coibion_update!Z195</f>
        <v>3.8002419219673973</v>
      </c>
      <c r="I69" s="77">
        <f xml:space="preserve"> [1]Coibion_update!AA195</f>
        <v>3.5288867428030448</v>
      </c>
      <c r="J69" s="77">
        <f xml:space="preserve"> [1]Coibion_update!AG195</f>
        <v>-2.11737E-2</v>
      </c>
      <c r="K69" s="77">
        <f xml:space="preserve"> [1]Coibion_update!AD195</f>
        <v>-1.5925907000000001</v>
      </c>
    </row>
    <row r="70" spans="1:11">
      <c r="A70" s="77">
        <f t="shared" si="1"/>
        <v>1974.6666666666615</v>
      </c>
      <c r="B70" s="77">
        <f xml:space="preserve"> [1]Coibion_update!O196</f>
        <v>3.8439390065056536</v>
      </c>
      <c r="C70" s="77">
        <f xml:space="preserve"> [1]Coibion_update!P196</f>
        <v>5.9</v>
      </c>
      <c r="D70" s="77">
        <f xml:space="preserve"> [1]Coibion_update!Q196</f>
        <v>3.9239515762934198</v>
      </c>
      <c r="E70" s="77">
        <f xml:space="preserve"> [1]Coibion_update!W196</f>
        <v>11.34</v>
      </c>
      <c r="F70" s="77">
        <f xml:space="preserve"> [1]Coibion_update!X196</f>
        <v>5.440337626568466</v>
      </c>
      <c r="G70" s="77">
        <f xml:space="preserve"> [1]Coibion_update!Y196</f>
        <v>2.9324196673422249</v>
      </c>
      <c r="H70" s="77">
        <f xml:space="preserve"> [1]Coibion_update!Z196</f>
        <v>3.7912329532257525</v>
      </c>
      <c r="I70" s="77">
        <f xml:space="preserve"> [1]Coibion_update!AA196</f>
        <v>3.5314358585858847</v>
      </c>
      <c r="J70" s="77">
        <f xml:space="preserve"> [1]Coibion_update!AG196</f>
        <v>-0.42960959999999998</v>
      </c>
      <c r="K70" s="77">
        <f xml:space="preserve"> [1]Coibion_update!AD196</f>
        <v>-2.0222003000000002</v>
      </c>
    </row>
    <row r="71" spans="1:11">
      <c r="A71" s="77">
        <f t="shared" si="1"/>
        <v>1974.7499999999948</v>
      </c>
      <c r="B71" s="77">
        <f xml:space="preserve"> [1]Coibion_update!O197</f>
        <v>3.8400994150053331</v>
      </c>
      <c r="C71" s="77">
        <f xml:space="preserve"> [1]Coibion_update!P197</f>
        <v>6</v>
      </c>
      <c r="D71" s="77">
        <f xml:space="preserve"> [1]Coibion_update!Q197</f>
        <v>3.9318256327243257</v>
      </c>
      <c r="E71" s="77">
        <f xml:space="preserve"> [1]Coibion_update!W197</f>
        <v>10.06</v>
      </c>
      <c r="F71" s="77">
        <f xml:space="preserve"> [1]Coibion_update!X197</f>
        <v>5.4446662628831737</v>
      </c>
      <c r="G71" s="77">
        <f xml:space="preserve"> [1]Coibion_update!Y197</f>
        <v>2.8918706340199005</v>
      </c>
      <c r="H71" s="77">
        <f xml:space="preserve"> [1]Coibion_update!Z197</f>
        <v>3.7899005681726643</v>
      </c>
      <c r="I71" s="77">
        <f xml:space="preserve"> [1]Coibion_update!AA197</f>
        <v>3.537765824444175</v>
      </c>
      <c r="J71" s="77">
        <f xml:space="preserve"> [1]Coibion_update!AG197</f>
        <v>-0.28028459999999999</v>
      </c>
      <c r="K71" s="77">
        <f xml:space="preserve"> [1]Coibion_update!AD197</f>
        <v>-2.3024849000000001</v>
      </c>
    </row>
    <row r="72" spans="1:11">
      <c r="A72" s="77">
        <f t="shared" si="1"/>
        <v>1974.833333333328</v>
      </c>
      <c r="B72" s="77">
        <f xml:space="preserve"> [1]Coibion_update!O198</f>
        <v>3.8066113773529913</v>
      </c>
      <c r="C72" s="77">
        <f xml:space="preserve"> [1]Coibion_update!P198</f>
        <v>6.6</v>
      </c>
      <c r="D72" s="77">
        <f xml:space="preserve"> [1]Coibion_update!Q198</f>
        <v>3.9415818076696905</v>
      </c>
      <c r="E72" s="77">
        <f xml:space="preserve"> [1]Coibion_update!W198</f>
        <v>9.4499999999999993</v>
      </c>
      <c r="F72" s="77">
        <f xml:space="preserve"> [1]Coibion_update!X198</f>
        <v>5.4284680510130814</v>
      </c>
      <c r="G72" s="77">
        <f xml:space="preserve"> [1]Coibion_update!Y198</f>
        <v>2.8418815487357305</v>
      </c>
      <c r="H72" s="77">
        <f xml:space="preserve"> [1]Coibion_update!Z198</f>
        <v>3.7813674735490879</v>
      </c>
      <c r="I72" s="77">
        <f xml:space="preserve"> [1]Coibion_update!AA198</f>
        <v>3.5358156833869163</v>
      </c>
      <c r="J72" s="77">
        <f xml:space="preserve"> [1]Coibion_update!AG198</f>
        <v>0.33791280000000001</v>
      </c>
      <c r="K72" s="77">
        <f xml:space="preserve"> [1]Coibion_update!AD198</f>
        <v>-1.9645721</v>
      </c>
    </row>
    <row r="73" spans="1:11">
      <c r="A73" s="77">
        <f t="shared" si="1"/>
        <v>1974.9166666666613</v>
      </c>
      <c r="B73" s="77">
        <f xml:space="preserve"> [1]Coibion_update!O199</f>
        <v>3.7708464629779255</v>
      </c>
      <c r="C73" s="77">
        <f xml:space="preserve"> [1]Coibion_update!P199</f>
        <v>7.2</v>
      </c>
      <c r="D73" s="77">
        <f xml:space="preserve"> [1]Coibion_update!Q199</f>
        <v>3.949318790171843</v>
      </c>
      <c r="E73" s="77">
        <f xml:space="preserve"> [1]Coibion_update!W199</f>
        <v>8.5299999999999994</v>
      </c>
      <c r="F73" s="77">
        <f xml:space="preserve"> [1]Coibion_update!X199</f>
        <v>5.3618553873520245</v>
      </c>
      <c r="G73" s="77">
        <f xml:space="preserve"> [1]Coibion_update!Y199</f>
        <v>2.8330368578952143</v>
      </c>
      <c r="H73" s="77">
        <f xml:space="preserve"> [1]Coibion_update!Z199</f>
        <v>3.7672977662480429</v>
      </c>
      <c r="I73" s="77">
        <f xml:space="preserve"> [1]Coibion_update!AA199</f>
        <v>3.5434489759037304</v>
      </c>
      <c r="J73" s="77">
        <f xml:space="preserve"> [1]Coibion_update!AG199</f>
        <v>-0.22811580000000001</v>
      </c>
      <c r="K73" s="77">
        <f xml:space="preserve"> [1]Coibion_update!AD199</f>
        <v>-2.1926879000000001</v>
      </c>
    </row>
    <row r="74" spans="1:11">
      <c r="A74" s="77">
        <f t="shared" si="1"/>
        <v>1974.9999999999945</v>
      </c>
      <c r="B74" s="77">
        <f xml:space="preserve"> [1]Coibion_update!O200</f>
        <v>3.7568721589342489</v>
      </c>
      <c r="C74" s="77">
        <f xml:space="preserve"> [1]Coibion_update!P200</f>
        <v>8.1</v>
      </c>
      <c r="D74" s="77">
        <f xml:space="preserve"> [1]Coibion_update!Q200</f>
        <v>3.9569963710708773</v>
      </c>
      <c r="E74" s="77">
        <f xml:space="preserve"> [1]Coibion_update!W200</f>
        <v>7.13</v>
      </c>
      <c r="F74" s="77">
        <f xml:space="preserve"> [1]Coibion_update!X200</f>
        <v>5.3234001469154997</v>
      </c>
      <c r="G74" s="77">
        <f xml:space="preserve"> [1]Coibion_update!Y200</f>
        <v>2.8676147707735482</v>
      </c>
      <c r="H74" s="77">
        <f xml:space="preserve"> [1]Coibion_update!Z200</f>
        <v>3.7771650189812966</v>
      </c>
      <c r="I74" s="77">
        <f xml:space="preserve"> [1]Coibion_update!AA200</f>
        <v>3.5437380684442652</v>
      </c>
      <c r="J74" s="77">
        <f xml:space="preserve"> [1]Coibion_update!AG200</f>
        <v>-0.35199350000000001</v>
      </c>
      <c r="K74" s="77">
        <f xml:space="preserve"> [1]Coibion_update!AD200</f>
        <v>-2.5446814</v>
      </c>
    </row>
    <row r="75" spans="1:11">
      <c r="A75" s="77">
        <f t="shared" si="1"/>
        <v>1975.0833333333278</v>
      </c>
      <c r="B75" s="77">
        <f xml:space="preserve"> [1]Coibion_update!O201</f>
        <v>3.7335420640201256</v>
      </c>
      <c r="C75" s="77">
        <f xml:space="preserve"> [1]Coibion_update!P201</f>
        <v>8.1</v>
      </c>
      <c r="D75" s="77">
        <f xml:space="preserve"> [1]Coibion_update!Q201</f>
        <v>3.9627161197436642</v>
      </c>
      <c r="E75" s="77">
        <f xml:space="preserve"> [1]Coibion_update!W201</f>
        <v>6.24</v>
      </c>
      <c r="F75" s="77">
        <f xml:space="preserve"> [1]Coibion_update!X201</f>
        <v>5.3079211026907318</v>
      </c>
      <c r="G75" s="77">
        <f xml:space="preserve"> [1]Coibion_update!Y201</f>
        <v>2.9002670817359246</v>
      </c>
      <c r="H75" s="77">
        <f xml:space="preserve"> [1]Coibion_update!Z201</f>
        <v>3.7802272485732118</v>
      </c>
      <c r="I75" s="77">
        <f xml:space="preserve"> [1]Coibion_update!AA201</f>
        <v>3.5499334287879147</v>
      </c>
      <c r="J75" s="77">
        <f xml:space="preserve"> [1]Coibion_update!AG201</f>
        <v>0.24248120000000001</v>
      </c>
      <c r="K75" s="77">
        <f xml:space="preserve"> [1]Coibion_update!AD201</f>
        <v>-2.3022002000000001</v>
      </c>
    </row>
    <row r="76" spans="1:11">
      <c r="A76" s="77">
        <f t="shared" si="1"/>
        <v>1975.1666666666611</v>
      </c>
      <c r="B76" s="77">
        <f xml:space="preserve"> [1]Coibion_update!O202</f>
        <v>3.7228725849294535</v>
      </c>
      <c r="C76" s="77">
        <f xml:space="preserve"> [1]Coibion_update!P202</f>
        <v>8.6</v>
      </c>
      <c r="D76" s="77">
        <f xml:space="preserve"> [1]Coibion_update!Q202</f>
        <v>3.9665111907122159</v>
      </c>
      <c r="E76" s="77">
        <f xml:space="preserve"> [1]Coibion_update!W202</f>
        <v>5.54</v>
      </c>
      <c r="F76" s="77">
        <f xml:space="preserve"> [1]Coibion_update!X202</f>
        <v>5.2912927516110724</v>
      </c>
      <c r="G76" s="77">
        <f xml:space="preserve"> [1]Coibion_update!Y202</f>
        <v>2.8628863602205619</v>
      </c>
      <c r="H76" s="77">
        <f xml:space="preserve"> [1]Coibion_update!Z202</f>
        <v>3.7870038521071354</v>
      </c>
      <c r="I76" s="77">
        <f xml:space="preserve"> [1]Coibion_update!AA202</f>
        <v>3.5511679082384506</v>
      </c>
      <c r="J76" s="77">
        <f xml:space="preserve"> [1]Coibion_update!AG202</f>
        <v>-0.49402220000000002</v>
      </c>
      <c r="K76" s="77">
        <f xml:space="preserve"> [1]Coibion_update!AD202</f>
        <v>-2.7962224</v>
      </c>
    </row>
    <row r="77" spans="1:11">
      <c r="A77" s="77">
        <f t="shared" si="1"/>
        <v>1975.2499999999943</v>
      </c>
      <c r="B77" s="77">
        <f xml:space="preserve"> [1]Coibion_update!O203</f>
        <v>3.724041461081983</v>
      </c>
      <c r="C77" s="77">
        <f xml:space="preserve"> [1]Coibion_update!P203</f>
        <v>8.8000000000000007</v>
      </c>
      <c r="D77" s="77">
        <f xml:space="preserve"> [1]Coibion_update!Q203</f>
        <v>3.970291913552122</v>
      </c>
      <c r="E77" s="77">
        <f xml:space="preserve"> [1]Coibion_update!W203</f>
        <v>5.49</v>
      </c>
      <c r="F77" s="77">
        <f xml:space="preserve"> [1]Coibion_update!X203</f>
        <v>5.3043988368639043</v>
      </c>
      <c r="G77" s="77">
        <f xml:space="preserve"> [1]Coibion_update!Y203</f>
        <v>2.8623151601136394</v>
      </c>
      <c r="H77" s="77">
        <f xml:space="preserve"> [1]Coibion_update!Z203</f>
        <v>3.78200543210342</v>
      </c>
      <c r="I77" s="77">
        <f xml:space="preserve"> [1]Coibion_update!AA203</f>
        <v>3.5568612018292241</v>
      </c>
      <c r="J77" s="77">
        <f xml:space="preserve"> [1]Coibion_update!AG203</f>
        <v>-0.63744009999999995</v>
      </c>
      <c r="K77" s="77">
        <f xml:space="preserve"> [1]Coibion_update!AD203</f>
        <v>-3.4336625000000001</v>
      </c>
    </row>
    <row r="78" spans="1:11">
      <c r="A78" s="77">
        <f t="shared" si="1"/>
        <v>1975.3333333333276</v>
      </c>
      <c r="B78" s="77">
        <f xml:space="preserve"> [1]Coibion_update!O204</f>
        <v>3.7214023058194385</v>
      </c>
      <c r="C78" s="77">
        <f xml:space="preserve"> [1]Coibion_update!P204</f>
        <v>9</v>
      </c>
      <c r="D78" s="77">
        <f xml:space="preserve"> [1]Coibion_update!Q204</f>
        <v>3.9721769282478934</v>
      </c>
      <c r="E78" s="77">
        <f xml:space="preserve"> [1]Coibion_update!W204</f>
        <v>5.22</v>
      </c>
      <c r="F78" s="77">
        <f xml:space="preserve"> [1]Coibion_update!X204</f>
        <v>5.2705863928097259</v>
      </c>
      <c r="G78" s="77">
        <f xml:space="preserve"> [1]Coibion_update!Y204</f>
        <v>2.9073927422304675</v>
      </c>
      <c r="H78" s="77">
        <f xml:space="preserve"> [1]Coibion_update!Z204</f>
        <v>3.8163707671284839</v>
      </c>
      <c r="I78" s="77">
        <f xml:space="preserve"> [1]Coibion_update!AA204</f>
        <v>3.5609324397833144</v>
      </c>
      <c r="J78" s="77">
        <f xml:space="preserve"> [1]Coibion_update!AG204</f>
        <v>0.1358529</v>
      </c>
      <c r="K78" s="77">
        <f xml:space="preserve"> [1]Coibion_update!AD204</f>
        <v>-3.2978095999999999</v>
      </c>
    </row>
    <row r="79" spans="1:11">
      <c r="A79" s="77">
        <f t="shared" si="1"/>
        <v>1975.4166666666608</v>
      </c>
      <c r="B79" s="77">
        <f xml:space="preserve"> [1]Coibion_update!O205</f>
        <v>3.7283597489575904</v>
      </c>
      <c r="C79" s="77">
        <f xml:space="preserve"> [1]Coibion_update!P205</f>
        <v>8.8000000000000007</v>
      </c>
      <c r="D79" s="77">
        <f xml:space="preserve"> [1]Coibion_update!Q205</f>
        <v>3.9796816539019608</v>
      </c>
      <c r="E79" s="77">
        <f xml:space="preserve"> [1]Coibion_update!W205</f>
        <v>5.55</v>
      </c>
      <c r="F79" s="77">
        <f xml:space="preserve"> [1]Coibion_update!X205</f>
        <v>5.2323378076140612</v>
      </c>
      <c r="G79" s="77">
        <f xml:space="preserve"> [1]Coibion_update!Y205</f>
        <v>2.9183111265854063</v>
      </c>
      <c r="H79" s="77">
        <f xml:space="preserve"> [1]Coibion_update!Z205</f>
        <v>3.8114288901924436</v>
      </c>
      <c r="I79" s="77">
        <f xml:space="preserve"> [1]Coibion_update!AA205</f>
        <v>3.5641662099402951</v>
      </c>
      <c r="J79" s="77">
        <f xml:space="preserve"> [1]Coibion_update!AG205</f>
        <v>0.17096729999999999</v>
      </c>
      <c r="K79" s="77">
        <f xml:space="preserve"> [1]Coibion_update!AD205</f>
        <v>-3.1268422999999999</v>
      </c>
    </row>
    <row r="80" spans="1:11">
      <c r="A80" s="77">
        <f t="shared" si="1"/>
        <v>1975.4999999999941</v>
      </c>
      <c r="B80" s="77">
        <f xml:space="preserve"> [1]Coibion_update!O206</f>
        <v>3.7375648508906947</v>
      </c>
      <c r="C80" s="77">
        <f xml:space="preserve"> [1]Coibion_update!P206</f>
        <v>8.6</v>
      </c>
      <c r="D80" s="77">
        <f xml:space="preserve"> [1]Coibion_update!Q206</f>
        <v>3.9889840465642745</v>
      </c>
      <c r="E80" s="77">
        <f xml:space="preserve"> [1]Coibion_update!W206</f>
        <v>6.1</v>
      </c>
      <c r="F80" s="77">
        <f xml:space="preserve"> [1]Coibion_update!X206</f>
        <v>5.2755603794254204</v>
      </c>
      <c r="G80" s="77">
        <f xml:space="preserve"> [1]Coibion_update!Y206</f>
        <v>2.9491122529187646</v>
      </c>
      <c r="H80" s="77">
        <f xml:space="preserve"> [1]Coibion_update!Z206</f>
        <v>3.8105881077727921</v>
      </c>
      <c r="I80" s="77">
        <f xml:space="preserve"> [1]Coibion_update!AA206</f>
        <v>3.564364434416003</v>
      </c>
      <c r="J80" s="77">
        <f xml:space="preserve"> [1]Coibion_update!AG206</f>
        <v>7.1333900000000006E-2</v>
      </c>
      <c r="K80" s="77">
        <f xml:space="preserve"> [1]Coibion_update!AD206</f>
        <v>-3.0555083999999999</v>
      </c>
    </row>
    <row r="81" spans="1:11">
      <c r="A81" s="77">
        <f t="shared" si="1"/>
        <v>1975.5833333333273</v>
      </c>
      <c r="B81" s="77">
        <f xml:space="preserve"> [1]Coibion_update!O207</f>
        <v>3.7481337256644802</v>
      </c>
      <c r="C81" s="77">
        <f xml:space="preserve"> [1]Coibion_update!P207</f>
        <v>8.4</v>
      </c>
      <c r="D81" s="77">
        <f xml:space="preserve"> [1]Coibion_update!Q207</f>
        <v>3.9926809084456005</v>
      </c>
      <c r="E81" s="77">
        <f xml:space="preserve"> [1]Coibion_update!W207</f>
        <v>6.14</v>
      </c>
      <c r="F81" s="77">
        <f xml:space="preserve"> [1]Coibion_update!X207</f>
        <v>5.3261756946764329</v>
      </c>
      <c r="G81" s="77">
        <f xml:space="preserve"> [1]Coibion_update!Y207</f>
        <v>2.9478017397964411</v>
      </c>
      <c r="H81" s="77">
        <f xml:space="preserve"> [1]Coibion_update!Z207</f>
        <v>3.8159085022424772</v>
      </c>
      <c r="I81" s="77">
        <f xml:space="preserve"> [1]Coibion_update!AA207</f>
        <v>3.5661749528884505</v>
      </c>
      <c r="J81" s="77">
        <f xml:space="preserve"> [1]Coibion_update!AG207</f>
        <v>-0.1347479</v>
      </c>
      <c r="K81" s="77">
        <f xml:space="preserve"> [1]Coibion_update!AD207</f>
        <v>-3.1902562999999997</v>
      </c>
    </row>
    <row r="82" spans="1:11">
      <c r="A82" s="77">
        <f t="shared" si="1"/>
        <v>1975.6666666666606</v>
      </c>
      <c r="B82" s="77">
        <f xml:space="preserve"> [1]Coibion_update!O208</f>
        <v>3.7605021977869035</v>
      </c>
      <c r="C82" s="77">
        <f xml:space="preserve"> [1]Coibion_update!P208</f>
        <v>8.4</v>
      </c>
      <c r="D82" s="77">
        <f xml:space="preserve"> [1]Coibion_update!Q208</f>
        <v>4.0000338827508592</v>
      </c>
      <c r="E82" s="77">
        <f xml:space="preserve"> [1]Coibion_update!W208</f>
        <v>6.24</v>
      </c>
      <c r="F82" s="77">
        <f xml:space="preserve"> [1]Coibion_update!X208</f>
        <v>5.3294283615730897</v>
      </c>
      <c r="G82" s="77">
        <f xml:space="preserve"> [1]Coibion_update!Y208</f>
        <v>2.9735377880442222</v>
      </c>
      <c r="H82" s="77">
        <f xml:space="preserve"> [1]Coibion_update!Z208</f>
        <v>3.8128654338949275</v>
      </c>
      <c r="I82" s="77">
        <f xml:space="preserve"> [1]Coibion_update!AA208</f>
        <v>3.5660336241150903</v>
      </c>
      <c r="J82" s="77">
        <f xml:space="preserve"> [1]Coibion_update!AG208</f>
        <v>-0.116119</v>
      </c>
      <c r="K82" s="77">
        <f xml:space="preserve"> [1]Coibion_update!AD208</f>
        <v>-3.3063752999999996</v>
      </c>
    </row>
    <row r="83" spans="1:11">
      <c r="A83" s="77">
        <f t="shared" si="1"/>
        <v>1975.7499999999939</v>
      </c>
      <c r="B83" s="77">
        <f xml:space="preserve"> [1]Coibion_update!O209</f>
        <v>3.7647264490049968</v>
      </c>
      <c r="C83" s="77">
        <f xml:space="preserve"> [1]Coibion_update!P209</f>
        <v>8.4</v>
      </c>
      <c r="D83" s="77">
        <f xml:space="preserve"> [1]Coibion_update!Q209</f>
        <v>4.0055133485154846</v>
      </c>
      <c r="E83" s="77">
        <f xml:space="preserve"> [1]Coibion_update!W209</f>
        <v>5.82</v>
      </c>
      <c r="F83" s="77">
        <f xml:space="preserve"> [1]Coibion_update!X209</f>
        <v>5.3051936704874691</v>
      </c>
      <c r="G83" s="77">
        <f xml:space="preserve"> [1]Coibion_update!Y209</f>
        <v>2.9556912240168072</v>
      </c>
      <c r="H83" s="77">
        <f xml:space="preserve"> [1]Coibion_update!Z209</f>
        <v>3.8034127707040972</v>
      </c>
      <c r="I83" s="77">
        <f xml:space="preserve"> [1]Coibion_update!AA209</f>
        <v>3.5765782407767786</v>
      </c>
      <c r="J83" s="77">
        <f xml:space="preserve"> [1]Coibion_update!AG209</f>
        <v>-0.2006587</v>
      </c>
      <c r="K83" s="77">
        <f xml:space="preserve"> [1]Coibion_update!AD209</f>
        <v>-3.5070339999999995</v>
      </c>
    </row>
    <row r="84" spans="1:11">
      <c r="A84" s="77">
        <f t="shared" si="1"/>
        <v>1975.8333333333271</v>
      </c>
      <c r="B84" s="77">
        <f xml:space="preserve"> [1]Coibion_update!O210</f>
        <v>3.766987984780207</v>
      </c>
      <c r="C84" s="77">
        <f xml:space="preserve"> [1]Coibion_update!P210</f>
        <v>8.3000000000000007</v>
      </c>
      <c r="D84" s="77">
        <f xml:space="preserve"> [1]Coibion_update!Q210</f>
        <v>4.0127729085282891</v>
      </c>
      <c r="E84" s="77">
        <f xml:space="preserve"> [1]Coibion_update!W210</f>
        <v>5.22</v>
      </c>
      <c r="F84" s="77">
        <f xml:space="preserve"> [1]Coibion_update!X210</f>
        <v>5.2556707918265637</v>
      </c>
      <c r="G84" s="77">
        <f xml:space="preserve"> [1]Coibion_update!Y210</f>
        <v>2.9860858965021855</v>
      </c>
      <c r="H84" s="77">
        <f xml:space="preserve"> [1]Coibion_update!Z210</f>
        <v>3.8124015453965656</v>
      </c>
      <c r="I84" s="77">
        <f xml:space="preserve"> [1]Coibion_update!AA210</f>
        <v>3.5769697615603473</v>
      </c>
      <c r="J84" s="77">
        <f xml:space="preserve"> [1]Coibion_update!AG210</f>
        <v>-0.28142149999999999</v>
      </c>
      <c r="K84" s="77">
        <f xml:space="preserve"> [1]Coibion_update!AD210</f>
        <v>-3.7884554999999995</v>
      </c>
    </row>
    <row r="85" spans="1:11">
      <c r="A85" s="77">
        <f t="shared" si="1"/>
        <v>1975.9166666666604</v>
      </c>
      <c r="B85" s="77">
        <f xml:space="preserve"> [1]Coibion_update!O211</f>
        <v>3.7793552397704748</v>
      </c>
      <c r="C85" s="77">
        <f xml:space="preserve"> [1]Coibion_update!P211</f>
        <v>8.1999999999999993</v>
      </c>
      <c r="D85" s="77">
        <f xml:space="preserve"> [1]Coibion_update!Q211</f>
        <v>4.0181832012565364</v>
      </c>
      <c r="E85" s="77">
        <f xml:space="preserve"> [1]Coibion_update!W211</f>
        <v>5.2</v>
      </c>
      <c r="F85" s="77">
        <f xml:space="preserve"> [1]Coibion_update!X211</f>
        <v>5.2452329954555816</v>
      </c>
      <c r="G85" s="77">
        <f xml:space="preserve"> [1]Coibion_update!Y211</f>
        <v>3.0141123208354204</v>
      </c>
      <c r="H85" s="77">
        <f xml:space="preserve"> [1]Coibion_update!Z211</f>
        <v>3.8161946914154727</v>
      </c>
      <c r="I85" s="77">
        <f xml:space="preserve"> [1]Coibion_update!AA211</f>
        <v>3.5849900780216735</v>
      </c>
      <c r="J85" s="77">
        <f xml:space="preserve"> [1]Coibion_update!AG211</f>
        <v>0.28148420000000002</v>
      </c>
      <c r="K85" s="77">
        <f xml:space="preserve"> [1]Coibion_update!AD211</f>
        <v>-3.5069712999999996</v>
      </c>
    </row>
    <row r="86" spans="1:11">
      <c r="A86" s="77">
        <f t="shared" si="1"/>
        <v>1975.9999999999936</v>
      </c>
      <c r="B86" s="77">
        <f xml:space="preserve"> [1]Coibion_update!O212</f>
        <v>3.7939081647305577</v>
      </c>
      <c r="C86" s="77">
        <f xml:space="preserve"> [1]Coibion_update!P212</f>
        <v>7.9</v>
      </c>
      <c r="D86" s="77">
        <f xml:space="preserve"> [1]Coibion_update!Q212</f>
        <v>4.0217738693872649</v>
      </c>
      <c r="E86" s="77">
        <f xml:space="preserve"> [1]Coibion_update!W212</f>
        <v>4.87</v>
      </c>
      <c r="F86" s="77">
        <f xml:space="preserve"> [1]Coibion_update!X212</f>
        <v>5.2490220748231593</v>
      </c>
      <c r="G86" s="77">
        <f xml:space="preserve"> [1]Coibion_update!Y212</f>
        <v>3.0236392268069987</v>
      </c>
      <c r="H86" s="77">
        <f xml:space="preserve"> [1]Coibion_update!Z212</f>
        <v>3.832005297442115</v>
      </c>
      <c r="I86" s="77">
        <f xml:space="preserve"> [1]Coibion_update!AA212</f>
        <v>3.5911839316404826</v>
      </c>
      <c r="J86" s="77">
        <f xml:space="preserve"> [1]Coibion_update!AG212</f>
        <v>-8.9461600000000002E-2</v>
      </c>
      <c r="K86" s="77">
        <f xml:space="preserve"> [1]Coibion_update!AD212</f>
        <v>-3.5964328999999995</v>
      </c>
    </row>
    <row r="87" spans="1:11">
      <c r="A87" s="77">
        <f t="shared" si="1"/>
        <v>1976.0833333333269</v>
      </c>
      <c r="B87" s="77">
        <f xml:space="preserve"> [1]Coibion_update!O213</f>
        <v>3.8036312334849272</v>
      </c>
      <c r="C87" s="77">
        <f xml:space="preserve"> [1]Coibion_update!P213</f>
        <v>7.7</v>
      </c>
      <c r="D87" s="77">
        <f xml:space="preserve"> [1]Coibion_update!Q213</f>
        <v>4.0235643801610532</v>
      </c>
      <c r="E87" s="77">
        <f xml:space="preserve"> [1]Coibion_update!W213</f>
        <v>4.7699999999999996</v>
      </c>
      <c r="F87" s="77">
        <f xml:space="preserve"> [1]Coibion_update!X213</f>
        <v>5.2638811892269093</v>
      </c>
      <c r="G87" s="77">
        <f xml:space="preserve"> [1]Coibion_update!Y213</f>
        <v>3.038935430854639</v>
      </c>
      <c r="H87" s="77">
        <f xml:space="preserve"> [1]Coibion_update!Z213</f>
        <v>3.8274667938699793</v>
      </c>
      <c r="I87" s="77">
        <f xml:space="preserve"> [1]Coibion_update!AA213</f>
        <v>3.5882300459640066</v>
      </c>
      <c r="J87" s="77">
        <f xml:space="preserve"> [1]Coibion_update!AG213</f>
        <v>-0.46755770000000002</v>
      </c>
      <c r="K87" s="77">
        <f xml:space="preserve"> [1]Coibion_update!AD213</f>
        <v>-4.0639905999999995</v>
      </c>
    </row>
    <row r="88" spans="1:11">
      <c r="A88" s="77">
        <f t="shared" si="1"/>
        <v>1976.1666666666601</v>
      </c>
      <c r="B88" s="77">
        <f xml:space="preserve"> [1]Coibion_update!O214</f>
        <v>3.8045246506643204</v>
      </c>
      <c r="C88" s="77">
        <f xml:space="preserve"> [1]Coibion_update!P214</f>
        <v>7.6</v>
      </c>
      <c r="D88" s="77">
        <f xml:space="preserve"> [1]Coibion_update!Q214</f>
        <v>4.0253516907351496</v>
      </c>
      <c r="E88" s="77">
        <f xml:space="preserve"> [1]Coibion_update!W214</f>
        <v>4.84</v>
      </c>
      <c r="F88" s="77">
        <f xml:space="preserve"> [1]Coibion_update!X214</f>
        <v>5.2783187200413471</v>
      </c>
      <c r="G88" s="77">
        <f xml:space="preserve"> [1]Coibion_update!Y214</f>
        <v>3.0404666048941618</v>
      </c>
      <c r="H88" s="77">
        <f xml:space="preserve"> [1]Coibion_update!Z214</f>
        <v>3.8327849739158917</v>
      </c>
      <c r="I88" s="77">
        <f xml:space="preserve"> [1]Coibion_update!AA214</f>
        <v>3.5939092165227096</v>
      </c>
      <c r="J88" s="77">
        <f xml:space="preserve"> [1]Coibion_update!AG214</f>
        <v>-0.2397466</v>
      </c>
      <c r="K88" s="77">
        <f xml:space="preserve"> [1]Coibion_update!AD214</f>
        <v>-4.3037371999999996</v>
      </c>
    </row>
    <row r="89" spans="1:11">
      <c r="A89" s="77">
        <f t="shared" si="1"/>
        <v>1976.2499999999934</v>
      </c>
      <c r="B89" s="77">
        <f xml:space="preserve"> [1]Coibion_update!O215</f>
        <v>3.8102493825056301</v>
      </c>
      <c r="C89" s="77">
        <f xml:space="preserve"> [1]Coibion_update!P215</f>
        <v>7.7</v>
      </c>
      <c r="D89" s="77">
        <f xml:space="preserve"> [1]Coibion_update!Q215</f>
        <v>4.0271358125286509</v>
      </c>
      <c r="E89" s="77">
        <f xml:space="preserve"> [1]Coibion_update!W215</f>
        <v>4.82</v>
      </c>
      <c r="F89" s="77">
        <f xml:space="preserve"> [1]Coibion_update!X215</f>
        <v>5.3099000277911035</v>
      </c>
      <c r="G89" s="77">
        <f xml:space="preserve"> [1]Coibion_update!Y215</f>
        <v>3.0531045534118615</v>
      </c>
      <c r="H89" s="77">
        <f xml:space="preserve"> [1]Coibion_update!Z215</f>
        <v>3.8455626387278761</v>
      </c>
      <c r="I89" s="77">
        <f xml:space="preserve"> [1]Coibion_update!AA215</f>
        <v>3.5958591505407149</v>
      </c>
      <c r="J89" s="77">
        <f xml:space="preserve"> [1]Coibion_update!AG215</f>
        <v>0.13945850000000001</v>
      </c>
      <c r="K89" s="77">
        <f xml:space="preserve"> [1]Coibion_update!AD215</f>
        <v>-4.1642786999999997</v>
      </c>
    </row>
    <row r="90" spans="1:11">
      <c r="A90" s="77">
        <f t="shared" si="1"/>
        <v>1976.3333333333267</v>
      </c>
      <c r="B90" s="77">
        <f xml:space="preserve"> [1]Coibion_update!O216</f>
        <v>3.8148422772385064</v>
      </c>
      <c r="C90" s="77">
        <f xml:space="preserve"> [1]Coibion_update!P216</f>
        <v>7.4</v>
      </c>
      <c r="D90" s="77">
        <f xml:space="preserve"> [1]Coibion_update!Q216</f>
        <v>4.0324691585040133</v>
      </c>
      <c r="E90" s="77">
        <f xml:space="preserve"> [1]Coibion_update!W216</f>
        <v>5.29</v>
      </c>
      <c r="F90" s="77">
        <f xml:space="preserve"> [1]Coibion_update!X216</f>
        <v>5.3120723317803726</v>
      </c>
      <c r="G90" s="77">
        <f xml:space="preserve"> [1]Coibion_update!Y216</f>
        <v>3.0151917047102099</v>
      </c>
      <c r="H90" s="77">
        <f xml:space="preserve"> [1]Coibion_update!Z216</f>
        <v>3.838634774198773</v>
      </c>
      <c r="I90" s="77">
        <f xml:space="preserve"> [1]Coibion_update!AA216</f>
        <v>3.5971204613742347</v>
      </c>
      <c r="J90" s="77">
        <f xml:space="preserve"> [1]Coibion_update!AG216</f>
        <v>-0.29719459999999998</v>
      </c>
      <c r="K90" s="77">
        <f xml:space="preserve"> [1]Coibion_update!AD216</f>
        <v>-4.4614732999999998</v>
      </c>
    </row>
    <row r="91" spans="1:11">
      <c r="A91" s="77">
        <f t="shared" si="1"/>
        <v>1976.4166666666599</v>
      </c>
      <c r="B91" s="77">
        <f xml:space="preserve"> [1]Coibion_update!O217</f>
        <v>3.8147519042736278</v>
      </c>
      <c r="C91" s="77">
        <f xml:space="preserve"> [1]Coibion_update!P217</f>
        <v>7.6</v>
      </c>
      <c r="D91" s="77">
        <f xml:space="preserve"> [1]Coibion_update!Q217</f>
        <v>4.0377742107337067</v>
      </c>
      <c r="E91" s="77">
        <f xml:space="preserve"> [1]Coibion_update!W217</f>
        <v>5.48</v>
      </c>
      <c r="F91" s="77">
        <f xml:space="preserve"> [1]Coibion_update!X217</f>
        <v>5.3348421412304088</v>
      </c>
      <c r="G91" s="77">
        <f xml:space="preserve"> [1]Coibion_update!Y217</f>
        <v>3.0478976875346704</v>
      </c>
      <c r="H91" s="77">
        <f xml:space="preserve"> [1]Coibion_update!Z217</f>
        <v>3.8537156965668715</v>
      </c>
      <c r="I91" s="77">
        <f xml:space="preserve"> [1]Coibion_update!AA217</f>
        <v>3.6002394789506655</v>
      </c>
      <c r="J91" s="77">
        <f xml:space="preserve"> [1]Coibion_update!AG217</f>
        <v>-3.92425E-2</v>
      </c>
      <c r="K91" s="77">
        <f xml:space="preserve"> [1]Coibion_update!AD217</f>
        <v>-4.5007158</v>
      </c>
    </row>
    <row r="92" spans="1:11">
      <c r="A92" s="77">
        <f t="shared" si="1"/>
        <v>1976.4999999999932</v>
      </c>
      <c r="B92" s="77">
        <f xml:space="preserve"> [1]Coibion_update!O218</f>
        <v>3.8207910981536917</v>
      </c>
      <c r="C92" s="77">
        <f xml:space="preserve"> [1]Coibion_update!P218</f>
        <v>7.8</v>
      </c>
      <c r="D92" s="77">
        <f xml:space="preserve"> [1]Coibion_update!Q218</f>
        <v>4.0430512678345503</v>
      </c>
      <c r="E92" s="77">
        <f xml:space="preserve"> [1]Coibion_update!W218</f>
        <v>5.31</v>
      </c>
      <c r="F92" s="77">
        <f xml:space="preserve"> [1]Coibion_update!X218</f>
        <v>5.3755098623779425</v>
      </c>
      <c r="G92" s="77">
        <f xml:space="preserve"> [1]Coibion_update!Y218</f>
        <v>3.0531517644214774</v>
      </c>
      <c r="H92" s="77">
        <f xml:space="preserve"> [1]Coibion_update!Z218</f>
        <v>3.8508707444346402</v>
      </c>
      <c r="I92" s="77">
        <f xml:space="preserve"> [1]Coibion_update!AA218</f>
        <v>3.6060954926350148</v>
      </c>
      <c r="J92" s="77">
        <f xml:space="preserve"> [1]Coibion_update!AG218</f>
        <v>-0.14009369999999999</v>
      </c>
      <c r="K92" s="77">
        <f xml:space="preserve"> [1]Coibion_update!AD218</f>
        <v>-4.6408094999999996</v>
      </c>
    </row>
    <row r="93" spans="1:11">
      <c r="A93" s="77">
        <f t="shared" si="1"/>
        <v>1976.5833333333264</v>
      </c>
      <c r="B93" s="77">
        <f xml:space="preserve"> [1]Coibion_update!O219</f>
        <v>3.827747518838609</v>
      </c>
      <c r="C93" s="77">
        <f xml:space="preserve"> [1]Coibion_update!P219</f>
        <v>7.8</v>
      </c>
      <c r="D93" s="77">
        <f xml:space="preserve"> [1]Coibion_update!Q219</f>
        <v>4.048300623720694</v>
      </c>
      <c r="E93" s="77">
        <f xml:space="preserve"> [1]Coibion_update!W219</f>
        <v>5.29</v>
      </c>
      <c r="F93" s="77">
        <f xml:space="preserve"> [1]Coibion_update!X219</f>
        <v>5.3321389150235472</v>
      </c>
      <c r="G93" s="77">
        <f xml:space="preserve"> [1]Coibion_update!Y219</f>
        <v>3.0454267905778427</v>
      </c>
      <c r="H93" s="77">
        <f xml:space="preserve"> [1]Coibion_update!Z219</f>
        <v>3.8545210031566874</v>
      </c>
      <c r="I93" s="77">
        <f xml:space="preserve"> [1]Coibion_update!AA219</f>
        <v>3.6094032526121396</v>
      </c>
      <c r="J93" s="77">
        <f xml:space="preserve"> [1]Coibion_update!AG219</f>
        <v>-4.3468E-2</v>
      </c>
      <c r="K93" s="77">
        <f xml:space="preserve"> [1]Coibion_update!AD219</f>
        <v>-4.6842774999999994</v>
      </c>
    </row>
    <row r="94" spans="1:11">
      <c r="A94" s="77">
        <f t="shared" si="1"/>
        <v>1976.6666666666597</v>
      </c>
      <c r="B94" s="77">
        <f xml:space="preserve"> [1]Coibion_update!O220</f>
        <v>3.8305222352979849</v>
      </c>
      <c r="C94" s="77">
        <f xml:space="preserve"> [1]Coibion_update!P220</f>
        <v>7.6</v>
      </c>
      <c r="D94" s="77">
        <f xml:space="preserve"> [1]Coibion_update!Q220</f>
        <v>4.0535225677018456</v>
      </c>
      <c r="E94" s="77">
        <f xml:space="preserve"> [1]Coibion_update!W220</f>
        <v>5.25</v>
      </c>
      <c r="F94" s="77">
        <f xml:space="preserve"> [1]Coibion_update!X220</f>
        <v>5.3135999900791937</v>
      </c>
      <c r="G94" s="77">
        <f xml:space="preserve"> [1]Coibion_update!Y220</f>
        <v>3.0518762841720308</v>
      </c>
      <c r="H94" s="77">
        <f xml:space="preserve"> [1]Coibion_update!Z220</f>
        <v>3.8554738177369612</v>
      </c>
      <c r="I94" s="77">
        <f xml:space="preserve"> [1]Coibion_update!AA220</f>
        <v>3.6142097857769069</v>
      </c>
      <c r="J94" s="77">
        <f xml:space="preserve"> [1]Coibion_update!AG220</f>
        <v>1.7016400000000001E-2</v>
      </c>
      <c r="K94" s="77">
        <f xml:space="preserve"> [1]Coibion_update!AD220</f>
        <v>-4.6672610999999993</v>
      </c>
    </row>
    <row r="95" spans="1:11">
      <c r="A95" s="77">
        <f t="shared" si="1"/>
        <v>1976.749999999993</v>
      </c>
      <c r="B95" s="77">
        <f xml:space="preserve"> [1]Coibion_update!O221</f>
        <v>3.8308715166172633</v>
      </c>
      <c r="C95" s="77">
        <f xml:space="preserve"> [1]Coibion_update!P221</f>
        <v>7.7</v>
      </c>
      <c r="D95" s="77">
        <f xml:space="preserve"> [1]Coibion_update!Q221</f>
        <v>4.0587173845789497</v>
      </c>
      <c r="E95" s="77">
        <f xml:space="preserve"> [1]Coibion_update!W221</f>
        <v>5.0199999999999996</v>
      </c>
      <c r="F95" s="77">
        <f xml:space="preserve"> [1]Coibion_update!X221</f>
        <v>5.2806624313093158</v>
      </c>
      <c r="G95" s="77">
        <f xml:space="preserve"> [1]Coibion_update!Y221</f>
        <v>3.0418999543989984</v>
      </c>
      <c r="H95" s="77">
        <f xml:space="preserve"> [1]Coibion_update!Z221</f>
        <v>3.8622233318755401</v>
      </c>
      <c r="I95" s="77">
        <f xml:space="preserve"> [1]Coibion_update!AA221</f>
        <v>3.6158247732080255</v>
      </c>
      <c r="J95" s="77">
        <f xml:space="preserve"> [1]Coibion_update!AG221</f>
        <v>-4.1422399999999998E-2</v>
      </c>
      <c r="K95" s="77">
        <f xml:space="preserve"> [1]Coibion_update!AD221</f>
        <v>-4.7086834999999994</v>
      </c>
    </row>
    <row r="96" spans="1:11">
      <c r="A96" s="77">
        <f t="shared" si="1"/>
        <v>1976.8333333333262</v>
      </c>
      <c r="B96" s="77">
        <f xml:space="preserve"> [1]Coibion_update!O222</f>
        <v>3.8452932853667057</v>
      </c>
      <c r="C96" s="77">
        <f xml:space="preserve"> [1]Coibion_update!P222</f>
        <v>7.8</v>
      </c>
      <c r="D96" s="77">
        <f xml:space="preserve"> [1]Coibion_update!Q222</f>
        <v>4.0621656638578658</v>
      </c>
      <c r="E96" s="77">
        <f xml:space="preserve"> [1]Coibion_update!W222</f>
        <v>4.95</v>
      </c>
      <c r="F96" s="77">
        <f xml:space="preserve"> [1]Coibion_update!X222</f>
        <v>5.2841170171468956</v>
      </c>
      <c r="G96" s="77">
        <f xml:space="preserve"> [1]Coibion_update!Y222</f>
        <v>3.0536237519697687</v>
      </c>
      <c r="H96" s="77">
        <f xml:space="preserve"> [1]Coibion_update!Z222</f>
        <v>3.8604770475449151</v>
      </c>
      <c r="I96" s="77">
        <f xml:space="preserve"> [1]Coibion_update!AA222</f>
        <v>3.6245809041809722</v>
      </c>
      <c r="J96" s="77">
        <f xml:space="preserve"> [1]Coibion_update!AG222</f>
        <v>3.0566200000000002E-2</v>
      </c>
      <c r="K96" s="77">
        <f xml:space="preserve"> [1]Coibion_update!AD222</f>
        <v>-4.6781172999999994</v>
      </c>
    </row>
    <row r="97" spans="1:11">
      <c r="A97" s="77">
        <f t="shared" si="1"/>
        <v>1976.9166666666595</v>
      </c>
      <c r="B97" s="77">
        <f xml:space="preserve"> [1]Coibion_update!O223</f>
        <v>3.855693894680134</v>
      </c>
      <c r="C97" s="77">
        <f xml:space="preserve"> [1]Coibion_update!P223</f>
        <v>7.8</v>
      </c>
      <c r="D97" s="77">
        <f xml:space="preserve"> [1]Coibion_update!Q223</f>
        <v>4.0673158898341812</v>
      </c>
      <c r="E97" s="77">
        <f xml:space="preserve"> [1]Coibion_update!W223</f>
        <v>4.6500000000000004</v>
      </c>
      <c r="F97" s="77">
        <f xml:space="preserve"> [1]Coibion_update!X223</f>
        <v>5.3014624156921091</v>
      </c>
      <c r="G97" s="77">
        <f xml:space="preserve"> [1]Coibion_update!Y223</f>
        <v>3.1009027711595305</v>
      </c>
      <c r="H97" s="77">
        <f xml:space="preserve"> [1]Coibion_update!Z223</f>
        <v>3.8695746891633069</v>
      </c>
      <c r="I97" s="77">
        <f xml:space="preserve"> [1]Coibion_update!AA223</f>
        <v>3.6306145459819605</v>
      </c>
      <c r="J97" s="77">
        <f xml:space="preserve"> [1]Coibion_update!AG223</f>
        <v>-0.12947249999999999</v>
      </c>
      <c r="K97" s="77">
        <f xml:space="preserve"> [1]Coibion_update!AD223</f>
        <v>-4.8075897999999997</v>
      </c>
    </row>
    <row r="98" spans="1:11">
      <c r="A98" s="77">
        <f t="shared" si="1"/>
        <v>1976.9999999999927</v>
      </c>
      <c r="B98" s="77">
        <f xml:space="preserve"> [1]Coibion_update!O224</f>
        <v>3.8501582399513445</v>
      </c>
      <c r="C98" s="77">
        <f xml:space="preserve"> [1]Coibion_update!P224</f>
        <v>7.5</v>
      </c>
      <c r="D98" s="77">
        <f xml:space="preserve"> [1]Coibion_update!Q224</f>
        <v>4.0724397268340509</v>
      </c>
      <c r="E98" s="77">
        <f xml:space="preserve"> [1]Coibion_update!W224</f>
        <v>4.6100000000000003</v>
      </c>
      <c r="F98" s="77">
        <f xml:space="preserve"> [1]Coibion_update!X224</f>
        <v>5.3340705362538543</v>
      </c>
      <c r="G98" s="77">
        <f xml:space="preserve"> [1]Coibion_update!Y224</f>
        <v>3.0682389643407393</v>
      </c>
      <c r="H98" s="77">
        <f xml:space="preserve"> [1]Coibion_update!Z224</f>
        <v>3.8680293197422557</v>
      </c>
      <c r="I98" s="77">
        <f xml:space="preserve"> [1]Coibion_update!AA224</f>
        <v>3.6347400080132881</v>
      </c>
      <c r="J98" s="77">
        <f xml:space="preserve"> [1]Coibion_update!AG224</f>
        <v>-9.7611799999999999E-2</v>
      </c>
      <c r="K98" s="77">
        <f xml:space="preserve"> [1]Coibion_update!AD224</f>
        <v>-4.9052015999999998</v>
      </c>
    </row>
    <row r="99" spans="1:11">
      <c r="A99" s="77">
        <f t="shared" si="1"/>
        <v>1977.083333333326</v>
      </c>
      <c r="B99" s="77">
        <f xml:space="preserve"> [1]Coibion_update!O225</f>
        <v>3.8653149721190379</v>
      </c>
      <c r="C99" s="77">
        <f xml:space="preserve"> [1]Coibion_update!P225</f>
        <v>7.6</v>
      </c>
      <c r="D99" s="77">
        <f xml:space="preserve"> [1]Coibion_update!Q225</f>
        <v>4.0826093060036799</v>
      </c>
      <c r="E99" s="77">
        <f xml:space="preserve"> [1]Coibion_update!W225</f>
        <v>4.68</v>
      </c>
      <c r="F99" s="77">
        <f xml:space="preserve"> [1]Coibion_update!X225</f>
        <v>5.3610573963692225</v>
      </c>
      <c r="G99" s="77">
        <f xml:space="preserve"> [1]Coibion_update!Y225</f>
        <v>3.1031506703212615</v>
      </c>
      <c r="H99" s="77">
        <f xml:space="preserve"> [1]Coibion_update!Z225</f>
        <v>3.863525798342597</v>
      </c>
      <c r="I99" s="77">
        <f xml:space="preserve"> [1]Coibion_update!AA225</f>
        <v>3.6381123370602833</v>
      </c>
      <c r="J99" s="77">
        <f xml:space="preserve"> [1]Coibion_update!AG225</f>
        <v>-8.8048899999999999E-2</v>
      </c>
      <c r="K99" s="77">
        <f xml:space="preserve"> [1]Coibion_update!AD225</f>
        <v>-4.9932505000000003</v>
      </c>
    </row>
    <row r="100" spans="1:11">
      <c r="A100" s="77">
        <f t="shared" si="1"/>
        <v>1977.1666666666592</v>
      </c>
      <c r="B100" s="77">
        <f xml:space="preserve"> [1]Coibion_update!O226</f>
        <v>3.8777441411997251</v>
      </c>
      <c r="C100" s="77">
        <f xml:space="preserve"> [1]Coibion_update!P226</f>
        <v>7.4</v>
      </c>
      <c r="D100" s="77">
        <f xml:space="preserve"> [1]Coibion_update!Q226</f>
        <v>4.0876555740713041</v>
      </c>
      <c r="E100" s="77">
        <f xml:space="preserve"> [1]Coibion_update!W226</f>
        <v>4.6900000000000004</v>
      </c>
      <c r="F100" s="77">
        <f xml:space="preserve"> [1]Coibion_update!X226</f>
        <v>5.3864198147695825</v>
      </c>
      <c r="G100" s="77">
        <f xml:space="preserve"> [1]Coibion_update!Y226</f>
        <v>3.1329692918590761</v>
      </c>
      <c r="H100" s="77">
        <f xml:space="preserve"> [1]Coibion_update!Z226</f>
        <v>3.8587066133262025</v>
      </c>
      <c r="I100" s="77">
        <f xml:space="preserve"> [1]Coibion_update!AA226</f>
        <v>3.633815903338883</v>
      </c>
      <c r="J100" s="77">
        <f xml:space="preserve"> [1]Coibion_update!AG226</f>
        <v>-0.2275073</v>
      </c>
      <c r="K100" s="77">
        <f xml:space="preserve"> [1]Coibion_update!AD226</f>
        <v>-5.2207578000000003</v>
      </c>
    </row>
    <row r="101" spans="1:11">
      <c r="A101" s="77">
        <f t="shared" si="1"/>
        <v>1977.2499999999925</v>
      </c>
      <c r="B101" s="77">
        <f xml:space="preserve"> [1]Coibion_update!O227</f>
        <v>3.8866149369602447</v>
      </c>
      <c r="C101" s="77">
        <f xml:space="preserve"> [1]Coibion_update!P227</f>
        <v>7.2</v>
      </c>
      <c r="D101" s="77">
        <f xml:space="preserve"> [1]Coibion_update!Q227</f>
        <v>4.0943445622221004</v>
      </c>
      <c r="E101" s="77">
        <f xml:space="preserve"> [1]Coibion_update!W227</f>
        <v>4.7300000000000004</v>
      </c>
      <c r="F101" s="77">
        <f xml:space="preserve"> [1]Coibion_update!X227</f>
        <v>5.3972573144029399</v>
      </c>
      <c r="G101" s="77">
        <f xml:space="preserve"> [1]Coibion_update!Y227</f>
        <v>3.1262779634006344</v>
      </c>
      <c r="H101" s="77">
        <f xml:space="preserve"> [1]Coibion_update!Z227</f>
        <v>3.8646797939176256</v>
      </c>
      <c r="I101" s="77">
        <f xml:space="preserve"> [1]Coibion_update!AA227</f>
        <v>3.6349247265160103</v>
      </c>
      <c r="J101" s="77">
        <f xml:space="preserve"> [1]Coibion_update!AG227</f>
        <v>-5.0464099999999998E-2</v>
      </c>
      <c r="K101" s="77">
        <f xml:space="preserve"> [1]Coibion_update!AD227</f>
        <v>-5.2712219000000005</v>
      </c>
    </row>
    <row r="102" spans="1:11">
      <c r="A102" s="77">
        <f t="shared" si="1"/>
        <v>1977.3333333333258</v>
      </c>
      <c r="B102" s="77">
        <f xml:space="preserve"> [1]Coibion_update!O228</f>
        <v>3.8952389376935557</v>
      </c>
      <c r="C102" s="77">
        <f xml:space="preserve"> [1]Coibion_update!P228</f>
        <v>7</v>
      </c>
      <c r="D102" s="77">
        <f xml:space="preserve"> [1]Coibion_update!Q228</f>
        <v>4.0976723523147758</v>
      </c>
      <c r="E102" s="77">
        <f xml:space="preserve"> [1]Coibion_update!W228</f>
        <v>5.35</v>
      </c>
      <c r="F102" s="77">
        <f xml:space="preserve"> [1]Coibion_update!X228</f>
        <v>5.3875180120063391</v>
      </c>
      <c r="G102" s="77">
        <f xml:space="preserve"> [1]Coibion_update!Y228</f>
        <v>3.1215275695982987</v>
      </c>
      <c r="H102" s="77">
        <f xml:space="preserve"> [1]Coibion_update!Z228</f>
        <v>3.8655601310178049</v>
      </c>
      <c r="I102" s="77">
        <f xml:space="preserve"> [1]Coibion_update!AA228</f>
        <v>3.6411324956162017</v>
      </c>
      <c r="J102" s="77">
        <f xml:space="preserve"> [1]Coibion_update!AG228</f>
        <v>-4.98906E-2</v>
      </c>
      <c r="K102" s="77">
        <f xml:space="preserve"> [1]Coibion_update!AD228</f>
        <v>-5.3211125000000008</v>
      </c>
    </row>
    <row r="103" spans="1:11">
      <c r="A103" s="77">
        <f t="shared" si="1"/>
        <v>1977.416666666659</v>
      </c>
      <c r="B103" s="77">
        <f xml:space="preserve"> [1]Coibion_update!O229</f>
        <v>3.9025886414411781</v>
      </c>
      <c r="C103" s="77">
        <f xml:space="preserve"> [1]Coibion_update!P229</f>
        <v>7.2</v>
      </c>
      <c r="D103" s="77">
        <f xml:space="preserve"> [1]Coibion_update!Q229</f>
        <v>4.1026433650367959</v>
      </c>
      <c r="E103" s="77">
        <f xml:space="preserve"> [1]Coibion_update!W229</f>
        <v>5.39</v>
      </c>
      <c r="F103" s="77">
        <f xml:space="preserve"> [1]Coibion_update!X229</f>
        <v>5.3399390412388561</v>
      </c>
      <c r="G103" s="77">
        <f xml:space="preserve"> [1]Coibion_update!Y229</f>
        <v>3.127593522264287</v>
      </c>
      <c r="H103" s="77">
        <f xml:space="preserve"> [1]Coibion_update!Z229</f>
        <v>3.8598661804105814</v>
      </c>
      <c r="I103" s="77">
        <f xml:space="preserve"> [1]Coibion_update!AA229</f>
        <v>3.6422332400401651</v>
      </c>
      <c r="J103" s="77">
        <f xml:space="preserve"> [1]Coibion_update!AG229</f>
        <v>-0.144816</v>
      </c>
      <c r="K103" s="77">
        <f xml:space="preserve"> [1]Coibion_update!AD229</f>
        <v>-5.4659285000000004</v>
      </c>
    </row>
    <row r="104" spans="1:11">
      <c r="A104" s="77">
        <f t="shared" si="1"/>
        <v>1977.4999999999923</v>
      </c>
      <c r="B104" s="77">
        <f xml:space="preserve"> [1]Coibion_update!O230</f>
        <v>3.9043798709493145</v>
      </c>
      <c r="C104" s="77">
        <f xml:space="preserve"> [1]Coibion_update!P230</f>
        <v>6.9</v>
      </c>
      <c r="D104" s="77">
        <f xml:space="preserve"> [1]Coibion_update!Q230</f>
        <v>4.1075897889721213</v>
      </c>
      <c r="E104" s="77">
        <f xml:space="preserve"> [1]Coibion_update!W230</f>
        <v>5.42</v>
      </c>
      <c r="F104" s="77">
        <f xml:space="preserve"> [1]Coibion_update!X230</f>
        <v>5.3183650618518143</v>
      </c>
      <c r="G104" s="77">
        <f xml:space="preserve"> [1]Coibion_update!Y230</f>
        <v>3.1306127557478094</v>
      </c>
      <c r="H104" s="77">
        <f xml:space="preserve"> [1]Coibion_update!Z230</f>
        <v>3.8704090307076817</v>
      </c>
      <c r="I104" s="77">
        <f xml:space="preserve"> [1]Coibion_update!AA230</f>
        <v>3.6502685549862806</v>
      </c>
      <c r="J104" s="77">
        <f xml:space="preserve"> [1]Coibion_update!AG230</f>
        <v>-0.24017579999999999</v>
      </c>
      <c r="K104" s="77">
        <f xml:space="preserve"> [1]Coibion_update!AD230</f>
        <v>-5.7061043000000007</v>
      </c>
    </row>
    <row r="105" spans="1:11">
      <c r="A105" s="77">
        <f t="shared" si="1"/>
        <v>1977.5833333333255</v>
      </c>
      <c r="B105" s="77">
        <f xml:space="preserve"> [1]Coibion_update!O231</f>
        <v>3.9045531755870577</v>
      </c>
      <c r="C105" s="77">
        <f xml:space="preserve"> [1]Coibion_update!P231</f>
        <v>7</v>
      </c>
      <c r="D105" s="77">
        <f xml:space="preserve"> [1]Coibion_update!Q231</f>
        <v>4.1125118661775497</v>
      </c>
      <c r="E105" s="77">
        <f xml:space="preserve"> [1]Coibion_update!W231</f>
        <v>5.9</v>
      </c>
      <c r="F105" s="77">
        <f xml:space="preserve"> [1]Coibion_update!X231</f>
        <v>5.3025085711665048</v>
      </c>
      <c r="G105" s="77">
        <f xml:space="preserve"> [1]Coibion_update!Y231</f>
        <v>3.1402654242862895</v>
      </c>
      <c r="H105" s="77">
        <f xml:space="preserve"> [1]Coibion_update!Z231</f>
        <v>3.8655391796145842</v>
      </c>
      <c r="I105" s="77">
        <f xml:space="preserve"> [1]Coibion_update!AA231</f>
        <v>3.6494107102035698</v>
      </c>
      <c r="J105" s="77">
        <f xml:space="preserve"> [1]Coibion_update!AG231</f>
        <v>3.0451700000000002E-2</v>
      </c>
      <c r="K105" s="77">
        <f xml:space="preserve"> [1]Coibion_update!AD231</f>
        <v>-5.6756526000000003</v>
      </c>
    </row>
    <row r="106" spans="1:11">
      <c r="A106" s="77">
        <f t="shared" si="1"/>
        <v>1977.6666666666588</v>
      </c>
      <c r="B106" s="77">
        <f xml:space="preserve"> [1]Coibion_update!O232</f>
        <v>3.9091749535760107</v>
      </c>
      <c r="C106" s="77">
        <f xml:space="preserve"> [1]Coibion_update!P232</f>
        <v>6.8</v>
      </c>
      <c r="D106" s="77">
        <f xml:space="preserve"> [1]Coibion_update!Q232</f>
        <v>4.1157798429421657</v>
      </c>
      <c r="E106" s="77">
        <f xml:space="preserve"> [1]Coibion_update!W232</f>
        <v>6.14</v>
      </c>
      <c r="F106" s="77">
        <f xml:space="preserve"> [1]Coibion_update!X232</f>
        <v>5.3047963326457461</v>
      </c>
      <c r="G106" s="77">
        <f xml:space="preserve"> [1]Coibion_update!Y232</f>
        <v>3.1482387452687601</v>
      </c>
      <c r="H106" s="77">
        <f xml:space="preserve"> [1]Coibion_update!Z232</f>
        <v>3.8689902356107262</v>
      </c>
      <c r="I106" s="77">
        <f xml:space="preserve"> [1]Coibion_update!AA232</f>
        <v>3.6509439147708993</v>
      </c>
      <c r="J106" s="77">
        <f xml:space="preserve"> [1]Coibion_update!AG232</f>
        <v>7.0673100000000003E-2</v>
      </c>
      <c r="K106" s="77">
        <f xml:space="preserve"> [1]Coibion_update!AD232</f>
        <v>-5.6049795000000007</v>
      </c>
    </row>
    <row r="107" spans="1:11">
      <c r="A107" s="77">
        <f t="shared" si="1"/>
        <v>1977.749999999992</v>
      </c>
      <c r="B107" s="77">
        <f xml:space="preserve"> [1]Coibion_update!O233</f>
        <v>3.911420824153391</v>
      </c>
      <c r="C107" s="77">
        <f xml:space="preserve"> [1]Coibion_update!P233</f>
        <v>6.8</v>
      </c>
      <c r="D107" s="77">
        <f xml:space="preserve"> [1]Coibion_update!Q233</f>
        <v>4.1206618705394744</v>
      </c>
      <c r="E107" s="77">
        <f xml:space="preserve"> [1]Coibion_update!W233</f>
        <v>6.47</v>
      </c>
      <c r="F107" s="77">
        <f xml:space="preserve"> [1]Coibion_update!X233</f>
        <v>5.31483027492225</v>
      </c>
      <c r="G107" s="77">
        <f xml:space="preserve"> [1]Coibion_update!Y233</f>
        <v>3.1480240838962494</v>
      </c>
      <c r="H107" s="77">
        <f xml:space="preserve"> [1]Coibion_update!Z233</f>
        <v>3.8839732639813893</v>
      </c>
      <c r="I107" s="77">
        <f xml:space="preserve"> [1]Coibion_update!AA233</f>
        <v>3.6576725444892255</v>
      </c>
      <c r="J107" s="77">
        <f xml:space="preserve"> [1]Coibion_update!AG233</f>
        <v>-2.51585E-2</v>
      </c>
      <c r="K107" s="77">
        <f xml:space="preserve"> [1]Coibion_update!AD233</f>
        <v>-5.6301380000000005</v>
      </c>
    </row>
    <row r="108" spans="1:11">
      <c r="A108" s="77">
        <f t="shared" si="1"/>
        <v>1977.8333333333253</v>
      </c>
      <c r="B108" s="77">
        <f xml:space="preserve"> [1]Coibion_update!O234</f>
        <v>3.9121250002264998</v>
      </c>
      <c r="C108" s="77">
        <f xml:space="preserve"> [1]Coibion_update!P234</f>
        <v>6.8</v>
      </c>
      <c r="D108" s="77">
        <f xml:space="preserve"> [1]Coibion_update!Q234</f>
        <v>4.1271343850450917</v>
      </c>
      <c r="E108" s="77">
        <f xml:space="preserve"> [1]Coibion_update!W234</f>
        <v>6.51</v>
      </c>
      <c r="F108" s="77">
        <f xml:space="preserve"> [1]Coibion_update!X234</f>
        <v>5.3273906140337441</v>
      </c>
      <c r="G108" s="77">
        <f xml:space="preserve"> [1]Coibion_update!Y234</f>
        <v>3.1623901258813385</v>
      </c>
      <c r="H108" s="77">
        <f xml:space="preserve"> [1]Coibion_update!Z234</f>
        <v>3.8953446923753328</v>
      </c>
      <c r="I108" s="77">
        <f xml:space="preserve"> [1]Coibion_update!AA234</f>
        <v>3.6582655954961001</v>
      </c>
      <c r="J108" s="77">
        <f xml:space="preserve"> [1]Coibion_update!AG234</f>
        <v>-4.8868599999999998E-2</v>
      </c>
      <c r="K108" s="77">
        <f xml:space="preserve"> [1]Coibion_update!AD234</f>
        <v>-5.6790066000000001</v>
      </c>
    </row>
    <row r="109" spans="1:11">
      <c r="A109" s="77">
        <f t="shared" si="1"/>
        <v>1977.9166666666586</v>
      </c>
      <c r="B109" s="77">
        <f xml:space="preserve"> [1]Coibion_update!O235</f>
        <v>3.9137115789850458</v>
      </c>
      <c r="C109" s="77">
        <f xml:space="preserve"> [1]Coibion_update!P235</f>
        <v>6.4</v>
      </c>
      <c r="D109" s="77">
        <f xml:space="preserve"> [1]Coibion_update!Q235</f>
        <v>4.1319614257934072</v>
      </c>
      <c r="E109" s="77">
        <f xml:space="preserve"> [1]Coibion_update!W235</f>
        <v>6.56</v>
      </c>
      <c r="F109" s="77">
        <f xml:space="preserve"> [1]Coibion_update!X235</f>
        <v>5.3597886886361374</v>
      </c>
      <c r="G109" s="77">
        <f xml:space="preserve"> [1]Coibion_update!Y235</f>
        <v>3.1710292154109814</v>
      </c>
      <c r="H109" s="77">
        <f xml:space="preserve"> [1]Coibion_update!Z235</f>
        <v>3.8893069381844128</v>
      </c>
      <c r="I109" s="77">
        <f xml:space="preserve"> [1]Coibion_update!AA235</f>
        <v>3.6632539064749636</v>
      </c>
      <c r="J109" s="77">
        <f xml:space="preserve"> [1]Coibion_update!AG235</f>
        <v>-0.1220218</v>
      </c>
      <c r="K109" s="77">
        <f xml:space="preserve"> [1]Coibion_update!AD235</f>
        <v>-5.8010283999999999</v>
      </c>
    </row>
    <row r="110" spans="1:11">
      <c r="A110" s="77">
        <f t="shared" si="1"/>
        <v>1977.9999999999918</v>
      </c>
      <c r="B110" s="77">
        <f xml:space="preserve"> [1]Coibion_update!O236</f>
        <v>3.8999322054044336</v>
      </c>
      <c r="C110" s="77">
        <f xml:space="preserve"> [1]Coibion_update!P236</f>
        <v>6.4</v>
      </c>
      <c r="D110" s="77">
        <f xml:space="preserve"> [1]Coibion_update!Q236</f>
        <v>4.138361447638875</v>
      </c>
      <c r="E110" s="77">
        <f xml:space="preserve"> [1]Coibion_update!W236</f>
        <v>6.7</v>
      </c>
      <c r="F110" s="77">
        <f xml:space="preserve"> [1]Coibion_update!X236</f>
        <v>5.3844950627890888</v>
      </c>
      <c r="G110" s="77">
        <f xml:space="preserve"> [1]Coibion_update!Y236</f>
        <v>3.1015776716373313</v>
      </c>
      <c r="H110" s="77">
        <f xml:space="preserve"> [1]Coibion_update!Z236</f>
        <v>3.8817287327945453</v>
      </c>
      <c r="I110" s="77">
        <f xml:space="preserve"> [1]Coibion_update!AA236</f>
        <v>3.6670427595047621</v>
      </c>
      <c r="J110" s="77">
        <f xml:space="preserve"> [1]Coibion_update!AG236</f>
        <v>-0.2043884</v>
      </c>
      <c r="K110" s="77">
        <f xml:space="preserve"> [1]Coibion_update!AD236</f>
        <v>-6.0054167999999999</v>
      </c>
    </row>
    <row r="111" spans="1:11">
      <c r="A111" s="77">
        <f t="shared" si="1"/>
        <v>1978.0833333333251</v>
      </c>
      <c r="B111" s="77">
        <f xml:space="preserve"> [1]Coibion_update!O237</f>
        <v>3.9049097662217704</v>
      </c>
      <c r="C111" s="77">
        <f xml:space="preserve"> [1]Coibion_update!P237</f>
        <v>6.3</v>
      </c>
      <c r="D111" s="77">
        <f xml:space="preserve"> [1]Coibion_update!Q237</f>
        <v>4.1431347263915326</v>
      </c>
      <c r="E111" s="77">
        <f xml:space="preserve"> [1]Coibion_update!W237</f>
        <v>6.78</v>
      </c>
      <c r="F111" s="77">
        <f xml:space="preserve"> [1]Coibion_update!X237</f>
        <v>5.3951264224760971</v>
      </c>
      <c r="G111" s="77">
        <f xml:space="preserve"> [1]Coibion_update!Y237</f>
        <v>3.1364502804928702</v>
      </c>
      <c r="H111" s="77">
        <f xml:space="preserve"> [1]Coibion_update!Z237</f>
        <v>3.8961171757443691</v>
      </c>
      <c r="I111" s="77">
        <f xml:space="preserve"> [1]Coibion_update!AA237</f>
        <v>3.6761234410127357</v>
      </c>
      <c r="J111" s="77">
        <f xml:space="preserve"> [1]Coibion_update!AG237</f>
        <v>0.1053548</v>
      </c>
      <c r="K111" s="77">
        <f xml:space="preserve"> [1]Coibion_update!AD237</f>
        <v>-5.9000620000000001</v>
      </c>
    </row>
    <row r="112" spans="1:11">
      <c r="A112" s="77">
        <f t="shared" si="1"/>
        <v>1978.1666666666583</v>
      </c>
      <c r="B112" s="77">
        <f xml:space="preserve"> [1]Coibion_update!O238</f>
        <v>3.923753928303845</v>
      </c>
      <c r="C112" s="77">
        <f xml:space="preserve"> [1]Coibion_update!P238</f>
        <v>6.3</v>
      </c>
      <c r="D112" s="77">
        <f xml:space="preserve"> [1]Coibion_update!Q238</f>
        <v>4.1494638614431798</v>
      </c>
      <c r="E112" s="77">
        <f xml:space="preserve"> [1]Coibion_update!W238</f>
        <v>6.79</v>
      </c>
      <c r="F112" s="77">
        <f xml:space="preserve"> [1]Coibion_update!X238</f>
        <v>5.4221708287150348</v>
      </c>
      <c r="G112" s="77">
        <f xml:space="preserve"> [1]Coibion_update!Y238</f>
        <v>3.1620514728704396</v>
      </c>
      <c r="H112" s="77">
        <f xml:space="preserve"> [1]Coibion_update!Z238</f>
        <v>3.9034866744058596</v>
      </c>
      <c r="I112" s="77">
        <f xml:space="preserve"> [1]Coibion_update!AA238</f>
        <v>3.6832637153283008</v>
      </c>
      <c r="J112" s="77">
        <f xml:space="preserve"> [1]Coibion_update!AG238</f>
        <v>4.1739900000000003E-2</v>
      </c>
      <c r="K112" s="77">
        <f xml:space="preserve"> [1]Coibion_update!AD238</f>
        <v>-5.8583221000000005</v>
      </c>
    </row>
    <row r="113" spans="1:11">
      <c r="A113" s="77">
        <f t="shared" si="1"/>
        <v>1978.2499999999916</v>
      </c>
      <c r="B113" s="77">
        <f xml:space="preserve"> [1]Coibion_update!O239</f>
        <v>3.9443081848110202</v>
      </c>
      <c r="C113" s="77">
        <f xml:space="preserve"> [1]Coibion_update!P239</f>
        <v>6.1</v>
      </c>
      <c r="D113" s="77">
        <f xml:space="preserve"> [1]Coibion_update!Q239</f>
        <v>4.1573193613834887</v>
      </c>
      <c r="E113" s="77">
        <f xml:space="preserve"> [1]Coibion_update!W239</f>
        <v>6.89</v>
      </c>
      <c r="F113" s="77">
        <f xml:space="preserve"> [1]Coibion_update!X239</f>
        <v>5.4293456289544411</v>
      </c>
      <c r="G113" s="77">
        <f xml:space="preserve"> [1]Coibion_update!Y239</f>
        <v>3.1988771783615109</v>
      </c>
      <c r="H113" s="77">
        <f xml:space="preserve"> [1]Coibion_update!Z239</f>
        <v>3.8966047526997656</v>
      </c>
      <c r="I113" s="77">
        <f xml:space="preserve"> [1]Coibion_update!AA239</f>
        <v>3.6881541911743412</v>
      </c>
      <c r="J113" s="77">
        <f xml:space="preserve"> [1]Coibion_update!AG239</f>
        <v>-6.5947000000000006E-2</v>
      </c>
      <c r="K113" s="77">
        <f xml:space="preserve"> [1]Coibion_update!AD239</f>
        <v>-5.924269100000001</v>
      </c>
    </row>
    <row r="114" spans="1:11">
      <c r="A114" s="77">
        <f t="shared" si="1"/>
        <v>1978.3333333333248</v>
      </c>
      <c r="B114" s="77">
        <f xml:space="preserve"> [1]Coibion_update!O240</f>
        <v>3.9477472283622506</v>
      </c>
      <c r="C114" s="77">
        <f xml:space="preserve"> [1]Coibion_update!P240</f>
        <v>6</v>
      </c>
      <c r="D114" s="77">
        <f xml:space="preserve"> [1]Coibion_update!Q240</f>
        <v>4.1666652238017265</v>
      </c>
      <c r="E114" s="77">
        <f xml:space="preserve"> [1]Coibion_update!W240</f>
        <v>7.36</v>
      </c>
      <c r="F114" s="77">
        <f xml:space="preserve"> [1]Coibion_update!X240</f>
        <v>5.4297841292903426</v>
      </c>
      <c r="G114" s="77">
        <f xml:space="preserve"> [1]Coibion_update!Y240</f>
        <v>3.2092698347229658</v>
      </c>
      <c r="H114" s="77">
        <f xml:space="preserve"> [1]Coibion_update!Z240</f>
        <v>3.9031638789948215</v>
      </c>
      <c r="I114" s="77">
        <f xml:space="preserve"> [1]Coibion_update!AA240</f>
        <v>3.6887544463007851</v>
      </c>
      <c r="J114" s="77">
        <f xml:space="preserve"> [1]Coibion_update!AG240</f>
        <v>-0.21519779999999999</v>
      </c>
      <c r="K114" s="77">
        <f xml:space="preserve"> [1]Coibion_update!AD240</f>
        <v>-6.1394669000000013</v>
      </c>
    </row>
    <row r="115" spans="1:11">
      <c r="A115" s="77">
        <f t="shared" si="1"/>
        <v>1978.4166666666581</v>
      </c>
      <c r="B115" s="77">
        <f xml:space="preserve"> [1]Coibion_update!O241</f>
        <v>3.9546916139068737</v>
      </c>
      <c r="C115" s="77">
        <f xml:space="preserve"> [1]Coibion_update!P241</f>
        <v>5.9</v>
      </c>
      <c r="D115" s="77">
        <f xml:space="preserve"> [1]Coibion_update!Q241</f>
        <v>4.1743872698956368</v>
      </c>
      <c r="E115" s="77">
        <f xml:space="preserve"> [1]Coibion_update!W241</f>
        <v>7.6</v>
      </c>
      <c r="F115" s="77">
        <f xml:space="preserve"> [1]Coibion_update!X241</f>
        <v>5.4365564107718027</v>
      </c>
      <c r="G115" s="77">
        <f xml:space="preserve"> [1]Coibion_update!Y241</f>
        <v>3.2085426207284091</v>
      </c>
      <c r="H115" s="77">
        <f xml:space="preserve"> [1]Coibion_update!Z241</f>
        <v>3.9046962300416852</v>
      </c>
      <c r="I115" s="77">
        <f xml:space="preserve"> [1]Coibion_update!AA241</f>
        <v>3.6941654585431736</v>
      </c>
      <c r="J115" s="77">
        <f xml:space="preserve"> [1]Coibion_update!AG241</f>
        <v>0.2422049</v>
      </c>
      <c r="K115" s="77">
        <f xml:space="preserve"> [1]Coibion_update!AD241</f>
        <v>-5.8972620000000013</v>
      </c>
    </row>
    <row r="116" spans="1:11">
      <c r="A116" s="77">
        <f t="shared" si="1"/>
        <v>1978.4999999999914</v>
      </c>
      <c r="B116" s="77">
        <f xml:space="preserve"> [1]Coibion_update!O242</f>
        <v>3.9544117719199328</v>
      </c>
      <c r="C116" s="77">
        <f xml:space="preserve"> [1]Coibion_update!P242</f>
        <v>6.2</v>
      </c>
      <c r="D116" s="77">
        <f xml:space="preserve"> [1]Coibion_update!Q242</f>
        <v>4.1820501426412067</v>
      </c>
      <c r="E116" s="77">
        <f xml:space="preserve"> [1]Coibion_update!W242</f>
        <v>7.81</v>
      </c>
      <c r="F116" s="77">
        <f xml:space="preserve"> [1]Coibion_update!X242</f>
        <v>5.4331541567702475</v>
      </c>
      <c r="G116" s="77">
        <f xml:space="preserve"> [1]Coibion_update!Y242</f>
        <v>3.1906820904974187</v>
      </c>
      <c r="H116" s="77">
        <f xml:space="preserve"> [1]Coibion_update!Z242</f>
        <v>3.9020938743502613</v>
      </c>
      <c r="I116" s="77">
        <f xml:space="preserve"> [1]Coibion_update!AA242</f>
        <v>3.6918500375587691</v>
      </c>
      <c r="J116" s="77">
        <f xml:space="preserve"> [1]Coibion_update!AG242</f>
        <v>-0.1436933</v>
      </c>
      <c r="K116" s="77">
        <f xml:space="preserve"> [1]Coibion_update!AD242</f>
        <v>-6.0409553000000011</v>
      </c>
    </row>
    <row r="117" spans="1:11">
      <c r="A117" s="77">
        <f t="shared" si="1"/>
        <v>1978.5833333333246</v>
      </c>
      <c r="B117" s="77">
        <f xml:space="preserve"> [1]Coibion_update!O243</f>
        <v>3.9579538475343967</v>
      </c>
      <c r="C117" s="77">
        <f xml:space="preserve"> [1]Coibion_update!P243</f>
        <v>5.9</v>
      </c>
      <c r="D117" s="77">
        <f xml:space="preserve"> [1]Coibion_update!Q243</f>
        <v>4.1881384415084613</v>
      </c>
      <c r="E117" s="77">
        <f xml:space="preserve"> [1]Coibion_update!W243</f>
        <v>8.0399999999999991</v>
      </c>
      <c r="F117" s="77">
        <f xml:space="preserve"> [1]Coibion_update!X243</f>
        <v>5.4650175424390346</v>
      </c>
      <c r="G117" s="77">
        <f xml:space="preserve"> [1]Coibion_update!Y243</f>
        <v>3.2150284331393069</v>
      </c>
      <c r="H117" s="77">
        <f xml:space="preserve"> [1]Coibion_update!Z243</f>
        <v>3.9068094383752587</v>
      </c>
      <c r="I117" s="77">
        <f xml:space="preserve"> [1]Coibion_update!AA243</f>
        <v>3.6989287899669376</v>
      </c>
      <c r="J117" s="77">
        <f xml:space="preserve"> [1]Coibion_update!AG243</f>
        <v>-6.3340800000000003E-2</v>
      </c>
      <c r="K117" s="77">
        <f xml:space="preserve"> [1]Coibion_update!AD243</f>
        <v>-6.1042961000000009</v>
      </c>
    </row>
    <row r="118" spans="1:11">
      <c r="A118" s="77">
        <f t="shared" si="1"/>
        <v>1978.6666666666579</v>
      </c>
      <c r="B118" s="77">
        <f xml:space="preserve"> [1]Coibion_update!O244</f>
        <v>3.9606112444501629</v>
      </c>
      <c r="C118" s="77">
        <f xml:space="preserve"> [1]Coibion_update!P244</f>
        <v>6</v>
      </c>
      <c r="D118" s="77">
        <f xml:space="preserve"> [1]Coibion_update!Q244</f>
        <v>4.1972019476618083</v>
      </c>
      <c r="E118" s="77">
        <f xml:space="preserve"> [1]Coibion_update!W244</f>
        <v>8.4499999999999993</v>
      </c>
      <c r="F118" s="77">
        <f xml:space="preserve"> [1]Coibion_update!X244</f>
        <v>5.4932671834914641</v>
      </c>
      <c r="G118" s="77">
        <f xml:space="preserve"> [1]Coibion_update!Y244</f>
        <v>3.1698116231539104</v>
      </c>
      <c r="H118" s="77">
        <f xml:space="preserve"> [1]Coibion_update!Z244</f>
        <v>3.9187006601813867</v>
      </c>
      <c r="I118" s="77">
        <f xml:space="preserve"> [1]Coibion_update!AA244</f>
        <v>3.7015735421728211</v>
      </c>
      <c r="J118" s="77">
        <f xml:space="preserve"> [1]Coibion_update!AG244</f>
        <v>-0.15777430000000001</v>
      </c>
      <c r="K118" s="77">
        <f xml:space="preserve"> [1]Coibion_update!AD244</f>
        <v>-6.2620704000000007</v>
      </c>
    </row>
    <row r="119" spans="1:11">
      <c r="A119" s="77">
        <f t="shared" si="1"/>
        <v>1978.7499999999911</v>
      </c>
      <c r="B119" s="77">
        <f xml:space="preserve"> [1]Coibion_update!O245</f>
        <v>3.9687095301681667</v>
      </c>
      <c r="C119" s="77">
        <f xml:space="preserve"> [1]Coibion_update!P245</f>
        <v>5.8</v>
      </c>
      <c r="D119" s="77">
        <f xml:space="preserve"> [1]Coibion_update!Q245</f>
        <v>4.2061840439776361</v>
      </c>
      <c r="E119" s="77">
        <f xml:space="preserve"> [1]Coibion_update!W245</f>
        <v>8.9600000000000009</v>
      </c>
      <c r="F119" s="77">
        <f xml:space="preserve"> [1]Coibion_update!X245</f>
        <v>5.5256122889847221</v>
      </c>
      <c r="G119" s="77">
        <f xml:space="preserve"> [1]Coibion_update!Y245</f>
        <v>3.1965075090061923</v>
      </c>
      <c r="H119" s="77">
        <f xml:space="preserve"> [1]Coibion_update!Z245</f>
        <v>3.9115228803864639</v>
      </c>
      <c r="I119" s="77">
        <f xml:space="preserve"> [1]Coibion_update!AA245</f>
        <v>3.7015735421728211</v>
      </c>
      <c r="J119" s="77">
        <f xml:space="preserve"> [1]Coibion_update!AG245</f>
        <v>0.13139149999999999</v>
      </c>
      <c r="K119" s="77">
        <f xml:space="preserve"> [1]Coibion_update!AD245</f>
        <v>-6.1306789000000004</v>
      </c>
    </row>
    <row r="120" spans="1:11">
      <c r="A120" s="77">
        <f t="shared" si="1"/>
        <v>1978.8333333333244</v>
      </c>
      <c r="B120" s="77">
        <f xml:space="preserve"> [1]Coibion_update!O246</f>
        <v>3.9759963668930709</v>
      </c>
      <c r="C120" s="77">
        <f xml:space="preserve"> [1]Coibion_update!P246</f>
        <v>5.9</v>
      </c>
      <c r="D120" s="77">
        <f xml:space="preserve"> [1]Coibion_update!Q246</f>
        <v>4.2121275978784842</v>
      </c>
      <c r="E120" s="77">
        <f xml:space="preserve"> [1]Coibion_update!W246</f>
        <v>9.76</v>
      </c>
      <c r="F120" s="77">
        <f xml:space="preserve"> [1]Coibion_update!X246</f>
        <v>5.5302224235308195</v>
      </c>
      <c r="G120" s="77">
        <f xml:space="preserve"> [1]Coibion_update!Y246</f>
        <v>3.1997337793398342</v>
      </c>
      <c r="H120" s="77">
        <f xml:space="preserve"> [1]Coibion_update!Z246</f>
        <v>3.9220129394574941</v>
      </c>
      <c r="I120" s="77">
        <f xml:space="preserve"> [1]Coibion_update!AA246</f>
        <v>3.7012032038027685</v>
      </c>
      <c r="J120" s="77">
        <f xml:space="preserve"> [1]Coibion_update!AG246</f>
        <v>0.16684399999999999</v>
      </c>
      <c r="K120" s="77">
        <f xml:space="preserve"> [1]Coibion_update!AD246</f>
        <v>-5.9638349000000002</v>
      </c>
    </row>
    <row r="121" spans="1:11">
      <c r="A121" s="77">
        <f t="shared" si="1"/>
        <v>1978.9166666666576</v>
      </c>
      <c r="B121" s="77">
        <f xml:space="preserve"> [1]Coibion_update!O247</f>
        <v>3.9815807839917117</v>
      </c>
      <c r="C121" s="77">
        <f xml:space="preserve"> [1]Coibion_update!P247</f>
        <v>6</v>
      </c>
      <c r="D121" s="77">
        <f xml:space="preserve"> [1]Coibion_update!Q247</f>
        <v>4.2180360345646504</v>
      </c>
      <c r="E121" s="77">
        <f xml:space="preserve"> [1]Coibion_update!W247</f>
        <v>10.029999999999999</v>
      </c>
      <c r="F121" s="77">
        <f xml:space="preserve"> [1]Coibion_update!X247</f>
        <v>5.5244564268420451</v>
      </c>
      <c r="G121" s="77">
        <f xml:space="preserve"> [1]Coibion_update!Y247</f>
        <v>3.2033966380197407</v>
      </c>
      <c r="H121" s="77">
        <f xml:space="preserve"> [1]Coibion_update!Z247</f>
        <v>3.9324528869396542</v>
      </c>
      <c r="I121" s="77">
        <f xml:space="preserve"> [1]Coibion_update!AA247</f>
        <v>3.705121829659801</v>
      </c>
      <c r="J121" s="77">
        <f xml:space="preserve"> [1]Coibion_update!AG247</f>
        <v>-4.3052199999999999E-2</v>
      </c>
      <c r="K121" s="77">
        <f xml:space="preserve"> [1]Coibion_update!AD247</f>
        <v>-6.0068871000000001</v>
      </c>
    </row>
    <row r="122" spans="1:11">
      <c r="A122" s="77">
        <f t="shared" si="1"/>
        <v>1978.9999999999909</v>
      </c>
      <c r="B122" s="77">
        <f xml:space="preserve"> [1]Coibion_update!O248</f>
        <v>3.9750353625696708</v>
      </c>
      <c r="C122" s="77">
        <f xml:space="preserve"> [1]Coibion_update!P248</f>
        <v>5.9</v>
      </c>
      <c r="D122" s="77">
        <f xml:space="preserve"> [1]Coibion_update!Q248</f>
        <v>4.2268337452681797</v>
      </c>
      <c r="E122" s="77">
        <f xml:space="preserve"> [1]Coibion_update!W248</f>
        <v>10.07</v>
      </c>
      <c r="F122" s="77">
        <f xml:space="preserve"> [1]Coibion_update!X248</f>
        <v>5.5425959903922051</v>
      </c>
      <c r="G122" s="77">
        <f xml:space="preserve"> [1]Coibion_update!Y248</f>
        <v>3.18333154534331</v>
      </c>
      <c r="H122" s="77">
        <f xml:space="preserve"> [1]Coibion_update!Z248</f>
        <v>3.9245047829302018</v>
      </c>
      <c r="I122" s="77">
        <f xml:space="preserve"> [1]Coibion_update!AA248</f>
        <v>3.7085840373882717</v>
      </c>
      <c r="J122" s="77">
        <f xml:space="preserve"> [1]Coibion_update!AG248</f>
        <v>0</v>
      </c>
      <c r="K122" s="77">
        <f xml:space="preserve"> [1]Coibion_update!AD248</f>
        <v>-6.0068871000000001</v>
      </c>
    </row>
    <row r="123" spans="1:11">
      <c r="A123" s="77">
        <f t="shared" si="1"/>
        <v>1979.0833333333242</v>
      </c>
      <c r="B123" s="77">
        <f xml:space="preserve"> [1]Coibion_update!O249</f>
        <v>3.9803786072352354</v>
      </c>
      <c r="C123" s="77">
        <f xml:space="preserve"> [1]Coibion_update!P249</f>
        <v>5.9</v>
      </c>
      <c r="D123" s="77">
        <f xml:space="preserve"> [1]Coibion_update!Q249</f>
        <v>4.2370008626236242</v>
      </c>
      <c r="E123" s="77">
        <f xml:space="preserve"> [1]Coibion_update!W249</f>
        <v>10.06</v>
      </c>
      <c r="F123" s="77">
        <f xml:space="preserve"> [1]Coibion_update!X249</f>
        <v>5.5911735302735464</v>
      </c>
      <c r="G123" s="77">
        <f xml:space="preserve"> [1]Coibion_update!Y249</f>
        <v>3.1901470780353289</v>
      </c>
      <c r="H123" s="77">
        <f xml:space="preserve"> [1]Coibion_update!Z249</f>
        <v>3.9267145541711357</v>
      </c>
      <c r="I123" s="77">
        <f xml:space="preserve"> [1]Coibion_update!AA249</f>
        <v>3.7144009913440139</v>
      </c>
      <c r="J123" s="77">
        <f xml:space="preserve"> [1]Coibion_update!AG249</f>
        <v>-0.15125279999999999</v>
      </c>
      <c r="K123" s="77">
        <f xml:space="preserve"> [1]Coibion_update!AD249</f>
        <v>-6.1581399000000001</v>
      </c>
    </row>
    <row r="124" spans="1:11">
      <c r="A124" s="77">
        <f t="shared" si="1"/>
        <v>1979.1666666666574</v>
      </c>
      <c r="B124" s="77">
        <f xml:space="preserve"> [1]Coibion_update!O250</f>
        <v>3.9837276633629908</v>
      </c>
      <c r="C124" s="77">
        <f xml:space="preserve"> [1]Coibion_update!P250</f>
        <v>5.8</v>
      </c>
      <c r="D124" s="77">
        <f xml:space="preserve"> [1]Coibion_update!Q250</f>
        <v>4.2470656492397643</v>
      </c>
      <c r="E124" s="77">
        <f xml:space="preserve"> [1]Coibion_update!W250</f>
        <v>10.09</v>
      </c>
      <c r="F124" s="77">
        <f xml:space="preserve"> [1]Coibion_update!X250</f>
        <v>5.6252802465012435</v>
      </c>
      <c r="G124" s="77">
        <f xml:space="preserve"> [1]Coibion_update!Y250</f>
        <v>3.1904351972363507</v>
      </c>
      <c r="H124" s="77">
        <f xml:space="preserve"> [1]Coibion_update!Z250</f>
        <v>3.9280931856056407</v>
      </c>
      <c r="I124" s="77">
        <f xml:space="preserve"> [1]Coibion_update!AA250</f>
        <v>3.7153266241287848</v>
      </c>
      <c r="J124" s="77">
        <f xml:space="preserve"> [1]Coibion_update!AG250</f>
        <v>0.13195460000000001</v>
      </c>
      <c r="K124" s="77">
        <f xml:space="preserve"> [1]Coibion_update!AD250</f>
        <v>-6.0261852999999999</v>
      </c>
    </row>
    <row r="125" spans="1:11">
      <c r="A125" s="77">
        <f t="shared" si="1"/>
        <v>1979.2499999999907</v>
      </c>
      <c r="B125" s="77">
        <f xml:space="preserve"> [1]Coibion_update!O251</f>
        <v>3.972805732392362</v>
      </c>
      <c r="C125" s="77">
        <f xml:space="preserve"> [1]Coibion_update!P251</f>
        <v>5.8</v>
      </c>
      <c r="D125" s="77">
        <f xml:space="preserve"> [1]Coibion_update!Q251</f>
        <v>4.257030144499196</v>
      </c>
      <c r="E125" s="77">
        <f xml:space="preserve"> [1]Coibion_update!W251</f>
        <v>10.01</v>
      </c>
      <c r="F125" s="77">
        <f xml:space="preserve"> [1]Coibion_update!X251</f>
        <v>5.6214872319293709</v>
      </c>
      <c r="G125" s="77">
        <f xml:space="preserve"> [1]Coibion_update!Y251</f>
        <v>3.170735449540266</v>
      </c>
      <c r="H125" s="77">
        <f xml:space="preserve"> [1]Coibion_update!Z251</f>
        <v>3.9143802250018243</v>
      </c>
      <c r="I125" s="77">
        <f xml:space="preserve"> [1]Coibion_update!AA251</f>
        <v>3.7183897114878772</v>
      </c>
      <c r="J125" s="77">
        <f xml:space="preserve"> [1]Coibion_update!AG251</f>
        <v>-6.3804899999999998E-2</v>
      </c>
      <c r="K125" s="77">
        <f xml:space="preserve"> [1]Coibion_update!AD251</f>
        <v>-6.0899901999999999</v>
      </c>
    </row>
    <row r="126" spans="1:11">
      <c r="A126" s="77">
        <f t="shared" si="1"/>
        <v>1979.3333333333239</v>
      </c>
      <c r="B126" s="77">
        <f xml:space="preserve"> [1]Coibion_update!O252</f>
        <v>3.9805336273181173</v>
      </c>
      <c r="C126" s="77">
        <f xml:space="preserve"> [1]Coibion_update!P252</f>
        <v>5.6</v>
      </c>
      <c r="D126" s="77">
        <f xml:space="preserve"> [1]Coibion_update!Q252</f>
        <v>4.2682978693455391</v>
      </c>
      <c r="E126" s="77">
        <f xml:space="preserve"> [1]Coibion_update!W252</f>
        <v>10.24</v>
      </c>
      <c r="F126" s="77">
        <f xml:space="preserve"> [1]Coibion_update!X252</f>
        <v>5.6244506253740703</v>
      </c>
      <c r="G126" s="77">
        <f xml:space="preserve"> [1]Coibion_update!Y252</f>
        <v>3.1750911124971788</v>
      </c>
      <c r="H126" s="77">
        <f xml:space="preserve"> [1]Coibion_update!Z252</f>
        <v>3.9230420719105794</v>
      </c>
      <c r="I126" s="77">
        <f xml:space="preserve"> [1]Coibion_update!AA252</f>
        <v>3.7173940220121375</v>
      </c>
      <c r="J126" s="77">
        <f xml:space="preserve"> [1]Coibion_update!AG252</f>
        <v>0.1059813</v>
      </c>
      <c r="K126" s="77">
        <f xml:space="preserve"> [1]Coibion_update!AD252</f>
        <v>-5.9840089000000001</v>
      </c>
    </row>
    <row r="127" spans="1:11">
      <c r="A127" s="77">
        <f t="shared" si="1"/>
        <v>1979.4166666666572</v>
      </c>
      <c r="B127" s="77">
        <f xml:space="preserve"> [1]Coibion_update!O253</f>
        <v>3.9802814739739283</v>
      </c>
      <c r="C127" s="77">
        <f xml:space="preserve"> [1]Coibion_update!P253</f>
        <v>5.7</v>
      </c>
      <c r="D127" s="77">
        <f xml:space="preserve"> [1]Coibion_update!Q253</f>
        <v>4.2794400458987809</v>
      </c>
      <c r="E127" s="77">
        <f xml:space="preserve"> [1]Coibion_update!W253</f>
        <v>10.29</v>
      </c>
      <c r="F127" s="77">
        <f xml:space="preserve"> [1]Coibion_update!X253</f>
        <v>5.6278009536335727</v>
      </c>
      <c r="G127" s="77">
        <f xml:space="preserve"> [1]Coibion_update!Y253</f>
        <v>3.1493542422095553</v>
      </c>
      <c r="H127" s="77">
        <f xml:space="preserve"> [1]Coibion_update!Z253</f>
        <v>3.9359738795839325</v>
      </c>
      <c r="I127" s="77">
        <f xml:space="preserve"> [1]Coibion_update!AA253</f>
        <v>3.7212014255760608</v>
      </c>
      <c r="J127" s="77">
        <f xml:space="preserve"> [1]Coibion_update!AG253</f>
        <v>0</v>
      </c>
      <c r="K127" s="77">
        <f xml:space="preserve"> [1]Coibion_update!AD253</f>
        <v>-5.9840089000000001</v>
      </c>
    </row>
    <row r="128" spans="1:11">
      <c r="A128" s="77">
        <f t="shared" si="1"/>
        <v>1979.4999999999905</v>
      </c>
      <c r="B128" s="77">
        <f xml:space="preserve"> [1]Coibion_update!O254</f>
        <v>3.9788794630740392</v>
      </c>
      <c r="C128" s="77">
        <f xml:space="preserve"> [1]Coibion_update!P254</f>
        <v>5.7</v>
      </c>
      <c r="D128" s="77">
        <f xml:space="preserve"> [1]Coibion_update!Q254</f>
        <v>4.290459441148391</v>
      </c>
      <c r="E128" s="77">
        <f xml:space="preserve"> [1]Coibion_update!W254</f>
        <v>10.47</v>
      </c>
      <c r="F128" s="77">
        <f xml:space="preserve"> [1]Coibion_update!X254</f>
        <v>5.639208397330961</v>
      </c>
      <c r="G128" s="77">
        <f xml:space="preserve"> [1]Coibion_update!Y254</f>
        <v>3.175508928162988</v>
      </c>
      <c r="H128" s="77">
        <f xml:space="preserve"> [1]Coibion_update!Z254</f>
        <v>3.9237736948608077</v>
      </c>
      <c r="I128" s="77">
        <f xml:space="preserve"> [1]Coibion_update!AA254</f>
        <v>3.7199419795657542</v>
      </c>
      <c r="J128" s="77">
        <f xml:space="preserve"> [1]Coibion_update!AG254</f>
        <v>0.76419870000000001</v>
      </c>
      <c r="K128" s="77">
        <f xml:space="preserve"> [1]Coibion_update!AD254</f>
        <v>-5.2198102000000004</v>
      </c>
    </row>
    <row r="129" spans="1:11">
      <c r="A129" s="77">
        <f t="shared" si="1"/>
        <v>1979.5833333333237</v>
      </c>
      <c r="B129" s="77">
        <f xml:space="preserve"> [1]Coibion_update!O255</f>
        <v>3.9720978290744382</v>
      </c>
      <c r="C129" s="77">
        <f xml:space="preserve"> [1]Coibion_update!P255</f>
        <v>6</v>
      </c>
      <c r="D129" s="77">
        <f xml:space="preserve"> [1]Coibion_update!Q255</f>
        <v>4.3000027991952914</v>
      </c>
      <c r="E129" s="77">
        <f xml:space="preserve"> [1]Coibion_update!W255</f>
        <v>10.94</v>
      </c>
      <c r="F129" s="77">
        <f xml:space="preserve"> [1]Coibion_update!X255</f>
        <v>5.6328233857157075</v>
      </c>
      <c r="G129" s="77">
        <f xml:space="preserve"> [1]Coibion_update!Y255</f>
        <v>3.1947060755609957</v>
      </c>
      <c r="H129" s="77">
        <f xml:space="preserve"> [1]Coibion_update!Z255</f>
        <v>3.9409796846824499</v>
      </c>
      <c r="I129" s="77">
        <f xml:space="preserve"> [1]Coibion_update!AA255</f>
        <v>3.724584378734713</v>
      </c>
      <c r="J129" s="77">
        <f xml:space="preserve"> [1]Coibion_update!AG255</f>
        <v>0.3204843</v>
      </c>
      <c r="K129" s="77">
        <f xml:space="preserve"> [1]Coibion_update!AD255</f>
        <v>-4.8993259</v>
      </c>
    </row>
    <row r="130" spans="1:11">
      <c r="A130" s="77">
        <f t="shared" si="1"/>
        <v>1979.666666666657</v>
      </c>
      <c r="B130" s="77">
        <f xml:space="preserve"> [1]Coibion_update!O256</f>
        <v>3.9731632589895631</v>
      </c>
      <c r="C130" s="77">
        <f xml:space="preserve"> [1]Coibion_update!P256</f>
        <v>5.9</v>
      </c>
      <c r="D130" s="77">
        <f xml:space="preserve"> [1]Coibion_update!Q256</f>
        <v>4.3094559418390466</v>
      </c>
      <c r="E130" s="77">
        <f xml:space="preserve"> [1]Coibion_update!W256</f>
        <v>11.43</v>
      </c>
      <c r="F130" s="77">
        <f xml:space="preserve"> [1]Coibion_update!X256</f>
        <v>5.6387816244387867</v>
      </c>
      <c r="G130" s="77">
        <f xml:space="preserve"> [1]Coibion_update!Y256</f>
        <v>3.2073294209678287</v>
      </c>
      <c r="H130" s="77">
        <f xml:space="preserve"> [1]Coibion_update!Z256</f>
        <v>3.9435798103323636</v>
      </c>
      <c r="I130" s="77">
        <f xml:space="preserve"> [1]Coibion_update!AA256</f>
        <v>3.7243913751152959</v>
      </c>
      <c r="J130" s="77">
        <f xml:space="preserve"> [1]Coibion_update!AG256</f>
        <v>-0.2229353</v>
      </c>
      <c r="K130" s="77">
        <f xml:space="preserve"> [1]Coibion_update!AD256</f>
        <v>-5.1222611999999996</v>
      </c>
    </row>
    <row r="131" spans="1:11">
      <c r="A131" s="77">
        <f t="shared" ref="A131:A194" si="2" xml:space="preserve"> A130 + 1/12</f>
        <v>1979.7499999999902</v>
      </c>
      <c r="B131" s="77">
        <f xml:space="preserve"> [1]Coibion_update!O257</f>
        <v>3.9784378900941237</v>
      </c>
      <c r="C131" s="77">
        <f xml:space="preserve"> [1]Coibion_update!P257</f>
        <v>6</v>
      </c>
      <c r="D131" s="77">
        <f xml:space="preserve"> [1]Coibion_update!Q257</f>
        <v>4.3201512309557941</v>
      </c>
      <c r="E131" s="77">
        <f xml:space="preserve"> [1]Coibion_update!W257</f>
        <v>13.77</v>
      </c>
      <c r="F131" s="77">
        <f xml:space="preserve"> [1]Coibion_update!X257</f>
        <v>5.6484106991212144</v>
      </c>
      <c r="G131" s="77">
        <f xml:space="preserve"> [1]Coibion_update!Y257</f>
        <v>3.1701896552911437</v>
      </c>
      <c r="H131" s="77">
        <f xml:space="preserve"> [1]Coibion_update!Z257</f>
        <v>3.939774349958971</v>
      </c>
      <c r="I131" s="77">
        <f xml:space="preserve"> [1]Coibion_update!AA257</f>
        <v>3.7303332490062968</v>
      </c>
      <c r="J131" s="77">
        <f xml:space="preserve"> [1]Coibion_update!AG257</f>
        <v>0</v>
      </c>
      <c r="K131" s="77">
        <f xml:space="preserve"> [1]Coibion_update!AD257</f>
        <v>-5.1222611999999996</v>
      </c>
    </row>
    <row r="132" spans="1:11">
      <c r="A132" s="77">
        <f t="shared" si="2"/>
        <v>1979.8333333333235</v>
      </c>
      <c r="B132" s="77">
        <f xml:space="preserve"> [1]Coibion_update!O258</f>
        <v>3.9776759054148965</v>
      </c>
      <c r="C132" s="77">
        <f xml:space="preserve"> [1]Coibion_update!P258</f>
        <v>5.9</v>
      </c>
      <c r="D132" s="77">
        <f xml:space="preserve"> [1]Coibion_update!Q258</f>
        <v>4.3307333402863311</v>
      </c>
      <c r="E132" s="77">
        <f xml:space="preserve"> [1]Coibion_update!W258</f>
        <v>13.18</v>
      </c>
      <c r="F132" s="77">
        <f xml:space="preserve"> [1]Coibion_update!X258</f>
        <v>5.6384614252009717</v>
      </c>
      <c r="G132" s="77">
        <f xml:space="preserve"> [1]Coibion_update!Y258</f>
        <v>3.1660234209639726</v>
      </c>
      <c r="H132" s="77">
        <f xml:space="preserve"> [1]Coibion_update!Z258</f>
        <v>3.9450321590350916</v>
      </c>
      <c r="I132" s="77">
        <f xml:space="preserve"> [1]Coibion_update!AA258</f>
        <v>3.7330159496020214</v>
      </c>
      <c r="J132" s="77">
        <f xml:space="preserve"> [1]Coibion_update!AG258</f>
        <v>4.6183399999999999E-2</v>
      </c>
      <c r="K132" s="77">
        <f xml:space="preserve"> [1]Coibion_update!AD258</f>
        <v>-5.0760777999999993</v>
      </c>
    </row>
    <row r="133" spans="1:11">
      <c r="A133" s="77">
        <f t="shared" si="2"/>
        <v>1979.9166666666567</v>
      </c>
      <c r="B133" s="77">
        <f xml:space="preserve"> [1]Coibion_update!O259</f>
        <v>3.9785426877692087</v>
      </c>
      <c r="C133" s="77">
        <f xml:space="preserve"> [1]Coibion_update!P259</f>
        <v>6</v>
      </c>
      <c r="D133" s="77">
        <f xml:space="preserve"> [1]Coibion_update!Q259</f>
        <v>4.3425058765115985</v>
      </c>
      <c r="E133" s="77">
        <f xml:space="preserve"> [1]Coibion_update!W259</f>
        <v>13.78</v>
      </c>
      <c r="F133" s="77">
        <f xml:space="preserve"> [1]Coibion_update!X259</f>
        <v>5.6555371620282067</v>
      </c>
      <c r="G133" s="77">
        <f xml:space="preserve"> [1]Coibion_update!Y259</f>
        <v>3.1633208307458811</v>
      </c>
      <c r="H133" s="77">
        <f xml:space="preserve"> [1]Coibion_update!Z259</f>
        <v>3.9394436010041383</v>
      </c>
      <c r="I133" s="77">
        <f xml:space="preserve"> [1]Coibion_update!AA259</f>
        <v>3.7315317725689137</v>
      </c>
      <c r="J133" s="77">
        <f xml:space="preserve"> [1]Coibion_update!AG259</f>
        <v>0</v>
      </c>
      <c r="K133" s="77">
        <f xml:space="preserve"> [1]Coibion_update!AD259</f>
        <v>-5.0760777999999993</v>
      </c>
    </row>
    <row r="134" spans="1:11">
      <c r="A134" s="77">
        <f t="shared" si="2"/>
        <v>1979.99999999999</v>
      </c>
      <c r="B134" s="77">
        <f xml:space="preserve"> [1]Coibion_update!O260</f>
        <v>3.9831373583145697</v>
      </c>
      <c r="C134" s="77">
        <f xml:space="preserve"> [1]Coibion_update!P260</f>
        <v>6.3</v>
      </c>
      <c r="D134" s="77">
        <f xml:space="preserve"> [1]Coibion_update!Q260</f>
        <v>4.3567088266895917</v>
      </c>
      <c r="E134" s="77">
        <f xml:space="preserve"> [1]Coibion_update!W260</f>
        <v>13.82</v>
      </c>
      <c r="F134" s="77">
        <f xml:space="preserve"> [1]Coibion_update!X260</f>
        <v>5.6582270729966986</v>
      </c>
      <c r="G134" s="77">
        <f xml:space="preserve"> [1]Coibion_update!Y260</f>
        <v>3.1939271795042359</v>
      </c>
      <c r="H134" s="77">
        <f xml:space="preserve"> [1]Coibion_update!Z260</f>
        <v>3.9432503178447185</v>
      </c>
      <c r="I134" s="77">
        <f xml:space="preserve"> [1]Coibion_update!AA260</f>
        <v>3.7360492585903264</v>
      </c>
      <c r="J134" s="77">
        <f xml:space="preserve"> [1]Coibion_update!AG260</f>
        <v>-1.28731E-2</v>
      </c>
      <c r="K134" s="77">
        <f xml:space="preserve"> [1]Coibion_update!AD260</f>
        <v>-5.0889508999999995</v>
      </c>
    </row>
    <row r="135" spans="1:11">
      <c r="A135" s="77">
        <f t="shared" si="2"/>
        <v>1980.0833333333233</v>
      </c>
      <c r="B135" s="77">
        <f xml:space="preserve"> [1]Coibion_update!O261</f>
        <v>3.9833683077786386</v>
      </c>
      <c r="C135" s="77">
        <f xml:space="preserve"> [1]Coibion_update!P261</f>
        <v>6.3</v>
      </c>
      <c r="D135" s="77">
        <f xml:space="preserve"> [1]Coibion_update!Q261</f>
        <v>4.3694478524670215</v>
      </c>
      <c r="E135" s="77">
        <f xml:space="preserve"> [1]Coibion_update!W261</f>
        <v>14.13</v>
      </c>
      <c r="F135" s="77">
        <f xml:space="preserve"> [1]Coibion_update!X261</f>
        <v>5.6839878473280212</v>
      </c>
      <c r="G135" s="77">
        <f xml:space="preserve"> [1]Coibion_update!Y261</f>
        <v>3.153504957426533</v>
      </c>
      <c r="H135" s="77">
        <f xml:space="preserve"> [1]Coibion_update!Z261</f>
        <v>3.9436573222014073</v>
      </c>
      <c r="I135" s="77">
        <f xml:space="preserve"> [1]Coibion_update!AA261</f>
        <v>3.7305251093325684</v>
      </c>
      <c r="J135" s="77">
        <f xml:space="preserve"> [1]Coibion_update!AG261</f>
        <v>0.1948242</v>
      </c>
      <c r="K135" s="77">
        <f xml:space="preserve"> [1]Coibion_update!AD261</f>
        <v>-4.8941266999999993</v>
      </c>
    </row>
    <row r="136" spans="1:11">
      <c r="A136" s="77">
        <f t="shared" si="2"/>
        <v>1980.1666666666565</v>
      </c>
      <c r="B136" s="77">
        <f xml:space="preserve"> [1]Coibion_update!O262</f>
        <v>3.9802123541771506</v>
      </c>
      <c r="C136" s="77">
        <f xml:space="preserve"> [1]Coibion_update!P262</f>
        <v>6.3</v>
      </c>
      <c r="D136" s="77">
        <f xml:space="preserve"> [1]Coibion_update!Q262</f>
        <v>4.3832758540743137</v>
      </c>
      <c r="E136" s="77">
        <f xml:space="preserve"> [1]Coibion_update!W262</f>
        <v>17.190000000000001</v>
      </c>
      <c r="F136" s="77">
        <f xml:space="preserve"> [1]Coibion_update!X262</f>
        <v>5.6537865838905113</v>
      </c>
      <c r="G136" s="77">
        <f xml:space="preserve"> [1]Coibion_update!Y262</f>
        <v>3.1024768309839788</v>
      </c>
      <c r="H136" s="77">
        <f xml:space="preserve"> [1]Coibion_update!Z262</f>
        <v>3.9358371835274011</v>
      </c>
      <c r="I136" s="77">
        <f xml:space="preserve"> [1]Coibion_update!AA262</f>
        <v>3.7327767151511195</v>
      </c>
      <c r="J136" s="77">
        <f xml:space="preserve"> [1]Coibion_update!AG262</f>
        <v>1.4226259999999999</v>
      </c>
      <c r="K136" s="77">
        <f xml:space="preserve"> [1]Coibion_update!AD262</f>
        <v>-3.4715006999999991</v>
      </c>
    </row>
    <row r="137" spans="1:11">
      <c r="A137" s="77">
        <f t="shared" si="2"/>
        <v>1980.2499999999898</v>
      </c>
      <c r="B137" s="77">
        <f xml:space="preserve"> [1]Coibion_update!O263</f>
        <v>3.9597764419048982</v>
      </c>
      <c r="C137" s="77">
        <f xml:space="preserve"> [1]Coibion_update!P263</f>
        <v>6.9</v>
      </c>
      <c r="D137" s="77">
        <f xml:space="preserve"> [1]Coibion_update!Q263</f>
        <v>4.3932138240644463</v>
      </c>
      <c r="E137" s="77">
        <f xml:space="preserve"> [1]Coibion_update!W263</f>
        <v>17.61</v>
      </c>
      <c r="F137" s="77">
        <f xml:space="preserve"> [1]Coibion_update!X263</f>
        <v>5.6077853923216745</v>
      </c>
      <c r="G137" s="77">
        <f xml:space="preserve"> [1]Coibion_update!Y263</f>
        <v>3.0442366826136058</v>
      </c>
      <c r="H137" s="77">
        <f xml:space="preserve"> [1]Coibion_update!Z263</f>
        <v>3.9309625152475407</v>
      </c>
      <c r="I137" s="77">
        <f xml:space="preserve"> [1]Coibion_update!AA263</f>
        <v>3.725886179743032</v>
      </c>
      <c r="J137" s="77">
        <f xml:space="preserve"> [1]Coibion_update!AG263</f>
        <v>-3.2193510000000001</v>
      </c>
      <c r="K137" s="77">
        <f xml:space="preserve"> [1]Coibion_update!AD263</f>
        <v>-6.6908516999999996</v>
      </c>
    </row>
    <row r="138" spans="1:11">
      <c r="A138" s="77">
        <f t="shared" si="2"/>
        <v>1980.333333333323</v>
      </c>
      <c r="B138" s="77">
        <f xml:space="preserve"> [1]Coibion_update!O264</f>
        <v>3.9352140033544463</v>
      </c>
      <c r="C138" s="77">
        <f xml:space="preserve"> [1]Coibion_update!P264</f>
        <v>7.5</v>
      </c>
      <c r="D138" s="77">
        <f xml:space="preserve"> [1]Coibion_update!Q264</f>
        <v>4.4030540018659572</v>
      </c>
      <c r="E138" s="77">
        <f xml:space="preserve"> [1]Coibion_update!W264</f>
        <v>10.98</v>
      </c>
      <c r="F138" s="77">
        <f xml:space="preserve"> [1]Coibion_update!X264</f>
        <v>5.5753807598516767</v>
      </c>
      <c r="G138" s="77">
        <f xml:space="preserve"> [1]Coibion_update!Y264</f>
        <v>3.0209125720842893</v>
      </c>
      <c r="H138" s="77">
        <f xml:space="preserve"> [1]Coibion_update!Z264</f>
        <v>3.927856983730674</v>
      </c>
      <c r="I138" s="77">
        <f xml:space="preserve"> [1]Coibion_update!AA264</f>
        <v>3.7241017998236972</v>
      </c>
      <c r="J138" s="77">
        <f xml:space="preserve"> [1]Coibion_update!AG264</f>
        <v>-0.7660382</v>
      </c>
      <c r="K138" s="77">
        <f xml:space="preserve"> [1]Coibion_update!AD264</f>
        <v>-7.4568898999999993</v>
      </c>
    </row>
    <row r="139" spans="1:11">
      <c r="A139" s="77">
        <f t="shared" si="2"/>
        <v>1980.4166666666563</v>
      </c>
      <c r="B139" s="77">
        <f xml:space="preserve"> [1]Coibion_update!O265</f>
        <v>3.9228758991459132</v>
      </c>
      <c r="C139" s="77">
        <f xml:space="preserve"> [1]Coibion_update!P265</f>
        <v>7.6</v>
      </c>
      <c r="D139" s="77">
        <f xml:space="preserve"> [1]Coibion_update!Q265</f>
        <v>4.4127982933406349</v>
      </c>
      <c r="E139" s="77">
        <f xml:space="preserve"> [1]Coibion_update!W265</f>
        <v>9.4700000000000006</v>
      </c>
      <c r="F139" s="77">
        <f xml:space="preserve"> [1]Coibion_update!X265</f>
        <v>5.5618348120005194</v>
      </c>
      <c r="G139" s="77">
        <f xml:space="preserve"> [1]Coibion_update!Y265</f>
        <v>3.0442366826136058</v>
      </c>
      <c r="H139" s="77">
        <f xml:space="preserve"> [1]Coibion_update!Z265</f>
        <v>3.9230618525433623</v>
      </c>
      <c r="I139" s="77">
        <f xml:space="preserve"> [1]Coibion_update!AA265</f>
        <v>3.7302373050375008</v>
      </c>
      <c r="J139" s="77">
        <f xml:space="preserve"> [1]Coibion_update!AG265</f>
        <v>0</v>
      </c>
      <c r="K139" s="77">
        <f xml:space="preserve"> [1]Coibion_update!AD265</f>
        <v>-7.4568898999999993</v>
      </c>
    </row>
    <row r="140" spans="1:11">
      <c r="A140" s="77">
        <f t="shared" si="2"/>
        <v>1980.4999999999895</v>
      </c>
      <c r="B140" s="77">
        <f xml:space="preserve"> [1]Coibion_update!O266</f>
        <v>3.9150005680853948</v>
      </c>
      <c r="C140" s="77">
        <f xml:space="preserve"> [1]Coibion_update!P266</f>
        <v>7.8</v>
      </c>
      <c r="D140" s="77">
        <f xml:space="preserve"> [1]Coibion_update!Q266</f>
        <v>4.4140096805269327</v>
      </c>
      <c r="E140" s="77">
        <f xml:space="preserve"> [1]Coibion_update!W266</f>
        <v>9.0299999999999994</v>
      </c>
      <c r="F140" s="77">
        <f xml:space="preserve"> [1]Coibion_update!X266</f>
        <v>5.6153154933338705</v>
      </c>
      <c r="G140" s="77">
        <f xml:space="preserve"> [1]Coibion_update!Y266</f>
        <v>3.0951250174320259</v>
      </c>
      <c r="H140" s="77">
        <f xml:space="preserve"> [1]Coibion_update!Z266</f>
        <v>3.9225870093316226</v>
      </c>
      <c r="I140" s="77">
        <f xml:space="preserve"> [1]Coibion_update!AA266</f>
        <v>3.7342590469866463</v>
      </c>
      <c r="J140" s="77">
        <f xml:space="preserve"> [1]Coibion_update!AG266</f>
        <v>0.40416540000000001</v>
      </c>
      <c r="K140" s="77">
        <f xml:space="preserve"> [1]Coibion_update!AD266</f>
        <v>-7.0527244999999992</v>
      </c>
    </row>
    <row r="141" spans="1:11">
      <c r="A141" s="77">
        <f t="shared" si="2"/>
        <v>1980.5833333333228</v>
      </c>
      <c r="B141" s="77">
        <f xml:space="preserve"> [1]Coibion_update!O267</f>
        <v>3.9189191721159875</v>
      </c>
      <c r="C141" s="77">
        <f xml:space="preserve"> [1]Coibion_update!P267</f>
        <v>7.7</v>
      </c>
      <c r="D141" s="77">
        <f xml:space="preserve"> [1]Coibion_update!Q267</f>
        <v>4.4212473478271628</v>
      </c>
      <c r="E141" s="77">
        <f xml:space="preserve"> [1]Coibion_update!W267</f>
        <v>9.61</v>
      </c>
      <c r="F141" s="77">
        <f xml:space="preserve"> [1]Coibion_update!X267</f>
        <v>5.665388086668889</v>
      </c>
      <c r="G141" s="77">
        <f xml:space="preserve"> [1]Coibion_update!Y267</f>
        <v>3.0734337812178429</v>
      </c>
      <c r="H141" s="77">
        <f xml:space="preserve"> [1]Coibion_update!Z267</f>
        <v>3.9293126739651068</v>
      </c>
      <c r="I141" s="77">
        <f xml:space="preserve"> [1]Coibion_update!AA267</f>
        <v>3.7373362293821306</v>
      </c>
      <c r="J141" s="77">
        <f xml:space="preserve"> [1]Coibion_update!AG267</f>
        <v>-0.1997063</v>
      </c>
      <c r="K141" s="77">
        <f xml:space="preserve"> [1]Coibion_update!AD267</f>
        <v>-7.2524307999999991</v>
      </c>
    </row>
    <row r="142" spans="1:11">
      <c r="A142" s="77">
        <f t="shared" si="2"/>
        <v>1980.6666666666561</v>
      </c>
      <c r="B142" s="77">
        <f xml:space="preserve"> [1]Coibion_update!O268</f>
        <v>3.9349892506547581</v>
      </c>
      <c r="C142" s="77">
        <f xml:space="preserve"> [1]Coibion_update!P268</f>
        <v>7.5</v>
      </c>
      <c r="D142" s="77">
        <f xml:space="preserve"> [1]Coibion_update!Q268</f>
        <v>4.4296256134731609</v>
      </c>
      <c r="E142" s="77">
        <f xml:space="preserve"> [1]Coibion_update!W268</f>
        <v>10.87</v>
      </c>
      <c r="F142" s="77">
        <f xml:space="preserve"> [1]Coibion_update!X268</f>
        <v>5.6794214737432656</v>
      </c>
      <c r="G142" s="77">
        <f xml:space="preserve"> [1]Coibion_update!Y268</f>
        <v>3.0710252575894224</v>
      </c>
      <c r="H142" s="77">
        <f xml:space="preserve"> [1]Coibion_update!Z268</f>
        <v>3.9225870093316226</v>
      </c>
      <c r="I142" s="77">
        <f xml:space="preserve"> [1]Coibion_update!AA268</f>
        <v>3.7420172962767886</v>
      </c>
      <c r="J142" s="77">
        <f xml:space="preserve"> [1]Coibion_update!AG268</f>
        <v>0.77152529999999997</v>
      </c>
      <c r="K142" s="77">
        <f xml:space="preserve"> [1]Coibion_update!AD268</f>
        <v>-6.4809054999999987</v>
      </c>
    </row>
    <row r="143" spans="1:11">
      <c r="A143" s="77">
        <f t="shared" si="2"/>
        <v>1980.7499999999893</v>
      </c>
      <c r="B143" s="77">
        <f xml:space="preserve"> [1]Coibion_update!O269</f>
        <v>3.9473631218731735</v>
      </c>
      <c r="C143" s="77">
        <f xml:space="preserve"> [1]Coibion_update!P269</f>
        <v>7.5</v>
      </c>
      <c r="D143" s="77">
        <f xml:space="preserve"> [1]Coibion_update!Q269</f>
        <v>4.4391156016580089</v>
      </c>
      <c r="E143" s="77">
        <f xml:space="preserve"> [1]Coibion_update!W269</f>
        <v>12.81</v>
      </c>
      <c r="F143" s="77">
        <f xml:space="preserve"> [1]Coibion_update!X269</f>
        <v>5.6923844297038322</v>
      </c>
      <c r="G143" s="77">
        <f xml:space="preserve"> [1]Coibion_update!Y269</f>
        <v>3.1156463702193284</v>
      </c>
      <c r="H143" s="77">
        <f xml:space="preserve"> [1]Coibion_update!Z269</f>
        <v>3.9301772160081883</v>
      </c>
      <c r="I143" s="77">
        <f xml:space="preserve"> [1]Coibion_update!AA269</f>
        <v>3.749339356482515</v>
      </c>
      <c r="J143" s="77">
        <f xml:space="preserve"> [1]Coibion_update!AG269</f>
        <v>1.2163109999999999</v>
      </c>
      <c r="K143" s="77">
        <f xml:space="preserve"> [1]Coibion_update!AD269</f>
        <v>-5.2645944999999985</v>
      </c>
    </row>
    <row r="144" spans="1:11">
      <c r="A144" s="77">
        <f t="shared" si="2"/>
        <v>1980.8333333333226</v>
      </c>
      <c r="B144" s="77">
        <f xml:space="preserve"> [1]Coibion_update!O270</f>
        <v>3.9644807216134228</v>
      </c>
      <c r="C144" s="77">
        <f xml:space="preserve"> [1]Coibion_update!P270</f>
        <v>7.5</v>
      </c>
      <c r="D144" s="77">
        <f xml:space="preserve"> [1]Coibion_update!Q270</f>
        <v>4.4496852831476961</v>
      </c>
      <c r="E144" s="77">
        <f xml:space="preserve"> [1]Coibion_update!W270</f>
        <v>15.85</v>
      </c>
      <c r="F144" s="77">
        <f xml:space="preserve"> [1]Coibion_update!X270</f>
        <v>5.6986024146146592</v>
      </c>
      <c r="G144" s="77">
        <f xml:space="preserve"> [1]Coibion_update!Y270</f>
        <v>3.1105330890311684</v>
      </c>
      <c r="H144" s="77">
        <f xml:space="preserve"> [1]Coibion_update!Z270</f>
        <v>3.924445525426703</v>
      </c>
      <c r="I144" s="77">
        <f xml:space="preserve"> [1]Coibion_update!AA270</f>
        <v>3.7488685799279073</v>
      </c>
      <c r="J144" s="77">
        <f xml:space="preserve"> [1]Coibion_update!AG270</f>
        <v>1.874843</v>
      </c>
      <c r="K144" s="77">
        <f xml:space="preserve"> [1]Coibion_update!AD270</f>
        <v>-3.3897514999999983</v>
      </c>
    </row>
    <row r="145" spans="1:11">
      <c r="A145" s="77">
        <f t="shared" si="2"/>
        <v>1980.9166666666558</v>
      </c>
      <c r="B145" s="77">
        <f xml:space="preserve"> [1]Coibion_update!O271</f>
        <v>3.970331535408675</v>
      </c>
      <c r="C145" s="77">
        <f xml:space="preserve"> [1]Coibion_update!P271</f>
        <v>7.2</v>
      </c>
      <c r="D145" s="77">
        <f xml:space="preserve"> [1]Coibion_update!Q271</f>
        <v>4.4589876758100102</v>
      </c>
      <c r="E145" s="77">
        <f xml:space="preserve"> [1]Coibion_update!W271</f>
        <v>18.899999999999999</v>
      </c>
      <c r="F145" s="77">
        <f xml:space="preserve"> [1]Coibion_update!X271</f>
        <v>5.661501082399595</v>
      </c>
      <c r="G145" s="77">
        <f xml:space="preserve"> [1]Coibion_update!Y271</f>
        <v>3.1035996444229981</v>
      </c>
      <c r="H145" s="77">
        <f xml:space="preserve"> [1]Coibion_update!Z271</f>
        <v>3.931570698270515</v>
      </c>
      <c r="I145" s="77">
        <f xml:space="preserve"> [1]Coibion_update!AA271</f>
        <v>3.7595009985927077</v>
      </c>
      <c r="J145" s="77">
        <f xml:space="preserve"> [1]Coibion_update!AG271</f>
        <v>-0.63368049999999998</v>
      </c>
      <c r="K145" s="77">
        <f xml:space="preserve"> [1]Coibion_update!AD271</f>
        <v>-4.0234319999999979</v>
      </c>
    </row>
    <row r="146" spans="1:11">
      <c r="A146" s="77">
        <f t="shared" si="2"/>
        <v>1980.9999999999891</v>
      </c>
      <c r="B146" s="77">
        <f xml:space="preserve"> [1]Coibion_update!O272</f>
        <v>3.9647881161624365</v>
      </c>
      <c r="C146" s="77">
        <f xml:space="preserve"> [1]Coibion_update!P272</f>
        <v>7.5</v>
      </c>
      <c r="D146" s="77">
        <f xml:space="preserve"> [1]Coibion_update!Q272</f>
        <v>4.4682043309149337</v>
      </c>
      <c r="E146" s="77">
        <f xml:space="preserve"> [1]Coibion_update!W272</f>
        <v>19.079999999999998</v>
      </c>
      <c r="F146" s="77">
        <f xml:space="preserve"> [1]Coibion_update!X272</f>
        <v>5.640842674882327</v>
      </c>
      <c r="G146" s="77">
        <f xml:space="preserve"> [1]Coibion_update!Y272</f>
        <v>3.116577283246194</v>
      </c>
      <c r="H146" s="77">
        <f xml:space="preserve"> [1]Coibion_update!Z272</f>
        <v>3.9433860043702857</v>
      </c>
      <c r="I146" s="77">
        <f xml:space="preserve"> [1]Coibion_update!AA272</f>
        <v>3.7528631338554841</v>
      </c>
      <c r="J146" s="77">
        <f xml:space="preserve"> [1]Coibion_update!AG272</f>
        <v>0</v>
      </c>
      <c r="K146" s="77">
        <f xml:space="preserve"> [1]Coibion_update!AD272</f>
        <v>-4.0234319999999979</v>
      </c>
    </row>
    <row r="147" spans="1:11">
      <c r="A147" s="77">
        <f t="shared" si="2"/>
        <v>1981.0833333333223</v>
      </c>
      <c r="B147" s="77">
        <f xml:space="preserve"> [1]Coibion_update!O273</f>
        <v>3.9599175305373926</v>
      </c>
      <c r="C147" s="77">
        <f xml:space="preserve"> [1]Coibion_update!P273</f>
        <v>7.4</v>
      </c>
      <c r="D147" s="77">
        <f xml:space="preserve"> [1]Coibion_update!Q273</f>
        <v>4.4773368144782069</v>
      </c>
      <c r="E147" s="77">
        <f xml:space="preserve"> [1]Coibion_update!W273</f>
        <v>15.93</v>
      </c>
      <c r="F147" s="77">
        <f xml:space="preserve"> [1]Coibion_update!X273</f>
        <v>5.6111187897927817</v>
      </c>
      <c r="G147" s="77">
        <f xml:space="preserve"> [1]Coibion_update!Y273</f>
        <v>3.1421675517835368</v>
      </c>
      <c r="H147" s="77">
        <f xml:space="preserve"> [1]Coibion_update!Z273</f>
        <v>3.9360129321682424</v>
      </c>
      <c r="I147" s="77">
        <f xml:space="preserve"> [1]Coibion_update!AA273</f>
        <v>3.7470304307559665</v>
      </c>
      <c r="J147" s="77">
        <f xml:space="preserve"> [1]Coibion_update!AG273</f>
        <v>-0.77886580000000005</v>
      </c>
      <c r="K147" s="77">
        <f xml:space="preserve"> [1]Coibion_update!AD273</f>
        <v>-4.8022977999999981</v>
      </c>
    </row>
    <row r="148" spans="1:11">
      <c r="A148" s="77">
        <f t="shared" si="2"/>
        <v>1981.1666666666556</v>
      </c>
      <c r="B148" s="77">
        <f xml:space="preserve"> [1]Coibion_update!O274</f>
        <v>3.9651561063332847</v>
      </c>
      <c r="C148" s="77">
        <f xml:space="preserve"> [1]Coibion_update!P274</f>
        <v>7.4</v>
      </c>
      <c r="D148" s="77">
        <f xml:space="preserve"> [1]Coibion_update!Q274</f>
        <v>4.4841318576110352</v>
      </c>
      <c r="E148" s="77">
        <f xml:space="preserve"> [1]Coibion_update!W274</f>
        <v>14.7</v>
      </c>
      <c r="F148" s="77">
        <f xml:space="preserve"> [1]Coibion_update!X274</f>
        <v>5.6172073661240107</v>
      </c>
      <c r="G148" s="77">
        <f xml:space="preserve"> [1]Coibion_update!Y274</f>
        <v>3.1546572525415497</v>
      </c>
      <c r="H148" s="77">
        <f xml:space="preserve"> [1]Coibion_update!Z274</f>
        <v>3.9331972406595526</v>
      </c>
      <c r="I148" s="77">
        <f xml:space="preserve"> [1]Coibion_update!AA274</f>
        <v>3.751102797294068</v>
      </c>
      <c r="J148" s="77">
        <f xml:space="preserve"> [1]Coibion_update!AG274</f>
        <v>0.305286</v>
      </c>
      <c r="K148" s="77">
        <f xml:space="preserve"> [1]Coibion_update!AD274</f>
        <v>-4.4970117999999983</v>
      </c>
    </row>
    <row r="149" spans="1:11">
      <c r="A149" s="77">
        <f t="shared" si="2"/>
        <v>1981.2499999999889</v>
      </c>
      <c r="B149" s="77">
        <f xml:space="preserve"> [1]Coibion_update!O275</f>
        <v>3.960735071309891</v>
      </c>
      <c r="C149" s="77">
        <f xml:space="preserve"> [1]Coibion_update!P275</f>
        <v>7.2</v>
      </c>
      <c r="D149" s="77">
        <f xml:space="preserve"> [1]Coibion_update!Q275</f>
        <v>4.4897593344767639</v>
      </c>
      <c r="E149" s="77">
        <f xml:space="preserve"> [1]Coibion_update!W275</f>
        <v>15.72</v>
      </c>
      <c r="F149" s="77">
        <f xml:space="preserve"> [1]Coibion_update!X275</f>
        <v>5.6204008657171496</v>
      </c>
      <c r="G149" s="77">
        <f xml:space="preserve"> [1]Coibion_update!Y275</f>
        <v>3.1085251010291133</v>
      </c>
      <c r="H149" s="77">
        <f xml:space="preserve"> [1]Coibion_update!Z275</f>
        <v>3.9393657618198534</v>
      </c>
      <c r="I149" s="77">
        <f xml:space="preserve"> [1]Coibion_update!AA275</f>
        <v>3.7514785958704562</v>
      </c>
      <c r="J149" s="77">
        <f xml:space="preserve"> [1]Coibion_update!AG275</f>
        <v>0</v>
      </c>
      <c r="K149" s="77">
        <f xml:space="preserve"> [1]Coibion_update!AD275</f>
        <v>-4.4970117999999983</v>
      </c>
    </row>
    <row r="150" spans="1:11">
      <c r="A150" s="77">
        <f t="shared" si="2"/>
        <v>1981.3333333333221</v>
      </c>
      <c r="B150" s="77">
        <f xml:space="preserve"> [1]Coibion_update!O276</f>
        <v>3.9668425751922527</v>
      </c>
      <c r="C150" s="77">
        <f xml:space="preserve"> [1]Coibion_update!P276</f>
        <v>7.5</v>
      </c>
      <c r="D150" s="77">
        <f xml:space="preserve"> [1]Coibion_update!Q276</f>
        <v>4.4964707690647501</v>
      </c>
      <c r="E150" s="77">
        <f xml:space="preserve"> [1]Coibion_update!W276</f>
        <v>18.52</v>
      </c>
      <c r="F150" s="77">
        <f xml:space="preserve"> [1]Coibion_update!X276</f>
        <v>5.5995324532824018</v>
      </c>
      <c r="G150" s="77">
        <f xml:space="preserve"> [1]Coibion_update!Y276</f>
        <v>3.0921781718222432</v>
      </c>
      <c r="H150" s="77">
        <f xml:space="preserve"> [1]Coibion_update!Z276</f>
        <v>3.9389375379690277</v>
      </c>
      <c r="I150" s="77">
        <f xml:space="preserve"> [1]Coibion_update!AA276</f>
        <v>3.7559771976464305</v>
      </c>
      <c r="J150" s="77">
        <f xml:space="preserve"> [1]Coibion_update!AG276</f>
        <v>1.513077</v>
      </c>
      <c r="K150" s="77">
        <f xml:space="preserve"> [1]Coibion_update!AD276</f>
        <v>-2.9839347999999983</v>
      </c>
    </row>
    <row r="151" spans="1:11">
      <c r="A151" s="77">
        <f t="shared" si="2"/>
        <v>1981.4166666666554</v>
      </c>
      <c r="B151" s="77">
        <f xml:space="preserve"> [1]Coibion_update!O277</f>
        <v>3.9713630378068721</v>
      </c>
      <c r="C151" s="77">
        <f xml:space="preserve"> [1]Coibion_update!P277</f>
        <v>7.5</v>
      </c>
      <c r="D151" s="77">
        <f xml:space="preserve"> [1]Coibion_update!Q277</f>
        <v>4.5053498507058807</v>
      </c>
      <c r="E151" s="77">
        <f xml:space="preserve"> [1]Coibion_update!W277</f>
        <v>19.100000000000001</v>
      </c>
      <c r="F151" s="77">
        <f xml:space="preserve"> [1]Coibion_update!X277</f>
        <v>5.5899416582324415</v>
      </c>
      <c r="G151" s="77">
        <f xml:space="preserve"> [1]Coibion_update!Y277</f>
        <v>3.0939473210509458</v>
      </c>
      <c r="H151" s="77">
        <f xml:space="preserve"> [1]Coibion_update!Z277</f>
        <v>3.947583180826697</v>
      </c>
      <c r="I151" s="77">
        <f xml:space="preserve"> [1]Coibion_update!AA277</f>
        <v>3.7624319148569043</v>
      </c>
      <c r="J151" s="77">
        <f xml:space="preserve"> [1]Coibion_update!AG277</f>
        <v>0</v>
      </c>
      <c r="K151" s="77">
        <f xml:space="preserve"> [1]Coibion_update!AD277</f>
        <v>-2.9839347999999983</v>
      </c>
    </row>
    <row r="152" spans="1:11">
      <c r="A152" s="77">
        <f t="shared" si="2"/>
        <v>1981.4999999999886</v>
      </c>
      <c r="B152" s="77">
        <f xml:space="preserve"> [1]Coibion_update!O278</f>
        <v>3.9779118644490086</v>
      </c>
      <c r="C152" s="77">
        <f xml:space="preserve"> [1]Coibion_update!P278</f>
        <v>7.2</v>
      </c>
      <c r="D152" s="77">
        <f xml:space="preserve"> [1]Coibion_update!Q278</f>
        <v>4.516338972281476</v>
      </c>
      <c r="E152" s="77">
        <f xml:space="preserve"> [1]Coibion_update!W278</f>
        <v>19.04</v>
      </c>
      <c r="F152" s="77">
        <f xml:space="preserve"> [1]Coibion_update!X278</f>
        <v>5.6147690949958982</v>
      </c>
      <c r="G152" s="77">
        <f xml:space="preserve"> [1]Coibion_update!Y278</f>
        <v>3.105348719877314</v>
      </c>
      <c r="H152" s="77">
        <f xml:space="preserve"> [1]Coibion_update!Z278</f>
        <v>3.9438898217665179</v>
      </c>
      <c r="I152" s="77">
        <f xml:space="preserve"> [1]Coibion_update!AA278</f>
        <v>3.757868992261999</v>
      </c>
      <c r="J152" s="77">
        <f xml:space="preserve"> [1]Coibion_update!AG278</f>
        <v>-0.61351840000000002</v>
      </c>
      <c r="K152" s="77">
        <f xml:space="preserve"> [1]Coibion_update!AD278</f>
        <v>-3.5974531999999986</v>
      </c>
    </row>
    <row r="153" spans="1:11">
      <c r="A153" s="77">
        <f t="shared" si="2"/>
        <v>1981.5833333333219</v>
      </c>
      <c r="B153" s="77">
        <f xml:space="preserve"> [1]Coibion_update!O279</f>
        <v>3.9775260612525445</v>
      </c>
      <c r="C153" s="77">
        <f xml:space="preserve"> [1]Coibion_update!P279</f>
        <v>7.4</v>
      </c>
      <c r="D153" s="77">
        <f xml:space="preserve"> [1]Coibion_update!Q279</f>
        <v>4.5239601305625481</v>
      </c>
      <c r="E153" s="77">
        <f xml:space="preserve"> [1]Coibion_update!W279</f>
        <v>17.82</v>
      </c>
      <c r="F153" s="77">
        <f xml:space="preserve"> [1]Coibion_update!X279</f>
        <v>5.6074184063731174</v>
      </c>
      <c r="G153" s="77">
        <f xml:space="preserve"> [1]Coibion_update!Y279</f>
        <v>3.16145855399825</v>
      </c>
      <c r="H153" s="77">
        <f xml:space="preserve"> [1]Coibion_update!Z279</f>
        <v>3.9453417206209713</v>
      </c>
      <c r="I153" s="77">
        <f xml:space="preserve"> [1]Coibion_update!AA279</f>
        <v>3.7549714554760247</v>
      </c>
      <c r="J153" s="77">
        <f xml:space="preserve"> [1]Coibion_update!AG279</f>
        <v>-4.4058399999999998E-2</v>
      </c>
      <c r="K153" s="77">
        <f xml:space="preserve"> [1]Coibion_update!AD279</f>
        <v>-3.6415115999999985</v>
      </c>
    </row>
    <row r="154" spans="1:11">
      <c r="A154" s="77">
        <f t="shared" si="2"/>
        <v>1981.6666666666551</v>
      </c>
      <c r="B154" s="77">
        <f xml:space="preserve"> [1]Coibion_update!O280</f>
        <v>3.9712801043759813</v>
      </c>
      <c r="C154" s="77">
        <f xml:space="preserve"> [1]Coibion_update!P280</f>
        <v>7.6</v>
      </c>
      <c r="D154" s="77">
        <f xml:space="preserve"> [1]Coibion_update!Q280</f>
        <v>4.5336741842830213</v>
      </c>
      <c r="E154" s="77">
        <f xml:space="preserve"> [1]Coibion_update!W280</f>
        <v>15.87</v>
      </c>
      <c r="F154" s="77">
        <f xml:space="preserve"> [1]Coibion_update!X280</f>
        <v>5.5848863197123455</v>
      </c>
      <c r="G154" s="77">
        <f xml:space="preserve"> [1]Coibion_update!Y280</f>
        <v>3.1169316889558356</v>
      </c>
      <c r="H154" s="77">
        <f xml:space="preserve"> [1]Coibion_update!Z280</f>
        <v>3.9433278552565585</v>
      </c>
      <c r="I154" s="77">
        <f xml:space="preserve"> [1]Coibion_update!AA280</f>
        <v>3.7543160093981105</v>
      </c>
      <c r="J154" s="77">
        <f xml:space="preserve"> [1]Coibion_update!AG280</f>
        <v>0</v>
      </c>
      <c r="K154" s="77">
        <f xml:space="preserve"> [1]Coibion_update!AD280</f>
        <v>-3.6415115999999985</v>
      </c>
    </row>
    <row r="155" spans="1:11">
      <c r="A155" s="77">
        <f t="shared" si="2"/>
        <v>1981.7499999999884</v>
      </c>
      <c r="B155" s="77">
        <f xml:space="preserve"> [1]Coibion_update!O281</f>
        <v>3.9644067051077081</v>
      </c>
      <c r="C155" s="77">
        <f xml:space="preserve"> [1]Coibion_update!P281</f>
        <v>7.9</v>
      </c>
      <c r="D155" s="77">
        <f xml:space="preserve"> [1]Coibion_update!Q281</f>
        <v>4.536891345234797</v>
      </c>
      <c r="E155" s="77">
        <f xml:space="preserve"> [1]Coibion_update!W281</f>
        <v>15.08</v>
      </c>
      <c r="F155" s="77">
        <f xml:space="preserve"> [1]Coibion_update!X281</f>
        <v>5.561488997315319</v>
      </c>
      <c r="G155" s="77">
        <f xml:space="preserve"> [1]Coibion_update!Y281</f>
        <v>3.0589417869518751</v>
      </c>
      <c r="H155" s="77">
        <f xml:space="preserve"> [1]Coibion_update!Z281</f>
        <v>3.9457672113923068</v>
      </c>
      <c r="I155" s="77">
        <f xml:space="preserve"> [1]Coibion_update!AA281</f>
        <v>3.7559070624022728</v>
      </c>
      <c r="J155" s="77">
        <f xml:space="preserve"> [1]Coibion_update!AG281</f>
        <v>-0.57318570000000002</v>
      </c>
      <c r="K155" s="77">
        <f xml:space="preserve"> [1]Coibion_update!AD281</f>
        <v>-4.2146972999999983</v>
      </c>
    </row>
    <row r="156" spans="1:11">
      <c r="A156" s="77">
        <f t="shared" si="2"/>
        <v>1981.8333333333217</v>
      </c>
      <c r="B156" s="77">
        <f xml:space="preserve"> [1]Coibion_update!O282</f>
        <v>3.9529192371927486</v>
      </c>
      <c r="C156" s="77">
        <f xml:space="preserve"> [1]Coibion_update!P282</f>
        <v>8.3000000000000007</v>
      </c>
      <c r="D156" s="77">
        <f xml:space="preserve"> [1]Coibion_update!Q282</f>
        <v>4.5411648560121787</v>
      </c>
      <c r="E156" s="77">
        <f xml:space="preserve"> [1]Coibion_update!W282</f>
        <v>13.31</v>
      </c>
      <c r="F156" s="77">
        <f xml:space="preserve"> [1]Coibion_update!X282</f>
        <v>5.5413027600757854</v>
      </c>
      <c r="G156" s="77">
        <f xml:space="preserve"> [1]Coibion_update!Y282</f>
        <v>3.0536709384744372</v>
      </c>
      <c r="H156" s="77">
        <f xml:space="preserve"> [1]Coibion_update!Z282</f>
        <v>3.94495475366312</v>
      </c>
      <c r="I156" s="77">
        <f xml:space="preserve"> [1]Coibion_update!AA282</f>
        <v>3.7536367013292149</v>
      </c>
      <c r="J156" s="77">
        <f xml:space="preserve"> [1]Coibion_update!AG282</f>
        <v>-0.35443770000000002</v>
      </c>
      <c r="K156" s="77">
        <f xml:space="preserve"> [1]Coibion_update!AD282</f>
        <v>-4.5691349999999984</v>
      </c>
    </row>
    <row r="157" spans="1:11">
      <c r="A157" s="77">
        <f t="shared" si="2"/>
        <v>1981.9166666666549</v>
      </c>
      <c r="B157" s="77">
        <f xml:space="preserve"> [1]Coibion_update!O283</f>
        <v>3.9417720808287409</v>
      </c>
      <c r="C157" s="77">
        <f xml:space="preserve"> [1]Coibion_update!P283</f>
        <v>8.5</v>
      </c>
      <c r="D157" s="77">
        <f xml:space="preserve"> [1]Coibion_update!Q283</f>
        <v>4.5443580465913342</v>
      </c>
      <c r="E157" s="77">
        <f xml:space="preserve"> [1]Coibion_update!W283</f>
        <v>12.37</v>
      </c>
      <c r="F157" s="77">
        <f xml:space="preserve"> [1]Coibion_update!X283</f>
        <v>5.5179748485774143</v>
      </c>
      <c r="G157" s="77">
        <f xml:space="preserve"> [1]Coibion_update!Y283</f>
        <v>3.0483721608781704</v>
      </c>
      <c r="H157" s="77">
        <f xml:space="preserve"> [1]Coibion_update!Z283</f>
        <v>3.9532801052763475</v>
      </c>
      <c r="I157" s="77">
        <f xml:space="preserve"> [1]Coibion_update!AA283</f>
        <v>3.7603625557358007</v>
      </c>
      <c r="J157" s="77">
        <f xml:space="preserve"> [1]Coibion_update!AG283</f>
        <v>0.10098650000000001</v>
      </c>
      <c r="K157" s="77">
        <f xml:space="preserve"> [1]Coibion_update!AD283</f>
        <v>-4.4681484999999981</v>
      </c>
    </row>
    <row r="158" spans="1:11">
      <c r="A158" s="77">
        <f t="shared" si="2"/>
        <v>1981.9999999999882</v>
      </c>
      <c r="B158" s="77">
        <f xml:space="preserve"> [1]Coibion_update!O284</f>
        <v>3.9218763018706575</v>
      </c>
      <c r="C158" s="77">
        <f xml:space="preserve"> [1]Coibion_update!P284</f>
        <v>8.6</v>
      </c>
      <c r="D158" s="77">
        <f xml:space="preserve"> [1]Coibion_update!Q284</f>
        <v>4.5475410731514554</v>
      </c>
      <c r="E158" s="77">
        <f xml:space="preserve"> [1]Coibion_update!W284</f>
        <v>13.22</v>
      </c>
      <c r="F158" s="77">
        <f xml:space="preserve"> [1]Coibion_update!X284</f>
        <v>5.5300638066695145</v>
      </c>
      <c r="G158" s="77">
        <f xml:space="preserve"> [1]Coibion_update!Y284</f>
        <v>3.0643250650196028</v>
      </c>
      <c r="H158" s="77">
        <f xml:space="preserve"> [1]Coibion_update!Z284</f>
        <v>3.9465017238443885</v>
      </c>
      <c r="I158" s="77">
        <f xml:space="preserve"> [1]Coibion_update!AA284</f>
        <v>3.7569585749245307</v>
      </c>
      <c r="J158" s="77">
        <f xml:space="preserve"> [1]Coibion_update!AG284</f>
        <v>0</v>
      </c>
      <c r="K158" s="77">
        <f xml:space="preserve"> [1]Coibion_update!AD284</f>
        <v>-4.4681484999999981</v>
      </c>
    </row>
    <row r="159" spans="1:11">
      <c r="A159" s="77">
        <f t="shared" si="2"/>
        <v>1982.0833333333214</v>
      </c>
      <c r="B159" s="77">
        <f xml:space="preserve"> [1]Coibion_update!O285</f>
        <v>3.9416439416616642</v>
      </c>
      <c r="C159" s="77">
        <f xml:space="preserve"> [1]Coibion_update!P285</f>
        <v>8.9</v>
      </c>
      <c r="D159" s="77">
        <f xml:space="preserve"> [1]Coibion_update!Q285</f>
        <v>4.5507140001920323</v>
      </c>
      <c r="E159" s="77">
        <f xml:space="preserve"> [1]Coibion_update!W285</f>
        <v>14.78</v>
      </c>
      <c r="F159" s="77">
        <f xml:space="preserve"> [1]Coibion_update!X285</f>
        <v>5.5326382184523712</v>
      </c>
      <c r="G159" s="77">
        <f xml:space="preserve"> [1]Coibion_update!Y285</f>
        <v>3.0963917566531682</v>
      </c>
      <c r="H159" s="77">
        <f xml:space="preserve"> [1]Coibion_update!Z285</f>
        <v>3.9539324085053558</v>
      </c>
      <c r="I159" s="77">
        <f xml:space="preserve"> [1]Coibion_update!AA285</f>
        <v>3.7617348564151851</v>
      </c>
      <c r="J159" s="77">
        <f xml:space="preserve"> [1]Coibion_update!AG285</f>
        <v>1.0198069999999999</v>
      </c>
      <c r="K159" s="77">
        <f xml:space="preserve"> [1]Coibion_update!AD285</f>
        <v>-3.4483414999999979</v>
      </c>
    </row>
    <row r="160" spans="1:11">
      <c r="A160" s="77">
        <f t="shared" si="2"/>
        <v>1982.1666666666547</v>
      </c>
      <c r="B160" s="77">
        <f xml:space="preserve"> [1]Coibion_update!O286</f>
        <v>3.9340819089470922</v>
      </c>
      <c r="C160" s="77">
        <f xml:space="preserve"> [1]Coibion_update!P286</f>
        <v>9</v>
      </c>
      <c r="D160" s="77">
        <f xml:space="preserve"> [1]Coibion_update!Q286</f>
        <v>4.5507140001920323</v>
      </c>
      <c r="E160" s="77">
        <f xml:space="preserve"> [1]Coibion_update!W286</f>
        <v>14.68</v>
      </c>
      <c r="F160" s="77">
        <f xml:space="preserve"> [1]Coibion_update!X286</f>
        <v>5.51128936254075</v>
      </c>
      <c r="G160" s="77">
        <f xml:space="preserve"> [1]Coibion_update!Y286</f>
        <v>3.0945816375961601</v>
      </c>
      <c r="H160" s="77">
        <f xml:space="preserve"> [1]Coibion_update!Z286</f>
        <v>3.9491068216580083</v>
      </c>
      <c r="I160" s="77">
        <f xml:space="preserve"> [1]Coibion_update!AA286</f>
        <v>3.7630820646464485</v>
      </c>
      <c r="J160" s="77">
        <f xml:space="preserve"> [1]Coibion_update!AG286</f>
        <v>-0.44020870000000001</v>
      </c>
      <c r="K160" s="77">
        <f xml:space="preserve"> [1]Coibion_update!AD286</f>
        <v>-3.8885501999999978</v>
      </c>
    </row>
    <row r="161" spans="1:11">
      <c r="A161" s="77">
        <f t="shared" si="2"/>
        <v>1982.2499999999879</v>
      </c>
      <c r="B161" s="77">
        <f xml:space="preserve"> [1]Coibion_update!O287</f>
        <v>3.9251682271778332</v>
      </c>
      <c r="C161" s="77">
        <f xml:space="preserve"> [1]Coibion_update!P287</f>
        <v>9.3000000000000007</v>
      </c>
      <c r="D161" s="77">
        <f xml:space="preserve"> [1]Coibion_update!Q287</f>
        <v>4.5538768916005408</v>
      </c>
      <c r="E161" s="77">
        <f xml:space="preserve"> [1]Coibion_update!W287</f>
        <v>14.94</v>
      </c>
      <c r="F161" s="77">
        <f xml:space="preserve"> [1]Coibion_update!X287</f>
        <v>5.5045181971319348</v>
      </c>
      <c r="G161" s="77">
        <f xml:space="preserve"> [1]Coibion_update!Y287</f>
        <v>3.0752363746665901</v>
      </c>
      <c r="H161" s="77">
        <f xml:space="preserve"> [1]Coibion_update!Z287</f>
        <v>3.9537789636684733</v>
      </c>
      <c r="I161" s="77">
        <f xml:space="preserve"> [1]Coibion_update!AA287</f>
        <v>3.7661645168234785</v>
      </c>
      <c r="J161" s="77">
        <f xml:space="preserve"> [1]Coibion_update!AG287</f>
        <v>0</v>
      </c>
      <c r="K161" s="77">
        <f xml:space="preserve"> [1]Coibion_update!AD287</f>
        <v>-3.8885501999999978</v>
      </c>
    </row>
    <row r="162" spans="1:11">
      <c r="A162" s="77">
        <f t="shared" si="2"/>
        <v>1982.3333333333212</v>
      </c>
      <c r="B162" s="77">
        <f xml:space="preserve"> [1]Coibion_update!O288</f>
        <v>3.9189390344698758</v>
      </c>
      <c r="C162" s="77">
        <f xml:space="preserve"> [1]Coibion_update!P288</f>
        <v>9.4</v>
      </c>
      <c r="D162" s="77">
        <f xml:space="preserve"> [1]Coibion_update!Q288</f>
        <v>4.5633059818893926</v>
      </c>
      <c r="E162" s="77">
        <f xml:space="preserve"> [1]Coibion_update!W288</f>
        <v>14.45</v>
      </c>
      <c r="F162" s="77">
        <f xml:space="preserve"> [1]Coibion_update!X288</f>
        <v>5.5153623594003767</v>
      </c>
      <c r="G162" s="77">
        <f xml:space="preserve"> [1]Coibion_update!Y288</f>
        <v>3.1180383979379589</v>
      </c>
      <c r="H162" s="77">
        <f xml:space="preserve"> [1]Coibion_update!Z288</f>
        <v>3.9499351704980072</v>
      </c>
      <c r="I162" s="77">
        <f xml:space="preserve"> [1]Coibion_update!AA288</f>
        <v>3.7648909705200317</v>
      </c>
      <c r="J162" s="77">
        <f xml:space="preserve"> [1]Coibion_update!AG288</f>
        <v>-5.9133999999999999E-2</v>
      </c>
      <c r="K162" s="77">
        <f xml:space="preserve"> [1]Coibion_update!AD288</f>
        <v>-3.9476841999999976</v>
      </c>
    </row>
    <row r="163" spans="1:11">
      <c r="A163" s="77">
        <f t="shared" si="2"/>
        <v>1982.4166666666545</v>
      </c>
      <c r="B163" s="77">
        <f xml:space="preserve"> [1]Coibion_update!O289</f>
        <v>3.9156563966605669</v>
      </c>
      <c r="C163" s="77">
        <f xml:space="preserve"> [1]Coibion_update!P289</f>
        <v>9.6</v>
      </c>
      <c r="D163" s="77">
        <f xml:space="preserve"> [1]Coibion_update!Q289</f>
        <v>4.5747109785033828</v>
      </c>
      <c r="E163" s="77">
        <f xml:space="preserve"> [1]Coibion_update!W289</f>
        <v>14.15</v>
      </c>
      <c r="F163" s="77">
        <f xml:space="preserve"> [1]Coibion_update!X289</f>
        <v>5.4785116623258174</v>
      </c>
      <c r="G163" s="77">
        <f xml:space="preserve"> [1]Coibion_update!Y289</f>
        <v>3.0726470173221165</v>
      </c>
      <c r="H163" s="77">
        <f xml:space="preserve"> [1]Coibion_update!Z289</f>
        <v>3.9406104622800586</v>
      </c>
      <c r="I163" s="77">
        <f xml:space="preserve"> [1]Coibion_update!AA289</f>
        <v>3.7708741016665637</v>
      </c>
      <c r="J163" s="77">
        <f xml:space="preserve"> [1]Coibion_update!AG289</f>
        <v>0</v>
      </c>
      <c r="K163" s="77">
        <f xml:space="preserve"> [1]Coibion_update!AD289</f>
        <v>-3.9476841999999976</v>
      </c>
    </row>
    <row r="164" spans="1:11">
      <c r="A164" s="77">
        <f t="shared" si="2"/>
        <v>1982.4999999999877</v>
      </c>
      <c r="B164" s="77">
        <f xml:space="preserve"> [1]Coibion_update!O290</f>
        <v>3.9126707955668012</v>
      </c>
      <c r="C164" s="77">
        <f xml:space="preserve"> [1]Coibion_update!P290</f>
        <v>9.8000000000000007</v>
      </c>
      <c r="D164" s="77">
        <f xml:space="preserve"> [1]Coibion_update!Q290</f>
        <v>4.5798523780038014</v>
      </c>
      <c r="E164" s="77">
        <f xml:space="preserve"> [1]Coibion_update!W290</f>
        <v>12.59</v>
      </c>
      <c r="F164" s="77">
        <f xml:space="preserve"> [1]Coibion_update!X290</f>
        <v>5.4855020790079791</v>
      </c>
      <c r="G164" s="77">
        <f xml:space="preserve"> [1]Coibion_update!Y290</f>
        <v>3.0778190445521001</v>
      </c>
      <c r="H164" s="77">
        <f xml:space="preserve"> [1]Coibion_update!Z290</f>
        <v>3.9555230108739972</v>
      </c>
      <c r="I164" s="77">
        <f xml:space="preserve"> [1]Coibion_update!AA290</f>
        <v>3.7724160510417284</v>
      </c>
      <c r="J164" s="77">
        <f xml:space="preserve"> [1]Coibion_update!AG290</f>
        <v>-0.19726399999999999</v>
      </c>
      <c r="K164" s="77">
        <f xml:space="preserve"> [1]Coibion_update!AD290</f>
        <v>-4.1449481999999973</v>
      </c>
    </row>
    <row r="165" spans="1:11">
      <c r="A165" s="77">
        <f t="shared" si="2"/>
        <v>1982.583333333321</v>
      </c>
      <c r="B165" s="77">
        <f xml:space="preserve"> [1]Coibion_update!O291</f>
        <v>3.9041077623783322</v>
      </c>
      <c r="C165" s="77">
        <f xml:space="preserve"> [1]Coibion_update!P291</f>
        <v>9.8000000000000007</v>
      </c>
      <c r="D165" s="77">
        <f xml:space="preserve"> [1]Coibion_update!Q291</f>
        <v>4.5819015590487373</v>
      </c>
      <c r="E165" s="77">
        <f xml:space="preserve"> [1]Coibion_update!W291</f>
        <v>10.119999999999999</v>
      </c>
      <c r="F165" s="77">
        <f xml:space="preserve"> [1]Coibion_update!X291</f>
        <v>5.473656267914107</v>
      </c>
      <c r="G165" s="77">
        <f xml:space="preserve"> [1]Coibion_update!Y291</f>
        <v>3.0840178384213512</v>
      </c>
      <c r="H165" s="77">
        <f xml:space="preserve"> [1]Coibion_update!Z291</f>
        <v>3.948663469523138</v>
      </c>
      <c r="I165" s="77">
        <f xml:space="preserve"> [1]Coibion_update!AA291</f>
        <v>3.7767300621839626</v>
      </c>
      <c r="J165" s="77">
        <f xml:space="preserve"> [1]Coibion_update!AG291</f>
        <v>-0.20963090000000001</v>
      </c>
      <c r="K165" s="77">
        <f xml:space="preserve"> [1]Coibion_update!AD291</f>
        <v>-4.3545790999999969</v>
      </c>
    </row>
    <row r="166" spans="1:11">
      <c r="A166" s="77">
        <f t="shared" si="2"/>
        <v>1982.6666666666542</v>
      </c>
      <c r="B166" s="77">
        <f xml:space="preserve"> [1]Coibion_update!O292</f>
        <v>3.9009398131296966</v>
      </c>
      <c r="C166" s="77">
        <f xml:space="preserve"> [1]Coibion_update!P292</f>
        <v>10.1</v>
      </c>
      <c r="D166" s="77">
        <f xml:space="preserve"> [1]Coibion_update!Q292</f>
        <v>4.5819015590487373</v>
      </c>
      <c r="E166" s="77">
        <f xml:space="preserve"> [1]Coibion_update!W292</f>
        <v>10.31</v>
      </c>
      <c r="F166" s="77">
        <f xml:space="preserve"> [1]Coibion_update!X292</f>
        <v>5.4723547037542941</v>
      </c>
      <c r="G166" s="77">
        <f xml:space="preserve"> [1]Coibion_update!Y292</f>
        <v>3.1281192615973166</v>
      </c>
      <c r="H166" s="77">
        <f xml:space="preserve"> [1]Coibion_update!Z292</f>
        <v>3.9529537940301105</v>
      </c>
      <c r="I166" s="77">
        <f xml:space="preserve"> [1]Coibion_update!AA292</f>
        <v>3.7812535095387987</v>
      </c>
      <c r="J166" s="77">
        <f xml:space="preserve"> [1]Coibion_update!AG292</f>
        <v>0</v>
      </c>
      <c r="K166" s="77">
        <f xml:space="preserve"> [1]Coibion_update!AD292</f>
        <v>-4.3545790999999969</v>
      </c>
    </row>
    <row r="167" spans="1:11">
      <c r="A167" s="77">
        <f t="shared" si="2"/>
        <v>1982.7499999999875</v>
      </c>
      <c r="B167" s="77">
        <f xml:space="preserve"> [1]Coibion_update!O293</f>
        <v>3.8920712870184389</v>
      </c>
      <c r="C167" s="77">
        <f xml:space="preserve"> [1]Coibion_update!P293</f>
        <v>10.4</v>
      </c>
      <c r="D167" s="77">
        <f xml:space="preserve"> [1]Coibion_update!Q293</f>
        <v>4.5859873665713176</v>
      </c>
      <c r="E167" s="77">
        <f xml:space="preserve"> [1]Coibion_update!W293</f>
        <v>9.7100000000000009</v>
      </c>
      <c r="F167" s="77">
        <f xml:space="preserve"> [1]Coibion_update!X293</f>
        <v>5.450566239085699</v>
      </c>
      <c r="G167" s="77">
        <f xml:space="preserve"> [1]Coibion_update!Y293</f>
        <v>3.1012627747634549</v>
      </c>
      <c r="H167" s="77">
        <f xml:space="preserve"> [1]Coibion_update!Z293</f>
        <v>3.9615938171938909</v>
      </c>
      <c r="I167" s="77">
        <f xml:space="preserve"> [1]Coibion_update!AA293</f>
        <v>3.7904427695233776</v>
      </c>
      <c r="J167" s="77">
        <f xml:space="preserve"> [1]Coibion_update!AG293</f>
        <v>-0.240483</v>
      </c>
      <c r="K167" s="77">
        <f xml:space="preserve"> [1]Coibion_update!AD293</f>
        <v>-4.5950620999999972</v>
      </c>
    </row>
    <row r="168" spans="1:11">
      <c r="A168" s="77">
        <f t="shared" si="2"/>
        <v>1982.8333333333208</v>
      </c>
      <c r="B168" s="77">
        <f xml:space="preserve"> [1]Coibion_update!O294</f>
        <v>3.8881277748442273</v>
      </c>
      <c r="C168" s="77">
        <f xml:space="preserve"> [1]Coibion_update!P294</f>
        <v>10.8</v>
      </c>
      <c r="D168" s="77">
        <f xml:space="preserve"> [1]Coibion_update!Q294</f>
        <v>4.5849674786705723</v>
      </c>
      <c r="E168" s="77">
        <f xml:space="preserve"> [1]Coibion_update!W294</f>
        <v>9.1999999999999993</v>
      </c>
      <c r="F168" s="77">
        <f xml:space="preserve"> [1]Coibion_update!X294</f>
        <v>5.4303977069052447</v>
      </c>
      <c r="G168" s="77">
        <f xml:space="preserve"> [1]Coibion_update!Y294</f>
        <v>3.1564044989428894</v>
      </c>
      <c r="H168" s="77">
        <f xml:space="preserve"> [1]Coibion_update!Z294</f>
        <v>3.9589256751143655</v>
      </c>
      <c r="I168" s="77">
        <f xml:space="preserve"> [1]Coibion_update!AA294</f>
        <v>3.7943649619599138</v>
      </c>
      <c r="J168" s="77">
        <f xml:space="preserve"> [1]Coibion_update!AG294</f>
        <v>0.1267432</v>
      </c>
      <c r="K168" s="77">
        <f xml:space="preserve"> [1]Coibion_update!AD294</f>
        <v>-4.4683188999999972</v>
      </c>
    </row>
    <row r="169" spans="1:11">
      <c r="A169" s="77">
        <f t="shared" si="2"/>
        <v>1982.916666666654</v>
      </c>
      <c r="B169" s="77">
        <f xml:space="preserve"> [1]Coibion_update!O295</f>
        <v>3.8809945637954684</v>
      </c>
      <c r="C169" s="77">
        <f xml:space="preserve"> [1]Coibion_update!P295</f>
        <v>10.8</v>
      </c>
      <c r="D169" s="77">
        <f xml:space="preserve"> [1]Coibion_update!Q295</f>
        <v>4.5819015590487373</v>
      </c>
      <c r="E169" s="77">
        <f xml:space="preserve"> [1]Coibion_update!W295</f>
        <v>8.9499999999999993</v>
      </c>
      <c r="F169" s="77">
        <f xml:space="preserve"> [1]Coibion_update!X295</f>
        <v>5.4239362879721948</v>
      </c>
      <c r="G169" s="77">
        <f xml:space="preserve"> [1]Coibion_update!Y295</f>
        <v>3.1657703631810952</v>
      </c>
      <c r="H169" s="77">
        <f xml:space="preserve"> [1]Coibion_update!Z295</f>
        <v>3.9672495544182684</v>
      </c>
      <c r="I169" s="77">
        <f xml:space="preserve"> [1]Coibion_update!AA295</f>
        <v>3.7954217711693148</v>
      </c>
      <c r="J169" s="77">
        <f xml:space="preserve"> [1]Coibion_update!AG295</f>
        <v>0.65201629999999999</v>
      </c>
      <c r="K169" s="77">
        <f xml:space="preserve"> [1]Coibion_update!AD295</f>
        <v>-3.8163025999999971</v>
      </c>
    </row>
    <row r="170" spans="1:11">
      <c r="A170" s="77">
        <f t="shared" si="2"/>
        <v>1982.9999999999873</v>
      </c>
      <c r="B170" s="77">
        <f xml:space="preserve"> [1]Coibion_update!O296</f>
        <v>3.899903864405533</v>
      </c>
      <c r="C170" s="77">
        <f xml:space="preserve"> [1]Coibion_update!P296</f>
        <v>10.4</v>
      </c>
      <c r="D170" s="77">
        <f xml:space="preserve"> [1]Coibion_update!Q296</f>
        <v>4.5839465495364644</v>
      </c>
      <c r="E170" s="77">
        <f xml:space="preserve"> [1]Coibion_update!W296</f>
        <v>8.68</v>
      </c>
      <c r="F170" s="77">
        <f xml:space="preserve"> [1]Coibion_update!X296</f>
        <v>5.4402942454435861</v>
      </c>
      <c r="G170" s="77">
        <f xml:space="preserve"> [1]Coibion_update!Y296</f>
        <v>3.1517954091855787</v>
      </c>
      <c r="H170" s="77">
        <f xml:space="preserve"> [1]Coibion_update!Z296</f>
        <v>3.9611940494345954</v>
      </c>
      <c r="I170" s="77">
        <f xml:space="preserve"> [1]Coibion_update!AA296</f>
        <v>3.8032120995699663</v>
      </c>
      <c r="J170" s="77">
        <f xml:space="preserve"> [1]Coibion_update!AG296</f>
        <v>0</v>
      </c>
      <c r="K170" s="77">
        <f xml:space="preserve"> [1]Coibion_update!AD296</f>
        <v>-3.8163025999999971</v>
      </c>
    </row>
    <row r="171" spans="1:11">
      <c r="A171" s="77">
        <f t="shared" si="2"/>
        <v>1983.0833333333205</v>
      </c>
      <c r="B171" s="77">
        <f xml:space="preserve"> [1]Coibion_update!O297</f>
        <v>3.8937347908299667</v>
      </c>
      <c r="C171" s="77">
        <f xml:space="preserve"> [1]Coibion_update!P297</f>
        <v>10.4</v>
      </c>
      <c r="D171" s="77">
        <f xml:space="preserve"> [1]Coibion_update!Q297</f>
        <v>4.5849674786705723</v>
      </c>
      <c r="E171" s="77">
        <f xml:space="preserve"> [1]Coibion_update!W297</f>
        <v>8.51</v>
      </c>
      <c r="F171" s="77">
        <f xml:space="preserve"> [1]Coibion_update!X297</f>
        <v>5.4765053920603846</v>
      </c>
      <c r="G171" s="77">
        <f xml:space="preserve"> [1]Coibion_update!Y297</f>
        <v>3.1435486482482098</v>
      </c>
      <c r="H171" s="77">
        <f xml:space="preserve"> [1]Coibion_update!Z297</f>
        <v>3.960927448781749</v>
      </c>
      <c r="I171" s="77">
        <f xml:space="preserve"> [1]Coibion_update!AA297</f>
        <v>3.8043932503262767</v>
      </c>
      <c r="J171" s="77">
        <f xml:space="preserve"> [1]Coibion_update!AG297</f>
        <v>0.18800810000000001</v>
      </c>
      <c r="K171" s="77">
        <f xml:space="preserve"> [1]Coibion_update!AD297</f>
        <v>-3.6282944999999973</v>
      </c>
    </row>
    <row r="172" spans="1:11">
      <c r="A172" s="77">
        <f t="shared" si="2"/>
        <v>1983.1666666666538</v>
      </c>
      <c r="B172" s="77">
        <f xml:space="preserve"> [1]Coibion_update!O298</f>
        <v>3.9017888142904593</v>
      </c>
      <c r="C172" s="77">
        <f xml:space="preserve"> [1]Coibion_update!P298</f>
        <v>10.3</v>
      </c>
      <c r="D172" s="77">
        <f xml:space="preserve"> [1]Coibion_update!Q298</f>
        <v>4.5859873665713176</v>
      </c>
      <c r="E172" s="77">
        <f xml:space="preserve"> [1]Coibion_update!W298</f>
        <v>8.77</v>
      </c>
      <c r="F172" s="77">
        <f xml:space="preserve"> [1]Coibion_update!X298</f>
        <v>5.4940897210661142</v>
      </c>
      <c r="G172" s="77">
        <f xml:space="preserve"> [1]Coibion_update!Y298</f>
        <v>3.1592107425464655</v>
      </c>
      <c r="H172" s="77">
        <f xml:space="preserve"> [1]Coibion_update!Z298</f>
        <v>3.9752982289411873</v>
      </c>
      <c r="I172" s="77">
        <f xml:space="preserve"> [1]Coibion_update!AA298</f>
        <v>3.8113846561056488</v>
      </c>
      <c r="J172" s="77">
        <f xml:space="preserve"> [1]Coibion_update!AG298</f>
        <v>0.1455581</v>
      </c>
      <c r="K172" s="77">
        <f xml:space="preserve"> [1]Coibion_update!AD298</f>
        <v>-3.4827363999999972</v>
      </c>
    </row>
    <row r="173" spans="1:11">
      <c r="A173" s="77">
        <f t="shared" si="2"/>
        <v>1983.249999999987</v>
      </c>
      <c r="B173" s="77">
        <f xml:space="preserve"> [1]Coibion_update!O299</f>
        <v>3.913815398132185</v>
      </c>
      <c r="C173" s="77">
        <f xml:space="preserve"> [1]Coibion_update!P299</f>
        <v>10.199999999999999</v>
      </c>
      <c r="D173" s="77">
        <f xml:space="preserve"> [1]Coibion_update!Q299</f>
        <v>4.5930976047538223</v>
      </c>
      <c r="E173" s="77">
        <f xml:space="preserve"> [1]Coibion_update!W299</f>
        <v>8.8000000000000007</v>
      </c>
      <c r="F173" s="77">
        <f xml:space="preserve"> [1]Coibion_update!X299</f>
        <v>5.5184965283982308</v>
      </c>
      <c r="G173" s="77">
        <f xml:space="preserve"> [1]Coibion_update!Y299</f>
        <v>3.1946650961531424</v>
      </c>
      <c r="H173" s="77">
        <f xml:space="preserve"> [1]Coibion_update!Z299</f>
        <v>3.9708955049390902</v>
      </c>
      <c r="I173" s="77">
        <f xml:space="preserve"> [1]Coibion_update!AA299</f>
        <v>3.8162387132503097</v>
      </c>
      <c r="J173" s="77">
        <f xml:space="preserve"> [1]Coibion_update!AG299</f>
        <v>0</v>
      </c>
      <c r="K173" s="77">
        <f xml:space="preserve"> [1]Coibion_update!AD299</f>
        <v>-3.4827363999999972</v>
      </c>
    </row>
    <row r="174" spans="1:11">
      <c r="A174" s="77">
        <f t="shared" si="2"/>
        <v>1983.3333333333203</v>
      </c>
      <c r="B174" s="77">
        <f xml:space="preserve"> [1]Coibion_update!O300</f>
        <v>3.9207726157047951</v>
      </c>
      <c r="C174" s="77">
        <f xml:space="preserve"> [1]Coibion_update!P300</f>
        <v>10.1</v>
      </c>
      <c r="D174" s="77">
        <f xml:space="preserve"> [1]Coibion_update!Q300</f>
        <v>4.5971380142908274</v>
      </c>
      <c r="E174" s="77">
        <f xml:space="preserve"> [1]Coibion_update!W300</f>
        <v>8.6300000000000008</v>
      </c>
      <c r="F174" s="77">
        <f xml:space="preserve"> [1]Coibion_update!X300</f>
        <v>5.5165287748166838</v>
      </c>
      <c r="G174" s="77">
        <f xml:space="preserve"> [1]Coibion_update!Y300</f>
        <v>3.2200751054436827</v>
      </c>
      <c r="H174" s="77">
        <f xml:space="preserve"> [1]Coibion_update!Z300</f>
        <v>3.9755985630651556</v>
      </c>
      <c r="I174" s="77">
        <f xml:space="preserve"> [1]Coibion_update!AA300</f>
        <v>3.8181298212112136</v>
      </c>
      <c r="J174" s="77">
        <f xml:space="preserve"> [1]Coibion_update!AG300</f>
        <v>-2.0174500000000001E-2</v>
      </c>
      <c r="K174" s="77">
        <f xml:space="preserve"> [1]Coibion_update!AD300</f>
        <v>-3.5029108999999972</v>
      </c>
    </row>
    <row r="175" spans="1:11">
      <c r="A175" s="77">
        <f t="shared" si="2"/>
        <v>1983.4166666666536</v>
      </c>
      <c r="B175" s="77">
        <f xml:space="preserve"> [1]Coibion_update!O301</f>
        <v>3.9264287427357472</v>
      </c>
      <c r="C175" s="77">
        <f xml:space="preserve"> [1]Coibion_update!P301</f>
        <v>10.1</v>
      </c>
      <c r="D175" s="77">
        <f xml:space="preserve"> [1]Coibion_update!Q301</f>
        <v>4.5991521136625284</v>
      </c>
      <c r="E175" s="77">
        <f xml:space="preserve"> [1]Coibion_update!W301</f>
        <v>8.98</v>
      </c>
      <c r="F175" s="77">
        <f xml:space="preserve"> [1]Coibion_update!X301</f>
        <v>5.5130254390411446</v>
      </c>
      <c r="G175" s="77">
        <f xml:space="preserve"> [1]Coibion_update!Y301</f>
        <v>3.2502194411481309</v>
      </c>
      <c r="H175" s="77">
        <f xml:space="preserve"> [1]Coibion_update!Z301</f>
        <v>3.9860538317490617</v>
      </c>
      <c r="I175" s="77">
        <f xml:space="preserve"> [1]Coibion_update!AA301</f>
        <v>3.8223608454884173</v>
      </c>
      <c r="J175" s="77">
        <f xml:space="preserve"> [1]Coibion_update!AG301</f>
        <v>0</v>
      </c>
      <c r="K175" s="77">
        <f xml:space="preserve"> [1]Coibion_update!AD301</f>
        <v>-3.5029108999999972</v>
      </c>
    </row>
    <row r="176" spans="1:11">
      <c r="A176" s="77">
        <f t="shared" si="2"/>
        <v>1983.4999999999868</v>
      </c>
      <c r="B176" s="77">
        <f xml:space="preserve"> [1]Coibion_update!O302</f>
        <v>3.941665299329796</v>
      </c>
      <c r="C176" s="77">
        <f xml:space="preserve"> [1]Coibion_update!P302</f>
        <v>9.4</v>
      </c>
      <c r="D176" s="77">
        <f xml:space="preserve"> [1]Coibion_update!Q302</f>
        <v>4.6031681833174183</v>
      </c>
      <c r="E176" s="77">
        <f xml:space="preserve"> [1]Coibion_update!W302</f>
        <v>9.3699999999999992</v>
      </c>
      <c r="F176" s="77">
        <f xml:space="preserve"> [1]Coibion_update!X302</f>
        <v>5.5274032273178761</v>
      </c>
      <c r="G176" s="77">
        <f xml:space="preserve"> [1]Coibion_update!Y302</f>
        <v>3.2645755041191911</v>
      </c>
      <c r="H176" s="77">
        <f xml:space="preserve"> [1]Coibion_update!Z302</f>
        <v>3.990334985487082</v>
      </c>
      <c r="I176" s="77">
        <f xml:space="preserve"> [1]Coibion_update!AA302</f>
        <v>3.8284457251727986</v>
      </c>
      <c r="J176" s="77">
        <f xml:space="preserve"> [1]Coibion_update!AG302</f>
        <v>-6.7178000000000003E-3</v>
      </c>
      <c r="K176" s="77">
        <f xml:space="preserve"> [1]Coibion_update!AD302</f>
        <v>-3.5096286999999973</v>
      </c>
    </row>
    <row r="177" spans="1:11">
      <c r="A177" s="77">
        <f t="shared" si="2"/>
        <v>1983.5833333333201</v>
      </c>
      <c r="B177" s="77">
        <f xml:space="preserve"> [1]Coibion_update!O303</f>
        <v>3.9525275095536592</v>
      </c>
      <c r="C177" s="77">
        <f xml:space="preserve"> [1]Coibion_update!P303</f>
        <v>9.5</v>
      </c>
      <c r="D177" s="77">
        <f xml:space="preserve"> [1]Coibion_update!Q303</f>
        <v>4.6061696863211745</v>
      </c>
      <c r="E177" s="77">
        <f xml:space="preserve"> [1]Coibion_update!W303</f>
        <v>9.56</v>
      </c>
      <c r="F177" s="77">
        <f xml:space="preserve"> [1]Coibion_update!X303</f>
        <v>5.5884464426428693</v>
      </c>
      <c r="G177" s="77">
        <f xml:space="preserve"> [1]Coibion_update!Y303</f>
        <v>3.2560945353508091</v>
      </c>
      <c r="H177" s="77">
        <f xml:space="preserve"> [1]Coibion_update!Z303</f>
        <v>3.9916841018358262</v>
      </c>
      <c r="I177" s="77">
        <f xml:space="preserve"> [1]Coibion_update!AA303</f>
        <v>3.8341479467051802</v>
      </c>
      <c r="J177" s="77">
        <f xml:space="preserve"> [1]Coibion_update!AG303</f>
        <v>-0.2334658</v>
      </c>
      <c r="K177" s="77">
        <f xml:space="preserve"> [1]Coibion_update!AD303</f>
        <v>-3.7430944999999971</v>
      </c>
    </row>
    <row r="178" spans="1:11">
      <c r="A178" s="77">
        <f t="shared" si="2"/>
        <v>1983.6666666666533</v>
      </c>
      <c r="B178" s="77">
        <f xml:space="preserve"> [1]Coibion_update!O304</f>
        <v>3.9677358193362684</v>
      </c>
      <c r="C178" s="77">
        <f xml:space="preserve"> [1]Coibion_update!P304</f>
        <v>9.1999999999999993</v>
      </c>
      <c r="D178" s="77">
        <f xml:space="preserve"> [1]Coibion_update!Q304</f>
        <v>4.6091622072576293</v>
      </c>
      <c r="E178" s="77">
        <f xml:space="preserve"> [1]Coibion_update!W304</f>
        <v>9.4499999999999993</v>
      </c>
      <c r="F178" s="77">
        <f xml:space="preserve"> [1]Coibion_update!X304</f>
        <v>5.5945998492189881</v>
      </c>
      <c r="G178" s="77">
        <f xml:space="preserve"> [1]Coibion_update!Y304</f>
        <v>3.2581734581399768</v>
      </c>
      <c r="H178" s="77">
        <f xml:space="preserve"> [1]Coibion_update!Z304</f>
        <v>3.9958493154730013</v>
      </c>
      <c r="I178" s="77">
        <f xml:space="preserve"> [1]Coibion_update!AA304</f>
        <v>3.8360918337943231</v>
      </c>
      <c r="J178" s="77">
        <f xml:space="preserve"> [1]Coibion_update!AG304</f>
        <v>0</v>
      </c>
      <c r="K178" s="77">
        <f xml:space="preserve"> [1]Coibion_update!AD304</f>
        <v>-3.7430944999999971</v>
      </c>
    </row>
    <row r="179" spans="1:11">
      <c r="A179" s="77">
        <f t="shared" si="2"/>
        <v>1983.7499999999866</v>
      </c>
      <c r="B179" s="77">
        <f xml:space="preserve"> [1]Coibion_update!O305</f>
        <v>3.9757092885140115</v>
      </c>
      <c r="C179" s="77">
        <f xml:space="preserve"> [1]Coibion_update!P305</f>
        <v>8.8000000000000007</v>
      </c>
      <c r="D179" s="77">
        <f xml:space="preserve"> [1]Coibion_update!Q305</f>
        <v>4.6131383556372683</v>
      </c>
      <c r="E179" s="77">
        <f xml:space="preserve"> [1]Coibion_update!W305</f>
        <v>9.48</v>
      </c>
      <c r="F179" s="77">
        <f xml:space="preserve"> [1]Coibion_update!X305</f>
        <v>5.5823678527657679</v>
      </c>
      <c r="G179" s="77">
        <f xml:space="preserve"> [1]Coibion_update!Y305</f>
        <v>3.2927209053260715</v>
      </c>
      <c r="H179" s="77">
        <f xml:space="preserve"> [1]Coibion_update!Z305</f>
        <v>4.0001254536496917</v>
      </c>
      <c r="I179" s="77">
        <f xml:space="preserve"> [1]Coibion_update!AA305</f>
        <v>3.8397748412205219</v>
      </c>
      <c r="J179" s="77">
        <f xml:space="preserve"> [1]Coibion_update!AG305</f>
        <v>0.28187640000000003</v>
      </c>
      <c r="K179" s="77">
        <f xml:space="preserve"> [1]Coibion_update!AD305</f>
        <v>-3.4612180999999973</v>
      </c>
    </row>
    <row r="180" spans="1:11">
      <c r="A180" s="77">
        <f t="shared" si="2"/>
        <v>1983.8333333333198</v>
      </c>
      <c r="B180" s="77">
        <f xml:space="preserve"> [1]Coibion_update!O306</f>
        <v>3.9790571598807341</v>
      </c>
      <c r="C180" s="77">
        <f xml:space="preserve"> [1]Coibion_update!P306</f>
        <v>8.5</v>
      </c>
      <c r="D180" s="77">
        <f xml:space="preserve"> [1]Coibion_update!Q306</f>
        <v>4.6161101260264257</v>
      </c>
      <c r="E180" s="77">
        <f xml:space="preserve"> [1]Coibion_update!W306</f>
        <v>9.34</v>
      </c>
      <c r="F180" s="77">
        <f xml:space="preserve"> [1]Coibion_update!X306</f>
        <v>5.591621107767871</v>
      </c>
      <c r="G180" s="77">
        <f xml:space="preserve"> [1]Coibion_update!Y306</f>
        <v>3.2960960916617141</v>
      </c>
      <c r="H180" s="77">
        <f xml:space="preserve"> [1]Coibion_update!Z306</f>
        <v>4.0052400871392795</v>
      </c>
      <c r="I180" s="77">
        <f xml:space="preserve"> [1]Coibion_update!AA306</f>
        <v>3.8402691831647555</v>
      </c>
      <c r="J180" s="77">
        <f xml:space="preserve"> [1]Coibion_update!AG306</f>
        <v>-0.17057230000000001</v>
      </c>
      <c r="K180" s="77">
        <f xml:space="preserve"> [1]Coibion_update!AD306</f>
        <v>-3.6317903999999972</v>
      </c>
    </row>
    <row r="181" spans="1:11">
      <c r="A181" s="77">
        <f t="shared" si="2"/>
        <v>1983.9166666666531</v>
      </c>
      <c r="B181" s="77">
        <f xml:space="preserve"> [1]Coibion_update!O307</f>
        <v>3.9841036382031634</v>
      </c>
      <c r="C181" s="77">
        <f xml:space="preserve"> [1]Coibion_update!P307</f>
        <v>8.3000000000000007</v>
      </c>
      <c r="D181" s="77">
        <f xml:space="preserve"> [1]Coibion_update!Q307</f>
        <v>4.619073091157083</v>
      </c>
      <c r="E181" s="77">
        <f xml:space="preserve"> [1]Coibion_update!W307</f>
        <v>9.4700000000000006</v>
      </c>
      <c r="F181" s="77">
        <f xml:space="preserve"> [1]Coibion_update!X307</f>
        <v>5.6098380284796594</v>
      </c>
      <c r="G181" s="77">
        <f xml:space="preserve"> [1]Coibion_update!Y307</f>
        <v>3.3339886319687055</v>
      </c>
      <c r="H181" s="77">
        <f xml:space="preserve"> [1]Coibion_update!Z307</f>
        <v>4.0088411386081599</v>
      </c>
      <c r="I181" s="77">
        <f xml:space="preserve"> [1]Coibion_update!AA307</f>
        <v>3.8486571298063263</v>
      </c>
      <c r="J181" s="77">
        <f xml:space="preserve"> [1]Coibion_update!AG307</f>
        <v>0.2170753</v>
      </c>
      <c r="K181" s="77">
        <f xml:space="preserve"> [1]Coibion_update!AD307</f>
        <v>-3.4147150999999973</v>
      </c>
    </row>
    <row r="182" spans="1:11">
      <c r="A182" s="77">
        <f t="shared" si="2"/>
        <v>1983.9999999999864</v>
      </c>
      <c r="B182" s="77">
        <f xml:space="preserve"> [1]Coibion_update!O308</f>
        <v>4.0040897491576537</v>
      </c>
      <c r="C182" s="77">
        <f xml:space="preserve"> [1]Coibion_update!P308</f>
        <v>8</v>
      </c>
      <c r="D182" s="77">
        <f xml:space="preserve"> [1]Coibion_update!Q308</f>
        <v>4.6259527251706194</v>
      </c>
      <c r="E182" s="77">
        <f xml:space="preserve"> [1]Coibion_update!W308</f>
        <v>9.56</v>
      </c>
      <c r="F182" s="77">
        <f xml:space="preserve"> [1]Coibion_update!X308</f>
        <v>5.6337176002079143</v>
      </c>
      <c r="G182" s="77">
        <f xml:space="preserve"> [1]Coibion_update!Y308</f>
        <v>3.3609654907742765</v>
      </c>
      <c r="H182" s="77">
        <f xml:space="preserve"> [1]Coibion_update!Z308</f>
        <v>4.0168153597128633</v>
      </c>
      <c r="I182" s="77">
        <f xml:space="preserve"> [1]Coibion_update!AA308</f>
        <v>3.8493174700120214</v>
      </c>
      <c r="J182" s="77">
        <f xml:space="preserve"> [1]Coibion_update!AG308</f>
        <v>0.25825779999999998</v>
      </c>
      <c r="K182" s="77">
        <f xml:space="preserve"> [1]Coibion_update!AD308</f>
        <v>-3.1564572999999974</v>
      </c>
    </row>
    <row r="183" spans="1:11">
      <c r="A183" s="77">
        <f t="shared" si="2"/>
        <v>1984.0833333333196</v>
      </c>
      <c r="B183" s="77">
        <f xml:space="preserve"> [1]Coibion_update!O309</f>
        <v>4.0086468674285856</v>
      </c>
      <c r="C183" s="77">
        <f xml:space="preserve"> [1]Coibion_update!P309</f>
        <v>7.8</v>
      </c>
      <c r="D183" s="77">
        <f xml:space="preserve"> [1]Coibion_update!Q309</f>
        <v>4.6308379327366689</v>
      </c>
      <c r="E183" s="77">
        <f xml:space="preserve"> [1]Coibion_update!W309</f>
        <v>9.59</v>
      </c>
      <c r="F183" s="77">
        <f xml:space="preserve"> [1]Coibion_update!X309</f>
        <v>5.6271173897207154</v>
      </c>
      <c r="G183" s="77">
        <f xml:space="preserve"> [1]Coibion_update!Y309</f>
        <v>3.3370854361949109</v>
      </c>
      <c r="H183" s="77">
        <f xml:space="preserve"> [1]Coibion_update!Z309</f>
        <v>3.998622630993125</v>
      </c>
      <c r="I183" s="77">
        <f xml:space="preserve"> [1]Coibion_update!AA309</f>
        <v>3.8413429972404054</v>
      </c>
      <c r="J183" s="77">
        <f xml:space="preserve"> [1]Coibion_update!AG309</f>
        <v>0</v>
      </c>
      <c r="K183" s="77">
        <f xml:space="preserve"> [1]Coibion_update!AD309</f>
        <v>-3.1564572999999974</v>
      </c>
    </row>
    <row r="184" spans="1:11">
      <c r="A184" s="77">
        <f t="shared" si="2"/>
        <v>1984.1666666666529</v>
      </c>
      <c r="B184" s="77">
        <f xml:space="preserve"> [1]Coibion_update!O310</f>
        <v>4.0133369447283336</v>
      </c>
      <c r="C184" s="77">
        <f xml:space="preserve"> [1]Coibion_update!P310</f>
        <v>7.8</v>
      </c>
      <c r="D184" s="77">
        <f xml:space="preserve"> [1]Coibion_update!Q310</f>
        <v>4.6337576428400036</v>
      </c>
      <c r="E184" s="77">
        <f xml:space="preserve"> [1]Coibion_update!W310</f>
        <v>9.91</v>
      </c>
      <c r="F184" s="77">
        <f xml:space="preserve"> [1]Coibion_update!X310</f>
        <v>5.6545572158468227</v>
      </c>
      <c r="G184" s="77">
        <f xml:space="preserve"> [1]Coibion_update!Y310</f>
        <v>3.3361609588143195</v>
      </c>
      <c r="H184" s="77">
        <f xml:space="preserve"> [1]Coibion_update!Z310</f>
        <v>4.0063144847150651</v>
      </c>
      <c r="I184" s="77">
        <f xml:space="preserve"> [1]Coibion_update!AA310</f>
        <v>3.8522730010223722</v>
      </c>
      <c r="J184" s="77">
        <f xml:space="preserve"> [1]Coibion_update!AG310</f>
        <v>-0.10198500000000001</v>
      </c>
      <c r="K184" s="77">
        <f xml:space="preserve"> [1]Coibion_update!AD310</f>
        <v>-3.2584422999999973</v>
      </c>
    </row>
    <row r="185" spans="1:11">
      <c r="A185" s="77">
        <f t="shared" si="2"/>
        <v>1984.2499999999861</v>
      </c>
      <c r="B185" s="77">
        <f xml:space="preserve"> [1]Coibion_update!O311</f>
        <v>4.019814962734527</v>
      </c>
      <c r="C185" s="77">
        <f xml:space="preserve"> [1]Coibion_update!P311</f>
        <v>7.7</v>
      </c>
      <c r="D185" s="77">
        <f xml:space="preserve"> [1]Coibion_update!Q311</f>
        <v>4.6376373761255927</v>
      </c>
      <c r="E185" s="77">
        <f xml:space="preserve"> [1]Coibion_update!W311</f>
        <v>10.29</v>
      </c>
      <c r="F185" s="77">
        <f xml:space="preserve"> [1]Coibion_update!X311</f>
        <v>5.6594822157596214</v>
      </c>
      <c r="G185" s="77">
        <f xml:space="preserve"> [1]Coibion_update!Y311</f>
        <v>3.3527071725017215</v>
      </c>
      <c r="H185" s="77">
        <f xml:space="preserve"> [1]Coibion_update!Z311</f>
        <v>4.0193336184095863</v>
      </c>
      <c r="I185" s="77">
        <f xml:space="preserve"> [1]Coibion_update!AA311</f>
        <v>3.8537792969866556</v>
      </c>
      <c r="J185" s="77">
        <f xml:space="preserve"> [1]Coibion_update!AG311</f>
        <v>0</v>
      </c>
      <c r="K185" s="77">
        <f xml:space="preserve"> [1]Coibion_update!AD311</f>
        <v>-3.2584422999999973</v>
      </c>
    </row>
    <row r="186" spans="1:11">
      <c r="A186" s="77">
        <f t="shared" si="2"/>
        <v>1984.3333333333194</v>
      </c>
      <c r="B186" s="77">
        <f xml:space="preserve"> [1]Coibion_update!O312</f>
        <v>4.0244191131626881</v>
      </c>
      <c r="C186" s="77">
        <f xml:space="preserve"> [1]Coibion_update!P312</f>
        <v>7.4</v>
      </c>
      <c r="D186" s="77">
        <f xml:space="preserve"> [1]Coibion_update!Q312</f>
        <v>4.6395716127054234</v>
      </c>
      <c r="E186" s="77">
        <f xml:space="preserve"> [1]Coibion_update!W312</f>
        <v>10.32</v>
      </c>
      <c r="F186" s="77">
        <f xml:space="preserve"> [1]Coibion_update!X312</f>
        <v>5.6756915944896758</v>
      </c>
      <c r="G186" s="77">
        <f xml:space="preserve"> [1]Coibion_update!Y312</f>
        <v>3.3691561674506918</v>
      </c>
      <c r="H186" s="77">
        <f xml:space="preserve"> [1]Coibion_update!Z312</f>
        <v>4.0259408028887895</v>
      </c>
      <c r="I186" s="77">
        <f xml:space="preserve"> [1]Coibion_update!AA312</f>
        <v>3.8564468685392943</v>
      </c>
      <c r="J186" s="77">
        <f xml:space="preserve"> [1]Coibion_update!AG312</f>
        <v>0.1711425</v>
      </c>
      <c r="K186" s="77">
        <f xml:space="preserve"> [1]Coibion_update!AD312</f>
        <v>-3.0872997999999972</v>
      </c>
    </row>
    <row r="187" spans="1:11">
      <c r="A187" s="77">
        <f t="shared" si="2"/>
        <v>1984.4166666666526</v>
      </c>
      <c r="B187" s="77">
        <f xml:space="preserve"> [1]Coibion_update!O313</f>
        <v>4.0278895391005856</v>
      </c>
      <c r="C187" s="77">
        <f xml:space="preserve"> [1]Coibion_update!P313</f>
        <v>7.2</v>
      </c>
      <c r="D187" s="77">
        <f xml:space="preserve"> [1]Coibion_update!Q313</f>
        <v>4.6415021152354816</v>
      </c>
      <c r="E187" s="77">
        <f xml:space="preserve"> [1]Coibion_update!W313</f>
        <v>11.06</v>
      </c>
      <c r="F187" s="77">
        <f xml:space="preserve"> [1]Coibion_update!X313</f>
        <v>5.6594822157596214</v>
      </c>
      <c r="G187" s="77">
        <f xml:space="preserve"> [1]Coibion_update!Y313</f>
        <v>3.3811647279119192</v>
      </c>
      <c r="H187" s="77">
        <f xml:space="preserve"> [1]Coibion_update!Z313</f>
        <v>4.0412953411322849</v>
      </c>
      <c r="I187" s="77">
        <f xml:space="preserve"> [1]Coibion_update!AA313</f>
        <v>3.8576301755976008</v>
      </c>
      <c r="J187" s="77">
        <f xml:space="preserve"> [1]Coibion_update!AG313</f>
        <v>0</v>
      </c>
      <c r="K187" s="77">
        <f xml:space="preserve"> [1]Coibion_update!AD313</f>
        <v>-3.0872997999999972</v>
      </c>
    </row>
    <row r="188" spans="1:11">
      <c r="A188" s="77">
        <f t="shared" si="2"/>
        <v>1984.4999999999859</v>
      </c>
      <c r="B188" s="77">
        <f xml:space="preserve"> [1]Coibion_update!O314</f>
        <v>4.0313834629668683</v>
      </c>
      <c r="C188" s="77">
        <f xml:space="preserve"> [1]Coibion_update!P314</f>
        <v>7.5</v>
      </c>
      <c r="D188" s="77">
        <f xml:space="preserve"> [1]Coibion_update!Q314</f>
        <v>4.6453519756209234</v>
      </c>
      <c r="E188" s="77">
        <f xml:space="preserve"> [1]Coibion_update!W314</f>
        <v>11.23</v>
      </c>
      <c r="F188" s="77">
        <f xml:space="preserve"> [1]Coibion_update!X314</f>
        <v>5.6311759388851081</v>
      </c>
      <c r="G188" s="77">
        <f xml:space="preserve"> [1]Coibion_update!Y314</f>
        <v>3.3680886190944022</v>
      </c>
      <c r="H188" s="77">
        <f xml:space="preserve"> [1]Coibion_update!Z314</f>
        <v>4.0255123921077063</v>
      </c>
      <c r="I188" s="77">
        <f xml:space="preserve"> [1]Coibion_update!AA314</f>
        <v>3.8619920718225811</v>
      </c>
      <c r="J188" s="77">
        <f xml:space="preserve"> [1]Coibion_update!AG314</f>
        <v>0.32546510000000001</v>
      </c>
      <c r="K188" s="77">
        <f xml:space="preserve"> [1]Coibion_update!AD314</f>
        <v>-2.761834699999997</v>
      </c>
    </row>
    <row r="189" spans="1:11">
      <c r="A189" s="77">
        <f t="shared" si="2"/>
        <v>1984.5833333333192</v>
      </c>
      <c r="B189" s="77">
        <f xml:space="preserve"> [1]Coibion_update!O315</f>
        <v>4.0317916240648444</v>
      </c>
      <c r="C189" s="77">
        <f xml:space="preserve"> [1]Coibion_update!P315</f>
        <v>7.5</v>
      </c>
      <c r="D189" s="77">
        <f xml:space="preserve"> [1]Coibion_update!Q315</f>
        <v>4.6482296754485386</v>
      </c>
      <c r="E189" s="77">
        <f xml:space="preserve"> [1]Coibion_update!W315</f>
        <v>11.64</v>
      </c>
      <c r="F189" s="77">
        <f xml:space="preserve"> [1]Coibion_update!X315</f>
        <v>5.6131281063880705</v>
      </c>
      <c r="G189" s="77">
        <f xml:space="preserve"> [1]Coibion_update!Y315</f>
        <v>3.3614511971396399</v>
      </c>
      <c r="H189" s="77">
        <f xml:space="preserve"> [1]Coibion_update!Z315</f>
        <v>4.0253874043831237</v>
      </c>
      <c r="I189" s="77">
        <f xml:space="preserve"> [1]Coibion_update!AA315</f>
        <v>3.8706591974868383</v>
      </c>
      <c r="J189" s="77">
        <f xml:space="preserve"> [1]Coibion_update!AG315</f>
        <v>-6.5363099999999993E-2</v>
      </c>
      <c r="K189" s="77">
        <f xml:space="preserve"> [1]Coibion_update!AD315</f>
        <v>-2.8271977999999969</v>
      </c>
    </row>
    <row r="190" spans="1:11">
      <c r="A190" s="77">
        <f t="shared" si="2"/>
        <v>1984.6666666666524</v>
      </c>
      <c r="B190" s="77">
        <f xml:space="preserve"> [1]Coibion_update!O316</f>
        <v>4.0301455390041445</v>
      </c>
      <c r="C190" s="77">
        <f xml:space="preserve"> [1]Coibion_update!P316</f>
        <v>7.3</v>
      </c>
      <c r="D190" s="77">
        <f xml:space="preserve"> [1]Coibion_update!Q316</f>
        <v>4.6510991178764911</v>
      </c>
      <c r="E190" s="77">
        <f xml:space="preserve"> [1]Coibion_update!W316</f>
        <v>11.3</v>
      </c>
      <c r="F190" s="77">
        <f xml:space="preserve"> [1]Coibion_update!X316</f>
        <v>5.6053607924784377</v>
      </c>
      <c r="G190" s="77">
        <f xml:space="preserve"> [1]Coibion_update!Y316</f>
        <v>3.3745795837578632</v>
      </c>
      <c r="H190" s="77">
        <f xml:space="preserve"> [1]Coibion_update!Z316</f>
        <v>4.0380387260110062</v>
      </c>
      <c r="I190" s="77">
        <f xml:space="preserve"> [1]Coibion_update!AA316</f>
        <v>3.8739056833150181</v>
      </c>
      <c r="J190" s="77">
        <f xml:space="preserve"> [1]Coibion_update!AG316</f>
        <v>0</v>
      </c>
      <c r="K190" s="77">
        <f xml:space="preserve"> [1]Coibion_update!AD316</f>
        <v>-2.8271977999999969</v>
      </c>
    </row>
    <row r="191" spans="1:11">
      <c r="A191" s="77">
        <f t="shared" si="2"/>
        <v>1984.7499999999857</v>
      </c>
      <c r="B191" s="77">
        <f xml:space="preserve"> [1]Coibion_update!O317</f>
        <v>4.0287334660815572</v>
      </c>
      <c r="C191" s="77">
        <f xml:space="preserve"> [1]Coibion_update!P317</f>
        <v>7.4</v>
      </c>
      <c r="D191" s="77">
        <f xml:space="preserve"> [1]Coibion_update!Q317</f>
        <v>4.6549122778829055</v>
      </c>
      <c r="E191" s="77">
        <f xml:space="preserve"> [1]Coibion_update!W317</f>
        <v>9.99</v>
      </c>
      <c r="F191" s="77">
        <f xml:space="preserve"> [1]Coibion_update!X317</f>
        <v>5.5876231201159152</v>
      </c>
      <c r="G191" s="77">
        <f xml:space="preserve"> [1]Coibion_update!Y317</f>
        <v>3.3699130916223892</v>
      </c>
      <c r="H191" s="77">
        <f xml:space="preserve"> [1]Coibion_update!Z317</f>
        <v>4.0312982605044656</v>
      </c>
      <c r="I191" s="77">
        <f xml:space="preserve"> [1]Coibion_update!AA317</f>
        <v>3.8728454913417716</v>
      </c>
      <c r="J191" s="77">
        <f xml:space="preserve"> [1]Coibion_update!AG317</f>
        <v>3.25615E-2</v>
      </c>
      <c r="K191" s="77">
        <f xml:space="preserve"> [1]Coibion_update!AD317</f>
        <v>-2.794636299999997</v>
      </c>
    </row>
    <row r="192" spans="1:11">
      <c r="A192" s="77">
        <f t="shared" si="2"/>
        <v>1984.8333333333189</v>
      </c>
      <c r="B192" s="77">
        <f xml:space="preserve"> [1]Coibion_update!O318</f>
        <v>4.0326163107971507</v>
      </c>
      <c r="C192" s="77">
        <f xml:space="preserve"> [1]Coibion_update!P318</f>
        <v>7.2</v>
      </c>
      <c r="D192" s="77">
        <f xml:space="preserve"> [1]Coibion_update!Q318</f>
        <v>4.6568134191399295</v>
      </c>
      <c r="E192" s="77">
        <f xml:space="preserve"> [1]Coibion_update!W318</f>
        <v>9.43</v>
      </c>
      <c r="F192" s="77">
        <f xml:space="preserve"> [1]Coibion_update!X318</f>
        <v>5.5993474565193173</v>
      </c>
      <c r="G192" s="77">
        <f xml:space="preserve"> [1]Coibion_update!Y318</f>
        <v>3.4118735216593898</v>
      </c>
      <c r="H192" s="77">
        <f xml:space="preserve"> [1]Coibion_update!Z318</f>
        <v>4.0431740673119299</v>
      </c>
      <c r="I192" s="77">
        <f xml:space="preserve"> [1]Coibion_update!AA318</f>
        <v>3.8818730284772629</v>
      </c>
      <c r="J192" s="77">
        <f xml:space="preserve"> [1]Coibion_update!AG318</f>
        <v>-0.54809929999999996</v>
      </c>
      <c r="K192" s="77">
        <f xml:space="preserve"> [1]Coibion_update!AD318</f>
        <v>-3.342735599999997</v>
      </c>
    </row>
    <row r="193" spans="1:11">
      <c r="A193" s="77">
        <f t="shared" si="2"/>
        <v>1984.9166666666522</v>
      </c>
      <c r="B193" s="77">
        <f xml:space="preserve"> [1]Coibion_update!O319</f>
        <v>4.033557218833896</v>
      </c>
      <c r="C193" s="77">
        <f xml:space="preserve"> [1]Coibion_update!P319</f>
        <v>7.3</v>
      </c>
      <c r="D193" s="77">
        <f xml:space="preserve"> [1]Coibion_update!Q319</f>
        <v>4.6587109529161213</v>
      </c>
      <c r="E193" s="77">
        <f xml:space="preserve"> [1]Coibion_update!W319</f>
        <v>8.3800000000000008</v>
      </c>
      <c r="F193" s="77">
        <f xml:space="preserve"> [1]Coibion_update!X319</f>
        <v>5.5664342835049778</v>
      </c>
      <c r="G193" s="77">
        <f xml:space="preserve"> [1]Coibion_update!Y319</f>
        <v>3.4175299429497152</v>
      </c>
      <c r="H193" s="77">
        <f xml:space="preserve"> [1]Coibion_update!Z319</f>
        <v>4.0374743421444581</v>
      </c>
      <c r="I193" s="77">
        <f xml:space="preserve"> [1]Coibion_update!AA319</f>
        <v>3.8860485716559103</v>
      </c>
      <c r="J193" s="77">
        <f xml:space="preserve"> [1]Coibion_update!AG319</f>
        <v>-0.14402119999999999</v>
      </c>
      <c r="K193" s="77">
        <f xml:space="preserve"> [1]Coibion_update!AD319</f>
        <v>-3.4867567999999971</v>
      </c>
    </row>
    <row r="194" spans="1:11">
      <c r="A194" s="77">
        <f t="shared" si="2"/>
        <v>1984.9999999999854</v>
      </c>
      <c r="B194" s="77">
        <f xml:space="preserve"> [1]Coibion_update!O320</f>
        <v>4.0313071360996853</v>
      </c>
      <c r="C194" s="77">
        <f xml:space="preserve"> [1]Coibion_update!P320</f>
        <v>7.3</v>
      </c>
      <c r="D194" s="77">
        <f xml:space="preserve"> [1]Coibion_update!Q320</f>
        <v>4.6606048928761918</v>
      </c>
      <c r="E194" s="77">
        <f xml:space="preserve"> [1]Coibion_update!W320</f>
        <v>8.35</v>
      </c>
      <c r="F194" s="77">
        <f xml:space="preserve"> [1]Coibion_update!X320</f>
        <v>5.5442395047515856</v>
      </c>
      <c r="G194" s="77">
        <f xml:space="preserve"> [1]Coibion_update!Y320</f>
        <v>3.4316295887823571</v>
      </c>
      <c r="H194" s="77">
        <f xml:space="preserve"> [1]Coibion_update!Z320</f>
        <v>4.040416220196545</v>
      </c>
      <c r="I194" s="77">
        <f xml:space="preserve"> [1]Coibion_update!AA320</f>
        <v>3.8966047526997656</v>
      </c>
      <c r="J194" s="77">
        <f xml:space="preserve"> [1]Coibion_update!AG320</f>
        <v>0</v>
      </c>
      <c r="K194" s="77">
        <f xml:space="preserve"> [1]Coibion_update!AD320</f>
        <v>-3.4867567999999971</v>
      </c>
    </row>
    <row r="195" spans="1:11">
      <c r="A195" s="77">
        <f t="shared" ref="A195:A258" si="3" xml:space="preserve"> A194 + 1/12</f>
        <v>1985.0833333333187</v>
      </c>
      <c r="B195" s="77">
        <f xml:space="preserve"> [1]Coibion_update!O321</f>
        <v>4.0353992587276775</v>
      </c>
      <c r="C195" s="77">
        <f xml:space="preserve"> [1]Coibion_update!P321</f>
        <v>7.2</v>
      </c>
      <c r="D195" s="77">
        <f xml:space="preserve"> [1]Coibion_update!Q321</f>
        <v>4.6662652853479019</v>
      </c>
      <c r="E195" s="77">
        <f xml:space="preserve"> [1]Coibion_update!W321</f>
        <v>8.5</v>
      </c>
      <c r="F195" s="77">
        <f xml:space="preserve"> [1]Coibion_update!X321</f>
        <v>5.5383966945684486</v>
      </c>
      <c r="G195" s="77">
        <f xml:space="preserve"> [1]Coibion_update!Y321</f>
        <v>3.4242300807727282</v>
      </c>
      <c r="H195" s="77">
        <f xml:space="preserve"> [1]Coibion_update!Z321</f>
        <v>4.0478642283395594</v>
      </c>
      <c r="I195" s="77">
        <f xml:space="preserve"> [1]Coibion_update!AA321</f>
        <v>3.9011036051788688</v>
      </c>
      <c r="J195" s="77">
        <f xml:space="preserve"> [1]Coibion_update!AG321</f>
        <v>-0.15635450000000001</v>
      </c>
      <c r="K195" s="77">
        <f xml:space="preserve"> [1]Coibion_update!AD321</f>
        <v>-3.6431112999999971</v>
      </c>
    </row>
    <row r="196" spans="1:11">
      <c r="A196" s="77">
        <f t="shared" si="3"/>
        <v>1985.166666666652</v>
      </c>
      <c r="B196" s="77">
        <f xml:space="preserve"> [1]Coibion_update!O322</f>
        <v>4.0369343519782159</v>
      </c>
      <c r="C196" s="77">
        <f xml:space="preserve"> [1]Coibion_update!P322</f>
        <v>7.2</v>
      </c>
      <c r="D196" s="77">
        <f xml:space="preserve"> [1]Coibion_update!Q322</f>
        <v>4.6709579265260945</v>
      </c>
      <c r="E196" s="77">
        <f xml:space="preserve"> [1]Coibion_update!W322</f>
        <v>8.58</v>
      </c>
      <c r="F196" s="77">
        <f xml:space="preserve"> [1]Coibion_update!X322</f>
        <v>5.5341401950193196</v>
      </c>
      <c r="G196" s="77">
        <f xml:space="preserve"> [1]Coibion_update!Y322</f>
        <v>3.4464575130670201</v>
      </c>
      <c r="H196" s="77">
        <f xml:space="preserve"> [1]Coibion_update!Z322</f>
        <v>4.0419805193493419</v>
      </c>
      <c r="I196" s="77">
        <f xml:space="preserve"> [1]Coibion_update!AA322</f>
        <v>3.8970108853076426</v>
      </c>
      <c r="J196" s="77">
        <f xml:space="preserve"> [1]Coibion_update!AG322</f>
        <v>0.19999239999999999</v>
      </c>
      <c r="K196" s="77">
        <f xml:space="preserve"> [1]Coibion_update!AD322</f>
        <v>-3.4431188999999969</v>
      </c>
    </row>
    <row r="197" spans="1:11">
      <c r="A197" s="77">
        <f t="shared" si="3"/>
        <v>1985.2499999999852</v>
      </c>
      <c r="B197" s="77">
        <f xml:space="preserve"> [1]Coibion_update!O323</f>
        <v>4.0343061227338968</v>
      </c>
      <c r="C197" s="77">
        <f xml:space="preserve"> [1]Coibion_update!P323</f>
        <v>7.3</v>
      </c>
      <c r="D197" s="77">
        <f xml:space="preserve"> [1]Coibion_update!Q323</f>
        <v>4.6728288344619058</v>
      </c>
      <c r="E197" s="77">
        <f xml:space="preserve"> [1]Coibion_update!W323</f>
        <v>8.27</v>
      </c>
      <c r="F197" s="77">
        <f xml:space="preserve"> [1]Coibion_update!X323</f>
        <v>5.54588032240299</v>
      </c>
      <c r="G197" s="77">
        <f xml:space="preserve"> [1]Coibion_update!Y323</f>
        <v>3.4235131881455705</v>
      </c>
      <c r="H197" s="77">
        <f xml:space="preserve"> [1]Coibion_update!Z323</f>
        <v>4.0532100188635454</v>
      </c>
      <c r="I197" s="77">
        <f xml:space="preserve"> [1]Coibion_update!AA323</f>
        <v>3.9019726695746448</v>
      </c>
      <c r="J197" s="77">
        <f xml:space="preserve"> [1]Coibion_update!AG323</f>
        <v>0</v>
      </c>
      <c r="K197" s="77">
        <f xml:space="preserve"> [1]Coibion_update!AD323</f>
        <v>-3.4431188999999969</v>
      </c>
    </row>
    <row r="198" spans="1:11">
      <c r="A198" s="77">
        <f t="shared" si="3"/>
        <v>1985.3333333333185</v>
      </c>
      <c r="B198" s="77">
        <f xml:space="preserve"> [1]Coibion_update!O324</f>
        <v>4.0355654239528596</v>
      </c>
      <c r="C198" s="77">
        <f xml:space="preserve"> [1]Coibion_update!P324</f>
        <v>7.2</v>
      </c>
      <c r="D198" s="77">
        <f xml:space="preserve"> [1]Coibion_update!Q324</f>
        <v>4.6746962486367014</v>
      </c>
      <c r="E198" s="77">
        <f xml:space="preserve"> [1]Coibion_update!W324</f>
        <v>7.97</v>
      </c>
      <c r="F198" s="77">
        <f xml:space="preserve"> [1]Coibion_update!X324</f>
        <v>5.5238580424619679</v>
      </c>
      <c r="G198" s="77">
        <f xml:space="preserve"> [1]Coibion_update!Y324</f>
        <v>3.4760265222828046</v>
      </c>
      <c r="H198" s="77">
        <f xml:space="preserve"> [1]Coibion_update!Z324</f>
        <v>4.0538697296563821</v>
      </c>
      <c r="I198" s="77">
        <f xml:space="preserve"> [1]Coibion_update!AA324</f>
        <v>3.9087978100724512</v>
      </c>
      <c r="J198" s="77">
        <f xml:space="preserve"> [1]Coibion_update!AG324</f>
        <v>-0.1062299</v>
      </c>
      <c r="K198" s="77">
        <f xml:space="preserve"> [1]Coibion_update!AD324</f>
        <v>-3.5493487999999971</v>
      </c>
    </row>
    <row r="199" spans="1:11">
      <c r="A199" s="77">
        <f t="shared" si="3"/>
        <v>1985.4166666666517</v>
      </c>
      <c r="B199" s="77">
        <f xml:space="preserve"> [1]Coibion_update!O325</f>
        <v>4.0363057609548445</v>
      </c>
      <c r="C199" s="77">
        <f xml:space="preserve"> [1]Coibion_update!P325</f>
        <v>7.4</v>
      </c>
      <c r="D199" s="77">
        <f xml:space="preserve"> [1]Coibion_update!Q325</f>
        <v>4.677490847567717</v>
      </c>
      <c r="E199" s="77">
        <f xml:space="preserve"> [1]Coibion_update!W325</f>
        <v>7.53</v>
      </c>
      <c r="F199" s="77">
        <f xml:space="preserve"> [1]Coibion_update!X325</f>
        <v>5.500073835980599</v>
      </c>
      <c r="G199" s="77">
        <f xml:space="preserve"> [1]Coibion_update!Y325</f>
        <v>3.4376257382757069</v>
      </c>
      <c r="H199" s="77">
        <f xml:space="preserve"> [1]Coibion_update!Z325</f>
        <v>4.0464839658706007</v>
      </c>
      <c r="I199" s="77">
        <f xml:space="preserve"> [1]Coibion_update!AA325</f>
        <v>3.91248289966058</v>
      </c>
      <c r="J199" s="77">
        <f xml:space="preserve"> [1]Coibion_update!AG325</f>
        <v>0</v>
      </c>
      <c r="K199" s="77">
        <f xml:space="preserve"> [1]Coibion_update!AD325</f>
        <v>-3.5493487999999971</v>
      </c>
    </row>
    <row r="200" spans="1:11">
      <c r="A200" s="77">
        <f t="shared" si="3"/>
        <v>1985.499999999985</v>
      </c>
      <c r="B200" s="77">
        <f xml:space="preserve"> [1]Coibion_update!O326</f>
        <v>4.0295731250728117</v>
      </c>
      <c r="C200" s="77">
        <f xml:space="preserve"> [1]Coibion_update!P326</f>
        <v>7.4</v>
      </c>
      <c r="D200" s="77">
        <f xml:space="preserve"> [1]Coibion_update!Q326</f>
        <v>4.6793495841623427</v>
      </c>
      <c r="E200" s="77">
        <f xml:space="preserve"> [1]Coibion_update!W326</f>
        <v>7.88</v>
      </c>
      <c r="F200" s="77">
        <f xml:space="preserve"> [1]Coibion_update!X326</f>
        <v>5.4829695386802735</v>
      </c>
      <c r="G200" s="77">
        <f xml:space="preserve"> [1]Coibion_update!Y326</f>
        <v>3.4565059374210358</v>
      </c>
      <c r="H200" s="77">
        <f xml:space="preserve"> [1]Coibion_update!Z326</f>
        <v>4.0523413147416427</v>
      </c>
      <c r="I200" s="77">
        <f xml:space="preserve"> [1]Coibion_update!AA326</f>
        <v>3.9177863653172507</v>
      </c>
      <c r="J200" s="77">
        <f xml:space="preserve"> [1]Coibion_update!AG326</f>
        <v>6.0328899999999998E-2</v>
      </c>
      <c r="K200" s="77">
        <f xml:space="preserve"> [1]Coibion_update!AD326</f>
        <v>-3.4890198999999971</v>
      </c>
    </row>
    <row r="201" spans="1:11">
      <c r="A201" s="77">
        <f t="shared" si="3"/>
        <v>1985.5833333333183</v>
      </c>
      <c r="B201" s="77">
        <f xml:space="preserve"> [1]Coibion_update!O327</f>
        <v>4.03366879326434</v>
      </c>
      <c r="C201" s="77">
        <f xml:space="preserve"> [1]Coibion_update!P327</f>
        <v>7.1</v>
      </c>
      <c r="D201" s="77">
        <f xml:space="preserve"> [1]Coibion_update!Q327</f>
        <v>4.6812048722640887</v>
      </c>
      <c r="E201" s="77">
        <f xml:space="preserve"> [1]Coibion_update!W327</f>
        <v>7.9</v>
      </c>
      <c r="F201" s="77">
        <f xml:space="preserve"> [1]Coibion_update!X327</f>
        <v>5.4597131655708369</v>
      </c>
      <c r="G201" s="77">
        <f xml:space="preserve"> [1]Coibion_update!Y327</f>
        <v>3.4918604165593976</v>
      </c>
      <c r="H201" s="77">
        <f xml:space="preserve"> [1]Coibion_update!Z327</f>
        <v>4.0608739521605006</v>
      </c>
      <c r="I201" s="77">
        <f xml:space="preserve"> [1]Coibion_update!AA327</f>
        <v>3.9225276380732317</v>
      </c>
      <c r="J201" s="77">
        <f xml:space="preserve"> [1]Coibion_update!AG327</f>
        <v>0.1855424</v>
      </c>
      <c r="K201" s="77">
        <f xml:space="preserve"> [1]Coibion_update!AD327</f>
        <v>-3.303477499999997</v>
      </c>
    </row>
    <row r="202" spans="1:11">
      <c r="A202" s="77">
        <f t="shared" si="3"/>
        <v>1985.6666666666515</v>
      </c>
      <c r="B202" s="77">
        <f xml:space="preserve"> [1]Coibion_update!O328</f>
        <v>4.0381586165581327</v>
      </c>
      <c r="C202" s="77">
        <f xml:space="preserve"> [1]Coibion_update!P328</f>
        <v>7.1</v>
      </c>
      <c r="D202" s="77">
        <f xml:space="preserve"> [1]Coibion_update!Q328</f>
        <v>4.6830567246451622</v>
      </c>
      <c r="E202" s="77">
        <f xml:space="preserve"> [1]Coibion_update!W328</f>
        <v>7.92</v>
      </c>
      <c r="F202" s="77">
        <f xml:space="preserve"> [1]Coibion_update!X328</f>
        <v>5.438774719243292</v>
      </c>
      <c r="G202" s="77">
        <f xml:space="preserve"> [1]Coibion_update!Y328</f>
        <v>3.5721489893104437</v>
      </c>
      <c r="H202" s="77">
        <f xml:space="preserve"> [1]Coibion_update!Z328</f>
        <v>4.0648814220714593</v>
      </c>
      <c r="I202" s="77">
        <f xml:space="preserve"> [1]Coibion_update!AA328</f>
        <v>3.9241887023270174</v>
      </c>
      <c r="J202" s="77">
        <f xml:space="preserve"> [1]Coibion_update!AG328</f>
        <v>0</v>
      </c>
      <c r="K202" s="77">
        <f xml:space="preserve"> [1]Coibion_update!AD328</f>
        <v>-3.303477499999997</v>
      </c>
    </row>
    <row r="203" spans="1:11">
      <c r="A203" s="77">
        <f t="shared" si="3"/>
        <v>1985.7499999999848</v>
      </c>
      <c r="B203" s="77">
        <f xml:space="preserve"> [1]Coibion_update!O329</f>
        <v>4.0340282262140459</v>
      </c>
      <c r="C203" s="77">
        <f xml:space="preserve"> [1]Coibion_update!P329</f>
        <v>7.1</v>
      </c>
      <c r="D203" s="77">
        <f xml:space="preserve"> [1]Coibion_update!Q329</f>
        <v>4.6867501729805143</v>
      </c>
      <c r="E203" s="77">
        <f xml:space="preserve"> [1]Coibion_update!W329</f>
        <v>7.99</v>
      </c>
      <c r="F203" s="77">
        <f xml:space="preserve"> [1]Coibion_update!X329</f>
        <v>5.4363822175039322</v>
      </c>
      <c r="G203" s="77">
        <f xml:space="preserve"> [1]Coibion_update!Y329</f>
        <v>3.4614768458793432</v>
      </c>
      <c r="H203" s="77">
        <f xml:space="preserve"> [1]Coibion_update!Z329</f>
        <v>4.0633009915906388</v>
      </c>
      <c r="I203" s="77">
        <f xml:space="preserve"> [1]Coibion_update!AA329</f>
        <v>3.9257878340038594</v>
      </c>
      <c r="J203" s="77">
        <f xml:space="preserve"> [1]Coibion_update!AG329</f>
        <v>0.1039282</v>
      </c>
      <c r="K203" s="77">
        <f xml:space="preserve"> [1]Coibion_update!AD329</f>
        <v>-3.199549299999997</v>
      </c>
    </row>
    <row r="204" spans="1:11">
      <c r="A204" s="77">
        <f t="shared" si="3"/>
        <v>1985.833333333318</v>
      </c>
      <c r="B204" s="77">
        <f xml:space="preserve"> [1]Coibion_update!O330</f>
        <v>4.0374937481273232</v>
      </c>
      <c r="C204" s="77">
        <f xml:space="preserve"> [1]Coibion_update!P330</f>
        <v>7</v>
      </c>
      <c r="D204" s="77">
        <f xml:space="preserve"> [1]Coibion_update!Q330</f>
        <v>4.6913478822291435</v>
      </c>
      <c r="E204" s="77">
        <f xml:space="preserve"> [1]Coibion_update!W330</f>
        <v>8.0500000000000007</v>
      </c>
      <c r="F204" s="77">
        <f xml:space="preserve"> [1]Coibion_update!X330</f>
        <v>5.4510384535657002</v>
      </c>
      <c r="G204" s="77">
        <f xml:space="preserve"> [1]Coibion_update!Y330</f>
        <v>3.4648917966423425</v>
      </c>
      <c r="H204" s="77">
        <f xml:space="preserve"> [1]Coibion_update!Z330</f>
        <v>4.0706323022623492</v>
      </c>
      <c r="I204" s="77">
        <f xml:space="preserve"> [1]Coibion_update!AA330</f>
        <v>3.9262020066014158</v>
      </c>
      <c r="J204" s="77">
        <f xml:space="preserve"> [1]Coibion_update!AG330</f>
        <v>2.1567300000000001E-2</v>
      </c>
      <c r="K204" s="77">
        <f xml:space="preserve"> [1]Coibion_update!AD330</f>
        <v>-3.177981999999997</v>
      </c>
    </row>
    <row r="205" spans="1:11">
      <c r="A205" s="77">
        <f t="shared" si="3"/>
        <v>1985.9166666666513</v>
      </c>
      <c r="B205" s="77">
        <f xml:space="preserve"> [1]Coibion_update!O331</f>
        <v>4.0477420034980813</v>
      </c>
      <c r="C205" s="77">
        <f xml:space="preserve"> [1]Coibion_update!P331</f>
        <v>7</v>
      </c>
      <c r="D205" s="77">
        <f xml:space="preserve"> [1]Coibion_update!Q331</f>
        <v>4.6959245492565556</v>
      </c>
      <c r="E205" s="77">
        <f xml:space="preserve"> [1]Coibion_update!W331</f>
        <v>8.27</v>
      </c>
      <c r="F205" s="77">
        <f xml:space="preserve"> [1]Coibion_update!X331</f>
        <v>5.4549791765614133</v>
      </c>
      <c r="G205" s="77">
        <f xml:space="preserve"> [1]Coibion_update!Y331</f>
        <v>3.4922561126091218</v>
      </c>
      <c r="H205" s="77">
        <f xml:space="preserve"> [1]Coibion_update!Z331</f>
        <v>4.0708200171751434</v>
      </c>
      <c r="I205" s="77">
        <f xml:space="preserve"> [1]Coibion_update!AA331</f>
        <v>3.938353300674176</v>
      </c>
      <c r="J205" s="77">
        <f xml:space="preserve"> [1]Coibion_update!AG331</f>
        <v>-6.7363800000000001E-2</v>
      </c>
      <c r="K205" s="77">
        <f xml:space="preserve"> [1]Coibion_update!AD331</f>
        <v>-3.2453457999999968</v>
      </c>
    </row>
    <row r="206" spans="1:11">
      <c r="A206" s="77">
        <f t="shared" si="3"/>
        <v>1985.9999999999845</v>
      </c>
      <c r="B206" s="77">
        <f xml:space="preserve"> [1]Coibion_update!O332</f>
        <v>4.0525672504204548</v>
      </c>
      <c r="C206" s="77">
        <f xml:space="preserve"> [1]Coibion_update!P332</f>
        <v>6.7</v>
      </c>
      <c r="D206" s="77">
        <f xml:space="preserve"> [1]Coibion_update!Q332</f>
        <v>4.6995708614095761</v>
      </c>
      <c r="E206" s="77">
        <f xml:space="preserve"> [1]Coibion_update!W332</f>
        <v>8.14</v>
      </c>
      <c r="F206" s="77">
        <f xml:space="preserve"> [1]Coibion_update!X332</f>
        <v>5.4506521128513157</v>
      </c>
      <c r="G206" s="77">
        <f xml:space="preserve"> [1]Coibion_update!Y332</f>
        <v>3.5171416908596269</v>
      </c>
      <c r="H206" s="77">
        <f xml:space="preserve"> [1]Coibion_update!Z332</f>
        <v>4.0755354412350462</v>
      </c>
      <c r="I206" s="77">
        <f xml:space="preserve"> [1]Coibion_update!AA332</f>
        <v>3.9315510852356912</v>
      </c>
      <c r="J206" s="77">
        <f xml:space="preserve"> [1]Coibion_update!AG332</f>
        <v>0</v>
      </c>
      <c r="K206" s="77">
        <f xml:space="preserve"> [1]Coibion_update!AD332</f>
        <v>-3.2453457999999968</v>
      </c>
    </row>
    <row r="207" spans="1:11">
      <c r="A207" s="77">
        <f t="shared" si="3"/>
        <v>1986.0833333333178</v>
      </c>
      <c r="B207" s="77">
        <f xml:space="preserve"> [1]Coibion_update!O333</f>
        <v>4.0456531431772085</v>
      </c>
      <c r="C207" s="77">
        <f xml:space="preserve"> [1]Coibion_update!P333</f>
        <v>7.2</v>
      </c>
      <c r="D207" s="77">
        <f xml:space="preserve"> [1]Coibion_update!Q333</f>
        <v>4.697749367281185</v>
      </c>
      <c r="E207" s="77">
        <f xml:space="preserve"> [1]Coibion_update!W333</f>
        <v>7.86</v>
      </c>
      <c r="F207" s="77">
        <f xml:space="preserve"> [1]Coibion_update!X333</f>
        <v>5.427941134341542</v>
      </c>
      <c r="G207" s="77">
        <f xml:space="preserve"> [1]Coibion_update!Y333</f>
        <v>3.4880781945731112</v>
      </c>
      <c r="H207" s="77">
        <f xml:space="preserve"> [1]Coibion_update!Z333</f>
        <v>4.0746519288763645</v>
      </c>
      <c r="I207" s="77">
        <f xml:space="preserve"> [1]Coibion_update!AA333</f>
        <v>3.9345474155068181</v>
      </c>
      <c r="J207" s="77">
        <f xml:space="preserve"> [1]Coibion_update!AG333</f>
        <v>-0.10764799999999999</v>
      </c>
      <c r="K207" s="77">
        <f xml:space="preserve"> [1]Coibion_update!AD333</f>
        <v>-3.352993799999997</v>
      </c>
    </row>
    <row r="208" spans="1:11">
      <c r="A208" s="77">
        <f t="shared" si="3"/>
        <v>1986.1666666666511</v>
      </c>
      <c r="B208" s="77">
        <f xml:space="preserve"> [1]Coibion_update!O334</f>
        <v>4.0390168246125828</v>
      </c>
      <c r="C208" s="77">
        <f xml:space="preserve"> [1]Coibion_update!P334</f>
        <v>7.2</v>
      </c>
      <c r="D208" s="77">
        <f xml:space="preserve"> [1]Coibion_update!Q334</f>
        <v>4.6922648928390247</v>
      </c>
      <c r="E208" s="77">
        <f xml:space="preserve"> [1]Coibion_update!W334</f>
        <v>7.48</v>
      </c>
      <c r="F208" s="77">
        <f xml:space="preserve"> [1]Coibion_update!X334</f>
        <v>5.3818309667758539</v>
      </c>
      <c r="G208" s="77">
        <f xml:space="preserve"> [1]Coibion_update!Y334</f>
        <v>3.4738590703567422</v>
      </c>
      <c r="H208" s="77">
        <f xml:space="preserve"> [1]Coibion_update!Z334</f>
        <v>4.0922757570529891</v>
      </c>
      <c r="I208" s="77">
        <f xml:space="preserve"> [1]Coibion_update!AA334</f>
        <v>3.9354465203717344</v>
      </c>
      <c r="J208" s="77">
        <f xml:space="preserve"> [1]Coibion_update!AG334</f>
        <v>0</v>
      </c>
      <c r="K208" s="77">
        <f xml:space="preserve"> [1]Coibion_update!AD334</f>
        <v>-3.352993799999997</v>
      </c>
    </row>
    <row r="209" spans="1:11">
      <c r="A209" s="77">
        <f t="shared" si="3"/>
        <v>1986.2499999999843</v>
      </c>
      <c r="B209" s="77">
        <f xml:space="preserve"> [1]Coibion_update!O335</f>
        <v>4.0396313916307349</v>
      </c>
      <c r="C209" s="77">
        <f xml:space="preserve"> [1]Coibion_update!P335</f>
        <v>7.1</v>
      </c>
      <c r="D209" s="77">
        <f xml:space="preserve"> [1]Coibion_update!Q335</f>
        <v>4.6885917941271638</v>
      </c>
      <c r="E209" s="77">
        <f xml:space="preserve"> [1]Coibion_update!W335</f>
        <v>6.99</v>
      </c>
      <c r="F209" s="77">
        <f xml:space="preserve"> [1]Coibion_update!X335</f>
        <v>5.3650877701818889</v>
      </c>
      <c r="G209" s="77">
        <f xml:space="preserve"> [1]Coibion_update!Y335</f>
        <v>3.5234740096962947</v>
      </c>
      <c r="H209" s="77">
        <f xml:space="preserve"> [1]Coibion_update!Z335</f>
        <v>4.0843447301437674</v>
      </c>
      <c r="I209" s="77">
        <f xml:space="preserve"> [1]Coibion_update!AA335</f>
        <v>3.9380805397474359</v>
      </c>
      <c r="J209" s="77">
        <f xml:space="preserve"> [1]Coibion_update!AG335</f>
        <v>0.2071055</v>
      </c>
      <c r="K209" s="77">
        <f xml:space="preserve"> [1]Coibion_update!AD335</f>
        <v>-3.1458882999999971</v>
      </c>
    </row>
    <row r="210" spans="1:11">
      <c r="A210" s="77">
        <f t="shared" si="3"/>
        <v>1986.3333333333176</v>
      </c>
      <c r="B210" s="77">
        <f xml:space="preserve"> [1]Coibion_update!O336</f>
        <v>4.0413779387754873</v>
      </c>
      <c r="C210" s="77">
        <f xml:space="preserve"> [1]Coibion_update!P336</f>
        <v>7.2</v>
      </c>
      <c r="D210" s="77">
        <f xml:space="preserve"> [1]Coibion_update!Q336</f>
        <v>4.6913478822291435</v>
      </c>
      <c r="E210" s="77">
        <f xml:space="preserve"> [1]Coibion_update!W336</f>
        <v>6.85</v>
      </c>
      <c r="F210" s="77">
        <f xml:space="preserve"> [1]Coibion_update!X336</f>
        <v>5.3732392930652964</v>
      </c>
      <c r="G210" s="77">
        <f xml:space="preserve"> [1]Coibion_update!Y336</f>
        <v>3.5447781101396796</v>
      </c>
      <c r="H210" s="77">
        <f xml:space="preserve"> [1]Coibion_update!Z336</f>
        <v>4.0917077555675965</v>
      </c>
      <c r="I210" s="77">
        <f xml:space="preserve"> [1]Coibion_update!AA336</f>
        <v>3.9400077539629095</v>
      </c>
      <c r="J210" s="77">
        <f xml:space="preserve"> [1]Coibion_update!AG336</f>
        <v>7.5211600000000003E-2</v>
      </c>
      <c r="K210" s="77">
        <f xml:space="preserve"> [1]Coibion_update!AD336</f>
        <v>-3.0706766999999973</v>
      </c>
    </row>
    <row r="211" spans="1:11">
      <c r="A211" s="77">
        <f t="shared" si="3"/>
        <v>1986.4166666666508</v>
      </c>
      <c r="B211" s="77">
        <f xml:space="preserve"> [1]Coibion_update!O337</f>
        <v>4.0383965919702263</v>
      </c>
      <c r="C211" s="77">
        <f xml:space="preserve"> [1]Coibion_update!P337</f>
        <v>7.2</v>
      </c>
      <c r="D211" s="77">
        <f xml:space="preserve"> [1]Coibion_update!Q337</f>
        <v>4.6950108899878806</v>
      </c>
      <c r="E211" s="77">
        <f xml:space="preserve"> [1]Coibion_update!W337</f>
        <v>6.92</v>
      </c>
      <c r="F211" s="77">
        <f xml:space="preserve"> [1]Coibion_update!X337</f>
        <v>5.3792519840440356</v>
      </c>
      <c r="G211" s="77">
        <f xml:space="preserve"> [1]Coibion_update!Y337</f>
        <v>3.5152103565991211</v>
      </c>
      <c r="H211" s="77">
        <f xml:space="preserve"> [1]Coibion_update!Z337</f>
        <v>4.0930770926551352</v>
      </c>
      <c r="I211" s="77">
        <f xml:space="preserve"> [1]Coibion_update!AA337</f>
        <v>3.9430370589573154</v>
      </c>
      <c r="J211" s="77">
        <f xml:space="preserve"> [1]Coibion_update!AG337</f>
        <v>0</v>
      </c>
      <c r="K211" s="77">
        <f xml:space="preserve"> [1]Coibion_update!AD337</f>
        <v>-3.0706766999999973</v>
      </c>
    </row>
    <row r="212" spans="1:11">
      <c r="A212" s="77">
        <f t="shared" si="3"/>
        <v>1986.4999999999841</v>
      </c>
      <c r="B212" s="77">
        <f xml:space="preserve"> [1]Coibion_update!O338</f>
        <v>4.0435423752917146</v>
      </c>
      <c r="C212" s="77">
        <f xml:space="preserve"> [1]Coibion_update!P338</f>
        <v>7</v>
      </c>
      <c r="D212" s="77">
        <f xml:space="preserve"> [1]Coibion_update!Q338</f>
        <v>4.6959245492565556</v>
      </c>
      <c r="E212" s="77">
        <f xml:space="preserve"> [1]Coibion_update!W338</f>
        <v>6.56</v>
      </c>
      <c r="F212" s="77">
        <f xml:space="preserve"> [1]Coibion_update!X338</f>
        <v>5.3963511068194023</v>
      </c>
      <c r="G212" s="77">
        <f xml:space="preserve"> [1]Coibion_update!Y338</f>
        <v>3.5427258787024258</v>
      </c>
      <c r="H212" s="77">
        <f xml:space="preserve"> [1]Coibion_update!Z338</f>
        <v>4.0937610586836843</v>
      </c>
      <c r="I212" s="77">
        <f xml:space="preserve"> [1]Coibion_update!AA338</f>
        <v>3.9474866697037152</v>
      </c>
      <c r="J212" s="77">
        <f xml:space="preserve"> [1]Coibion_update!AG338</f>
        <v>-0.170209</v>
      </c>
      <c r="K212" s="77">
        <f xml:space="preserve"> [1]Coibion_update!AD338</f>
        <v>-3.2408856999999971</v>
      </c>
    </row>
    <row r="213" spans="1:11">
      <c r="A213" s="77">
        <f t="shared" si="3"/>
        <v>1986.5833333333173</v>
      </c>
      <c r="B213" s="77">
        <f xml:space="preserve"> [1]Coibion_update!O339</f>
        <v>4.0424967281409199</v>
      </c>
      <c r="C213" s="77">
        <f xml:space="preserve"> [1]Coibion_update!P339</f>
        <v>6.9</v>
      </c>
      <c r="D213" s="77">
        <f xml:space="preserve"> [1]Coibion_update!Q339</f>
        <v>4.6968373745139154</v>
      </c>
      <c r="E213" s="77">
        <f xml:space="preserve"> [1]Coibion_update!W339</f>
        <v>6.17</v>
      </c>
      <c r="F213" s="77">
        <f xml:space="preserve"> [1]Coibion_update!X339</f>
        <v>5.3461070303838847</v>
      </c>
      <c r="G213" s="77">
        <f xml:space="preserve"> [1]Coibion_update!Y339</f>
        <v>3.5838244473390741</v>
      </c>
      <c r="H213" s="77">
        <f xml:space="preserve"> [1]Coibion_update!Z339</f>
        <v>4.0893320203985564</v>
      </c>
      <c r="I213" s="77">
        <f xml:space="preserve"> [1]Coibion_update!AA339</f>
        <v>3.9475638793472378</v>
      </c>
      <c r="J213" s="77">
        <f xml:space="preserve"> [1]Coibion_update!AG339</f>
        <v>-0.2331434</v>
      </c>
      <c r="K213" s="77">
        <f xml:space="preserve"> [1]Coibion_update!AD339</f>
        <v>-3.474029099999997</v>
      </c>
    </row>
    <row r="214" spans="1:11">
      <c r="A214" s="77">
        <f t="shared" si="3"/>
        <v>1986.6666666666506</v>
      </c>
      <c r="B214" s="77">
        <f xml:space="preserve"> [1]Coibion_update!O340</f>
        <v>4.044304867714688</v>
      </c>
      <c r="C214" s="77">
        <f xml:space="preserve"> [1]Coibion_update!P340</f>
        <v>7</v>
      </c>
      <c r="D214" s="77">
        <f xml:space="preserve"> [1]Coibion_update!Q340</f>
        <v>4.7004803657924166</v>
      </c>
      <c r="E214" s="77">
        <f xml:space="preserve"> [1]Coibion_update!W340</f>
        <v>5.89</v>
      </c>
      <c r="F214" s="77">
        <f xml:space="preserve"> [1]Coibion_update!X340</f>
        <v>5.3623244965223291</v>
      </c>
      <c r="G214" s="77">
        <f xml:space="preserve"> [1]Coibion_update!Y340</f>
        <v>3.6963514689526371</v>
      </c>
      <c r="H214" s="77">
        <f xml:space="preserve"> [1]Coibion_update!Z340</f>
        <v>4.0922924580959696</v>
      </c>
      <c r="I214" s="77">
        <f xml:space="preserve"> [1]Coibion_update!AA340</f>
        <v>3.9533760589116249</v>
      </c>
      <c r="J214" s="77">
        <f xml:space="preserve"> [1]Coibion_update!AG340</f>
        <v>1.4770000000000001E-4</v>
      </c>
      <c r="K214" s="77">
        <f xml:space="preserve"> [1]Coibion_update!AD340</f>
        <v>-3.4738813999999971</v>
      </c>
    </row>
    <row r="215" spans="1:11">
      <c r="A215" s="77">
        <f t="shared" si="3"/>
        <v>1986.7499999999839</v>
      </c>
      <c r="B215" s="77">
        <f xml:space="preserve"> [1]Coibion_update!O341</f>
        <v>4.0488781183696201</v>
      </c>
      <c r="C215" s="77">
        <f xml:space="preserve"> [1]Coibion_update!P341</f>
        <v>7</v>
      </c>
      <c r="D215" s="77">
        <f xml:space="preserve"> [1]Coibion_update!Q341</f>
        <v>4.7022968967188143</v>
      </c>
      <c r="E215" s="77">
        <f xml:space="preserve"> [1]Coibion_update!W341</f>
        <v>5.85</v>
      </c>
      <c r="F215" s="77">
        <f xml:space="preserve"> [1]Coibion_update!X341</f>
        <v>5.4051517954618635</v>
      </c>
      <c r="G215" s="77">
        <f xml:space="preserve"> [1]Coibion_update!Y341</f>
        <v>3.5824350178930726</v>
      </c>
      <c r="H215" s="77">
        <f xml:space="preserve"> [1]Coibion_update!Z341</f>
        <v>4.1008069691497555</v>
      </c>
      <c r="I215" s="77">
        <f xml:space="preserve"> [1]Coibion_update!AA341</f>
        <v>3.9543542604415842</v>
      </c>
      <c r="J215" s="77">
        <f xml:space="preserve"> [1]Coibion_update!AG341</f>
        <v>0</v>
      </c>
      <c r="K215" s="77">
        <f xml:space="preserve"> [1]Coibion_update!AD341</f>
        <v>-3.4738813999999971</v>
      </c>
    </row>
    <row r="216" spans="1:11">
      <c r="A216" s="77">
        <f t="shared" si="3"/>
        <v>1986.8333333333171</v>
      </c>
      <c r="B216" s="77">
        <f xml:space="preserve"> [1]Coibion_update!O342</f>
        <v>4.0533784600966216</v>
      </c>
      <c r="C216" s="77">
        <f xml:space="preserve"> [1]Coibion_update!P342</f>
        <v>6.9</v>
      </c>
      <c r="D216" s="77">
        <f xml:space="preserve"> [1]Coibion_update!Q342</f>
        <v>4.7041101338429954</v>
      </c>
      <c r="E216" s="77">
        <f xml:space="preserve"> [1]Coibion_update!W342</f>
        <v>6.04</v>
      </c>
      <c r="F216" s="77">
        <f xml:space="preserve"> [1]Coibion_update!X342</f>
        <v>5.4259627203837066</v>
      </c>
      <c r="G216" s="77">
        <f xml:space="preserve"> [1]Coibion_update!Y342</f>
        <v>3.5446914813008847</v>
      </c>
      <c r="H216" s="77">
        <f xml:space="preserve"> [1]Coibion_update!Z342</f>
        <v>4.0960264803378443</v>
      </c>
      <c r="I216" s="77">
        <f xml:space="preserve"> [1]Coibion_update!AA342</f>
        <v>3.9603940341535409</v>
      </c>
      <c r="J216" s="77">
        <f xml:space="preserve"> [1]Coibion_update!AG342</f>
        <v>1.8513499999999999E-2</v>
      </c>
      <c r="K216" s="77">
        <f xml:space="preserve"> [1]Coibion_update!AD342</f>
        <v>-3.4553678999999971</v>
      </c>
    </row>
    <row r="217" spans="1:11">
      <c r="A217" s="77">
        <f t="shared" si="3"/>
        <v>1986.9166666666504</v>
      </c>
      <c r="B217" s="77">
        <f xml:space="preserve"> [1]Coibion_update!O343</f>
        <v>4.0619350004240546</v>
      </c>
      <c r="C217" s="77">
        <f xml:space="preserve"> [1]Coibion_update!P343</f>
        <v>6.6</v>
      </c>
      <c r="D217" s="77">
        <f xml:space="preserve"> [1]Coibion_update!Q343</f>
        <v>4.7077267743131834</v>
      </c>
      <c r="E217" s="77">
        <f xml:space="preserve"> [1]Coibion_update!W343</f>
        <v>6.91</v>
      </c>
      <c r="F217" s="77">
        <f xml:space="preserve"> [1]Coibion_update!X343</f>
        <v>5.4290824364275894</v>
      </c>
      <c r="G217" s="77">
        <f xml:space="preserve"> [1]Coibion_update!Y343</f>
        <v>3.651281423698618</v>
      </c>
      <c r="H217" s="77">
        <f xml:space="preserve"> [1]Coibion_update!Z343</f>
        <v>4.102858217987305</v>
      </c>
      <c r="I217" s="77">
        <f xml:space="preserve"> [1]Coibion_update!AA343</f>
        <v>3.967646909176143</v>
      </c>
      <c r="J217" s="77">
        <f xml:space="preserve"> [1]Coibion_update!AG343</f>
        <v>-8.1215599999999999E-2</v>
      </c>
      <c r="K217" s="77">
        <f xml:space="preserve"> [1]Coibion_update!AD343</f>
        <v>-3.5365834999999972</v>
      </c>
    </row>
    <row r="218" spans="1:11">
      <c r="A218" s="77">
        <f t="shared" si="3"/>
        <v>1986.9999999999836</v>
      </c>
      <c r="B218" s="77">
        <f xml:space="preserve"> [1]Coibion_update!O344</f>
        <v>4.0588227330883226</v>
      </c>
      <c r="C218" s="77">
        <f xml:space="preserve"> [1]Coibion_update!P344</f>
        <v>6.6</v>
      </c>
      <c r="D218" s="77">
        <f xml:space="preserve"> [1]Coibion_update!Q344</f>
        <v>4.7131273274931837</v>
      </c>
      <c r="E218" s="77">
        <f xml:space="preserve"> [1]Coibion_update!W344</f>
        <v>6.43</v>
      </c>
      <c r="F218" s="77">
        <f xml:space="preserve"> [1]Coibion_update!X344</f>
        <v>5.4379053807550903</v>
      </c>
      <c r="G218" s="77">
        <f xml:space="preserve"> [1]Coibion_update!Y344</f>
        <v>3.4884753897692158</v>
      </c>
      <c r="H218" s="77">
        <f xml:space="preserve"> [1]Coibion_update!Z344</f>
        <v>4.0900855053017171</v>
      </c>
      <c r="I218" s="77">
        <f xml:space="preserve"> [1]Coibion_update!AA344</f>
        <v>3.9686868525456878</v>
      </c>
      <c r="J218" s="77">
        <f xml:space="preserve"> [1]Coibion_update!AG344</f>
        <v>0</v>
      </c>
      <c r="K218" s="77">
        <f xml:space="preserve"> [1]Coibion_update!AD344</f>
        <v>-3.5365834999999972</v>
      </c>
    </row>
    <row r="219" spans="1:11">
      <c r="A219" s="77">
        <f t="shared" si="3"/>
        <v>1987.0833333333169</v>
      </c>
      <c r="B219" s="77">
        <f xml:space="preserve"> [1]Coibion_update!O345</f>
        <v>4.0715176664325714</v>
      </c>
      <c r="C219" s="77">
        <f xml:space="preserve"> [1]Coibion_update!P345</f>
        <v>6.6</v>
      </c>
      <c r="D219" s="77">
        <f xml:space="preserve"> [1]Coibion_update!Q345</f>
        <v>4.7167115607209986</v>
      </c>
      <c r="E219" s="77">
        <f xml:space="preserve"> [1]Coibion_update!W345</f>
        <v>6.1</v>
      </c>
      <c r="F219" s="77">
        <f xml:space="preserve"> [1]Coibion_update!X345</f>
        <v>5.4212427133853351</v>
      </c>
      <c r="G219" s="77">
        <f xml:space="preserve"> [1]Coibion_update!Y345</f>
        <v>3.5531742719485613</v>
      </c>
      <c r="H219" s="77">
        <f xml:space="preserve"> [1]Coibion_update!Z345</f>
        <v>4.109610771725829</v>
      </c>
      <c r="I219" s="77">
        <f xml:space="preserve"> [1]Coibion_update!AA345</f>
        <v>3.9765552765461858</v>
      </c>
      <c r="J219" s="77">
        <f xml:space="preserve"> [1]Coibion_update!AG345</f>
        <v>0.17670230000000001</v>
      </c>
      <c r="K219" s="77">
        <f xml:space="preserve"> [1]Coibion_update!AD345</f>
        <v>-3.3598811999999971</v>
      </c>
    </row>
    <row r="220" spans="1:11">
      <c r="A220" s="77">
        <f t="shared" si="3"/>
        <v>1987.1666666666501</v>
      </c>
      <c r="B220" s="77">
        <f xml:space="preserve"> [1]Coibion_update!O346</f>
        <v>4.0732928551504797</v>
      </c>
      <c r="C220" s="77">
        <f xml:space="preserve"> [1]Coibion_update!P346</f>
        <v>6.6</v>
      </c>
      <c r="D220" s="77">
        <f xml:space="preserve"> [1]Coibion_update!Q346</f>
        <v>4.7202829930885963</v>
      </c>
      <c r="E220" s="77">
        <f xml:space="preserve"> [1]Coibion_update!W346</f>
        <v>6.13</v>
      </c>
      <c r="F220" s="77">
        <f xml:space="preserve"> [1]Coibion_update!X346</f>
        <v>5.4240685718535975</v>
      </c>
      <c r="G220" s="77">
        <f xml:space="preserve"> [1]Coibion_update!Y346</f>
        <v>3.5548622292063055</v>
      </c>
      <c r="H220" s="77">
        <f xml:space="preserve"> [1]Coibion_update!Z346</f>
        <v>4.1037997209928561</v>
      </c>
      <c r="I220" s="77">
        <f xml:space="preserve"> [1]Coibion_update!AA346</f>
        <v>3.9808958697145216</v>
      </c>
      <c r="J220" s="77">
        <f xml:space="preserve"> [1]Coibion_update!AG346</f>
        <v>0.19309779999999999</v>
      </c>
      <c r="K220" s="77">
        <f xml:space="preserve"> [1]Coibion_update!AD346</f>
        <v>-3.1667833999999973</v>
      </c>
    </row>
    <row r="221" spans="1:11">
      <c r="A221" s="77">
        <f t="shared" si="3"/>
        <v>1987.2499999999834</v>
      </c>
      <c r="B221" s="77">
        <f xml:space="preserve"> [1]Coibion_update!O347</f>
        <v>4.0795049985254384</v>
      </c>
      <c r="C221" s="77">
        <f xml:space="preserve"> [1]Coibion_update!P347</f>
        <v>6.3</v>
      </c>
      <c r="D221" s="77">
        <f xml:space="preserve"> [1]Coibion_update!Q347</f>
        <v>4.7247294210457307</v>
      </c>
      <c r="E221" s="77">
        <f xml:space="preserve"> [1]Coibion_update!W347</f>
        <v>6.37</v>
      </c>
      <c r="F221" s="77">
        <f xml:space="preserve"> [1]Coibion_update!X347</f>
        <v>5.4504803579451444</v>
      </c>
      <c r="G221" s="77">
        <f xml:space="preserve"> [1]Coibion_update!Y347</f>
        <v>3.5716712532083954</v>
      </c>
      <c r="H221" s="77">
        <f xml:space="preserve"> [1]Coibion_update!Z347</f>
        <v>4.1077378043330963</v>
      </c>
      <c r="I221" s="77">
        <f xml:space="preserve"> [1]Coibion_update!AA347</f>
        <v>3.9832267644344781</v>
      </c>
      <c r="J221" s="77">
        <f xml:space="preserve"> [1]Coibion_update!AG347</f>
        <v>0</v>
      </c>
      <c r="K221" s="77">
        <f xml:space="preserve"> [1]Coibion_update!AD347</f>
        <v>-3.1667833999999973</v>
      </c>
    </row>
    <row r="222" spans="1:11">
      <c r="A222" s="77">
        <f t="shared" si="3"/>
        <v>1987.3333333333167</v>
      </c>
      <c r="B222" s="77">
        <f xml:space="preserve"> [1]Coibion_update!O348</f>
        <v>4.0859107641848498</v>
      </c>
      <c r="C222" s="77">
        <f xml:space="preserve"> [1]Coibion_update!P348</f>
        <v>6.3</v>
      </c>
      <c r="D222" s="77">
        <f xml:space="preserve"> [1]Coibion_update!Q348</f>
        <v>4.7273878187123408</v>
      </c>
      <c r="E222" s="77">
        <f xml:space="preserve"> [1]Coibion_update!W348</f>
        <v>6.85</v>
      </c>
      <c r="F222" s="77">
        <f xml:space="preserve"> [1]Coibion_update!X348</f>
        <v>5.5127026761883471</v>
      </c>
      <c r="G222" s="77">
        <f xml:space="preserve"> [1]Coibion_update!Y348</f>
        <v>3.5614437308042524</v>
      </c>
      <c r="H222" s="77">
        <f xml:space="preserve"> [1]Coibion_update!Z348</f>
        <v>4.1098241330704868</v>
      </c>
      <c r="I222" s="77">
        <f xml:space="preserve"> [1]Coibion_update!AA348</f>
        <v>3.9859052378188506</v>
      </c>
      <c r="J222" s="77">
        <f xml:space="preserve"> [1]Coibion_update!AG348</f>
        <v>0.24031430000000001</v>
      </c>
      <c r="K222" s="77">
        <f xml:space="preserve"> [1]Coibion_update!AD348</f>
        <v>-2.9264690999999972</v>
      </c>
    </row>
    <row r="223" spans="1:11">
      <c r="A223" s="77">
        <f t="shared" si="3"/>
        <v>1987.4166666666499</v>
      </c>
      <c r="B223" s="77">
        <f xml:space="preserve"> [1]Coibion_update!O349</f>
        <v>4.0906293359746195</v>
      </c>
      <c r="C223" s="77">
        <f xml:space="preserve"> [1]Coibion_update!P349</f>
        <v>6.2</v>
      </c>
      <c r="D223" s="77">
        <f xml:space="preserve"> [1]Coibion_update!Q349</f>
        <v>4.7318028369214575</v>
      </c>
      <c r="E223" s="77">
        <f xml:space="preserve"> [1]Coibion_update!W349</f>
        <v>6.73</v>
      </c>
      <c r="F223" s="77">
        <f xml:space="preserve"> [1]Coibion_update!X349</f>
        <v>5.5225403350818105</v>
      </c>
      <c r="G223" s="77">
        <f xml:space="preserve"> [1]Coibion_update!Y349</f>
        <v>3.5852396793541765</v>
      </c>
      <c r="H223" s="77">
        <f xml:space="preserve"> [1]Coibion_update!Z349</f>
        <v>4.1088718615026378</v>
      </c>
      <c r="I223" s="77">
        <f xml:space="preserve"> [1]Coibion_update!AA349</f>
        <v>3.9877981584917048</v>
      </c>
      <c r="J223" s="77">
        <f xml:space="preserve"> [1]Coibion_update!AG349</f>
        <v>0</v>
      </c>
      <c r="K223" s="77">
        <f xml:space="preserve"> [1]Coibion_update!AD349</f>
        <v>-2.9264690999999972</v>
      </c>
    </row>
    <row r="224" spans="1:11">
      <c r="A224" s="77">
        <f t="shared" si="3"/>
        <v>1987.4999999999832</v>
      </c>
      <c r="B224" s="77">
        <f xml:space="preserve"> [1]Coibion_update!O350</f>
        <v>4.0975344690551632</v>
      </c>
      <c r="C224" s="77">
        <f xml:space="preserve"> [1]Coibion_update!P350</f>
        <v>6.1</v>
      </c>
      <c r="D224" s="77">
        <f xml:space="preserve"> [1]Coibion_update!Q350</f>
        <v>4.7344425216922303</v>
      </c>
      <c r="E224" s="77">
        <f xml:space="preserve"> [1]Coibion_update!W350</f>
        <v>6.58</v>
      </c>
      <c r="F224" s="77">
        <f xml:space="preserve"> [1]Coibion_update!X350</f>
        <v>5.535521601510581</v>
      </c>
      <c r="G224" s="77">
        <f xml:space="preserve"> [1]Coibion_update!Y350</f>
        <v>3.5978874376081786</v>
      </c>
      <c r="H224" s="77">
        <f xml:space="preserve"> [1]Coibion_update!Z350</f>
        <v>4.1093973648483928</v>
      </c>
      <c r="I224" s="77">
        <f xml:space="preserve"> [1]Coibion_update!AA350</f>
        <v>3.9927178081338024</v>
      </c>
      <c r="J224" s="77">
        <f xml:space="preserve"> [1]Coibion_update!AG350</f>
        <v>-4.0269699999999999E-2</v>
      </c>
      <c r="K224" s="77">
        <f xml:space="preserve"> [1]Coibion_update!AD350</f>
        <v>-2.9667387999999972</v>
      </c>
    </row>
    <row r="225" spans="1:11">
      <c r="A225" s="77">
        <f t="shared" si="3"/>
        <v>1987.5833333333164</v>
      </c>
      <c r="B225" s="77">
        <f xml:space="preserve"> [1]Coibion_update!O351</f>
        <v>4.1058135413252508</v>
      </c>
      <c r="C225" s="77">
        <f xml:space="preserve"> [1]Coibion_update!P351</f>
        <v>6</v>
      </c>
      <c r="D225" s="77">
        <f xml:space="preserve"> [1]Coibion_update!Q351</f>
        <v>4.7388265708007653</v>
      </c>
      <c r="E225" s="77">
        <f xml:space="preserve"> [1]Coibion_update!W351</f>
        <v>6.73</v>
      </c>
      <c r="F225" s="77">
        <f xml:space="preserve"> [1]Coibion_update!X351</f>
        <v>5.5334290136381004</v>
      </c>
      <c r="G225" s="77">
        <f xml:space="preserve"> [1]Coibion_update!Y351</f>
        <v>3.6315680874008227</v>
      </c>
      <c r="H225" s="77">
        <f xml:space="preserve"> [1]Coibion_update!Z351</f>
        <v>4.1108410767505639</v>
      </c>
      <c r="I225" s="77">
        <f xml:space="preserve"> [1]Coibion_update!AA351</f>
        <v>3.9966949814853447</v>
      </c>
      <c r="J225" s="77">
        <f xml:space="preserve"> [1]Coibion_update!AG351</f>
        <v>-2.00234E-2</v>
      </c>
      <c r="K225" s="77">
        <f xml:space="preserve"> [1]Coibion_update!AD351</f>
        <v>-2.9867621999999971</v>
      </c>
    </row>
    <row r="226" spans="1:11">
      <c r="A226" s="77">
        <f t="shared" si="3"/>
        <v>1987.6666666666497</v>
      </c>
      <c r="B226" s="77">
        <f xml:space="preserve"> [1]Coibion_update!O352</f>
        <v>4.1081554184472884</v>
      </c>
      <c r="C226" s="77">
        <f xml:space="preserve"> [1]Coibion_update!P352</f>
        <v>5.9</v>
      </c>
      <c r="D226" s="77">
        <f xml:space="preserve"> [1]Coibion_update!Q352</f>
        <v>4.7423200241353252</v>
      </c>
      <c r="E226" s="77">
        <f xml:space="preserve"> [1]Coibion_update!W352</f>
        <v>7.22</v>
      </c>
      <c r="F226" s="77">
        <f xml:space="preserve"> [1]Coibion_update!X352</f>
        <v>5.5441613033830226</v>
      </c>
      <c r="G226" s="77">
        <f xml:space="preserve"> [1]Coibion_update!Y352</f>
        <v>3.6102420085968636</v>
      </c>
      <c r="H226" s="77">
        <f xml:space="preserve"> [1]Coibion_update!Z352</f>
        <v>4.1086090062358052</v>
      </c>
      <c r="I226" s="77">
        <f xml:space="preserve"> [1]Coibion_update!AA352</f>
        <v>3.995094966431223</v>
      </c>
      <c r="J226" s="77">
        <f xml:space="preserve"> [1]Coibion_update!AG352</f>
        <v>-0.14717069999999999</v>
      </c>
      <c r="K226" s="77">
        <f xml:space="preserve"> [1]Coibion_update!AD352</f>
        <v>-3.1339328999999969</v>
      </c>
    </row>
    <row r="227" spans="1:11">
      <c r="A227" s="77">
        <f t="shared" si="3"/>
        <v>1987.7499999999829</v>
      </c>
      <c r="B227" s="77">
        <f xml:space="preserve"> [1]Coibion_update!O353</f>
        <v>4.1226274699501539</v>
      </c>
      <c r="C227" s="77">
        <f xml:space="preserve"> [1]Coibion_update!P353</f>
        <v>6</v>
      </c>
      <c r="D227" s="77">
        <f xml:space="preserve"> [1]Coibion_update!Q353</f>
        <v>4.7449321283632502</v>
      </c>
      <c r="E227" s="77">
        <f xml:space="preserve"> [1]Coibion_update!W353</f>
        <v>7.29</v>
      </c>
      <c r="F227" s="77">
        <f xml:space="preserve"> [1]Coibion_update!X353</f>
        <v>5.5448258201669791</v>
      </c>
      <c r="G227" s="77">
        <f xml:space="preserve"> [1]Coibion_update!Y353</f>
        <v>3.5702085243962576</v>
      </c>
      <c r="H227" s="77">
        <f xml:space="preserve"> [1]Coibion_update!Z353</f>
        <v>4.1088554350725115</v>
      </c>
      <c r="I227" s="77">
        <f xml:space="preserve"> [1]Coibion_update!AA353</f>
        <v>4.0035259468895168</v>
      </c>
      <c r="J227" s="77">
        <f xml:space="preserve"> [1]Coibion_update!AG353</f>
        <v>0</v>
      </c>
      <c r="K227" s="77">
        <f xml:space="preserve"> [1]Coibion_update!AD353</f>
        <v>-3.1339328999999969</v>
      </c>
    </row>
    <row r="228" spans="1:11">
      <c r="A228" s="77">
        <f t="shared" si="3"/>
        <v>1987.8333333333162</v>
      </c>
      <c r="B228" s="77">
        <f xml:space="preserve"> [1]Coibion_update!O354</f>
        <v>4.1277841738865888</v>
      </c>
      <c r="C228" s="77">
        <f xml:space="preserve"> [1]Coibion_update!P354</f>
        <v>5.8</v>
      </c>
      <c r="D228" s="77">
        <f xml:space="preserve"> [1]Coibion_update!Q354</f>
        <v>4.7484043540739993</v>
      </c>
      <c r="E228" s="77">
        <f xml:space="preserve"> [1]Coibion_update!W354</f>
        <v>6.69</v>
      </c>
      <c r="F228" s="77">
        <f xml:space="preserve"> [1]Coibion_update!X354</f>
        <v>5.5353243745213998</v>
      </c>
      <c r="G228" s="77">
        <f xml:space="preserve"> [1]Coibion_update!Y354</f>
        <v>3.579399353495115</v>
      </c>
      <c r="H228" s="77">
        <f xml:space="preserve"> [1]Coibion_update!Z354</f>
        <v>4.1098077222754661</v>
      </c>
      <c r="I228" s="77">
        <f xml:space="preserve"> [1]Coibion_update!AA354</f>
        <v>4.0028686887277223</v>
      </c>
      <c r="J228" s="77">
        <f xml:space="preserve"> [1]Coibion_update!AG354</f>
        <v>-8.4355700000000006E-2</v>
      </c>
      <c r="K228" s="77">
        <f xml:space="preserve"> [1]Coibion_update!AD354</f>
        <v>-3.2182885999999971</v>
      </c>
    </row>
    <row r="229" spans="1:11">
      <c r="A229" s="77">
        <f t="shared" si="3"/>
        <v>1987.9166666666495</v>
      </c>
      <c r="B229" s="77">
        <f xml:space="preserve"> [1]Coibion_update!O355</f>
        <v>4.1326578124733908</v>
      </c>
      <c r="C229" s="77">
        <f xml:space="preserve"> [1]Coibion_update!P355</f>
        <v>5.7</v>
      </c>
      <c r="D229" s="77">
        <f xml:space="preserve"> [1]Coibion_update!Q355</f>
        <v>4.7501359562382772</v>
      </c>
      <c r="E229" s="77">
        <f xml:space="preserve"> [1]Coibion_update!W355</f>
        <v>6.77</v>
      </c>
      <c r="F229" s="77">
        <f xml:space="preserve"> [1]Coibion_update!X355</f>
        <v>5.5431049859201176</v>
      </c>
      <c r="G229" s="77">
        <f xml:space="preserve"> [1]Coibion_update!Y355</f>
        <v>3.6078320752606143</v>
      </c>
      <c r="H229" s="77">
        <f xml:space="preserve"> [1]Coibion_update!Z355</f>
        <v>4.1138693731531095</v>
      </c>
      <c r="I229" s="77">
        <f xml:space="preserve"> [1]Coibion_update!AA355</f>
        <v>4.0070967936578201</v>
      </c>
      <c r="J229" s="77">
        <f xml:space="preserve"> [1]Coibion_update!AG355</f>
        <v>-0.1796372</v>
      </c>
      <c r="K229" s="77">
        <f xml:space="preserve"> [1]Coibion_update!AD355</f>
        <v>-3.3979257999999972</v>
      </c>
    </row>
    <row r="230" spans="1:11">
      <c r="A230" s="77">
        <f t="shared" si="3"/>
        <v>1987.9999999999827</v>
      </c>
      <c r="B230" s="77">
        <f xml:space="preserve"> [1]Coibion_update!O356</f>
        <v>4.1331789828253029</v>
      </c>
      <c r="C230" s="77">
        <f xml:space="preserve"> [1]Coibion_update!P356</f>
        <v>5.7</v>
      </c>
      <c r="D230" s="77">
        <f xml:space="preserve"> [1]Coibion_update!Q356</f>
        <v>4.7535901911063645</v>
      </c>
      <c r="E230" s="77">
        <f xml:space="preserve"> [1]Coibion_update!W356</f>
        <v>6.83</v>
      </c>
      <c r="F230" s="77">
        <f xml:space="preserve"> [1]Coibion_update!X356</f>
        <v>5.5635620938808819</v>
      </c>
      <c r="G230" s="77">
        <f xml:space="preserve"> [1]Coibion_update!Y356</f>
        <v>3.6327058493079929</v>
      </c>
      <c r="H230" s="77">
        <f xml:space="preserve"> [1]Coibion_update!Z356</f>
        <v>4.1130845335961537</v>
      </c>
      <c r="I230" s="77">
        <f xml:space="preserve"> [1]Coibion_update!AA356</f>
        <v>4.0158603616674</v>
      </c>
      <c r="J230" s="77">
        <f xml:space="preserve"> [1]Coibion_update!AG356</f>
        <v>0</v>
      </c>
      <c r="K230" s="77">
        <f xml:space="preserve"> [1]Coibion_update!AD356</f>
        <v>-3.3979257999999972</v>
      </c>
    </row>
    <row r="231" spans="1:11">
      <c r="A231" s="77">
        <f t="shared" si="3"/>
        <v>1988.083333333316</v>
      </c>
      <c r="B231" s="77">
        <f xml:space="preserve"> [1]Coibion_update!O357</f>
        <v>4.1375557004642607</v>
      </c>
      <c r="C231" s="77">
        <f xml:space="preserve"> [1]Coibion_update!P357</f>
        <v>5.7</v>
      </c>
      <c r="D231" s="77">
        <f xml:space="preserve"> [1]Coibion_update!Q357</f>
        <v>4.7553128444178112</v>
      </c>
      <c r="E231" s="77">
        <f xml:space="preserve"> [1]Coibion_update!W357</f>
        <v>6.58</v>
      </c>
      <c r="F231" s="77">
        <f xml:space="preserve"> [1]Coibion_update!X357</f>
        <v>5.5565963746305016</v>
      </c>
      <c r="G231" s="77">
        <f xml:space="preserve"> [1]Coibion_update!Y357</f>
        <v>3.629686619301117</v>
      </c>
      <c r="H231" s="77">
        <f xml:space="preserve"> [1]Coibion_update!Z357</f>
        <v>4.11622020273954</v>
      </c>
      <c r="I231" s="77">
        <f xml:space="preserve"> [1]Coibion_update!AA357</f>
        <v>4.0169234152535163</v>
      </c>
      <c r="J231" s="77">
        <f xml:space="preserve"> [1]Coibion_update!AG357</f>
        <v>-0.22348580000000001</v>
      </c>
      <c r="K231" s="77">
        <f xml:space="preserve"> [1]Coibion_update!AD357</f>
        <v>-3.6214115999999974</v>
      </c>
    </row>
    <row r="232" spans="1:11">
      <c r="A232" s="77">
        <f t="shared" si="3"/>
        <v>1988.1666666666492</v>
      </c>
      <c r="B232" s="77">
        <f xml:space="preserve"> [1]Coibion_update!O358</f>
        <v>4.1397846767918578</v>
      </c>
      <c r="C232" s="77">
        <f xml:space="preserve"> [1]Coibion_update!P358</f>
        <v>5.7</v>
      </c>
      <c r="D232" s="77">
        <f xml:space="preserve"> [1]Coibion_update!Q358</f>
        <v>4.7578912730057557</v>
      </c>
      <c r="E232" s="77">
        <f xml:space="preserve"> [1]Coibion_update!W358</f>
        <v>6.58</v>
      </c>
      <c r="F232" s="77">
        <f xml:space="preserve"> [1]Coibion_update!X358</f>
        <v>5.5545087719084467</v>
      </c>
      <c r="G232" s="77">
        <f xml:space="preserve"> [1]Coibion_update!Y358</f>
        <v>3.6341328354388343</v>
      </c>
      <c r="H232" s="77">
        <f xml:space="preserve"> [1]Coibion_update!Z358</f>
        <v>4.1352465535425269</v>
      </c>
      <c r="I232" s="77">
        <f xml:space="preserve"> [1]Coibion_update!AA358</f>
        <v>4.0220426504666955</v>
      </c>
      <c r="J232" s="77">
        <f xml:space="preserve"> [1]Coibion_update!AG358</f>
        <v>1.8744299999999998E-2</v>
      </c>
      <c r="K232" s="77">
        <f xml:space="preserve"> [1]Coibion_update!AD358</f>
        <v>-3.6026672999999976</v>
      </c>
    </row>
    <row r="233" spans="1:11">
      <c r="A233" s="77">
        <f t="shared" si="3"/>
        <v>1988.2499999999825</v>
      </c>
      <c r="B233" s="77">
        <f xml:space="preserve"> [1]Coibion_update!O359</f>
        <v>4.1451248083562335</v>
      </c>
      <c r="C233" s="77">
        <f xml:space="preserve"> [1]Coibion_update!P359</f>
        <v>5.4</v>
      </c>
      <c r="D233" s="77">
        <f xml:space="preserve"> [1]Coibion_update!Q359</f>
        <v>4.7638818771429126</v>
      </c>
      <c r="E233" s="77">
        <f xml:space="preserve"> [1]Coibion_update!W359</f>
        <v>6.87</v>
      </c>
      <c r="F233" s="77">
        <f xml:space="preserve"> [1]Coibion_update!X359</f>
        <v>5.5690694317769722</v>
      </c>
      <c r="G233" s="77">
        <f xml:space="preserve"> [1]Coibion_update!Y359</f>
        <v>3.6226862313791375</v>
      </c>
      <c r="H233" s="77">
        <f xml:space="preserve"> [1]Coibion_update!Z359</f>
        <v>4.1265697095168372</v>
      </c>
      <c r="I233" s="77">
        <f xml:space="preserve"> [1]Coibion_update!AA359</f>
        <v>4.0217380264510085</v>
      </c>
      <c r="J233" s="77">
        <f xml:space="preserve"> [1]Coibion_update!AG359</f>
        <v>0</v>
      </c>
      <c r="K233" s="77">
        <f xml:space="preserve"> [1]Coibion_update!AD359</f>
        <v>-3.6026672999999976</v>
      </c>
    </row>
    <row r="234" spans="1:11">
      <c r="A234" s="77">
        <f t="shared" si="3"/>
        <v>1988.3333333333157</v>
      </c>
      <c r="B234" s="77">
        <f xml:space="preserve"> [1]Coibion_update!O360</f>
        <v>4.1440200486638066</v>
      </c>
      <c r="C234" s="77">
        <f xml:space="preserve"> [1]Coibion_update!P360</f>
        <v>5.6</v>
      </c>
      <c r="D234" s="77">
        <f xml:space="preserve"> [1]Coibion_update!Q360</f>
        <v>4.7664383335842135</v>
      </c>
      <c r="E234" s="77">
        <f xml:space="preserve"> [1]Coibion_update!W360</f>
        <v>7.09</v>
      </c>
      <c r="F234" s="77">
        <f xml:space="preserve"> [1]Coibion_update!X360</f>
        <v>5.5924411465792936</v>
      </c>
      <c r="G234" s="77">
        <f xml:space="preserve"> [1]Coibion_update!Y360</f>
        <v>3.6360059645068681</v>
      </c>
      <c r="H234" s="77">
        <f xml:space="preserve"> [1]Coibion_update!Z360</f>
        <v>4.1309175424529405</v>
      </c>
      <c r="I234" s="77">
        <f xml:space="preserve"> [1]Coibion_update!AA360</f>
        <v>4.0273318717391602</v>
      </c>
      <c r="J234" s="77">
        <f xml:space="preserve"> [1]Coibion_update!AG360</f>
        <v>0.19082969999999999</v>
      </c>
      <c r="K234" s="77">
        <f xml:space="preserve"> [1]Coibion_update!AD360</f>
        <v>-3.4118375999999975</v>
      </c>
    </row>
    <row r="235" spans="1:11">
      <c r="A235" s="77">
        <f t="shared" si="3"/>
        <v>1988.416666666649</v>
      </c>
      <c r="B235" s="77">
        <f xml:space="preserve"> [1]Coibion_update!O361</f>
        <v>4.1466270338791293</v>
      </c>
      <c r="C235" s="77">
        <f xml:space="preserve"> [1]Coibion_update!P361</f>
        <v>5.4</v>
      </c>
      <c r="D235" s="77">
        <f xml:space="preserve"> [1]Coibion_update!Q361</f>
        <v>4.7706846244656651</v>
      </c>
      <c r="E235" s="77">
        <f xml:space="preserve"> [1]Coibion_update!W361</f>
        <v>7.51</v>
      </c>
      <c r="F235" s="77">
        <f xml:space="preserve"> [1]Coibion_update!X361</f>
        <v>5.6381055279803309</v>
      </c>
      <c r="G235" s="77">
        <f xml:space="preserve"> [1]Coibion_update!Y361</f>
        <v>3.6388222375725658</v>
      </c>
      <c r="H235" s="77">
        <f xml:space="preserve"> [1]Coibion_update!Z361</f>
        <v>4.130965745677746</v>
      </c>
      <c r="I235" s="77">
        <f xml:space="preserve"> [1]Coibion_update!AA361</f>
        <v>4.031937102093484</v>
      </c>
      <c r="J235" s="77">
        <f xml:space="preserve"> [1]Coibion_update!AG361</f>
        <v>0.31013410000000002</v>
      </c>
      <c r="K235" s="77">
        <f xml:space="preserve"> [1]Coibion_update!AD361</f>
        <v>-3.1017034999999975</v>
      </c>
    </row>
    <row r="236" spans="1:11">
      <c r="A236" s="77">
        <f t="shared" si="3"/>
        <v>1988.4999999999823</v>
      </c>
      <c r="B236" s="77">
        <f xml:space="preserve"> [1]Coibion_update!O362</f>
        <v>4.14725005631702</v>
      </c>
      <c r="C236" s="77">
        <f xml:space="preserve"> [1]Coibion_update!P362</f>
        <v>5.4</v>
      </c>
      <c r="D236" s="77">
        <f xml:space="preserve"> [1]Coibion_update!Q362</f>
        <v>4.7749129605751861</v>
      </c>
      <c r="E236" s="77">
        <f xml:space="preserve"> [1]Coibion_update!W362</f>
        <v>7.75</v>
      </c>
      <c r="F236" s="77">
        <f xml:space="preserve"> [1]Coibion_update!X362</f>
        <v>5.6404876242838871</v>
      </c>
      <c r="G236" s="77">
        <f xml:space="preserve"> [1]Coibion_update!Y362</f>
        <v>3.6266316406344092</v>
      </c>
      <c r="H236" s="77">
        <f xml:space="preserve"> [1]Coibion_update!Z362</f>
        <v>4.1315761188274278</v>
      </c>
      <c r="I236" s="77">
        <f xml:space="preserve"> [1]Coibion_update!AA362</f>
        <v>4.038250287867192</v>
      </c>
      <c r="J236" s="77">
        <f xml:space="preserve"> [1]Coibion_update!AG362</f>
        <v>0</v>
      </c>
      <c r="K236" s="77">
        <f xml:space="preserve"> [1]Coibion_update!AD362</f>
        <v>-3.1017034999999975</v>
      </c>
    </row>
    <row r="237" spans="1:11">
      <c r="A237" s="77">
        <f t="shared" si="3"/>
        <v>1988.5833333333155</v>
      </c>
      <c r="B237" s="77">
        <f xml:space="preserve"> [1]Coibion_update!O363</f>
        <v>4.1517058258570083</v>
      </c>
      <c r="C237" s="77">
        <f xml:space="preserve"> [1]Coibion_update!P363</f>
        <v>5.6</v>
      </c>
      <c r="D237" s="77">
        <f xml:space="preserve"> [1]Coibion_update!Q363</f>
        <v>4.7791234931115296</v>
      </c>
      <c r="E237" s="77">
        <f xml:space="preserve"> [1]Coibion_update!W363</f>
        <v>8.01</v>
      </c>
      <c r="F237" s="77">
        <f xml:space="preserve"> [1]Coibion_update!X363</f>
        <v>5.6327876004985766</v>
      </c>
      <c r="G237" s="77">
        <f xml:space="preserve"> [1]Coibion_update!Y363</f>
        <v>3.6198776540156965</v>
      </c>
      <c r="H237" s="77">
        <f xml:space="preserve"> [1]Coibion_update!Z363</f>
        <v>4.1388238606457035</v>
      </c>
      <c r="I237" s="77">
        <f xml:space="preserve"> [1]Coibion_update!AA363</f>
        <v>4.0441383959947821</v>
      </c>
      <c r="J237" s="77">
        <f xml:space="preserve"> [1]Coibion_update!AG363</f>
        <v>-0.1793477</v>
      </c>
      <c r="K237" s="77">
        <f xml:space="preserve"> [1]Coibion_update!AD363</f>
        <v>-3.2810511999999976</v>
      </c>
    </row>
    <row r="238" spans="1:11">
      <c r="A238" s="77">
        <f t="shared" si="3"/>
        <v>1988.6666666666488</v>
      </c>
      <c r="B238" s="77">
        <f xml:space="preserve"> [1]Coibion_update!O364</f>
        <v>4.1488785166607673</v>
      </c>
      <c r="C238" s="77">
        <f xml:space="preserve"> [1]Coibion_update!P364</f>
        <v>5.4</v>
      </c>
      <c r="D238" s="77">
        <f xml:space="preserve"> [1]Coibion_update!Q364</f>
        <v>4.7833163713715656</v>
      </c>
      <c r="E238" s="77">
        <f xml:space="preserve"> [1]Coibion_update!W364</f>
        <v>8.19</v>
      </c>
      <c r="F238" s="77">
        <f xml:space="preserve"> [1]Coibion_update!X364</f>
        <v>5.6178977354990316</v>
      </c>
      <c r="G238" s="77">
        <f xml:space="preserve"> [1]Coibion_update!Y364</f>
        <v>3.6116473762506724</v>
      </c>
      <c r="H238" s="77">
        <f xml:space="preserve"> [1]Coibion_update!Z364</f>
        <v>4.1386644320374968</v>
      </c>
      <c r="I238" s="77">
        <f xml:space="preserve"> [1]Coibion_update!AA364</f>
        <v>4.0414710726150327</v>
      </c>
      <c r="J238" s="77">
        <f xml:space="preserve"> [1]Coibion_update!AG364</f>
        <v>-6.7140699999999998E-2</v>
      </c>
      <c r="K238" s="77">
        <f xml:space="preserve"> [1]Coibion_update!AD364</f>
        <v>-3.3481918999999976</v>
      </c>
    </row>
    <row r="239" spans="1:11">
      <c r="A239" s="77">
        <f t="shared" si="3"/>
        <v>1988.749999999982</v>
      </c>
      <c r="B239" s="77">
        <f xml:space="preserve"> [1]Coibion_update!O365</f>
        <v>4.1537103528272041</v>
      </c>
      <c r="C239" s="77">
        <f xml:space="preserve"> [1]Coibion_update!P365</f>
        <v>5.4</v>
      </c>
      <c r="D239" s="77">
        <f xml:space="preserve"> [1]Coibion_update!Q365</f>
        <v>4.7866580620334682</v>
      </c>
      <c r="E239" s="77">
        <f xml:space="preserve"> [1]Coibion_update!W365</f>
        <v>8.3000000000000007</v>
      </c>
      <c r="F239" s="77">
        <f xml:space="preserve"> [1]Coibion_update!X365</f>
        <v>5.6138577671282137</v>
      </c>
      <c r="G239" s="77">
        <f xml:space="preserve"> [1]Coibion_update!Y365</f>
        <v>3.628784379562596</v>
      </c>
      <c r="H239" s="77">
        <f xml:space="preserve"> [1]Coibion_update!Z365</f>
        <v>4.1457503502820003</v>
      </c>
      <c r="I239" s="77">
        <f xml:space="preserve"> [1]Coibion_update!AA365</f>
        <v>4.0481435433213866</v>
      </c>
      <c r="J239" s="77">
        <f xml:space="preserve"> [1]Coibion_update!AG365</f>
        <v>0</v>
      </c>
      <c r="K239" s="77">
        <f xml:space="preserve"> [1]Coibion_update!AD365</f>
        <v>-3.3481918999999976</v>
      </c>
    </row>
    <row r="240" spans="1:11">
      <c r="A240" s="77">
        <f t="shared" si="3"/>
        <v>1988.8333333333153</v>
      </c>
      <c r="B240" s="77">
        <f xml:space="preserve"> [1]Coibion_update!O366</f>
        <v>4.1553330394037706</v>
      </c>
      <c r="C240" s="77">
        <f xml:space="preserve"> [1]Coibion_update!P366</f>
        <v>5.3</v>
      </c>
      <c r="D240" s="77">
        <f xml:space="preserve"> [1]Coibion_update!Q366</f>
        <v>4.7899886229806334</v>
      </c>
      <c r="E240" s="77">
        <f xml:space="preserve"> [1]Coibion_update!W366</f>
        <v>8.35</v>
      </c>
      <c r="F240" s="77">
        <f xml:space="preserve"> [1]Coibion_update!X366</f>
        <v>5.6112650581222923</v>
      </c>
      <c r="G240" s="77">
        <f xml:space="preserve"> [1]Coibion_update!Y366</f>
        <v>3.6359005293230497</v>
      </c>
      <c r="H240" s="77">
        <f xml:space="preserve"> [1]Coibion_update!Z366</f>
        <v>4.1494480884481248</v>
      </c>
      <c r="I240" s="77">
        <f xml:space="preserve"> [1]Coibion_update!AA366</f>
        <v>4.049137969384021</v>
      </c>
      <c r="J240" s="77">
        <f xml:space="preserve"> [1]Coibion_update!AG366</f>
        <v>-1.0430999999999999E-2</v>
      </c>
      <c r="K240" s="77">
        <f xml:space="preserve"> [1]Coibion_update!AD366</f>
        <v>-3.3586228999999976</v>
      </c>
    </row>
    <row r="241" spans="1:11">
      <c r="A241" s="77">
        <f t="shared" si="3"/>
        <v>1988.9166666666486</v>
      </c>
      <c r="B241" s="77">
        <f xml:space="preserve"> [1]Coibion_update!O367</f>
        <v>4.1600152547117464</v>
      </c>
      <c r="C241" s="77">
        <f xml:space="preserve"> [1]Coibion_update!P367</f>
        <v>5.3</v>
      </c>
      <c r="D241" s="77">
        <f xml:space="preserve"> [1]Coibion_update!Q367</f>
        <v>4.7933081281034857</v>
      </c>
      <c r="E241" s="77">
        <f xml:space="preserve"> [1]Coibion_update!W367</f>
        <v>8.76</v>
      </c>
      <c r="F241" s="77">
        <f xml:space="preserve"> [1]Coibion_update!X367</f>
        <v>5.6372864833678369</v>
      </c>
      <c r="G241" s="77">
        <f xml:space="preserve"> [1]Coibion_update!Y367</f>
        <v>3.6697730843741998</v>
      </c>
      <c r="H241" s="77">
        <f xml:space="preserve"> [1]Coibion_update!Z367</f>
        <v>4.1449901468909927</v>
      </c>
      <c r="I241" s="77">
        <f xml:space="preserve"> [1]Coibion_update!AA367</f>
        <v>4.0521153280043638</v>
      </c>
      <c r="J241" s="77">
        <f xml:space="preserve"> [1]Coibion_update!AG367</f>
        <v>0.44180900000000001</v>
      </c>
      <c r="K241" s="77">
        <f xml:space="preserve"> [1]Coibion_update!AD367</f>
        <v>-2.9168138999999975</v>
      </c>
    </row>
    <row r="242" spans="1:11">
      <c r="A242" s="77">
        <f t="shared" si="3"/>
        <v>1988.9999999999818</v>
      </c>
      <c r="B242" s="77">
        <f xml:space="preserve"> [1]Coibion_update!O368</f>
        <v>4.1631116304396345</v>
      </c>
      <c r="C242" s="77">
        <f xml:space="preserve"> [1]Coibion_update!P368</f>
        <v>5.4</v>
      </c>
      <c r="D242" s="77">
        <f xml:space="preserve"> [1]Coibion_update!Q368</f>
        <v>4.7974420736352137</v>
      </c>
      <c r="E242" s="77">
        <f xml:space="preserve"> [1]Coibion_update!W368</f>
        <v>9.1199999999999992</v>
      </c>
      <c r="F242" s="77">
        <f xml:space="preserve"> [1]Coibion_update!X368</f>
        <v>5.6472473959143228</v>
      </c>
      <c r="G242" s="77">
        <f xml:space="preserve"> [1]Coibion_update!Y368</f>
        <v>3.6598367686612057</v>
      </c>
      <c r="H242" s="77">
        <f xml:space="preserve"> [1]Coibion_update!Z368</f>
        <v>4.1561919655481807</v>
      </c>
      <c r="I242" s="77">
        <f xml:space="preserve"> [1]Coibion_update!AA368</f>
        <v>4.0525672504204548</v>
      </c>
      <c r="J242" s="77">
        <f xml:space="preserve"> [1]Coibion_update!AG368</f>
        <v>0</v>
      </c>
      <c r="K242" s="77">
        <f xml:space="preserve"> [1]Coibion_update!AD368</f>
        <v>-2.9168138999999975</v>
      </c>
    </row>
    <row r="243" spans="1:11">
      <c r="A243" s="77">
        <f t="shared" si="3"/>
        <v>1989.0833333333151</v>
      </c>
      <c r="B243" s="77">
        <f xml:space="preserve"> [1]Coibion_update!O369</f>
        <v>4.1584533035175451</v>
      </c>
      <c r="C243" s="77">
        <f xml:space="preserve"> [1]Coibion_update!P369</f>
        <v>5.2</v>
      </c>
      <c r="D243" s="77">
        <f xml:space="preserve"> [1]Coibion_update!Q369</f>
        <v>4.8007369695320667</v>
      </c>
      <c r="E243" s="77">
        <f xml:space="preserve"> [1]Coibion_update!W369</f>
        <v>9.36</v>
      </c>
      <c r="F243" s="77">
        <f xml:space="preserve"> [1]Coibion_update!X369</f>
        <v>5.6548723032861927</v>
      </c>
      <c r="G243" s="77">
        <f xml:space="preserve"> [1]Coibion_update!Y369</f>
        <v>3.6283329542459026</v>
      </c>
      <c r="H243" s="77">
        <f xml:space="preserve"> [1]Coibion_update!Z369</f>
        <v>4.1497161955348547</v>
      </c>
      <c r="I243" s="77">
        <f xml:space="preserve"> [1]Coibion_update!AA369</f>
        <v>4.0591663338724882</v>
      </c>
      <c r="J243" s="77">
        <f xml:space="preserve"> [1]Coibion_update!AG369</f>
        <v>0.29726229999999998</v>
      </c>
      <c r="K243" s="77">
        <f xml:space="preserve"> [1]Coibion_update!AD369</f>
        <v>-2.6195515999999976</v>
      </c>
    </row>
    <row r="244" spans="1:11">
      <c r="A244" s="77">
        <f t="shared" si="3"/>
        <v>1989.1666666666483</v>
      </c>
      <c r="B244" s="77">
        <f xml:space="preserve"> [1]Coibion_update!O370</f>
        <v>4.160952814986687</v>
      </c>
      <c r="C244" s="77">
        <f xml:space="preserve"> [1]Coibion_update!P370</f>
        <v>5</v>
      </c>
      <c r="D244" s="77">
        <f xml:space="preserve"> [1]Coibion_update!Q370</f>
        <v>4.8056590467374951</v>
      </c>
      <c r="E244" s="77">
        <f xml:space="preserve"> [1]Coibion_update!W370</f>
        <v>9.85</v>
      </c>
      <c r="F244" s="77">
        <f xml:space="preserve"> [1]Coibion_update!X370</f>
        <v>5.661466308862253</v>
      </c>
      <c r="G244" s="77">
        <f xml:space="preserve"> [1]Coibion_update!Y370</f>
        <v>3.6331024386449378</v>
      </c>
      <c r="H244" s="77">
        <f xml:space="preserve"> [1]Coibion_update!Z370</f>
        <v>4.1478221360002472</v>
      </c>
      <c r="I244" s="77">
        <f xml:space="preserve"> [1]Coibion_update!AA370</f>
        <v>4.0578188808726505</v>
      </c>
      <c r="J244" s="77">
        <f xml:space="preserve"> [1]Coibion_update!AG370</f>
        <v>5.8977000000000002E-2</v>
      </c>
      <c r="K244" s="77">
        <f xml:space="preserve"> [1]Coibion_update!AD370</f>
        <v>-2.5605745999999976</v>
      </c>
    </row>
    <row r="245" spans="1:11">
      <c r="A245" s="77">
        <f t="shared" si="3"/>
        <v>1989.2499999999816</v>
      </c>
      <c r="B245" s="77">
        <f xml:space="preserve"> [1]Coibion_update!O371</f>
        <v>4.1620499385761134</v>
      </c>
      <c r="C245" s="77">
        <f xml:space="preserve"> [1]Coibion_update!P371</f>
        <v>5.2</v>
      </c>
      <c r="D245" s="77">
        <f xml:space="preserve"> [1]Coibion_update!Q371</f>
        <v>4.8129970331904079</v>
      </c>
      <c r="E245" s="77">
        <f xml:space="preserve"> [1]Coibion_update!W371</f>
        <v>9.84</v>
      </c>
      <c r="F245" s="77">
        <f xml:space="preserve"> [1]Coibion_update!X371</f>
        <v>5.6510495480039973</v>
      </c>
      <c r="G245" s="77">
        <f xml:space="preserve"> [1]Coibion_update!Y371</f>
        <v>3.6685747007735721</v>
      </c>
      <c r="H245" s="77">
        <f xml:space="preserve"> [1]Coibion_update!Z371</f>
        <v>4.149243016869538</v>
      </c>
      <c r="I245" s="77">
        <f xml:space="preserve"> [1]Coibion_update!AA371</f>
        <v>4.058838275371536</v>
      </c>
      <c r="J245" s="77">
        <f xml:space="preserve"> [1]Coibion_update!AG371</f>
        <v>0</v>
      </c>
      <c r="K245" s="77">
        <f xml:space="preserve"> [1]Coibion_update!AD371</f>
        <v>-2.5605745999999976</v>
      </c>
    </row>
    <row r="246" spans="1:11">
      <c r="A246" s="77">
        <f t="shared" si="3"/>
        <v>1989.3333333333148</v>
      </c>
      <c r="B246" s="77">
        <f xml:space="preserve"> [1]Coibion_update!O372</f>
        <v>4.1545879349017305</v>
      </c>
      <c r="C246" s="77">
        <f xml:space="preserve"> [1]Coibion_update!P372</f>
        <v>5.2</v>
      </c>
      <c r="D246" s="77">
        <f xml:space="preserve"> [1]Coibion_update!Q372</f>
        <v>4.8178592793984425</v>
      </c>
      <c r="E246" s="77">
        <f xml:space="preserve"> [1]Coibion_update!W372</f>
        <v>9.81</v>
      </c>
      <c r="F246" s="77">
        <f xml:space="preserve"> [1]Coibion_update!X372</f>
        <v>5.6458355147013517</v>
      </c>
      <c r="G246" s="77">
        <f xml:space="preserve"> [1]Coibion_update!Y372</f>
        <v>3.6423642003724677</v>
      </c>
      <c r="H246" s="77">
        <f xml:space="preserve"> [1]Coibion_update!Z372</f>
        <v>4.1534307463479374</v>
      </c>
      <c r="I246" s="77">
        <f xml:space="preserve"> [1]Coibion_update!AA372</f>
        <v>4.0612013436288468</v>
      </c>
      <c r="J246" s="77">
        <f xml:space="preserve"> [1]Coibion_update!AG372</f>
        <v>0.15246509999999999</v>
      </c>
      <c r="K246" s="77">
        <f xml:space="preserve"> [1]Coibion_update!AD372</f>
        <v>-2.4081094999999975</v>
      </c>
    </row>
    <row r="247" spans="1:11">
      <c r="A247" s="77">
        <f t="shared" si="3"/>
        <v>1989.4166666666481</v>
      </c>
      <c r="B247" s="77">
        <f xml:space="preserve"> [1]Coibion_update!O373</f>
        <v>4.1552060187360826</v>
      </c>
      <c r="C247" s="77">
        <f xml:space="preserve"> [1]Coibion_update!P373</f>
        <v>5.3</v>
      </c>
      <c r="D247" s="77">
        <f xml:space="preserve"> [1]Coibion_update!Q373</f>
        <v>4.8210876922105612</v>
      </c>
      <c r="E247" s="77">
        <f xml:space="preserve"> [1]Coibion_update!W373</f>
        <v>9.5299999999999994</v>
      </c>
      <c r="F247" s="77">
        <f xml:space="preserve"> [1]Coibion_update!X373</f>
        <v>5.6386749027510596</v>
      </c>
      <c r="G247" s="77">
        <f xml:space="preserve"> [1]Coibion_update!Y373</f>
        <v>3.6502425704990182</v>
      </c>
      <c r="H247" s="77">
        <f xml:space="preserve"> [1]Coibion_update!Z373</f>
        <v>4.155612114569303</v>
      </c>
      <c r="I247" s="77">
        <f xml:space="preserve"> [1]Coibion_update!AA373</f>
        <v>4.0618213705165402</v>
      </c>
      <c r="J247" s="77">
        <f xml:space="preserve"> [1]Coibion_update!AG373</f>
        <v>0</v>
      </c>
      <c r="K247" s="77">
        <f xml:space="preserve"> [1]Coibion_update!AD373</f>
        <v>-2.4081094999999975</v>
      </c>
    </row>
    <row r="248" spans="1:11">
      <c r="A248" s="77">
        <f t="shared" si="3"/>
        <v>1989.4999999999814</v>
      </c>
      <c r="B248" s="77">
        <f xml:space="preserve"> [1]Coibion_update!O374</f>
        <v>4.1458754117245338</v>
      </c>
      <c r="C248" s="77">
        <f xml:space="preserve"> [1]Coibion_update!P374</f>
        <v>5.2</v>
      </c>
      <c r="D248" s="77">
        <f xml:space="preserve"> [1]Coibion_update!Q374</f>
        <v>4.824305715904762</v>
      </c>
      <c r="E248" s="77">
        <f xml:space="preserve"> [1]Coibion_update!W374</f>
        <v>9.24</v>
      </c>
      <c r="F248" s="77">
        <f xml:space="preserve"> [1]Coibion_update!X374</f>
        <v>5.6347896031692493</v>
      </c>
      <c r="G248" s="77">
        <f xml:space="preserve"> [1]Coibion_update!Y374</f>
        <v>3.6597080768136565</v>
      </c>
      <c r="H248" s="77">
        <f xml:space="preserve"> [1]Coibion_update!Z374</f>
        <v>4.1550162417548329</v>
      </c>
      <c r="I248" s="77">
        <f xml:space="preserve"> [1]Coibion_update!AA374</f>
        <v>4.0650358953607606</v>
      </c>
      <c r="J248" s="77">
        <f xml:space="preserve"> [1]Coibion_update!AG374</f>
        <v>7.5437100000000007E-2</v>
      </c>
      <c r="K248" s="77">
        <f xml:space="preserve"> [1]Coibion_update!AD374</f>
        <v>-2.3326723999999976</v>
      </c>
    </row>
    <row r="249" spans="1:11">
      <c r="A249" s="77">
        <f t="shared" si="3"/>
        <v>1989.5833333333146</v>
      </c>
      <c r="B249" s="77">
        <f xml:space="preserve"> [1]Coibion_update!O375</f>
        <v>4.1546459945635412</v>
      </c>
      <c r="C249" s="77">
        <f xml:space="preserve"> [1]Coibion_update!P375</f>
        <v>5.2</v>
      </c>
      <c r="D249" s="77">
        <f xml:space="preserve"> [1]Coibion_update!Q375</f>
        <v>4.824305715904762</v>
      </c>
      <c r="E249" s="77">
        <f xml:space="preserve"> [1]Coibion_update!W375</f>
        <v>8.99</v>
      </c>
      <c r="F249" s="77">
        <f xml:space="preserve"> [1]Coibion_update!X375</f>
        <v>5.6222831510770641</v>
      </c>
      <c r="G249" s="77">
        <f xml:space="preserve"> [1]Coibion_update!Y375</f>
        <v>3.7019930932593192</v>
      </c>
      <c r="H249" s="77">
        <f xml:space="preserve"> [1]Coibion_update!Z375</f>
        <v>4.1635907349589152</v>
      </c>
      <c r="I249" s="77">
        <f xml:space="preserve"> [1]Coibion_update!AA375</f>
        <v>4.0674871080522177</v>
      </c>
      <c r="J249" s="77">
        <f xml:space="preserve"> [1]Coibion_update!AG375</f>
        <v>-0.13955680000000001</v>
      </c>
      <c r="K249" s="77">
        <f xml:space="preserve"> [1]Coibion_update!AD375</f>
        <v>-2.4722291999999975</v>
      </c>
    </row>
    <row r="250" spans="1:11">
      <c r="A250" s="77">
        <f t="shared" si="3"/>
        <v>1989.6666666666479</v>
      </c>
      <c r="B250" s="77">
        <f xml:space="preserve"> [1]Coibion_update!O376</f>
        <v>4.1515610299324459</v>
      </c>
      <c r="C250" s="77">
        <f xml:space="preserve"> [1]Coibion_update!P376</f>
        <v>5.3</v>
      </c>
      <c r="D250" s="77">
        <f xml:space="preserve"> [1]Coibion_update!Q376</f>
        <v>4.8267124559353274</v>
      </c>
      <c r="E250" s="77">
        <f xml:space="preserve"> [1]Coibion_update!W376</f>
        <v>9.02</v>
      </c>
      <c r="F250" s="77">
        <f xml:space="preserve"> [1]Coibion_update!X376</f>
        <v>5.6165528920432743</v>
      </c>
      <c r="G250" s="77">
        <f xml:space="preserve"> [1]Coibion_update!Y376</f>
        <v>3.6661991903907158</v>
      </c>
      <c r="H250" s="77">
        <f xml:space="preserve"> [1]Coibion_update!Z376</f>
        <v>4.169575712898415</v>
      </c>
      <c r="I250" s="77">
        <f xml:space="preserve"> [1]Coibion_update!AA376</f>
        <v>4.070256766693011</v>
      </c>
      <c r="J250" s="77">
        <f xml:space="preserve"> [1]Coibion_update!AG376</f>
        <v>0</v>
      </c>
      <c r="K250" s="77">
        <f xml:space="preserve"> [1]Coibion_update!AD376</f>
        <v>-2.4722291999999975</v>
      </c>
    </row>
    <row r="251" spans="1:11">
      <c r="A251" s="77">
        <f t="shared" si="3"/>
        <v>1989.7499999999811</v>
      </c>
      <c r="B251" s="77">
        <f xml:space="preserve"> [1]Coibion_update!O377</f>
        <v>4.1505705044084191</v>
      </c>
      <c r="C251" s="77">
        <f xml:space="preserve"> [1]Coibion_update!P377</f>
        <v>5.3</v>
      </c>
      <c r="D251" s="77">
        <f xml:space="preserve"> [1]Coibion_update!Q377</f>
        <v>4.8315086281988204</v>
      </c>
      <c r="E251" s="77">
        <f xml:space="preserve"> [1]Coibion_update!W377</f>
        <v>8.84</v>
      </c>
      <c r="F251" s="77">
        <f xml:space="preserve"> [1]Coibion_update!X377</f>
        <v>5.6143317612668531</v>
      </c>
      <c r="G251" s="77">
        <f xml:space="preserve"> [1]Coibion_update!Y377</f>
        <v>3.6503465043971524</v>
      </c>
      <c r="H251" s="77">
        <f xml:space="preserve"> [1]Coibion_update!Z377</f>
        <v>4.1658897293851966</v>
      </c>
      <c r="I251" s="77">
        <f xml:space="preserve"> [1]Coibion_update!AA377</f>
        <v>4.074294904416397</v>
      </c>
      <c r="J251" s="77">
        <f xml:space="preserve"> [1]Coibion_update!AG377</f>
        <v>-8.7923500000000002E-2</v>
      </c>
      <c r="K251" s="77">
        <f xml:space="preserve"> [1]Coibion_update!AD377</f>
        <v>-2.5601526999999975</v>
      </c>
    </row>
    <row r="252" spans="1:11">
      <c r="A252" s="77">
        <f t="shared" si="3"/>
        <v>1989.8333333333144</v>
      </c>
      <c r="B252" s="77">
        <f xml:space="preserve"> [1]Coibion_update!O378</f>
        <v>4.1539569071532441</v>
      </c>
      <c r="C252" s="77">
        <f xml:space="preserve"> [1]Coibion_update!P378</f>
        <v>5.4</v>
      </c>
      <c r="D252" s="77">
        <f xml:space="preserve"> [1]Coibion_update!Q378</f>
        <v>4.8354879410503013</v>
      </c>
      <c r="E252" s="77">
        <f xml:space="preserve"> [1]Coibion_update!W378</f>
        <v>8.5500000000000007</v>
      </c>
      <c r="F252" s="77">
        <f xml:space="preserve"> [1]Coibion_update!X378</f>
        <v>5.5954174499780764</v>
      </c>
      <c r="G252" s="77">
        <f xml:space="preserve"> [1]Coibion_update!Y378</f>
        <v>3.6401092897445069</v>
      </c>
      <c r="H252" s="77">
        <f xml:space="preserve"> [1]Coibion_update!Z378</f>
        <v>4.1718455810008477</v>
      </c>
      <c r="I252" s="77">
        <f xml:space="preserve"> [1]Coibion_update!AA378</f>
        <v>4.074872880157506</v>
      </c>
      <c r="J252" s="77">
        <f xml:space="preserve"> [1]Coibion_update!AG378</f>
        <v>0.1066783</v>
      </c>
      <c r="K252" s="77">
        <f xml:space="preserve"> [1]Coibion_update!AD378</f>
        <v>-2.4534743999999975</v>
      </c>
    </row>
    <row r="253" spans="1:11">
      <c r="A253" s="77">
        <f t="shared" si="3"/>
        <v>1989.9166666666476</v>
      </c>
      <c r="B253" s="77">
        <f xml:space="preserve"> [1]Coibion_update!O379</f>
        <v>4.1598810227524758</v>
      </c>
      <c r="C253" s="77">
        <f xml:space="preserve"> [1]Coibion_update!P379</f>
        <v>5.4</v>
      </c>
      <c r="D253" s="77">
        <f xml:space="preserve"> [1]Coibion_update!Q379</f>
        <v>4.8386600293564452</v>
      </c>
      <c r="E253" s="77">
        <f xml:space="preserve"> [1]Coibion_update!W379</f>
        <v>8.4499999999999993</v>
      </c>
      <c r="F253" s="77">
        <f xml:space="preserve"> [1]Coibion_update!X379</f>
        <v>5.5676572447519526</v>
      </c>
      <c r="G253" s="77">
        <f xml:space="preserve"> [1]Coibion_update!Y379</f>
        <v>3.6453715641370019</v>
      </c>
      <c r="H253" s="77">
        <f xml:space="preserve"> [1]Coibion_update!Z379</f>
        <v>4.1842157349837947</v>
      </c>
      <c r="I253" s="77">
        <f xml:space="preserve"> [1]Coibion_update!AA379</f>
        <v>4.0820189125314634</v>
      </c>
      <c r="J253" s="77">
        <f xml:space="preserve"> [1]Coibion_update!AG379</f>
        <v>-6.7450399999999994E-2</v>
      </c>
      <c r="K253" s="77">
        <f xml:space="preserve"> [1]Coibion_update!AD379</f>
        <v>-2.5209247999999973</v>
      </c>
    </row>
    <row r="254" spans="1:11">
      <c r="A254" s="77">
        <f t="shared" si="3"/>
        <v>1989.9999999999809</v>
      </c>
      <c r="B254" s="77">
        <f xml:space="preserve"> [1]Coibion_update!O380</f>
        <v>4.1536475267204231</v>
      </c>
      <c r="C254" s="77">
        <f xml:space="preserve"> [1]Coibion_update!P380</f>
        <v>5.4</v>
      </c>
      <c r="D254" s="77">
        <f xml:space="preserve"> [1]Coibion_update!Q380</f>
        <v>4.8481163645984813</v>
      </c>
      <c r="E254" s="77">
        <f xml:space="preserve"> [1]Coibion_update!W380</f>
        <v>8.23</v>
      </c>
      <c r="F254" s="77">
        <f xml:space="preserve"> [1]Coibion_update!X380</f>
        <v>5.5620652887041864</v>
      </c>
      <c r="G254" s="77">
        <f xml:space="preserve"> [1]Coibion_update!Y380</f>
        <v>3.7294214094268727</v>
      </c>
      <c r="H254" s="77">
        <f xml:space="preserve"> [1]Coibion_update!Z380</f>
        <v>4.1686941718458046</v>
      </c>
      <c r="I254" s="77">
        <f xml:space="preserve"> [1]Coibion_update!AA380</f>
        <v>4.0778933127802697</v>
      </c>
      <c r="J254" s="77">
        <f xml:space="preserve"> [1]Coibion_update!AG380</f>
        <v>0</v>
      </c>
      <c r="K254" s="77">
        <f xml:space="preserve"> [1]Coibion_update!AD380</f>
        <v>-2.5209247999999973</v>
      </c>
    </row>
    <row r="255" spans="1:11">
      <c r="A255" s="77">
        <f t="shared" si="3"/>
        <v>1990.0833333333142</v>
      </c>
      <c r="B255" s="77">
        <f xml:space="preserve"> [1]Coibion_update!O381</f>
        <v>4.1630042671041112</v>
      </c>
      <c r="C255" s="77">
        <f xml:space="preserve"> [1]Coibion_update!P381</f>
        <v>5.3</v>
      </c>
      <c r="D255" s="77">
        <f xml:space="preserve"> [1]Coibion_update!Q381</f>
        <v>4.8520302639196169</v>
      </c>
      <c r="E255" s="77">
        <f xml:space="preserve"> [1]Coibion_update!W381</f>
        <v>8.24</v>
      </c>
      <c r="F255" s="77">
        <f xml:space="preserve"> [1]Coibion_update!X381</f>
        <v>5.5664342835049778</v>
      </c>
      <c r="G255" s="77">
        <f xml:space="preserve"> [1]Coibion_update!Y381</f>
        <v>3.6661480421118444</v>
      </c>
      <c r="H255" s="77">
        <f xml:space="preserve"> [1]Coibion_update!Z381</f>
        <v>4.1727089392093557</v>
      </c>
      <c r="I255" s="77">
        <f xml:space="preserve"> [1]Coibion_update!AA381</f>
        <v>4.0824912551911003</v>
      </c>
      <c r="J255" s="77">
        <f xml:space="preserve"> [1]Coibion_update!AG381</f>
        <v>0.31180390000000002</v>
      </c>
      <c r="K255" s="77">
        <f xml:space="preserve"> [1]Coibion_update!AD381</f>
        <v>-2.2091208999999972</v>
      </c>
    </row>
    <row r="256" spans="1:11">
      <c r="A256" s="77">
        <f t="shared" si="3"/>
        <v>1990.1666666666474</v>
      </c>
      <c r="B256" s="77">
        <f xml:space="preserve"> [1]Coibion_update!O382</f>
        <v>4.1684357485206549</v>
      </c>
      <c r="C256" s="77">
        <f xml:space="preserve"> [1]Coibion_update!P382</f>
        <v>5.2</v>
      </c>
      <c r="D256" s="77">
        <f xml:space="preserve"> [1]Coibion_update!Q382</f>
        <v>4.8567068118035186</v>
      </c>
      <c r="E256" s="77">
        <f xml:space="preserve"> [1]Coibion_update!W382</f>
        <v>8.2799999999999994</v>
      </c>
      <c r="F256" s="77">
        <f xml:space="preserve"> [1]Coibion_update!X382</f>
        <v>5.5852991938854242</v>
      </c>
      <c r="G256" s="77">
        <f xml:space="preserve"> [1]Coibion_update!Y382</f>
        <v>3.6629717285727512</v>
      </c>
      <c r="H256" s="77">
        <f xml:space="preserve"> [1]Coibion_update!Z382</f>
        <v>4.1767230014880026</v>
      </c>
      <c r="I256" s="77">
        <f xml:space="preserve"> [1]Coibion_update!AA382</f>
        <v>4.0871688784730047</v>
      </c>
      <c r="J256" s="77">
        <f xml:space="preserve"> [1]Coibion_update!AG382</f>
        <v>-9.1973700000000005E-2</v>
      </c>
      <c r="K256" s="77">
        <f xml:space="preserve"> [1]Coibion_update!AD382</f>
        <v>-2.3010945999999972</v>
      </c>
    </row>
    <row r="257" spans="1:11">
      <c r="A257" s="77">
        <f t="shared" si="3"/>
        <v>1990.2499999999807</v>
      </c>
      <c r="B257" s="77">
        <f xml:space="preserve"> [1]Coibion_update!O383</f>
        <v>4.1673889928254777</v>
      </c>
      <c r="C257" s="77">
        <f xml:space="preserve"> [1]Coibion_update!P383</f>
        <v>5.4</v>
      </c>
      <c r="D257" s="77">
        <f xml:space="preserve"> [1]Coibion_update!Q383</f>
        <v>4.859036909945142</v>
      </c>
      <c r="E257" s="77">
        <f xml:space="preserve"> [1]Coibion_update!W383</f>
        <v>8.26</v>
      </c>
      <c r="F257" s="77">
        <f xml:space="preserve"> [1]Coibion_update!X383</f>
        <v>5.6099112590461306</v>
      </c>
      <c r="G257" s="77">
        <f xml:space="preserve"> [1]Coibion_update!Y383</f>
        <v>3.6669661008020453</v>
      </c>
      <c r="H257" s="77">
        <f xml:space="preserve"> [1]Coibion_update!Z383</f>
        <v>4.1716141977134011</v>
      </c>
      <c r="I257" s="77">
        <f xml:space="preserve"> [1]Coibion_update!AA383</f>
        <v>4.0915239212853285</v>
      </c>
      <c r="J257" s="77">
        <f xml:space="preserve"> [1]Coibion_update!AG383</f>
        <v>0</v>
      </c>
      <c r="K257" s="77">
        <f xml:space="preserve"> [1]Coibion_update!AD383</f>
        <v>-2.3010945999999972</v>
      </c>
    </row>
    <row r="258" spans="1:11">
      <c r="A258" s="77">
        <f t="shared" si="3"/>
        <v>1990.3333333333139</v>
      </c>
      <c r="B258" s="77">
        <f xml:space="preserve"> [1]Coibion_update!O384</f>
        <v>4.1690283209598604</v>
      </c>
      <c r="C258" s="77">
        <f xml:space="preserve"> [1]Coibion_update!P384</f>
        <v>5.4</v>
      </c>
      <c r="D258" s="77">
        <f xml:space="preserve"> [1]Coibion_update!Q384</f>
        <v>4.8605872978525966</v>
      </c>
      <c r="E258" s="77">
        <f xml:space="preserve"> [1]Coibion_update!W384</f>
        <v>8.18</v>
      </c>
      <c r="F258" s="77">
        <f xml:space="preserve"> [1]Coibion_update!X384</f>
        <v>5.623295223743515</v>
      </c>
      <c r="G258" s="77">
        <f xml:space="preserve"> [1]Coibion_update!Y384</f>
        <v>3.6457370612170945</v>
      </c>
      <c r="H258" s="77">
        <f xml:space="preserve"> [1]Coibion_update!Z384</f>
        <v>4.1723390198167376</v>
      </c>
      <c r="I258" s="77">
        <f xml:space="preserve"> [1]Coibion_update!AA384</f>
        <v>4.0947944610024658</v>
      </c>
      <c r="J258" s="77">
        <f xml:space="preserve"> [1]Coibion_update!AG384</f>
        <v>4.4384600000000003E-2</v>
      </c>
      <c r="K258" s="77">
        <f xml:space="preserve"> [1]Coibion_update!AD384</f>
        <v>-2.2567099999999973</v>
      </c>
    </row>
    <row r="259" spans="1:11">
      <c r="A259" s="77">
        <f t="shared" ref="A259:A278" si="4" xml:space="preserve"> A258 + 1/12</f>
        <v>1990.4166666666472</v>
      </c>
      <c r="B259" s="77">
        <f xml:space="preserve"> [1]Coibion_update!O385</f>
        <v>4.1723868087684037</v>
      </c>
      <c r="C259" s="77">
        <f xml:space="preserve"> [1]Coibion_update!P385</f>
        <v>5.2</v>
      </c>
      <c r="D259" s="77">
        <f xml:space="preserve"> [1]Coibion_update!Q385</f>
        <v>4.8667649236765538</v>
      </c>
      <c r="E259" s="77">
        <f xml:space="preserve"> [1]Coibion_update!W385</f>
        <v>8.2899999999999991</v>
      </c>
      <c r="F259" s="77">
        <f xml:space="preserve"> [1]Coibion_update!X385</f>
        <v>5.6240175061873385</v>
      </c>
      <c r="G259" s="77">
        <f xml:space="preserve"> [1]Coibion_update!Y385</f>
        <v>3.6462589682772961</v>
      </c>
      <c r="H259" s="77">
        <f xml:space="preserve"> [1]Coibion_update!Z385</f>
        <v>4.1774748062383029</v>
      </c>
      <c r="I259" s="77">
        <f xml:space="preserve"> [1]Coibion_update!AA385</f>
        <v>4.0976723523147758</v>
      </c>
      <c r="J259" s="77">
        <f xml:space="preserve"> [1]Coibion_update!AG385</f>
        <v>0</v>
      </c>
      <c r="K259" s="77">
        <f xml:space="preserve"> [1]Coibion_update!AD385</f>
        <v>-2.2567099999999973</v>
      </c>
    </row>
    <row r="260" spans="1:11">
      <c r="A260" s="77">
        <f t="shared" si="4"/>
        <v>1990.4999999999804</v>
      </c>
      <c r="B260" s="77">
        <f xml:space="preserve"> [1]Coibion_update!O386</f>
        <v>4.1713472691568638</v>
      </c>
      <c r="C260" s="77">
        <f xml:space="preserve"> [1]Coibion_update!P386</f>
        <v>5.5</v>
      </c>
      <c r="D260" s="77">
        <f xml:space="preserve"> [1]Coibion_update!Q386</f>
        <v>4.8713732267627483</v>
      </c>
      <c r="E260" s="77">
        <f xml:space="preserve"> [1]Coibion_update!W386</f>
        <v>8.15</v>
      </c>
      <c r="F260" s="77">
        <f xml:space="preserve"> [1]Coibion_update!X386</f>
        <v>5.6243423631628895</v>
      </c>
      <c r="G260" s="77">
        <f xml:space="preserve"> [1]Coibion_update!Y386</f>
        <v>3.6488904458975733</v>
      </c>
      <c r="H260" s="77">
        <f xml:space="preserve"> [1]Coibion_update!Z386</f>
        <v>4.1763392097747278</v>
      </c>
      <c r="I260" s="77">
        <f xml:space="preserve"> [1]Coibion_update!AA386</f>
        <v>4.101088437755446</v>
      </c>
      <c r="J260" s="77">
        <f xml:space="preserve"> [1]Coibion_update!AG386</f>
        <v>-6.6204899999999997E-2</v>
      </c>
      <c r="K260" s="77">
        <f xml:space="preserve"> [1]Coibion_update!AD386</f>
        <v>-2.3229148999999971</v>
      </c>
    </row>
    <row r="261" spans="1:11">
      <c r="A261" s="77">
        <f t="shared" si="4"/>
        <v>1990.5833333333137</v>
      </c>
      <c r="B261" s="77">
        <f xml:space="preserve"> [1]Coibion_update!O387</f>
        <v>4.1740810691748269</v>
      </c>
      <c r="C261" s="77">
        <f xml:space="preserve"> [1]Coibion_update!P387</f>
        <v>5.7</v>
      </c>
      <c r="D261" s="77">
        <f xml:space="preserve"> [1]Coibion_update!Q387</f>
        <v>4.8797670188912168</v>
      </c>
      <c r="E261" s="77">
        <f xml:space="preserve"> [1]Coibion_update!W387</f>
        <v>8.1300000000000008</v>
      </c>
      <c r="F261" s="77">
        <f xml:space="preserve"> [1]Coibion_update!X387</f>
        <v>5.6095816792573743</v>
      </c>
      <c r="G261" s="77">
        <f xml:space="preserve"> [1]Coibion_update!Y387</f>
        <v>3.634502462647605</v>
      </c>
      <c r="H261" s="77">
        <f xml:space="preserve"> [1]Coibion_update!Z387</f>
        <v>4.1772293811147421</v>
      </c>
      <c r="I261" s="77">
        <f xml:space="preserve"> [1]Coibion_update!AA387</f>
        <v>4.1041298629568974</v>
      </c>
      <c r="J261" s="77">
        <f xml:space="preserve"> [1]Coibion_update!AG387</f>
        <v>0.1508273</v>
      </c>
      <c r="K261" s="77">
        <f xml:space="preserve"> [1]Coibion_update!AD387</f>
        <v>-2.1720875999999971</v>
      </c>
    </row>
    <row r="262" spans="1:11">
      <c r="A262" s="77">
        <f t="shared" si="4"/>
        <v>1990.666666666647</v>
      </c>
      <c r="B262" s="77">
        <f xml:space="preserve"> [1]Coibion_update!O388</f>
        <v>4.1759276214064247</v>
      </c>
      <c r="C262" s="77">
        <f xml:space="preserve"> [1]Coibion_update!P388</f>
        <v>5.9</v>
      </c>
      <c r="D262" s="77">
        <f xml:space="preserve"> [1]Coibion_update!Q388</f>
        <v>4.8865826454262766</v>
      </c>
      <c r="E262" s="77">
        <f xml:space="preserve"> [1]Coibion_update!W388</f>
        <v>8.1999999999999993</v>
      </c>
      <c r="F262" s="77">
        <f xml:space="preserve"> [1]Coibion_update!X388</f>
        <v>5.6049193238523287</v>
      </c>
      <c r="G262" s="77">
        <f xml:space="preserve"> [1]Coibion_update!Y388</f>
        <v>3.6450581745650865</v>
      </c>
      <c r="H262" s="77">
        <f xml:space="preserve"> [1]Coibion_update!Z388</f>
        <v>4.172739759649474</v>
      </c>
      <c r="I262" s="77">
        <f xml:space="preserve"> [1]Coibion_update!AA388</f>
        <v>4.1029573653203233</v>
      </c>
      <c r="J262" s="77">
        <f xml:space="preserve"> [1]Coibion_update!AG388</f>
        <v>0</v>
      </c>
      <c r="K262" s="77">
        <f xml:space="preserve"> [1]Coibion_update!AD388</f>
        <v>-2.1720875999999971</v>
      </c>
    </row>
    <row r="263" spans="1:11">
      <c r="A263" s="77">
        <f t="shared" si="4"/>
        <v>1990.7499999999802</v>
      </c>
      <c r="B263" s="77">
        <f xml:space="preserve"> [1]Coibion_update!O389</f>
        <v>4.1682763283762672</v>
      </c>
      <c r="C263" s="77">
        <f xml:space="preserve"> [1]Coibion_update!P389</f>
        <v>5.9</v>
      </c>
      <c r="D263" s="77">
        <f xml:space="preserve"> [1]Coibion_update!Q389</f>
        <v>4.8933521334815238</v>
      </c>
      <c r="E263" s="77">
        <f xml:space="preserve"> [1]Coibion_update!W389</f>
        <v>8.11</v>
      </c>
      <c r="F263" s="77">
        <f xml:space="preserve"> [1]Coibion_update!X389</f>
        <v>5.5930743526717794</v>
      </c>
      <c r="G263" s="77">
        <f xml:space="preserve"> [1]Coibion_update!Y389</f>
        <v>3.6239141752615773</v>
      </c>
      <c r="H263" s="77">
        <f xml:space="preserve"> [1]Coibion_update!Z389</f>
        <v>4.1637773369374376</v>
      </c>
      <c r="I263" s="77">
        <f xml:space="preserve"> [1]Coibion_update!AA389</f>
        <v>4.1020646852372389</v>
      </c>
      <c r="J263" s="77">
        <f xml:space="preserve"> [1]Coibion_update!AG389</f>
        <v>-0.1193772</v>
      </c>
      <c r="K263" s="77">
        <f xml:space="preserve"> [1]Coibion_update!AD389</f>
        <v>-2.2914647999999973</v>
      </c>
    </row>
    <row r="264" spans="1:11">
      <c r="A264" s="77">
        <f t="shared" si="4"/>
        <v>1990.8333333333135</v>
      </c>
      <c r="B264" s="77">
        <f xml:space="preserve"> [1]Coibion_update!O390</f>
        <v>4.156509957221985</v>
      </c>
      <c r="C264" s="77">
        <f xml:space="preserve"> [1]Coibion_update!P390</f>
        <v>6.2</v>
      </c>
      <c r="D264" s="77">
        <f xml:space="preserve"> [1]Coibion_update!Q390</f>
        <v>4.8955984841078974</v>
      </c>
      <c r="E264" s="77">
        <f xml:space="preserve"> [1]Coibion_update!W390</f>
        <v>7.81</v>
      </c>
      <c r="F264" s="77">
        <f xml:space="preserve"> [1]Coibion_update!X390</f>
        <v>5.5662048116716383</v>
      </c>
      <c r="G264" s="77">
        <f xml:space="preserve"> [1]Coibion_update!Y390</f>
        <v>3.6178935263806498</v>
      </c>
      <c r="H264" s="77">
        <f xml:space="preserve"> [1]Coibion_update!Z390</f>
        <v>4.1706418028444947</v>
      </c>
      <c r="I264" s="77">
        <f xml:space="preserve"> [1]Coibion_update!AA390</f>
        <v>4.0989340145559083</v>
      </c>
      <c r="J264" s="77">
        <f xml:space="preserve"> [1]Coibion_update!AG390</f>
        <v>-1.5990500000000001E-2</v>
      </c>
      <c r="K264" s="77">
        <f xml:space="preserve"> [1]Coibion_update!AD390</f>
        <v>-2.3074552999999973</v>
      </c>
    </row>
    <row r="265" spans="1:11">
      <c r="A265" s="77">
        <f t="shared" si="4"/>
        <v>1990.9166666666467</v>
      </c>
      <c r="B265" s="77">
        <f xml:space="preserve"> [1]Coibion_update!O391</f>
        <v>4.1496610028928087</v>
      </c>
      <c r="C265" s="77">
        <f xml:space="preserve"> [1]Coibion_update!P391</f>
        <v>6.3</v>
      </c>
      <c r="D265" s="77">
        <f xml:space="preserve"> [1]Coibion_update!Q391</f>
        <v>4.8993312245375815</v>
      </c>
      <c r="E265" s="77">
        <f xml:space="preserve"> [1]Coibion_update!W391</f>
        <v>7.31</v>
      </c>
      <c r="F265" s="77">
        <f xml:space="preserve"> [1]Coibion_update!X391</f>
        <v>5.5587181662179539</v>
      </c>
      <c r="G265" s="77">
        <f xml:space="preserve"> [1]Coibion_update!Y391</f>
        <v>3.6028584955888863</v>
      </c>
      <c r="H265" s="77">
        <f xml:space="preserve"> [1]Coibion_update!Z391</f>
        <v>4.1615981442439001</v>
      </c>
      <c r="I265" s="77">
        <f xml:space="preserve"> [1]Coibion_update!AA391</f>
        <v>4.1000780940698611</v>
      </c>
      <c r="J265" s="77">
        <f xml:space="preserve"> [1]Coibion_update!AG391</f>
        <v>-0.1557183</v>
      </c>
      <c r="K265" s="77">
        <f xml:space="preserve"> [1]Coibion_update!AD391</f>
        <v>-2.4631735999999975</v>
      </c>
    </row>
    <row r="266" spans="1:11">
      <c r="A266" s="77">
        <f t="shared" si="4"/>
        <v>1990.99999999998</v>
      </c>
      <c r="B266" s="77">
        <f xml:space="preserve"> [1]Coibion_update!O392</f>
        <v>4.1453924931771731</v>
      </c>
      <c r="C266" s="77">
        <f xml:space="preserve"> [1]Coibion_update!P392</f>
        <v>6.4</v>
      </c>
      <c r="D266" s="77">
        <f xml:space="preserve"> [1]Coibion_update!Q392</f>
        <v>4.9030500834163186</v>
      </c>
      <c r="E266" s="77">
        <f xml:space="preserve"> [1]Coibion_update!W392</f>
        <v>6.91</v>
      </c>
      <c r="F266" s="77">
        <f xml:space="preserve"> [1]Coibion_update!X392</f>
        <v>5.5504370260987637</v>
      </c>
      <c r="G266" s="77">
        <f xml:space="preserve"> [1]Coibion_update!Y392</f>
        <v>3.5492437537699169</v>
      </c>
      <c r="H266" s="77">
        <f xml:space="preserve"> [1]Coibion_update!Z392</f>
        <v>4.1594766571598827</v>
      </c>
      <c r="I266" s="77">
        <f xml:space="preserve"> [1]Coibion_update!AA392</f>
        <v>4.0969245644854881</v>
      </c>
      <c r="J266" s="77">
        <f xml:space="preserve"> [1]Coibion_update!AG392</f>
        <v>0</v>
      </c>
      <c r="K266" s="77">
        <f xml:space="preserve"> [1]Coibion_update!AD392</f>
        <v>-2.4631735999999975</v>
      </c>
    </row>
    <row r="267" spans="1:11">
      <c r="A267" s="77">
        <f t="shared" si="4"/>
        <v>1991.0833333333132</v>
      </c>
      <c r="B267" s="77">
        <f xml:space="preserve"> [1]Coibion_update!O393</f>
        <v>4.1385687626707544</v>
      </c>
      <c r="C267" s="77">
        <f xml:space="preserve"> [1]Coibion_update!P393</f>
        <v>6.6</v>
      </c>
      <c r="D267" s="77">
        <f xml:space="preserve"> [1]Coibion_update!Q393</f>
        <v>4.9037921984782065</v>
      </c>
      <c r="E267" s="77">
        <f xml:space="preserve"> [1]Coibion_update!W393</f>
        <v>6.25</v>
      </c>
      <c r="F267" s="77">
        <f xml:space="preserve"> [1]Coibion_update!X393</f>
        <v>5.542282633554545</v>
      </c>
      <c r="G267" s="77">
        <f xml:space="preserve"> [1]Coibion_update!Y393</f>
        <v>3.5751786995977688</v>
      </c>
      <c r="H267" s="77">
        <f xml:space="preserve"> [1]Coibion_update!Z393</f>
        <v>4.1631551948823438</v>
      </c>
      <c r="I267" s="77">
        <f xml:space="preserve"> [1]Coibion_update!AA393</f>
        <v>4.1005585486885687</v>
      </c>
      <c r="J267" s="77">
        <f xml:space="preserve"> [1]Coibion_update!AG393</f>
        <v>-0.25084899999999999</v>
      </c>
      <c r="K267" s="77">
        <f xml:space="preserve"> [1]Coibion_update!AD393</f>
        <v>-2.7140225999999976</v>
      </c>
    </row>
    <row r="268" spans="1:11">
      <c r="A268" s="77">
        <f t="shared" si="4"/>
        <v>1991.1666666666465</v>
      </c>
      <c r="B268" s="77">
        <f xml:space="preserve"> [1]Coibion_update!O394</f>
        <v>4.133042702960763</v>
      </c>
      <c r="C268" s="77">
        <f xml:space="preserve"> [1]Coibion_update!P394</f>
        <v>6.8</v>
      </c>
      <c r="D268" s="77">
        <f xml:space="preserve"> [1]Coibion_update!Q394</f>
        <v>4.9037921984782065</v>
      </c>
      <c r="E268" s="77">
        <f xml:space="preserve"> [1]Coibion_update!W394</f>
        <v>6.12</v>
      </c>
      <c r="F268" s="77">
        <f xml:space="preserve"> [1]Coibion_update!X394</f>
        <v>5.5452555664279632</v>
      </c>
      <c r="G268" s="77">
        <f xml:space="preserve"> [1]Coibion_update!Y394</f>
        <v>3.6346344392615406</v>
      </c>
      <c r="H268" s="77">
        <f xml:space="preserve"> [1]Coibion_update!Z394</f>
        <v>4.1747410534606972</v>
      </c>
      <c r="I268" s="77">
        <f xml:space="preserve"> [1]Coibion_update!AA394</f>
        <v>4.1028251666916917</v>
      </c>
      <c r="J268" s="77">
        <f xml:space="preserve"> [1]Coibion_update!AG394</f>
        <v>0.2286349</v>
      </c>
      <c r="K268" s="77">
        <f xml:space="preserve"> [1]Coibion_update!AD394</f>
        <v>-2.4853876999999978</v>
      </c>
    </row>
    <row r="269" spans="1:11">
      <c r="A269" s="77">
        <f t="shared" si="4"/>
        <v>1991.2499999999798</v>
      </c>
      <c r="B269" s="77">
        <f xml:space="preserve"> [1]Coibion_update!O395</f>
        <v>4.1353233444505211</v>
      </c>
      <c r="C269" s="77">
        <f xml:space="preserve"> [1]Coibion_update!P395</f>
        <v>6.7</v>
      </c>
      <c r="D269" s="77">
        <f xml:space="preserve"> [1]Coibion_update!Q395</f>
        <v>4.9060152449661532</v>
      </c>
      <c r="E269" s="77">
        <f xml:space="preserve"> [1]Coibion_update!W395</f>
        <v>5.91</v>
      </c>
      <c r="F269" s="77">
        <f xml:space="preserve"> [1]Coibion_update!X395</f>
        <v>5.5457632103852115</v>
      </c>
      <c r="G269" s="77">
        <f xml:space="preserve"> [1]Coibion_update!Y395</f>
        <v>3.589390555613194</v>
      </c>
      <c r="H269" s="77">
        <f xml:space="preserve"> [1]Coibion_update!Z395</f>
        <v>4.1701938745055385</v>
      </c>
      <c r="I269" s="77">
        <f xml:space="preserve"> [1]Coibion_update!AA395</f>
        <v>4.1085268497934617</v>
      </c>
      <c r="J269" s="77">
        <f xml:space="preserve"> [1]Coibion_update!AG395</f>
        <v>0</v>
      </c>
      <c r="K269" s="77">
        <f xml:space="preserve"> [1]Coibion_update!AD395</f>
        <v>-2.4853876999999978</v>
      </c>
    </row>
    <row r="270" spans="1:11">
      <c r="A270" s="77">
        <f t="shared" si="4"/>
        <v>1991.333333333313</v>
      </c>
      <c r="B270" s="77">
        <f xml:space="preserve"> [1]Coibion_update!O396</f>
        <v>4.1450250021860704</v>
      </c>
      <c r="C270" s="77">
        <f xml:space="preserve"> [1]Coibion_update!P396</f>
        <v>6.9</v>
      </c>
      <c r="D270" s="77">
        <f xml:space="preserve"> [1]Coibion_update!Q396</f>
        <v>4.9097093755062948</v>
      </c>
      <c r="E270" s="77">
        <f xml:space="preserve"> [1]Coibion_update!W396</f>
        <v>5.78</v>
      </c>
      <c r="F270" s="77">
        <f xml:space="preserve"> [1]Coibion_update!X396</f>
        <v>5.5260901862459084</v>
      </c>
      <c r="G270" s="77">
        <f xml:space="preserve"> [1]Coibion_update!Y396</f>
        <v>3.5870958669464525</v>
      </c>
      <c r="H270" s="77">
        <f xml:space="preserve"> [1]Coibion_update!Z396</f>
        <v>4.1756787432770723</v>
      </c>
      <c r="I270" s="77">
        <f xml:space="preserve"> [1]Coibion_update!AA396</f>
        <v>4.1107099163083651</v>
      </c>
      <c r="J270" s="77">
        <f xml:space="preserve"> [1]Coibion_update!AG396</f>
        <v>0.25881670000000001</v>
      </c>
      <c r="K270" s="77">
        <f xml:space="preserve"> [1]Coibion_update!AD396</f>
        <v>-2.2265709999999976</v>
      </c>
    </row>
    <row r="271" spans="1:11">
      <c r="A271" s="77">
        <f t="shared" si="4"/>
        <v>1991.4166666666463</v>
      </c>
      <c r="B271" s="77">
        <f xml:space="preserve"> [1]Coibion_update!O397</f>
        <v>4.1543619408801931</v>
      </c>
      <c r="C271" s="77">
        <f xml:space="preserve"> [1]Coibion_update!P397</f>
        <v>6.9</v>
      </c>
      <c r="D271" s="77">
        <f xml:space="preserve"> [1]Coibion_update!Q397</f>
        <v>4.9126548857360524</v>
      </c>
      <c r="E271" s="77">
        <f xml:space="preserve"> [1]Coibion_update!W397</f>
        <v>5.9</v>
      </c>
      <c r="F271" s="77">
        <f xml:space="preserve"> [1]Coibion_update!X397</f>
        <v>5.5099145139618741</v>
      </c>
      <c r="G271" s="77">
        <f xml:space="preserve"> [1]Coibion_update!Y397</f>
        <v>3.5994743052462375</v>
      </c>
      <c r="H271" s="77">
        <f xml:space="preserve"> [1]Coibion_update!Z397</f>
        <v>4.1691427722972874</v>
      </c>
      <c r="I271" s="77">
        <f xml:space="preserve"> [1]Coibion_update!AA397</f>
        <v>4.1112344548903685</v>
      </c>
      <c r="J271" s="77">
        <f xml:space="preserve"> [1]Coibion_update!AG397</f>
        <v>0</v>
      </c>
      <c r="K271" s="77">
        <f xml:space="preserve"> [1]Coibion_update!AD397</f>
        <v>-2.2265709999999976</v>
      </c>
    </row>
    <row r="272" spans="1:11">
      <c r="A272" s="77">
        <f t="shared" si="4"/>
        <v>1991.4999999999795</v>
      </c>
      <c r="B272" s="77">
        <f xml:space="preserve"> [1]Coibion_update!O398</f>
        <v>4.1548327041373421</v>
      </c>
      <c r="C272" s="77">
        <f xml:space="preserve"> [1]Coibion_update!P398</f>
        <v>6.8</v>
      </c>
      <c r="D272" s="77">
        <f xml:space="preserve"> [1]Coibion_update!Q398</f>
        <v>4.9141243937154115</v>
      </c>
      <c r="E272" s="77">
        <f xml:space="preserve"> [1]Coibion_update!W398</f>
        <v>5.82</v>
      </c>
      <c r="F272" s="77">
        <f xml:space="preserve"> [1]Coibion_update!X398</f>
        <v>5.4943363504655887</v>
      </c>
      <c r="G272" s="77">
        <f xml:space="preserve"> [1]Coibion_update!Y398</f>
        <v>3.6089971502416889</v>
      </c>
      <c r="H272" s="77">
        <f xml:space="preserve"> [1]Coibion_update!Z398</f>
        <v>4.1766769542588866</v>
      </c>
      <c r="I272" s="77">
        <f xml:space="preserve"> [1]Coibion_update!AA398</f>
        <v>4.1139347486536639</v>
      </c>
      <c r="J272" s="77">
        <f xml:space="preserve"> [1]Coibion_update!AG398</f>
        <v>-7.7223200000000006E-2</v>
      </c>
      <c r="K272" s="77">
        <f xml:space="preserve"> [1]Coibion_update!AD398</f>
        <v>-2.3037941999999978</v>
      </c>
    </row>
    <row r="273" spans="1:11">
      <c r="A273" s="77">
        <f t="shared" si="4"/>
        <v>1991.5833333333128</v>
      </c>
      <c r="B273" s="77">
        <f xml:space="preserve"> [1]Coibion_update!O399</f>
        <v>4.1557014648750741</v>
      </c>
      <c r="C273" s="77">
        <f xml:space="preserve"> [1]Coibion_update!P399</f>
        <v>6.9</v>
      </c>
      <c r="D273" s="77">
        <f xml:space="preserve"> [1]Coibion_update!Q399</f>
        <v>4.9170569471366896</v>
      </c>
      <c r="E273" s="77">
        <f xml:space="preserve"> [1]Coibion_update!W399</f>
        <v>5.66</v>
      </c>
      <c r="F273" s="77">
        <f xml:space="preserve"> [1]Coibion_update!X399</f>
        <v>5.4971272408467939</v>
      </c>
      <c r="G273" s="77">
        <f xml:space="preserve"> [1]Coibion_update!Y399</f>
        <v>3.5992008869692564</v>
      </c>
      <c r="H273" s="77">
        <f xml:space="preserve"> [1]Coibion_update!Z399</f>
        <v>4.1747718113347156</v>
      </c>
      <c r="I273" s="77">
        <f xml:space="preserve"> [1]Coibion_update!AA399</f>
        <v>4.1141635292540668</v>
      </c>
      <c r="J273" s="77">
        <f xml:space="preserve"> [1]Coibion_update!AG399</f>
        <v>0.13680020000000001</v>
      </c>
      <c r="K273" s="77">
        <f xml:space="preserve"> [1]Coibion_update!AD399</f>
        <v>-2.1669939999999976</v>
      </c>
    </row>
    <row r="274" spans="1:11">
      <c r="A274" s="77">
        <f t="shared" si="4"/>
        <v>1991.6666666666461</v>
      </c>
      <c r="B274" s="77">
        <f xml:space="preserve"> [1]Coibion_update!O400</f>
        <v>4.1646539001200971</v>
      </c>
      <c r="C274" s="77">
        <f xml:space="preserve"> [1]Coibion_update!P400</f>
        <v>6.9</v>
      </c>
      <c r="D274" s="77">
        <f xml:space="preserve"> [1]Coibion_update!Q400</f>
        <v>4.9199809258281251</v>
      </c>
      <c r="E274" s="77">
        <f xml:space="preserve"> [1]Coibion_update!W400</f>
        <v>5.45</v>
      </c>
      <c r="F274" s="77">
        <f xml:space="preserve"> [1]Coibion_update!X400</f>
        <v>5.4946650950750833</v>
      </c>
      <c r="G274" s="77">
        <f xml:space="preserve"> [1]Coibion_update!Y400</f>
        <v>3.6135091470891596</v>
      </c>
      <c r="H274" s="77">
        <f xml:space="preserve"> [1]Coibion_update!Z400</f>
        <v>4.1685858588210571</v>
      </c>
      <c r="I274" s="77">
        <f xml:space="preserve"> [1]Coibion_update!AA400</f>
        <v>4.1147679118629794</v>
      </c>
      <c r="J274" s="77">
        <f xml:space="preserve"> [1]Coibion_update!AG400</f>
        <v>0</v>
      </c>
      <c r="K274" s="77">
        <f xml:space="preserve"> [1]Coibion_update!AD400</f>
        <v>-2.1669939999999976</v>
      </c>
    </row>
    <row r="275" spans="1:11">
      <c r="A275" s="77">
        <f t="shared" si="4"/>
        <v>1991.7499999999793</v>
      </c>
      <c r="B275" s="77">
        <f xml:space="preserve"> [1]Coibion_update!O401</f>
        <v>4.1626307396151487</v>
      </c>
      <c r="C275" s="77">
        <f xml:space="preserve"> [1]Coibion_update!P401</f>
        <v>7</v>
      </c>
      <c r="D275" s="77">
        <f xml:space="preserve"> [1]Coibion_update!Q401</f>
        <v>4.9214397152917844</v>
      </c>
      <c r="E275" s="77">
        <f xml:space="preserve"> [1]Coibion_update!W401</f>
        <v>5.21</v>
      </c>
      <c r="F275" s="77">
        <f xml:space="preserve"> [1]Coibion_update!X401</f>
        <v>5.4983969782636946</v>
      </c>
      <c r="G275" s="77">
        <f xml:space="preserve"> [1]Coibion_update!Y401</f>
        <v>3.5831021849597677</v>
      </c>
      <c r="H275" s="77">
        <f xml:space="preserve"> [1]Coibion_update!Z401</f>
        <v>4.1663085710614123</v>
      </c>
      <c r="I275" s="77">
        <f xml:space="preserve"> [1]Coibion_update!AA401</f>
        <v>4.1152740054031307</v>
      </c>
      <c r="J275" s="77">
        <f xml:space="preserve"> [1]Coibion_update!AG401</f>
        <v>-3.6360900000000002E-2</v>
      </c>
      <c r="K275" s="77">
        <f xml:space="preserve"> [1]Coibion_update!AD401</f>
        <v>-2.2033548999999977</v>
      </c>
    </row>
    <row r="276" spans="1:11">
      <c r="A276" s="77">
        <f t="shared" si="4"/>
        <v>1991.8333333333126</v>
      </c>
      <c r="B276" s="77">
        <f xml:space="preserve"> [1]Coibion_update!O402</f>
        <v>4.1616838450623952</v>
      </c>
      <c r="C276" s="77">
        <f xml:space="preserve"> [1]Coibion_update!P402</f>
        <v>7</v>
      </c>
      <c r="D276" s="77">
        <f xml:space="preserve"> [1]Coibion_update!Q402</f>
        <v>4.9258033585795582</v>
      </c>
      <c r="E276" s="77">
        <f xml:space="preserve"> [1]Coibion_update!W402</f>
        <v>4.8099999999999996</v>
      </c>
      <c r="F276" s="77">
        <f xml:space="preserve"> [1]Coibion_update!X402</f>
        <v>5.4884830773650402</v>
      </c>
      <c r="G276" s="77">
        <f xml:space="preserve"> [1]Coibion_update!Y402</f>
        <v>3.588534119165061</v>
      </c>
      <c r="H276" s="77">
        <f xml:space="preserve"> [1]Coibion_update!Z402</f>
        <v>4.1657966296287405</v>
      </c>
      <c r="I276" s="77">
        <f xml:space="preserve"> [1]Coibion_update!AA402</f>
        <v>4.1221056330074912</v>
      </c>
      <c r="J276" s="77">
        <f xml:space="preserve"> [1]Coibion_update!AG402</f>
        <v>0</v>
      </c>
      <c r="K276" s="77">
        <f xml:space="preserve"> [1]Coibion_update!AD402</f>
        <v>-2.2033548999999977</v>
      </c>
    </row>
    <row r="277" spans="1:11">
      <c r="A277" s="77">
        <f t="shared" si="4"/>
        <v>1991.9166666666458</v>
      </c>
      <c r="B277" s="77">
        <f xml:space="preserve"> [1]Coibion_update!O403</f>
        <v>4.1575118311229113</v>
      </c>
      <c r="C277" s="77">
        <f xml:space="preserve"> [1]Coibion_update!P403</f>
        <v>7.3</v>
      </c>
      <c r="D277" s="77">
        <f xml:space="preserve"> [1]Coibion_update!Q403</f>
        <v>4.9287019113335697</v>
      </c>
      <c r="E277" s="77">
        <f xml:space="preserve"> [1]Coibion_update!W403</f>
        <v>4.43</v>
      </c>
      <c r="F277" s="77">
        <f xml:space="preserve"> [1]Coibion_update!X403</f>
        <v>5.4834682503521508</v>
      </c>
      <c r="G277" s="77">
        <f xml:space="preserve"> [1]Coibion_update!Y403</f>
        <v>3.6006764583376545</v>
      </c>
      <c r="H277" s="77">
        <f xml:space="preserve"> [1]Coibion_update!Z403</f>
        <v>4.1620655140509708</v>
      </c>
      <c r="I277" s="77">
        <f xml:space="preserve"> [1]Coibion_update!AA403</f>
        <v>4.1241784075419785</v>
      </c>
      <c r="J277" s="77">
        <f xml:space="preserve"> [1]Coibion_update!AG403</f>
        <v>0</v>
      </c>
      <c r="K277" s="77">
        <f xml:space="preserve"> [1]Coibion_update!AD403</f>
        <v>-2.2033548999999977</v>
      </c>
    </row>
    <row r="278" spans="1:11">
      <c r="A278" s="77">
        <f t="shared" si="4"/>
        <v>1991.9999999999791</v>
      </c>
      <c r="B278" s="77">
        <f xml:space="preserve"> [1]Coibion_update!O404</f>
        <v>4.1514587158233205</v>
      </c>
      <c r="C278" s="77">
        <f xml:space="preserve"> [1]Coibion_update!P404</f>
        <v>7.3</v>
      </c>
      <c r="D278" s="77">
        <f xml:space="preserve"> [1]Coibion_update!Q404</f>
        <v>4.9294252386707127</v>
      </c>
      <c r="E278" s="77">
        <f xml:space="preserve"> [1]Coibion_update!W404</f>
        <v>4.03</v>
      </c>
      <c r="F278" s="77">
        <f xml:space="preserve"> [1]Coibion_update!X404</f>
        <v>5.4741177063517261</v>
      </c>
      <c r="G278" s="77">
        <f xml:space="preserve"> [1]Coibion_update!Y404</f>
        <v>3.6291294497081621</v>
      </c>
      <c r="H278" s="77">
        <f xml:space="preserve"> [1]Coibion_update!Z404</f>
        <v>4.1834232453056446</v>
      </c>
      <c r="I278" s="77">
        <f xml:space="preserve"> [1]Coibion_update!AA404</f>
        <v>4.1331645540716826</v>
      </c>
      <c r="J278" s="77">
        <f xml:space="preserve"> [1]Coibion_update!AG404</f>
        <v>0</v>
      </c>
      <c r="K278" s="77">
        <f xml:space="preserve"> [1]Coibion_update!AD404</f>
        <v>-2.2033548999999977</v>
      </c>
    </row>
    <row r="279" spans="1:11">
      <c r="A279" s="77">
        <f xml:space="preserve"> A278 + 1/12</f>
        <v>1992.0833333333123</v>
      </c>
      <c r="B279" s="77">
        <f xml:space="preserve"> [1]Coibion_update!O405</f>
        <v>4.1587268211513688</v>
      </c>
      <c r="C279" s="77">
        <f xml:space="preserve"> [1]Coibion_update!P405</f>
        <v>7.4</v>
      </c>
      <c r="D279" s="77">
        <f xml:space="preserve"> [1]Coibion_update!Q405</f>
        <v>4.9315920867558027</v>
      </c>
      <c r="E279" s="77">
        <f xml:space="preserve"> [1]Coibion_update!W405</f>
        <v>4.0599999999999996</v>
      </c>
      <c r="F279" s="77">
        <f xml:space="preserve"> [1]Coibion_update!X405</f>
        <v>5.4699991882376464</v>
      </c>
      <c r="G279" s="77">
        <f xml:space="preserve"> [1]Coibion_update!Y405</f>
        <v>3.6386645254494336</v>
      </c>
      <c r="H279" s="77">
        <f xml:space="preserve"> [1]Coibion_update!Z405</f>
        <v>4.1808433078387175</v>
      </c>
      <c r="I279" s="77">
        <f xml:space="preserve"> [1]Coibion_update!AA405</f>
        <v>4.134174064384716</v>
      </c>
      <c r="J279" s="77">
        <f xml:space="preserve"> [1]Coibion_update!AG405</f>
        <v>2.2000000000000001E-4</v>
      </c>
      <c r="K279" s="77">
        <f xml:space="preserve"> [1]Coibion_update!AD405</f>
        <v>-2.2031348999999976</v>
      </c>
    </row>
    <row r="280" spans="1:11">
      <c r="A280" s="77">
        <f t="shared" ref="A280:A337" si="5" xml:space="preserve"> A279 + 1/12</f>
        <v>1992.1666666666456</v>
      </c>
      <c r="B280" s="77">
        <f xml:space="preserve"> [1]Coibion_update!O406</f>
        <v>4.1674292729271123</v>
      </c>
      <c r="C280" s="77">
        <f xml:space="preserve"> [1]Coibion_update!P406</f>
        <v>7.4</v>
      </c>
      <c r="D280" s="77">
        <f xml:space="preserve"> [1]Coibion_update!Q406</f>
        <v>4.9351930989293971</v>
      </c>
      <c r="E280" s="77">
        <f xml:space="preserve"> [1]Coibion_update!W406</f>
        <v>3.98</v>
      </c>
      <c r="F280" s="77">
        <f xml:space="preserve"> [1]Coibion_update!X406</f>
        <v>5.4794715755899848</v>
      </c>
      <c r="G280" s="77">
        <f xml:space="preserve"> [1]Coibion_update!Y406</f>
        <v>3.6200383568229846</v>
      </c>
      <c r="H280" s="77">
        <f xml:space="preserve"> [1]Coibion_update!Z406</f>
        <v>4.1742180248052643</v>
      </c>
      <c r="I280" s="77">
        <f xml:space="preserve"> [1]Coibion_update!AA406</f>
        <v>4.1432934439539642</v>
      </c>
      <c r="J280" s="77">
        <f xml:space="preserve"> [1]Coibion_update!AG406</f>
        <v>-0.1249584</v>
      </c>
      <c r="K280" s="77">
        <f xml:space="preserve"> [1]Coibion_update!AD406</f>
        <v>-2.3280932999999977</v>
      </c>
    </row>
    <row r="281" spans="1:11">
      <c r="A281" s="77">
        <f t="shared" si="5"/>
        <v>1992.2499999999789</v>
      </c>
      <c r="B281" s="77">
        <f xml:space="preserve"> [1]Coibion_update!O407</f>
        <v>4.1746749208278331</v>
      </c>
      <c r="C281" s="77">
        <f xml:space="preserve"> [1]Coibion_update!P407</f>
        <v>7.4</v>
      </c>
      <c r="D281" s="77">
        <f xml:space="preserve"> [1]Coibion_update!Q407</f>
        <v>4.9373474983264236</v>
      </c>
      <c r="E281" s="77">
        <f xml:space="preserve"> [1]Coibion_update!W407</f>
        <v>3.73</v>
      </c>
      <c r="F281" s="77">
        <f xml:space="preserve"> [1]Coibion_update!X407</f>
        <v>5.4948705055887155</v>
      </c>
      <c r="G281" s="77">
        <f xml:space="preserve"> [1]Coibion_update!Y407</f>
        <v>3.6146137772177829</v>
      </c>
      <c r="H281" s="77">
        <f xml:space="preserve"> [1]Coibion_update!Z407</f>
        <v>4.1824012260423835</v>
      </c>
      <c r="I281" s="77">
        <f xml:space="preserve"> [1]Coibion_update!AA407</f>
        <v>4.1424201854536635</v>
      </c>
      <c r="J281" s="77">
        <f xml:space="preserve"> [1]Coibion_update!AG407</f>
        <v>0</v>
      </c>
      <c r="K281" s="77">
        <f xml:space="preserve"> [1]Coibion_update!AD407</f>
        <v>-2.3280932999999977</v>
      </c>
    </row>
    <row r="282" spans="1:11">
      <c r="A282" s="77">
        <f t="shared" si="5"/>
        <v>1992.3333333333121</v>
      </c>
      <c r="B282" s="77">
        <f xml:space="preserve"> [1]Coibion_update!O408</f>
        <v>4.1781264243824765</v>
      </c>
      <c r="C282" s="77">
        <f xml:space="preserve"> [1]Coibion_update!P408</f>
        <v>7.6</v>
      </c>
      <c r="D282" s="77">
        <f xml:space="preserve"> [1]Coibion_update!Q408</f>
        <v>4.939497266262916</v>
      </c>
      <c r="E282" s="77">
        <f xml:space="preserve"> [1]Coibion_update!W408</f>
        <v>3.82</v>
      </c>
      <c r="F282" s="77">
        <f xml:space="preserve"> [1]Coibion_update!X408</f>
        <v>5.504640240131903</v>
      </c>
      <c r="G282" s="77">
        <f xml:space="preserve"> [1]Coibion_update!Y408</f>
        <v>3.6367436996934077</v>
      </c>
      <c r="H282" s="77">
        <f xml:space="preserve"> [1]Coibion_update!Z408</f>
        <v>4.1859205057093103</v>
      </c>
      <c r="I282" s="77">
        <f xml:space="preserve"> [1]Coibion_update!AA408</f>
        <v>4.1450218335730833</v>
      </c>
      <c r="J282" s="77">
        <f xml:space="preserve"> [1]Coibion_update!AG408</f>
        <v>0.14935860000000001</v>
      </c>
      <c r="K282" s="77">
        <f xml:space="preserve"> [1]Coibion_update!AD408</f>
        <v>-2.1787346999999979</v>
      </c>
    </row>
    <row r="283" spans="1:11">
      <c r="A283" s="77">
        <f t="shared" si="5"/>
        <v>1992.4166666666454</v>
      </c>
      <c r="B283" s="77">
        <f xml:space="preserve"> [1]Coibion_update!O409</f>
        <v>4.1782383066640412</v>
      </c>
      <c r="C283" s="77">
        <f xml:space="preserve"> [1]Coibion_update!P409</f>
        <v>7.8</v>
      </c>
      <c r="D283" s="77">
        <f xml:space="preserve"> [1]Coibion_update!Q409</f>
        <v>4.9423564533429616</v>
      </c>
      <c r="E283" s="77">
        <f xml:space="preserve"> [1]Coibion_update!W409</f>
        <v>3.76</v>
      </c>
      <c r="F283" s="77">
        <f xml:space="preserve"> [1]Coibion_update!X409</f>
        <v>5.5121375904013625</v>
      </c>
      <c r="G283" s="77">
        <f xml:space="preserve"> [1]Coibion_update!Y409</f>
        <v>3.65687265797885</v>
      </c>
      <c r="H283" s="77">
        <f xml:space="preserve"> [1]Coibion_update!Z409</f>
        <v>4.1827826986839778</v>
      </c>
      <c r="I283" s="77">
        <f xml:space="preserve"> [1]Coibion_update!AA409</f>
        <v>4.1467788720705219</v>
      </c>
      <c r="J283" s="77">
        <f xml:space="preserve"> [1]Coibion_update!AG409</f>
        <v>0</v>
      </c>
      <c r="K283" s="77">
        <f xml:space="preserve"> [1]Coibion_update!AD409</f>
        <v>-2.1787346999999979</v>
      </c>
    </row>
    <row r="284" spans="1:11">
      <c r="A284" s="77">
        <f t="shared" si="5"/>
        <v>1992.4999999999786</v>
      </c>
      <c r="B284" s="77">
        <f xml:space="preserve"> [1]Coibion_update!O410</f>
        <v>4.1869981862015759</v>
      </c>
      <c r="C284" s="77">
        <f xml:space="preserve"> [1]Coibion_update!P410</f>
        <v>7.7</v>
      </c>
      <c r="D284" s="77">
        <f xml:space="preserve"> [1]Coibion_update!Q410</f>
        <v>4.9452074887738009</v>
      </c>
      <c r="E284" s="77">
        <f xml:space="preserve"> [1]Coibion_update!W410</f>
        <v>3.25</v>
      </c>
      <c r="F284" s="77">
        <f xml:space="preserve"> [1]Coibion_update!X410</f>
        <v>5.5093883366279774</v>
      </c>
      <c r="G284" s="77">
        <f xml:space="preserve"> [1]Coibion_update!Y410</f>
        <v>3.6480314175879243</v>
      </c>
      <c r="H284" s="77">
        <f xml:space="preserve"> [1]Coibion_update!Z410</f>
        <v>4.1865286487632947</v>
      </c>
      <c r="I284" s="77">
        <f xml:space="preserve"> [1]Coibion_update!AA410</f>
        <v>4.152346139018757</v>
      </c>
      <c r="J284" s="77">
        <f xml:space="preserve"> [1]Coibion_update!AG410</f>
        <v>-8.17137E-2</v>
      </c>
      <c r="K284" s="77">
        <f xml:space="preserve"> [1]Coibion_update!AD410</f>
        <v>-2.2604483999999978</v>
      </c>
    </row>
    <row r="285" spans="1:11">
      <c r="A285" s="77">
        <f t="shared" si="5"/>
        <v>1992.5833333333119</v>
      </c>
      <c r="B285" s="77">
        <f xml:space="preserve"> [1]Coibion_update!O411</f>
        <v>4.1821539540465089</v>
      </c>
      <c r="C285" s="77">
        <f xml:space="preserve"> [1]Coibion_update!P411</f>
        <v>7.6</v>
      </c>
      <c r="D285" s="77">
        <f xml:space="preserve"> [1]Coibion_update!Q411</f>
        <v>4.9473404437239425</v>
      </c>
      <c r="E285" s="77">
        <f xml:space="preserve"> [1]Coibion_update!W411</f>
        <v>3.3</v>
      </c>
      <c r="F285" s="77">
        <f xml:space="preserve"> [1]Coibion_update!X411</f>
        <v>5.5002781385943393</v>
      </c>
      <c r="G285" s="77">
        <f xml:space="preserve"> [1]Coibion_update!Y411</f>
        <v>3.6564079139669734</v>
      </c>
      <c r="H285" s="77">
        <f xml:space="preserve"> [1]Coibion_update!Z411</f>
        <v>4.1894274434687926</v>
      </c>
      <c r="I285" s="77">
        <f xml:space="preserve"> [1]Coibion_update!AA411</f>
        <v>4.1536035460970222</v>
      </c>
      <c r="J285" s="77">
        <f xml:space="preserve"> [1]Coibion_update!AG411</f>
        <v>-2.3135999999999999E-3</v>
      </c>
      <c r="K285" s="77">
        <f xml:space="preserve"> [1]Coibion_update!AD411</f>
        <v>-2.2627619999999977</v>
      </c>
    </row>
    <row r="286" spans="1:11">
      <c r="A286" s="77">
        <f t="shared" si="5"/>
        <v>1992.6666666666451</v>
      </c>
      <c r="B286" s="77">
        <f xml:space="preserve"> [1]Coibion_update!O412</f>
        <v>4.1843101822464934</v>
      </c>
      <c r="C286" s="77">
        <f xml:space="preserve"> [1]Coibion_update!P412</f>
        <v>7.6</v>
      </c>
      <c r="D286" s="77">
        <f xml:space="preserve"> [1]Coibion_update!Q412</f>
        <v>4.9494688588587685</v>
      </c>
      <c r="E286" s="77">
        <f xml:space="preserve"> [1]Coibion_update!W412</f>
        <v>3.22</v>
      </c>
      <c r="F286" s="77">
        <f xml:space="preserve"> [1]Coibion_update!X412</f>
        <v>5.5057379573970104</v>
      </c>
      <c r="G286" s="77">
        <f xml:space="preserve"> [1]Coibion_update!Y412</f>
        <v>3.6675025883543508</v>
      </c>
      <c r="H286" s="77">
        <f xml:space="preserve"> [1]Coibion_update!Z412</f>
        <v>4.1929523293072162</v>
      </c>
      <c r="I286" s="77">
        <f xml:space="preserve"> [1]Coibion_update!AA412</f>
        <v>4.1603663577640981</v>
      </c>
      <c r="J286" s="77">
        <f xml:space="preserve"> [1]Coibion_update!AG412</f>
        <v>0</v>
      </c>
      <c r="K286" s="77">
        <f xml:space="preserve"> [1]Coibion_update!AD412</f>
        <v>-2.2627619999999977</v>
      </c>
    </row>
    <row r="287" spans="1:11">
      <c r="A287" s="77">
        <f t="shared" si="5"/>
        <v>1992.7499999999784</v>
      </c>
      <c r="B287" s="77">
        <f xml:space="preserve"> [1]Coibion_update!O413</f>
        <v>4.1918825616227799</v>
      </c>
      <c r="C287" s="77">
        <f xml:space="preserve"> [1]Coibion_update!P413</f>
        <v>7.3</v>
      </c>
      <c r="D287" s="77">
        <f xml:space="preserve"> [1]Coibion_update!Q413</f>
        <v>4.9537121466966347</v>
      </c>
      <c r="E287" s="77">
        <f xml:space="preserve"> [1]Coibion_update!W413</f>
        <v>3.1</v>
      </c>
      <c r="F287" s="77">
        <f xml:space="preserve"> [1]Coibion_update!X413</f>
        <v>5.4869108801028403</v>
      </c>
      <c r="G287" s="77">
        <f xml:space="preserve"> [1]Coibion_update!Y413</f>
        <v>3.6762247196556883</v>
      </c>
      <c r="H287" s="77">
        <f xml:space="preserve"> [1]Coibion_update!Z413</f>
        <v>4.1999050578825932</v>
      </c>
      <c r="I287" s="77">
        <f xml:space="preserve"> [1]Coibion_update!AA413</f>
        <v>4.1612552675047274</v>
      </c>
      <c r="J287" s="77">
        <f xml:space="preserve"> [1]Coibion_update!AG413</f>
        <v>-0.17222850000000001</v>
      </c>
      <c r="K287" s="77">
        <f xml:space="preserve"> [1]Coibion_update!AD413</f>
        <v>-2.4349904999999978</v>
      </c>
    </row>
    <row r="288" spans="1:11">
      <c r="A288" s="77">
        <f t="shared" si="5"/>
        <v>1992.8333333333117</v>
      </c>
      <c r="B288" s="77">
        <f xml:space="preserve"> [1]Coibion_update!O414</f>
        <v>4.1962180051024394</v>
      </c>
      <c r="C288" s="77">
        <f xml:space="preserve"> [1]Coibion_update!P414</f>
        <v>7.4</v>
      </c>
      <c r="D288" s="77">
        <f xml:space="preserve"> [1]Coibion_update!Q414</f>
        <v>4.9565310351030547</v>
      </c>
      <c r="E288" s="77">
        <f xml:space="preserve"> [1]Coibion_update!W414</f>
        <v>3.09</v>
      </c>
      <c r="F288" s="77">
        <f xml:space="preserve"> [1]Coibion_update!X414</f>
        <v>5.4735303841046967</v>
      </c>
      <c r="G288" s="77">
        <f xml:space="preserve"> [1]Coibion_update!Y414</f>
        <v>3.6578788629941483</v>
      </c>
      <c r="H288" s="77">
        <f xml:space="preserve"> [1]Coibion_update!Z414</f>
        <v>4.1971267568651269</v>
      </c>
      <c r="I288" s="77">
        <f xml:space="preserve"> [1]Coibion_update!AA414</f>
        <v>4.1685239603963522</v>
      </c>
      <c r="J288" s="77">
        <f xml:space="preserve"> [1]Coibion_update!AG414</f>
        <v>-2.5106900000000001E-2</v>
      </c>
      <c r="K288" s="77">
        <f xml:space="preserve"> [1]Coibion_update!AD414</f>
        <v>-2.4600973999999978</v>
      </c>
    </row>
    <row r="289" spans="1:11">
      <c r="A289" s="77">
        <f t="shared" si="5"/>
        <v>1992.9166666666449</v>
      </c>
      <c r="B289" s="77">
        <f xml:space="preserve"> [1]Coibion_update!O415</f>
        <v>4.197080135731758</v>
      </c>
      <c r="C289" s="77">
        <f xml:space="preserve"> [1]Coibion_update!P415</f>
        <v>7.4</v>
      </c>
      <c r="D289" s="77">
        <f xml:space="preserve"> [1]Coibion_update!Q415</f>
        <v>4.9579375050958063</v>
      </c>
      <c r="E289" s="77">
        <f xml:space="preserve"> [1]Coibion_update!W415</f>
        <v>2.92</v>
      </c>
      <c r="F289" s="77">
        <f xml:space="preserve"> [1]Coibion_update!X415</f>
        <v>5.4704623168904307</v>
      </c>
      <c r="G289" s="77">
        <f xml:space="preserve"> [1]Coibion_update!Y415</f>
        <v>3.6965499604181562</v>
      </c>
      <c r="H289" s="77">
        <f xml:space="preserve"> [1]Coibion_update!Z415</f>
        <v>4.2017928968682741</v>
      </c>
      <c r="I289" s="77">
        <f xml:space="preserve"> [1]Coibion_update!AA415</f>
        <v>4.1696993757935212</v>
      </c>
      <c r="J289" s="77">
        <f xml:space="preserve"> [1]Coibion_update!AG415</f>
        <v>-0.23255590000000001</v>
      </c>
      <c r="K289" s="77">
        <f xml:space="preserve"> [1]Coibion_update!AD415</f>
        <v>-2.6926532999999977</v>
      </c>
    </row>
    <row r="290" spans="1:11">
      <c r="A290" s="77">
        <f t="shared" si="5"/>
        <v>1992.9999999999782</v>
      </c>
      <c r="B290" s="77">
        <f xml:space="preserve"> [1]Coibion_update!O416</f>
        <v>4.2014231012322902</v>
      </c>
      <c r="C290" s="77">
        <f xml:space="preserve"> [1]Coibion_update!P416</f>
        <v>7.3</v>
      </c>
      <c r="D290" s="77">
        <f xml:space="preserve"> [1]Coibion_update!Q416</f>
        <v>4.9614450499054845</v>
      </c>
      <c r="E290" s="77">
        <f xml:space="preserve"> [1]Coibion_update!W416</f>
        <v>3.02</v>
      </c>
      <c r="F290" s="77">
        <f xml:space="preserve"> [1]Coibion_update!X416</f>
        <v>5.4745789319621156</v>
      </c>
      <c r="G290" s="77">
        <f xml:space="preserve"> [1]Coibion_update!Y416</f>
        <v>3.7051464265778082</v>
      </c>
      <c r="H290" s="77">
        <f xml:space="preserve"> [1]Coibion_update!Z416</f>
        <v>4.2015982846325386</v>
      </c>
      <c r="I290" s="77">
        <f xml:space="preserve"> [1]Coibion_update!AA416</f>
        <v>4.1657811121599497</v>
      </c>
      <c r="J290" s="77">
        <f xml:space="preserve"> [1]Coibion_update!AG416</f>
        <v>0</v>
      </c>
      <c r="K290" s="77">
        <f xml:space="preserve"> [1]Coibion_update!AD416</f>
        <v>-2.6926532999999977</v>
      </c>
    </row>
    <row r="291" spans="1:11">
      <c r="A291" s="77">
        <f t="shared" si="5"/>
        <v>1993.0833333333114</v>
      </c>
      <c r="B291" s="77">
        <f xml:space="preserve"> [1]Coibion_update!O417</f>
        <v>4.2054222039257008</v>
      </c>
      <c r="C291" s="77">
        <f xml:space="preserve"> [1]Coibion_update!P417</f>
        <v>7.1</v>
      </c>
      <c r="D291" s="77">
        <f xml:space="preserve"> [1]Coibion_update!Q417</f>
        <v>4.9635436865624047</v>
      </c>
      <c r="E291" s="77">
        <f xml:space="preserve"> [1]Coibion_update!W417</f>
        <v>3.03</v>
      </c>
      <c r="F291" s="77">
        <f xml:space="preserve"> [1]Coibion_update!X417</f>
        <v>5.4747465976371537</v>
      </c>
      <c r="G291" s="77">
        <f xml:space="preserve"> [1]Coibion_update!Y417</f>
        <v>3.6799900602680191</v>
      </c>
      <c r="H291" s="77">
        <f xml:space="preserve"> [1]Coibion_update!Z417</f>
        <v>4.2013587098765823</v>
      </c>
      <c r="I291" s="77">
        <f xml:space="preserve"> [1]Coibion_update!AA417</f>
        <v>4.1736023465392673</v>
      </c>
      <c r="J291" s="77">
        <f xml:space="preserve"> [1]Coibion_update!AG417</f>
        <v>2.9968700000000001E-2</v>
      </c>
      <c r="K291" s="77">
        <f xml:space="preserve"> [1]Coibion_update!AD417</f>
        <v>-2.6626845999999977</v>
      </c>
    </row>
    <row r="292" spans="1:11">
      <c r="A292" s="77">
        <f t="shared" si="5"/>
        <v>1993.1666666666447</v>
      </c>
      <c r="B292" s="77">
        <f xml:space="preserve"> [1]Coibion_update!O418</f>
        <v>4.2047284396449358</v>
      </c>
      <c r="C292" s="77">
        <f xml:space="preserve"> [1]Coibion_update!P418</f>
        <v>7</v>
      </c>
      <c r="D292" s="77">
        <f xml:space="preserve"> [1]Coibion_update!Q418</f>
        <v>4.9649403348341261</v>
      </c>
      <c r="E292" s="77">
        <f xml:space="preserve"> [1]Coibion_update!W418</f>
        <v>3.07</v>
      </c>
      <c r="F292" s="77">
        <f xml:space="preserve"> [1]Coibion_update!X418</f>
        <v>5.4737401816508351</v>
      </c>
      <c r="G292" s="77">
        <f xml:space="preserve"> [1]Coibion_update!Y418</f>
        <v>3.6746030291951275</v>
      </c>
      <c r="H292" s="77">
        <f xml:space="preserve"> [1]Coibion_update!Z418</f>
        <v>4.1988847414960242</v>
      </c>
      <c r="I292" s="77">
        <f xml:space="preserve"> [1]Coibion_update!AA418</f>
        <v>4.1713210353379209</v>
      </c>
      <c r="J292" s="77">
        <f xml:space="preserve"> [1]Coibion_update!AG418</f>
        <v>-5.9929499999999997E-2</v>
      </c>
      <c r="K292" s="77">
        <f xml:space="preserve"> [1]Coibion_update!AD418</f>
        <v>-2.7226140999999977</v>
      </c>
    </row>
    <row r="293" spans="1:11">
      <c r="A293" s="77">
        <f t="shared" si="5"/>
        <v>1993.2499999999779</v>
      </c>
      <c r="B293" s="77">
        <f xml:space="preserve"> [1]Coibion_update!O419</f>
        <v>4.2077223534662451</v>
      </c>
      <c r="C293" s="77">
        <f xml:space="preserve"> [1]Coibion_update!P419</f>
        <v>7.1</v>
      </c>
      <c r="D293" s="77">
        <f xml:space="preserve"> [1]Coibion_update!Q419</f>
        <v>4.9684234452869465</v>
      </c>
      <c r="E293" s="77">
        <f xml:space="preserve"> [1]Coibion_update!W419</f>
        <v>2.96</v>
      </c>
      <c r="F293" s="77">
        <f xml:space="preserve"> [1]Coibion_update!X419</f>
        <v>5.4681023343378126</v>
      </c>
      <c r="G293" s="77">
        <f xml:space="preserve"> [1]Coibion_update!Y419</f>
        <v>3.7102494798501287</v>
      </c>
      <c r="H293" s="77">
        <f xml:space="preserve"> [1]Coibion_update!Z419</f>
        <v>4.2034978761186235</v>
      </c>
      <c r="I293" s="77">
        <f xml:space="preserve"> [1]Coibion_update!AA419</f>
        <v>4.1731865493191185</v>
      </c>
      <c r="J293" s="77">
        <f xml:space="preserve"> [1]Coibion_update!AG419</f>
        <v>0</v>
      </c>
      <c r="K293" s="77">
        <f xml:space="preserve"> [1]Coibion_update!AD419</f>
        <v>-2.7226140999999977</v>
      </c>
    </row>
    <row r="294" spans="1:11">
      <c r="A294" s="77">
        <f t="shared" si="5"/>
        <v>1993.3333333333112</v>
      </c>
      <c r="B294" s="77">
        <f xml:space="preserve"> [1]Coibion_update!O420</f>
        <v>4.2042805942217454</v>
      </c>
      <c r="C294" s="77">
        <f xml:space="preserve"> [1]Coibion_update!P420</f>
        <v>7.1</v>
      </c>
      <c r="D294" s="77">
        <f xml:space="preserve"> [1]Coibion_update!Q420</f>
        <v>4.9712012248508488</v>
      </c>
      <c r="E294" s="77">
        <f xml:space="preserve"> [1]Coibion_update!W420</f>
        <v>3</v>
      </c>
      <c r="F294" s="77">
        <f xml:space="preserve"> [1]Coibion_update!X420</f>
        <v>5.460053489732883</v>
      </c>
      <c r="G294" s="77">
        <f xml:space="preserve"> [1]Coibion_update!Y420</f>
        <v>3.7267531065420179</v>
      </c>
      <c r="H294" s="77">
        <f xml:space="preserve"> [1]Coibion_update!Z420</f>
        <v>4.2123497954130054</v>
      </c>
      <c r="I294" s="77">
        <f xml:space="preserve"> [1]Coibion_update!AA420</f>
        <v>4.171938119327204</v>
      </c>
      <c r="J294" s="77">
        <f xml:space="preserve"> [1]Coibion_update!AG420</f>
        <v>0.3360282</v>
      </c>
      <c r="K294" s="77">
        <f xml:space="preserve"> [1]Coibion_update!AD420</f>
        <v>-2.3865858999999978</v>
      </c>
    </row>
    <row r="295" spans="1:11">
      <c r="A295" s="77">
        <f t="shared" si="5"/>
        <v>1993.4166666666445</v>
      </c>
      <c r="B295" s="77">
        <f xml:space="preserve"> [1]Coibion_update!O421</f>
        <v>4.2061438047179731</v>
      </c>
      <c r="C295" s="77">
        <f xml:space="preserve"> [1]Coibion_update!P421</f>
        <v>7</v>
      </c>
      <c r="D295" s="77">
        <f xml:space="preserve"> [1]Coibion_update!Q421</f>
        <v>4.9718944657798252</v>
      </c>
      <c r="E295" s="77">
        <f xml:space="preserve"> [1]Coibion_update!W421</f>
        <v>3.04</v>
      </c>
      <c r="F295" s="77">
        <f xml:space="preserve"> [1]Coibion_update!X421</f>
        <v>5.4525394723958245</v>
      </c>
      <c r="G295" s="77">
        <f xml:space="preserve"> [1]Coibion_update!Y421</f>
        <v>3.7187780044597996</v>
      </c>
      <c r="H295" s="77">
        <f xml:space="preserve"> [1]Coibion_update!Z421</f>
        <v>4.2097247132621733</v>
      </c>
      <c r="I295" s="77">
        <f xml:space="preserve"> [1]Coibion_update!AA421</f>
        <v>4.180185810433553</v>
      </c>
      <c r="J295" s="77">
        <f xml:space="preserve"> [1]Coibion_update!AG421</f>
        <v>0</v>
      </c>
      <c r="K295" s="77">
        <f xml:space="preserve"> [1]Coibion_update!AD421</f>
        <v>-2.3865858999999978</v>
      </c>
    </row>
    <row r="296" spans="1:11">
      <c r="A296" s="77">
        <f t="shared" si="5"/>
        <v>1993.4999999999777</v>
      </c>
      <c r="B296" s="77">
        <f xml:space="preserve"> [1]Coibion_update!O422</f>
        <v>4.2092835574267493</v>
      </c>
      <c r="C296" s="77">
        <f xml:space="preserve"> [1]Coibion_update!P422</f>
        <v>6.9</v>
      </c>
      <c r="D296" s="77">
        <f xml:space="preserve"> [1]Coibion_update!Q422</f>
        <v>4.9732795075524869</v>
      </c>
      <c r="E296" s="77">
        <f xml:space="preserve"> [1]Coibion_update!W422</f>
        <v>3.06</v>
      </c>
      <c r="F296" s="77">
        <f xml:space="preserve"> [1]Coibion_update!X422</f>
        <v>5.4615410476500506</v>
      </c>
      <c r="G296" s="77">
        <f xml:space="preserve"> [1]Coibion_update!Y422</f>
        <v>3.7351903569771867</v>
      </c>
      <c r="H296" s="77">
        <f xml:space="preserve"> [1]Coibion_update!Z422</f>
        <v>4.2168423916757805</v>
      </c>
      <c r="I296" s="77">
        <f xml:space="preserve"> [1]Coibion_update!AA422</f>
        <v>4.1819585353919555</v>
      </c>
      <c r="J296" s="77">
        <f xml:space="preserve"> [1]Coibion_update!AG422</f>
        <v>1.27052E-2</v>
      </c>
      <c r="K296" s="77">
        <f xml:space="preserve"> [1]Coibion_update!AD422</f>
        <v>-2.3738806999999977</v>
      </c>
    </row>
    <row r="297" spans="1:11">
      <c r="A297" s="77">
        <f t="shared" si="5"/>
        <v>1993.583333333311</v>
      </c>
      <c r="B297" s="77">
        <f xml:space="preserve"> [1]Coibion_update!O423</f>
        <v>4.2083099495532492</v>
      </c>
      <c r="C297" s="77">
        <f xml:space="preserve"> [1]Coibion_update!P423</f>
        <v>6.8</v>
      </c>
      <c r="D297" s="77">
        <f xml:space="preserve"> [1]Coibion_update!Q423</f>
        <v>4.9753534799516164</v>
      </c>
      <c r="E297" s="77">
        <f xml:space="preserve"> [1]Coibion_update!W423</f>
        <v>3.03</v>
      </c>
      <c r="F297" s="77">
        <f xml:space="preserve"> [1]Coibion_update!X423</f>
        <v>5.4636199181723963</v>
      </c>
      <c r="G297" s="77">
        <f xml:space="preserve"> [1]Coibion_update!Y423</f>
        <v>3.7211288083294329</v>
      </c>
      <c r="H297" s="77">
        <f xml:space="preserve"> [1]Coibion_update!Z423</f>
        <v>4.2145986164699192</v>
      </c>
      <c r="I297" s="77">
        <f xml:space="preserve"> [1]Coibion_update!AA423</f>
        <v>4.1871212323691092</v>
      </c>
      <c r="J297" s="77">
        <f xml:space="preserve"> [1]Coibion_update!AG423</f>
        <v>4.71619E-2</v>
      </c>
      <c r="K297" s="77">
        <f xml:space="preserve"> [1]Coibion_update!AD423</f>
        <v>-2.3267187999999979</v>
      </c>
    </row>
    <row r="298" spans="1:11">
      <c r="A298" s="77">
        <f t="shared" si="5"/>
        <v>1993.6666666666442</v>
      </c>
      <c r="B298" s="77">
        <f xml:space="preserve"> [1]Coibion_update!O424</f>
        <v>4.2131285782119523</v>
      </c>
      <c r="C298" s="77">
        <f xml:space="preserve"> [1]Coibion_update!P424</f>
        <v>6.7</v>
      </c>
      <c r="D298" s="77">
        <f xml:space="preserve"> [1]Coibion_update!Q424</f>
        <v>4.9767337424205742</v>
      </c>
      <c r="E298" s="77">
        <f xml:space="preserve"> [1]Coibion_update!W424</f>
        <v>3.09</v>
      </c>
      <c r="F298" s="77">
        <f xml:space="preserve"> [1]Coibion_update!X424</f>
        <v>5.4618382938782739</v>
      </c>
      <c r="G298" s="77">
        <f xml:space="preserve"> [1]Coibion_update!Y424</f>
        <v>3.7327767151511195</v>
      </c>
      <c r="H298" s="77">
        <f xml:space="preserve"> [1]Coibion_update!Z424</f>
        <v>4.2236754785185067</v>
      </c>
      <c r="I298" s="77">
        <f xml:space="preserve"> [1]Coibion_update!AA424</f>
        <v>4.1903817504190428</v>
      </c>
      <c r="J298" s="77">
        <f xml:space="preserve"> [1]Coibion_update!AG424</f>
        <v>0.15861159999999999</v>
      </c>
      <c r="K298" s="77">
        <f xml:space="preserve"> [1]Coibion_update!AD424</f>
        <v>-2.1681071999999979</v>
      </c>
    </row>
    <row r="299" spans="1:11">
      <c r="A299" s="77">
        <f t="shared" si="5"/>
        <v>1993.7499999999775</v>
      </c>
      <c r="B299" s="77">
        <f xml:space="preserve"> [1]Coibion_update!O425</f>
        <v>4.2206658577877993</v>
      </c>
      <c r="C299" s="77">
        <f xml:space="preserve"> [1]Coibion_update!P425</f>
        <v>6.8</v>
      </c>
      <c r="D299" s="77">
        <f xml:space="preserve"> [1]Coibion_update!Q425</f>
        <v>4.9808631357625854</v>
      </c>
      <c r="E299" s="77">
        <f xml:space="preserve"> [1]Coibion_update!W425</f>
        <v>2.99</v>
      </c>
      <c r="F299" s="77">
        <f xml:space="preserve"> [1]Coibion_update!X425</f>
        <v>5.4705885874884901</v>
      </c>
      <c r="G299" s="77">
        <f xml:space="preserve"> [1]Coibion_update!Y425</f>
        <v>3.7451416331220693</v>
      </c>
      <c r="H299" s="77">
        <f xml:space="preserve"> [1]Coibion_update!Z425</f>
        <v>4.2214176447855767</v>
      </c>
      <c r="I299" s="77">
        <f xml:space="preserve"> [1]Coibion_update!AA425</f>
        <v>4.1913502734971733</v>
      </c>
      <c r="J299" s="77">
        <f xml:space="preserve"> [1]Coibion_update!AG425</f>
        <v>0</v>
      </c>
      <c r="K299" s="77">
        <f xml:space="preserve"> [1]Coibion_update!AD425</f>
        <v>-2.1681071999999979</v>
      </c>
    </row>
    <row r="300" spans="1:11">
      <c r="A300" s="77">
        <f t="shared" si="5"/>
        <v>1993.8333333333107</v>
      </c>
      <c r="B300" s="77">
        <f xml:space="preserve"> [1]Coibion_update!O426</f>
        <v>4.2248083378504377</v>
      </c>
      <c r="C300" s="77">
        <f xml:space="preserve"> [1]Coibion_update!P426</f>
        <v>6.6</v>
      </c>
      <c r="D300" s="77">
        <f xml:space="preserve"> [1]Coibion_update!Q426</f>
        <v>4.9836066217083363</v>
      </c>
      <c r="E300" s="77">
        <f xml:space="preserve"> [1]Coibion_update!W426</f>
        <v>3.02</v>
      </c>
      <c r="F300" s="77">
        <f xml:space="preserve"> [1]Coibion_update!X426</f>
        <v>5.4872006811771321</v>
      </c>
      <c r="G300" s="77">
        <f xml:space="preserve"> [1]Coibion_update!Y426</f>
        <v>3.7527458744423501</v>
      </c>
      <c r="H300" s="77">
        <f xml:space="preserve"> [1]Coibion_update!Z426</f>
        <v>4.2263080596744613</v>
      </c>
      <c r="I300" s="77">
        <f xml:space="preserve"> [1]Coibion_update!AA426</f>
        <v>4.1924840690365848</v>
      </c>
      <c r="J300" s="77">
        <f xml:space="preserve"> [1]Coibion_update!AG426</f>
        <v>-8.40722E-2</v>
      </c>
      <c r="K300" s="77">
        <f xml:space="preserve"> [1]Coibion_update!AD426</f>
        <v>-2.2521793999999979</v>
      </c>
    </row>
    <row r="301" spans="1:11">
      <c r="A301" s="77">
        <f t="shared" si="5"/>
        <v>1993.916666666644</v>
      </c>
      <c r="B301" s="77">
        <f xml:space="preserve"> [1]Coibion_update!O427</f>
        <v>4.2300999382944076</v>
      </c>
      <c r="C301" s="77">
        <f xml:space="preserve"> [1]Coibion_update!P427</f>
        <v>6.5</v>
      </c>
      <c r="D301" s="77">
        <f xml:space="preserve"> [1]Coibion_update!Q427</f>
        <v>4.9856593080260785</v>
      </c>
      <c r="E301" s="77">
        <f xml:space="preserve"> [1]Coibion_update!W427</f>
        <v>2.96</v>
      </c>
      <c r="F301" s="77">
        <f xml:space="preserve"> [1]Coibion_update!X427</f>
        <v>5.5032154775208966</v>
      </c>
      <c r="G301" s="77">
        <f xml:space="preserve"> [1]Coibion_update!Y427</f>
        <v>3.7624783681481286</v>
      </c>
      <c r="H301" s="77">
        <f xml:space="preserve"> [1]Coibion_update!Z427</f>
        <v>4.2282050673498279</v>
      </c>
      <c r="I301" s="77">
        <f xml:space="preserve"> [1]Coibion_update!AA427</f>
        <v>4.1954108709569038</v>
      </c>
      <c r="J301" s="77">
        <f xml:space="preserve"> [1]Coibion_update!AG427</f>
        <v>-0.16237119999999999</v>
      </c>
      <c r="K301" s="77">
        <f xml:space="preserve"> [1]Coibion_update!AD427</f>
        <v>-2.4145505999999979</v>
      </c>
    </row>
    <row r="302" spans="1:11">
      <c r="A302" s="77">
        <f t="shared" si="5"/>
        <v>1993.9999999999773</v>
      </c>
      <c r="B302" s="77">
        <f xml:space="preserve"> [1]Coibion_update!O428</f>
        <v>4.2337673166447463</v>
      </c>
      <c r="C302" s="77">
        <f xml:space="preserve"> [1]Coibion_update!P428</f>
        <v>6.6</v>
      </c>
      <c r="D302" s="77">
        <f xml:space="preserve"> [1]Coibion_update!Q428</f>
        <v>4.9856593080260785</v>
      </c>
      <c r="E302" s="77">
        <f xml:space="preserve"> [1]Coibion_update!W428</f>
        <v>3.05</v>
      </c>
      <c r="F302" s="77">
        <f xml:space="preserve"> [1]Coibion_update!X428</f>
        <v>5.5127430272425233</v>
      </c>
      <c r="G302" s="77">
        <f xml:space="preserve"> [1]Coibion_update!Y428</f>
        <v>3.7635461986966918</v>
      </c>
      <c r="H302" s="77">
        <f xml:space="preserve"> [1]Coibion_update!Z428</f>
        <v>4.2322351895615435</v>
      </c>
      <c r="I302" s="77">
        <f xml:space="preserve"> [1]Coibion_update!AA428</f>
        <v>4.1980136482189483</v>
      </c>
      <c r="J302" s="77">
        <f xml:space="preserve"> [1]Coibion_update!AG428</f>
        <v>0</v>
      </c>
      <c r="K302" s="77">
        <f xml:space="preserve"> [1]Coibion_update!AD428</f>
        <v>-2.4145505999999979</v>
      </c>
    </row>
    <row r="303" spans="1:11">
      <c r="A303" s="77">
        <f t="shared" si="5"/>
        <v>1994.0833333333105</v>
      </c>
      <c r="B303" s="77">
        <f xml:space="preserve"> [1]Coibion_update!O429</f>
        <v>4.234034038203518</v>
      </c>
      <c r="C303" s="77">
        <f xml:space="preserve"> [1]Coibion_update!P429</f>
        <v>6.6</v>
      </c>
      <c r="D303" s="77">
        <f xml:space="preserve"> [1]Coibion_update!Q429</f>
        <v>4.9883896851489355</v>
      </c>
      <c r="E303" s="77">
        <f xml:space="preserve"> [1]Coibion_update!W429</f>
        <v>3.25</v>
      </c>
      <c r="F303" s="77">
        <f xml:space="preserve"> [1]Coibion_update!X429</f>
        <v>5.5261698135899806</v>
      </c>
      <c r="G303" s="77">
        <f xml:space="preserve"> [1]Coibion_update!Y429</f>
        <v>3.7849847722574226</v>
      </c>
      <c r="H303" s="77">
        <f xml:space="preserve"> [1]Coibion_update!Z429</f>
        <v>4.2394977428222109</v>
      </c>
      <c r="I303" s="77">
        <f xml:space="preserve"> [1]Coibion_update!AA429</f>
        <v>4.2035576471954172</v>
      </c>
      <c r="J303" s="77">
        <f xml:space="preserve"> [1]Coibion_update!AG429</f>
        <v>0.2273029</v>
      </c>
      <c r="K303" s="77">
        <f xml:space="preserve"> [1]Coibion_update!AD429</f>
        <v>-2.1872476999999977</v>
      </c>
    </row>
    <row r="304" spans="1:11">
      <c r="A304" s="77">
        <f t="shared" si="5"/>
        <v>1994.1666666666438</v>
      </c>
      <c r="B304" s="77">
        <f xml:space="preserve"> [1]Coibion_update!O430</f>
        <v>4.2443193924558589</v>
      </c>
      <c r="C304" s="77">
        <f xml:space="preserve"> [1]Coibion_update!P430</f>
        <v>6.5</v>
      </c>
      <c r="D304" s="77">
        <f xml:space="preserve"> [1]Coibion_update!Q430</f>
        <v>4.991112627607392</v>
      </c>
      <c r="E304" s="77">
        <f xml:space="preserve"> [1]Coibion_update!W430</f>
        <v>3.34</v>
      </c>
      <c r="F304" s="77">
        <f xml:space="preserve"> [1]Coibion_update!X430</f>
        <v>5.5362312967656964</v>
      </c>
      <c r="G304" s="77">
        <f xml:space="preserve"> [1]Coibion_update!Y430</f>
        <v>3.7823925656123825</v>
      </c>
      <c r="H304" s="77">
        <f xml:space="preserve"> [1]Coibion_update!Z430</f>
        <v>4.2440568354504276</v>
      </c>
      <c r="I304" s="77">
        <f xml:space="preserve"> [1]Coibion_update!AA430</f>
        <v>4.2024363445729414</v>
      </c>
      <c r="J304" s="77">
        <f xml:space="preserve"> [1]Coibion_update!AG430</f>
        <v>0.31459019999999999</v>
      </c>
      <c r="K304" s="77">
        <f xml:space="preserve"> [1]Coibion_update!AD430</f>
        <v>-1.8726574999999976</v>
      </c>
    </row>
    <row r="305" spans="1:11">
      <c r="A305" s="77">
        <f t="shared" si="5"/>
        <v>1994.249999999977</v>
      </c>
      <c r="B305" s="77">
        <f xml:space="preserve"> [1]Coibion_update!O431</f>
        <v>4.2495732322376689</v>
      </c>
      <c r="C305" s="77">
        <f xml:space="preserve"> [1]Coibion_update!P431</f>
        <v>6.4</v>
      </c>
      <c r="D305" s="77">
        <f xml:space="preserve"> [1]Coibion_update!Q431</f>
        <v>4.9917922062947762</v>
      </c>
      <c r="E305" s="77">
        <f xml:space="preserve"> [1]Coibion_update!W431</f>
        <v>3.56</v>
      </c>
      <c r="F305" s="77">
        <f xml:space="preserve"> [1]Coibion_update!X431</f>
        <v>5.5335080587729131</v>
      </c>
      <c r="G305" s="77">
        <f xml:space="preserve"> [1]Coibion_update!Y431</f>
        <v>3.8044377947482086</v>
      </c>
      <c r="H305" s="77">
        <f xml:space="preserve"> [1]Coibion_update!Z431</f>
        <v>4.2456053560626845</v>
      </c>
      <c r="I305" s="77">
        <f xml:space="preserve"> [1]Coibion_update!AA431</f>
        <v>4.2040655571568895</v>
      </c>
      <c r="J305" s="77">
        <f xml:space="preserve"> [1]Coibion_update!AG431</f>
        <v>0</v>
      </c>
      <c r="K305" s="77">
        <f xml:space="preserve"> [1]Coibion_update!AD431</f>
        <v>-1.8726574999999976</v>
      </c>
    </row>
    <row r="306" spans="1:11">
      <c r="A306" s="77">
        <f t="shared" si="5"/>
        <v>1994.3333333333103</v>
      </c>
      <c r="B306" s="77">
        <f xml:space="preserve"> [1]Coibion_update!O432</f>
        <v>4.254996917420117</v>
      </c>
      <c r="C306" s="77">
        <f xml:space="preserve"> [1]Coibion_update!P432</f>
        <v>6.1</v>
      </c>
      <c r="D306" s="77">
        <f xml:space="preserve"> [1]Coibion_update!Q432</f>
        <v>4.9938281757798748</v>
      </c>
      <c r="E306" s="77">
        <f xml:space="preserve"> [1]Coibion_update!W432</f>
        <v>4.01</v>
      </c>
      <c r="F306" s="77">
        <f xml:space="preserve"> [1]Coibion_update!X432</f>
        <v>5.5477912131082761</v>
      </c>
      <c r="G306" s="77">
        <f xml:space="preserve"> [1]Coibion_update!Y432</f>
        <v>3.7707589354239652</v>
      </c>
      <c r="H306" s="77">
        <f xml:space="preserve"> [1]Coibion_update!Z432</f>
        <v>4.2441142308473321</v>
      </c>
      <c r="I306" s="77">
        <f xml:space="preserve"> [1]Coibion_update!AA432</f>
        <v>4.2085954412253743</v>
      </c>
      <c r="J306" s="77">
        <f xml:space="preserve"> [1]Coibion_update!AG432</f>
        <v>0.28871340000000001</v>
      </c>
      <c r="K306" s="77">
        <f xml:space="preserve"> [1]Coibion_update!AD432</f>
        <v>-1.5839440999999976</v>
      </c>
    </row>
    <row r="307" spans="1:11">
      <c r="A307" s="77">
        <f t="shared" si="5"/>
        <v>1994.4166666666436</v>
      </c>
      <c r="B307" s="77">
        <f xml:space="preserve"> [1]Coibion_update!O433</f>
        <v>4.2614805666066777</v>
      </c>
      <c r="C307" s="77">
        <f xml:space="preserve"> [1]Coibion_update!P433</f>
        <v>6.1</v>
      </c>
      <c r="D307" s="77">
        <f xml:space="preserve"> [1]Coibion_update!Q433</f>
        <v>4.996536369716754</v>
      </c>
      <c r="E307" s="77">
        <f xml:space="preserve"> [1]Coibion_update!W433</f>
        <v>4.25</v>
      </c>
      <c r="F307" s="77">
        <f xml:space="preserve"> [1]Coibion_update!X433</f>
        <v>5.5479080878770946</v>
      </c>
      <c r="G307" s="77">
        <f xml:space="preserve"> [1]Coibion_update!Y433</f>
        <v>3.7876835231725172</v>
      </c>
      <c r="H307" s="77">
        <f xml:space="preserve"> [1]Coibion_update!Z433</f>
        <v>4.2497515953640628</v>
      </c>
      <c r="I307" s="77">
        <f xml:space="preserve"> [1]Coibion_update!AA433</f>
        <v>4.2125571352437294</v>
      </c>
      <c r="J307" s="77">
        <f xml:space="preserve"> [1]Coibion_update!AG433</f>
        <v>0</v>
      </c>
      <c r="K307" s="77">
        <f xml:space="preserve"> [1]Coibion_update!AD433</f>
        <v>-1.5839440999999976</v>
      </c>
    </row>
    <row r="308" spans="1:11">
      <c r="A308" s="77">
        <f t="shared" si="5"/>
        <v>1994.4999999999768</v>
      </c>
      <c r="B308" s="77">
        <f xml:space="preserve"> [1]Coibion_update!O434</f>
        <v>4.263267028577773</v>
      </c>
      <c r="C308" s="77">
        <f xml:space="preserve"> [1]Coibion_update!P434</f>
        <v>6.1</v>
      </c>
      <c r="D308" s="77">
        <f xml:space="preserve"> [1]Coibion_update!Q434</f>
        <v>4.9999113307332799</v>
      </c>
      <c r="E308" s="77">
        <f xml:space="preserve"> [1]Coibion_update!W434</f>
        <v>4.26</v>
      </c>
      <c r="F308" s="77">
        <f xml:space="preserve"> [1]Coibion_update!X434</f>
        <v>5.5604893048297246</v>
      </c>
      <c r="G308" s="77">
        <f xml:space="preserve"> [1]Coibion_update!Y434</f>
        <v>3.7867771923903959</v>
      </c>
      <c r="H308" s="77">
        <f xml:space="preserve"> [1]Coibion_update!Z434</f>
        <v>4.249066507417651</v>
      </c>
      <c r="I308" s="77">
        <f xml:space="preserve"> [1]Coibion_update!AA434</f>
        <v>4.2120238887971793</v>
      </c>
      <c r="J308" s="77">
        <f xml:space="preserve"> [1]Coibion_update!AG434</f>
        <v>7.1732099999999993E-2</v>
      </c>
      <c r="K308" s="77">
        <f xml:space="preserve"> [1]Coibion_update!AD434</f>
        <v>-1.5122119999999977</v>
      </c>
    </row>
    <row r="309" spans="1:11">
      <c r="A309" s="77">
        <f t="shared" si="5"/>
        <v>1994.5833333333101</v>
      </c>
      <c r="B309" s="77">
        <f xml:space="preserve"> [1]Coibion_update!O435</f>
        <v>4.2688005441038586</v>
      </c>
      <c r="C309" s="77">
        <f xml:space="preserve"> [1]Coibion_update!P435</f>
        <v>6</v>
      </c>
      <c r="D309" s="77">
        <f xml:space="preserve"> [1]Coibion_update!Q435</f>
        <v>5.0039463059454592</v>
      </c>
      <c r="E309" s="77">
        <f xml:space="preserve"> [1]Coibion_update!W435</f>
        <v>4.47</v>
      </c>
      <c r="F309" s="77">
        <f xml:space="preserve"> [1]Coibion_update!X435</f>
        <v>5.5764414061877101</v>
      </c>
      <c r="G309" s="77">
        <f xml:space="preserve"> [1]Coibion_update!Y435</f>
        <v>3.8025429048093251</v>
      </c>
      <c r="H309" s="77">
        <f xml:space="preserve"> [1]Coibion_update!Z435</f>
        <v>4.2583607036718156</v>
      </c>
      <c r="I309" s="77">
        <f xml:space="preserve"> [1]Coibion_update!AA435</f>
        <v>4.2158096995032768</v>
      </c>
      <c r="J309" s="77">
        <f xml:space="preserve"> [1]Coibion_update!AG435</f>
        <v>0.41627550000000002</v>
      </c>
      <c r="K309" s="77">
        <f xml:space="preserve"> [1]Coibion_update!AD435</f>
        <v>-1.0959364999999976</v>
      </c>
    </row>
    <row r="310" spans="1:11">
      <c r="A310" s="77">
        <f t="shared" si="5"/>
        <v>1994.6666666666433</v>
      </c>
      <c r="B310" s="77">
        <f xml:space="preserve"> [1]Coibion_update!O436</f>
        <v>4.2725590855773161</v>
      </c>
      <c r="C310" s="77">
        <f xml:space="preserve"> [1]Coibion_update!P436</f>
        <v>5.9</v>
      </c>
      <c r="D310" s="77">
        <f xml:space="preserve"> [1]Coibion_update!Q436</f>
        <v>5.0059577045451444</v>
      </c>
      <c r="E310" s="77">
        <f xml:space="preserve"> [1]Coibion_update!W436</f>
        <v>4.7300000000000004</v>
      </c>
      <c r="F310" s="77">
        <f xml:space="preserve"> [1]Coibion_update!X436</f>
        <v>5.5898295945801699</v>
      </c>
      <c r="G310" s="77">
        <f xml:space="preserve"> [1]Coibion_update!Y436</f>
        <v>3.805150235779323</v>
      </c>
      <c r="H310" s="77">
        <f xml:space="preserve"> [1]Coibion_update!Z436</f>
        <v>4.2577522633120353</v>
      </c>
      <c r="I310" s="77">
        <f xml:space="preserve"> [1]Coibion_update!AA436</f>
        <v>4.2178887483135554</v>
      </c>
      <c r="J310" s="77">
        <f xml:space="preserve"> [1]Coibion_update!AG436</f>
        <v>4.2078299999999999E-2</v>
      </c>
      <c r="K310" s="77">
        <f xml:space="preserve"> [1]Coibion_update!AD436</f>
        <v>-1.0538581999999976</v>
      </c>
    </row>
    <row r="311" spans="1:11">
      <c r="A311" s="77">
        <f t="shared" si="5"/>
        <v>1994.7499999999766</v>
      </c>
      <c r="B311" s="77">
        <f xml:space="preserve"> [1]Coibion_update!O437</f>
        <v>4.2812293029490194</v>
      </c>
      <c r="C311" s="77">
        <f xml:space="preserve"> [1]Coibion_update!P437</f>
        <v>5.8</v>
      </c>
      <c r="D311" s="77">
        <f xml:space="preserve"> [1]Coibion_update!Q437</f>
        <v>5.0066272726987169</v>
      </c>
      <c r="E311" s="77">
        <f xml:space="preserve"> [1]Coibion_update!W437</f>
        <v>4.76</v>
      </c>
      <c r="F311" s="77">
        <f xml:space="preserve"> [1]Coibion_update!X437</f>
        <v>5.594488306395724</v>
      </c>
      <c r="G311" s="77">
        <f xml:space="preserve"> [1]Coibion_update!Y437</f>
        <v>3.8302053902043713</v>
      </c>
      <c r="H311" s="77">
        <f xml:space="preserve"> [1]Coibion_update!Z437</f>
        <v>4.2647200479976544</v>
      </c>
      <c r="I311" s="77">
        <f xml:space="preserve"> [1]Coibion_update!AA437</f>
        <v>4.219845883281562</v>
      </c>
      <c r="J311" s="77">
        <f xml:space="preserve"> [1]Coibion_update!AG437</f>
        <v>0</v>
      </c>
      <c r="K311" s="77">
        <f xml:space="preserve"> [1]Coibion_update!AD437</f>
        <v>-1.0538581999999976</v>
      </c>
    </row>
    <row r="312" spans="1:11">
      <c r="A312" s="77">
        <f t="shared" si="5"/>
        <v>1994.8333333333098</v>
      </c>
      <c r="B312" s="77">
        <f xml:space="preserve"> [1]Coibion_update!O438</f>
        <v>4.2874604280528645</v>
      </c>
      <c r="C312" s="77">
        <f xml:space="preserve"> [1]Coibion_update!P438</f>
        <v>5.6</v>
      </c>
      <c r="D312" s="77">
        <f xml:space="preserve"> [1]Coibion_update!Q438</f>
        <v>5.0093010710831196</v>
      </c>
      <c r="E312" s="77">
        <f xml:space="preserve"> [1]Coibion_update!W438</f>
        <v>5.29</v>
      </c>
      <c r="F312" s="77">
        <f xml:space="preserve"> [1]Coibion_update!X438</f>
        <v>5.6168074606417937</v>
      </c>
      <c r="G312" s="77">
        <f xml:space="preserve"> [1]Coibion_update!Y438</f>
        <v>3.8369114529330175</v>
      </c>
      <c r="H312" s="77">
        <f xml:space="preserve"> [1]Coibion_update!Z438</f>
        <v>4.2621163380013236</v>
      </c>
      <c r="I312" s="77">
        <f xml:space="preserve"> [1]Coibion_update!AA438</f>
        <v>4.2205365874598604</v>
      </c>
      <c r="J312" s="77">
        <f xml:space="preserve"> [1]Coibion_update!AG438</f>
        <v>0.54947429999999997</v>
      </c>
      <c r="K312" s="77">
        <f xml:space="preserve"> [1]Coibion_update!AD438</f>
        <v>-0.50438389999999766</v>
      </c>
    </row>
    <row r="313" spans="1:11">
      <c r="A313" s="77">
        <f t="shared" si="5"/>
        <v>1994.9166666666431</v>
      </c>
      <c r="B313" s="77">
        <f xml:space="preserve"> [1]Coibion_update!O439</f>
        <v>4.2979872007197395</v>
      </c>
      <c r="C313" s="77">
        <f xml:space="preserve"> [1]Coibion_update!P439</f>
        <v>5.5</v>
      </c>
      <c r="D313" s="77">
        <f xml:space="preserve"> [1]Coibion_update!Q439</f>
        <v>5.0113017386394159</v>
      </c>
      <c r="E313" s="77">
        <f xml:space="preserve"> [1]Coibion_update!W439</f>
        <v>5.45</v>
      </c>
      <c r="F313" s="77">
        <f xml:space="preserve"> [1]Coibion_update!X439</f>
        <v>5.6439616963376613</v>
      </c>
      <c r="G313" s="77">
        <f xml:space="preserve"> [1]Coibion_update!Y439</f>
        <v>3.8310949059109047</v>
      </c>
      <c r="H313" s="77">
        <f xml:space="preserve"> [1]Coibion_update!Z439</f>
        <v>4.2700470389361742</v>
      </c>
      <c r="I313" s="77">
        <f xml:space="preserve"> [1]Coibion_update!AA439</f>
        <v>4.2230015944303627</v>
      </c>
      <c r="J313" s="77">
        <f xml:space="preserve"> [1]Coibion_update!AG439</f>
        <v>-0.2483707</v>
      </c>
      <c r="K313" s="77">
        <f xml:space="preserve"> [1]Coibion_update!AD439</f>
        <v>-0.75275459999999761</v>
      </c>
    </row>
    <row r="314" spans="1:11">
      <c r="A314" s="77">
        <f t="shared" si="5"/>
        <v>1994.9999999999764</v>
      </c>
      <c r="B314" s="77">
        <f xml:space="preserve"> [1]Coibion_update!O440</f>
        <v>4.3000747097711285</v>
      </c>
      <c r="C314" s="77">
        <f xml:space="preserve"> [1]Coibion_update!P440</f>
        <v>5.6</v>
      </c>
      <c r="D314" s="77">
        <f xml:space="preserve"> [1]Coibion_update!Q440</f>
        <v>5.01396308418893</v>
      </c>
      <c r="E314" s="77">
        <f xml:space="preserve"> [1]Coibion_update!W440</f>
        <v>5.53</v>
      </c>
      <c r="F314" s="77">
        <f xml:space="preserve"> [1]Coibion_update!X440</f>
        <v>5.6638281591491682</v>
      </c>
      <c r="G314" s="77">
        <f xml:space="preserve"> [1]Coibion_update!Y440</f>
        <v>3.8161506676426282</v>
      </c>
      <c r="H314" s="77">
        <f xml:space="preserve"> [1]Coibion_update!Z440</f>
        <v>4.2742743721796517</v>
      </c>
      <c r="I314" s="77">
        <f xml:space="preserve"> [1]Coibion_update!AA440</f>
        <v>4.2244513475673164</v>
      </c>
      <c r="J314" s="77">
        <f xml:space="preserve"> [1]Coibion_update!AG440</f>
        <v>0</v>
      </c>
      <c r="K314" s="77">
        <f xml:space="preserve"> [1]Coibion_update!AD440</f>
        <v>-0.75275459999999761</v>
      </c>
    </row>
    <row r="315" spans="1:11">
      <c r="A315" s="77">
        <f t="shared" si="5"/>
        <v>1995.0833333333096</v>
      </c>
      <c r="B315" s="77">
        <f xml:space="preserve"> [1]Coibion_update!O441</f>
        <v>4.2988895610510243</v>
      </c>
      <c r="C315" s="77">
        <f xml:space="preserve"> [1]Coibion_update!P441</f>
        <v>5.4</v>
      </c>
      <c r="D315" s="77">
        <f xml:space="preserve"> [1]Coibion_update!Q441</f>
        <v>5.0166173657738033</v>
      </c>
      <c r="E315" s="77">
        <f xml:space="preserve"> [1]Coibion_update!W441</f>
        <v>5.92</v>
      </c>
      <c r="F315" s="77">
        <f xml:space="preserve"> [1]Coibion_update!X441</f>
        <v>5.6546972669657096</v>
      </c>
      <c r="G315" s="77">
        <f xml:space="preserve"> [1]Coibion_update!Y441</f>
        <v>3.7991678080080593</v>
      </c>
      <c r="H315" s="77">
        <f xml:space="preserve"> [1]Coibion_update!Z441</f>
        <v>4.2638763440876613</v>
      </c>
      <c r="I315" s="77">
        <f xml:space="preserve"> [1]Coibion_update!AA441</f>
        <v>4.2290502650743917</v>
      </c>
      <c r="J315" s="77">
        <f xml:space="preserve"> [1]Coibion_update!AG441</f>
        <v>0.50213350000000001</v>
      </c>
      <c r="K315" s="77">
        <f xml:space="preserve"> [1]Coibion_update!AD441</f>
        <v>-0.2506210999999976</v>
      </c>
    </row>
    <row r="316" spans="1:11">
      <c r="A316" s="77">
        <f t="shared" si="5"/>
        <v>1995.1666666666429</v>
      </c>
      <c r="B316" s="77">
        <f xml:space="preserve"> [1]Coibion_update!O442</f>
        <v>4.3005711586796425</v>
      </c>
      <c r="C316" s="77">
        <f xml:space="preserve"> [1]Coibion_update!P442</f>
        <v>5.4</v>
      </c>
      <c r="D316" s="77">
        <f xml:space="preserve"> [1]Coibion_update!Q442</f>
        <v>5.0186034637454329</v>
      </c>
      <c r="E316" s="77">
        <f xml:space="preserve"> [1]Coibion_update!W442</f>
        <v>5.98</v>
      </c>
      <c r="F316" s="77">
        <f xml:space="preserve"> [1]Coibion_update!X442</f>
        <v>5.6558869102130815</v>
      </c>
      <c r="G316" s="77">
        <f xml:space="preserve"> [1]Coibion_update!Y442</f>
        <v>3.8199954319714733</v>
      </c>
      <c r="H316" s="77">
        <f xml:space="preserve"> [1]Coibion_update!Z442</f>
        <v>4.269459659192278</v>
      </c>
      <c r="I316" s="77">
        <f xml:space="preserve"> [1]Coibion_update!AA442</f>
        <v>4.2311746747493224</v>
      </c>
      <c r="J316" s="77">
        <f xml:space="preserve"> [1]Coibion_update!AG442</f>
        <v>0.2437047</v>
      </c>
      <c r="K316" s="77">
        <f xml:space="preserve"> [1]Coibion_update!AD442</f>
        <v>-6.9163999999976022E-3</v>
      </c>
    </row>
    <row r="317" spans="1:11">
      <c r="A317" s="77">
        <f t="shared" si="5"/>
        <v>1995.2499999999761</v>
      </c>
      <c r="B317" s="77">
        <f xml:space="preserve"> [1]Coibion_update!O443</f>
        <v>4.3002361505284874</v>
      </c>
      <c r="C317" s="77">
        <f xml:space="preserve"> [1]Coibion_update!P443</f>
        <v>5.8</v>
      </c>
      <c r="D317" s="77">
        <f xml:space="preserve"> [1]Coibion_update!Q443</f>
        <v>5.0225638649615298</v>
      </c>
      <c r="E317" s="77">
        <f xml:space="preserve"> [1]Coibion_update!W443</f>
        <v>6.05</v>
      </c>
      <c r="F317" s="77">
        <f xml:space="preserve"> [1]Coibion_update!X443</f>
        <v>5.6572846809966206</v>
      </c>
      <c r="G317" s="77">
        <f xml:space="preserve"> [1]Coibion_update!Y443</f>
        <v>3.7969263581970703</v>
      </c>
      <c r="H317" s="77">
        <f xml:space="preserve"> [1]Coibion_update!Z443</f>
        <v>4.2674992311912385</v>
      </c>
      <c r="I317" s="77">
        <f xml:space="preserve"> [1]Coibion_update!AA443</f>
        <v>4.234005050175571</v>
      </c>
      <c r="J317" s="77">
        <f xml:space="preserve"> [1]Coibion_update!AG443</f>
        <v>0</v>
      </c>
      <c r="K317" s="77">
        <f xml:space="preserve"> [1]Coibion_update!AD443</f>
        <v>-6.9163999999976022E-3</v>
      </c>
    </row>
    <row r="318" spans="1:11">
      <c r="A318" s="77">
        <f t="shared" si="5"/>
        <v>1995.3333333333094</v>
      </c>
      <c r="B318" s="77">
        <f xml:space="preserve"> [1]Coibion_update!O444</f>
        <v>4.3032106742381675</v>
      </c>
      <c r="C318" s="77">
        <f xml:space="preserve"> [1]Coibion_update!P444</f>
        <v>5.6</v>
      </c>
      <c r="D318" s="77">
        <f xml:space="preserve"> [1]Coibion_update!Q444</f>
        <v>5.0245381992652467</v>
      </c>
      <c r="E318" s="77">
        <f xml:space="preserve"> [1]Coibion_update!W444</f>
        <v>6.01</v>
      </c>
      <c r="F318" s="77">
        <f xml:space="preserve"> [1]Coibion_update!X444</f>
        <v>5.6642096995363778</v>
      </c>
      <c r="G318" s="77">
        <f xml:space="preserve"> [1]Coibion_update!Y444</f>
        <v>3.8189642891765412</v>
      </c>
      <c r="H318" s="77">
        <f xml:space="preserve"> [1]Coibion_update!Z444</f>
        <v>4.2749563248173326</v>
      </c>
      <c r="I318" s="77">
        <f xml:space="preserve"> [1]Coibion_update!AA444</f>
        <v>4.2382139993080337</v>
      </c>
      <c r="J318" s="77">
        <f xml:space="preserve"> [1]Coibion_update!AG444</f>
        <v>0.2122387</v>
      </c>
      <c r="K318" s="77">
        <f xml:space="preserve"> [1]Coibion_update!AD444</f>
        <v>0.2053223000000024</v>
      </c>
    </row>
    <row r="319" spans="1:11">
      <c r="A319" s="77">
        <f t="shared" si="5"/>
        <v>1995.4166666666426</v>
      </c>
      <c r="B319" s="77">
        <f xml:space="preserve"> [1]Coibion_update!O445</f>
        <v>4.3068652232323972</v>
      </c>
      <c r="C319" s="77">
        <f xml:space="preserve"> [1]Coibion_update!P445</f>
        <v>5.6</v>
      </c>
      <c r="D319" s="77">
        <f xml:space="preserve"> [1]Coibion_update!Q445</f>
        <v>5.0265086432525461</v>
      </c>
      <c r="E319" s="77">
        <f xml:space="preserve"> [1]Coibion_update!W445</f>
        <v>6</v>
      </c>
      <c r="F319" s="77">
        <f xml:space="preserve"> [1]Coibion_update!X445</f>
        <v>5.6868058504490842</v>
      </c>
      <c r="G319" s="77">
        <f xml:space="preserve"> [1]Coibion_update!Y445</f>
        <v>3.8492109930162757</v>
      </c>
      <c r="H319" s="77">
        <f xml:space="preserve"> [1]Coibion_update!Z445</f>
        <v>4.2798554720627555</v>
      </c>
      <c r="I319" s="77">
        <f xml:space="preserve"> [1]Coibion_update!AA445</f>
        <v>4.2430087903890605</v>
      </c>
      <c r="J319" s="77">
        <f xml:space="preserve"> [1]Coibion_update!AG445</f>
        <v>0</v>
      </c>
      <c r="K319" s="77">
        <f xml:space="preserve"> [1]Coibion_update!AD445</f>
        <v>0.2053223000000024</v>
      </c>
    </row>
    <row r="320" spans="1:11">
      <c r="A320" s="77">
        <f t="shared" si="5"/>
        <v>1995.4999999999759</v>
      </c>
      <c r="B320" s="77">
        <f xml:space="preserve"> [1]Coibion_update!O446</f>
        <v>4.302858960713321</v>
      </c>
      <c r="C320" s="77">
        <f xml:space="preserve"> [1]Coibion_update!P446</f>
        <v>5.7</v>
      </c>
      <c r="D320" s="77">
        <f xml:space="preserve"> [1]Coibion_update!Q446</f>
        <v>5.0278201188503564</v>
      </c>
      <c r="E320" s="77">
        <f xml:space="preserve"> [1]Coibion_update!W446</f>
        <v>5.85</v>
      </c>
      <c r="F320" s="77">
        <f xml:space="preserve"> [1]Coibion_update!X446</f>
        <v>5.688228807729435</v>
      </c>
      <c r="G320" s="77">
        <f xml:space="preserve"> [1]Coibion_update!Y446</f>
        <v>3.8314851752016654</v>
      </c>
      <c r="H320" s="77">
        <f xml:space="preserve"> [1]Coibion_update!Z446</f>
        <v>4.2777627397299272</v>
      </c>
      <c r="I320" s="77">
        <f xml:space="preserve"> [1]Coibion_update!AA446</f>
        <v>4.2431093354872127</v>
      </c>
      <c r="J320" s="77">
        <f xml:space="preserve"> [1]Coibion_update!AG446</f>
        <v>-4.6509000000000003E-3</v>
      </c>
      <c r="K320" s="77">
        <f xml:space="preserve"> [1]Coibion_update!AD446</f>
        <v>0.20067140000000239</v>
      </c>
    </row>
    <row r="321" spans="1:11">
      <c r="A321" s="77">
        <f t="shared" si="5"/>
        <v>1995.5833333333092</v>
      </c>
      <c r="B321" s="77">
        <f xml:space="preserve"> [1]Coibion_update!O447</f>
        <v>4.3155635961735266</v>
      </c>
      <c r="C321" s="77">
        <f xml:space="preserve"> [1]Coibion_update!P447</f>
        <v>5.7</v>
      </c>
      <c r="D321" s="77">
        <f xml:space="preserve"> [1]Coibion_update!Q447</f>
        <v>5.0297841129350163</v>
      </c>
      <c r="E321" s="77">
        <f xml:space="preserve"> [1]Coibion_update!W447</f>
        <v>5.74</v>
      </c>
      <c r="F321" s="77">
        <f xml:space="preserve"> [1]Coibion_update!X447</f>
        <v>5.676445535580906</v>
      </c>
      <c r="G321" s="77">
        <f xml:space="preserve"> [1]Coibion_update!Y447</f>
        <v>3.8531855357036515</v>
      </c>
      <c r="H321" s="77">
        <f xml:space="preserve"> [1]Coibion_update!Z447</f>
        <v>4.2731460419189009</v>
      </c>
      <c r="I321" s="77">
        <f xml:space="preserve"> [1]Coibion_update!AA447</f>
        <v>4.2481951970403573</v>
      </c>
      <c r="J321" s="77">
        <f xml:space="preserve"> [1]Coibion_update!AG447</f>
        <v>-8.9076199999999994E-2</v>
      </c>
      <c r="K321" s="77">
        <f xml:space="preserve"> [1]Coibion_update!AD447</f>
        <v>0.11159520000000239</v>
      </c>
    </row>
    <row r="322" spans="1:11">
      <c r="A322" s="77">
        <f t="shared" si="5"/>
        <v>1995.6666666666424</v>
      </c>
      <c r="B322" s="77">
        <f xml:space="preserve"> [1]Coibion_update!O448</f>
        <v>4.3195992169219508</v>
      </c>
      <c r="C322" s="77">
        <f xml:space="preserve"> [1]Coibion_update!P448</f>
        <v>5.6</v>
      </c>
      <c r="D322" s="77">
        <f xml:space="preserve"> [1]Coibion_update!Q448</f>
        <v>5.0310913026636381</v>
      </c>
      <c r="E322" s="77">
        <f xml:space="preserve"> [1]Coibion_update!W448</f>
        <v>5.8</v>
      </c>
      <c r="F322" s="77">
        <f xml:space="preserve"> [1]Coibion_update!X448</f>
        <v>5.6721541991980242</v>
      </c>
      <c r="G322" s="77">
        <f xml:space="preserve"> [1]Coibion_update!Y448</f>
        <v>3.8642812914426852</v>
      </c>
      <c r="H322" s="77">
        <f xml:space="preserve"> [1]Coibion_update!Z448</f>
        <v>4.2820543541469194</v>
      </c>
      <c r="I322" s="77">
        <f xml:space="preserve"> [1]Coibion_update!AA448</f>
        <v>4.2463500857029706</v>
      </c>
      <c r="J322" s="77">
        <f xml:space="preserve"> [1]Coibion_update!AG448</f>
        <v>2.5919899999999999E-2</v>
      </c>
      <c r="K322" s="77">
        <f xml:space="preserve"> [1]Coibion_update!AD448</f>
        <v>0.13751510000000239</v>
      </c>
    </row>
    <row r="323" spans="1:11">
      <c r="A323" s="77">
        <f t="shared" si="5"/>
        <v>1995.7499999999757</v>
      </c>
      <c r="B323" s="77">
        <f xml:space="preserve"> [1]Coibion_update!O449</f>
        <v>4.3182411632565163</v>
      </c>
      <c r="C323" s="77">
        <f xml:space="preserve"> [1]Coibion_update!P449</f>
        <v>5.5</v>
      </c>
      <c r="D323" s="77">
        <f xml:space="preserve"> [1]Coibion_update!Q449</f>
        <v>5.0337005670272514</v>
      </c>
      <c r="E323" s="77">
        <f xml:space="preserve"> [1]Coibion_update!W449</f>
        <v>5.76</v>
      </c>
      <c r="F323" s="77">
        <f xml:space="preserve"> [1]Coibion_update!X449</f>
        <v>5.6790456944237873</v>
      </c>
      <c r="G323" s="77">
        <f xml:space="preserve"> [1]Coibion_update!Y449</f>
        <v>3.8440439056152851</v>
      </c>
      <c r="H323" s="77">
        <f xml:space="preserve"> [1]Coibion_update!Z449</f>
        <v>4.2734386942569822</v>
      </c>
      <c r="I323" s="77">
        <f xml:space="preserve"> [1]Coibion_update!AA449</f>
        <v>4.2475233413354028</v>
      </c>
      <c r="J323" s="77">
        <f xml:space="preserve"> [1]Coibion_update!AG449</f>
        <v>0</v>
      </c>
      <c r="K323" s="77">
        <f xml:space="preserve"> [1]Coibion_update!AD449</f>
        <v>0.13751510000000239</v>
      </c>
    </row>
    <row r="324" spans="1:11">
      <c r="A324" s="77">
        <f t="shared" si="5"/>
        <v>1995.8333333333089</v>
      </c>
      <c r="B324" s="77">
        <f xml:space="preserve"> [1]Coibion_update!O450</f>
        <v>4.320750785229758</v>
      </c>
      <c r="C324" s="77">
        <f xml:space="preserve"> [1]Coibion_update!P450</f>
        <v>5.6</v>
      </c>
      <c r="D324" s="77">
        <f xml:space="preserve"> [1]Coibion_update!Q450</f>
        <v>5.0350026505445502</v>
      </c>
      <c r="E324" s="77">
        <f xml:space="preserve"> [1]Coibion_update!W450</f>
        <v>5.8</v>
      </c>
      <c r="F324" s="77">
        <f xml:space="preserve"> [1]Coibion_update!X450</f>
        <v>5.6925867018954666</v>
      </c>
      <c r="G324" s="77">
        <f xml:space="preserve"> [1]Coibion_update!Y450</f>
        <v>3.8658743494021657</v>
      </c>
      <c r="H324" s="77">
        <f xml:space="preserve"> [1]Coibion_update!Z450</f>
        <v>4.2841932743251183</v>
      </c>
      <c r="I324" s="77">
        <f xml:space="preserve"> [1]Coibion_update!AA450</f>
        <v>4.2521884138869765</v>
      </c>
      <c r="J324" s="77">
        <f xml:space="preserve"> [1]Coibion_update!AG450</f>
        <v>5.3783200000000003E-2</v>
      </c>
      <c r="K324" s="77">
        <f xml:space="preserve"> [1]Coibion_update!AD450</f>
        <v>0.19129830000000239</v>
      </c>
    </row>
    <row r="325" spans="1:11">
      <c r="A325" s="77">
        <f t="shared" si="5"/>
        <v>1995.9166666666422</v>
      </c>
      <c r="B325" s="77">
        <f xml:space="preserve"> [1]Coibion_update!O451</f>
        <v>4.324566999000603</v>
      </c>
      <c r="C325" s="77">
        <f xml:space="preserve"> [1]Coibion_update!P451</f>
        <v>5.6</v>
      </c>
      <c r="D325" s="77">
        <f xml:space="preserve"> [1]Coibion_update!Q451</f>
        <v>5.0363030408448335</v>
      </c>
      <c r="E325" s="77">
        <f xml:space="preserve"> [1]Coibion_update!W451</f>
        <v>5.6</v>
      </c>
      <c r="F325" s="77">
        <f xml:space="preserve"> [1]Coibion_update!X451</f>
        <v>5.6727732877818564</v>
      </c>
      <c r="G325" s="77">
        <f xml:space="preserve"> [1]Coibion_update!Y451</f>
        <v>3.8903907053010323</v>
      </c>
      <c r="H325" s="77">
        <f xml:space="preserve"> [1]Coibion_update!Z451</f>
        <v>4.2907059860961532</v>
      </c>
      <c r="I325" s="77">
        <f xml:space="preserve"> [1]Coibion_update!AA451</f>
        <v>4.2547896761834796</v>
      </c>
      <c r="J325" s="77">
        <f xml:space="preserve"> [1]Coibion_update!AG451</f>
        <v>-0.17034289999999999</v>
      </c>
      <c r="K325" s="77">
        <f xml:space="preserve"> [1]Coibion_update!AD451</f>
        <v>2.09554000000024E-2</v>
      </c>
    </row>
    <row r="326" spans="1:11">
      <c r="A326" s="77">
        <f t="shared" si="5"/>
        <v>1995.9999999999754</v>
      </c>
      <c r="B326" s="77">
        <f xml:space="preserve"> [1]Coibion_update!O452</f>
        <v>4.3179879885779613</v>
      </c>
      <c r="C326" s="77">
        <f xml:space="preserve"> [1]Coibion_update!P452</f>
        <v>5.6</v>
      </c>
      <c r="D326" s="77">
        <f xml:space="preserve"> [1]Coibion_update!Q452</f>
        <v>5.04148775757902</v>
      </c>
      <c r="E326" s="77">
        <f xml:space="preserve"> [1]Coibion_update!W452</f>
        <v>5.56</v>
      </c>
      <c r="F326" s="77">
        <f xml:space="preserve"> [1]Coibion_update!X452</f>
        <v>5.6586456289846714</v>
      </c>
      <c r="G326" s="77">
        <f xml:space="preserve"> [1]Coibion_update!Y452</f>
        <v>3.8559181540433736</v>
      </c>
      <c r="H326" s="77">
        <f xml:space="preserve"> [1]Coibion_update!Z452</f>
        <v>4.2836693170570133</v>
      </c>
      <c r="I326" s="77">
        <f xml:space="preserve"> [1]Coibion_update!AA452</f>
        <v>4.25731339050024</v>
      </c>
      <c r="J326" s="77">
        <f xml:space="preserve"> [1]Coibion_update!AG452</f>
        <v>7.4708200000000002E-2</v>
      </c>
      <c r="K326" s="77">
        <f xml:space="preserve"> [1]Coibion_update!AD452</f>
        <v>9.5663600000002402E-2</v>
      </c>
    </row>
    <row r="327" spans="1:11">
      <c r="A327" s="77">
        <f t="shared" si="5"/>
        <v>1996.0833333333087</v>
      </c>
      <c r="B327" s="77">
        <f xml:space="preserve"> [1]Coibion_update!O453</f>
        <v>4.3335228669890613</v>
      </c>
      <c r="C327" s="77">
        <f xml:space="preserve"> [1]Coibion_update!P453</f>
        <v>5.5</v>
      </c>
      <c r="D327" s="77">
        <f xml:space="preserve"> [1]Coibion_update!Q453</f>
        <v>5.0434251169192468</v>
      </c>
      <c r="E327" s="77">
        <f xml:space="preserve"> [1]Coibion_update!W453</f>
        <v>5.22</v>
      </c>
      <c r="F327" s="77">
        <f xml:space="preserve"> [1]Coibion_update!X453</f>
        <v>5.6524891802686508</v>
      </c>
      <c r="G327" s="77">
        <f xml:space="preserve"> [1]Coibion_update!Y453</f>
        <v>3.8835412229924957</v>
      </c>
      <c r="H327" s="77">
        <f xml:space="preserve"> [1]Coibion_update!Z453</f>
        <v>4.2890337678247166</v>
      </c>
      <c r="I327" s="77">
        <f xml:space="preserve"> [1]Coibion_update!AA453</f>
        <v>4.2618062561090317</v>
      </c>
      <c r="J327" s="77">
        <f xml:space="preserve"> [1]Coibion_update!AG453</f>
        <v>0</v>
      </c>
      <c r="K327" s="77">
        <f xml:space="preserve"> [1]Coibion_update!AD453</f>
        <v>9.5663600000002402E-2</v>
      </c>
    </row>
    <row r="328" spans="1:11">
      <c r="A328" s="77">
        <f t="shared" si="5"/>
        <v>1996.166666666642</v>
      </c>
      <c r="B328" s="77">
        <f xml:space="preserve"> [1]Coibion_update!O454</f>
        <v>4.3322217058048667</v>
      </c>
      <c r="C328" s="77">
        <f xml:space="preserve"> [1]Coibion_update!P454</f>
        <v>5.5</v>
      </c>
      <c r="D328" s="77">
        <f xml:space="preserve"> [1]Coibion_update!Q454</f>
        <v>5.0466457316192885</v>
      </c>
      <c r="E328" s="77">
        <f xml:space="preserve"> [1]Coibion_update!W454</f>
        <v>5.31</v>
      </c>
      <c r="F328" s="77">
        <f xml:space="preserve"> [1]Coibion_update!X454</f>
        <v>5.6581224066206763</v>
      </c>
      <c r="G328" s="77">
        <f xml:space="preserve"> [1]Coibion_update!Y454</f>
        <v>3.8934108692161642</v>
      </c>
      <c r="H328" s="77">
        <f xml:space="preserve"> [1]Coibion_update!Z454</f>
        <v>4.2950243485520208</v>
      </c>
      <c r="I328" s="77">
        <f xml:space="preserve"> [1]Coibion_update!AA454</f>
        <v>4.2652118800820471</v>
      </c>
      <c r="J328" s="77">
        <f xml:space="preserve"> [1]Coibion_update!AG454</f>
        <v>5.6780400000000002E-2</v>
      </c>
      <c r="K328" s="77">
        <f xml:space="preserve"> [1]Coibion_update!AD454</f>
        <v>0.15244400000000241</v>
      </c>
    </row>
    <row r="329" spans="1:11">
      <c r="A329" s="77">
        <f t="shared" si="5"/>
        <v>1996.2499999999752</v>
      </c>
      <c r="B329" s="77">
        <f xml:space="preserve"> [1]Coibion_update!O455</f>
        <v>4.3410353549923686</v>
      </c>
      <c r="C329" s="77">
        <f xml:space="preserve"> [1]Coibion_update!P455</f>
        <v>5.6</v>
      </c>
      <c r="D329" s="77">
        <f xml:space="preserve"> [1]Coibion_update!Q455</f>
        <v>5.0504968275213864</v>
      </c>
      <c r="E329" s="77">
        <f xml:space="preserve"> [1]Coibion_update!W455</f>
        <v>5.22</v>
      </c>
      <c r="F329" s="77">
        <f xml:space="preserve"> [1]Coibion_update!X455</f>
        <v>5.6866024054463482</v>
      </c>
      <c r="G329" s="77">
        <f xml:space="preserve"> [1]Coibion_update!Y455</f>
        <v>3.9105018490562071</v>
      </c>
      <c r="H329" s="77">
        <f xml:space="preserve"> [1]Coibion_update!Z455</f>
        <v>4.2996228084190662</v>
      </c>
      <c r="I329" s="77">
        <f xml:space="preserve"> [1]Coibion_update!AA455</f>
        <v>4.2659842706691951</v>
      </c>
      <c r="J329" s="77">
        <f xml:space="preserve"> [1]Coibion_update!AG455</f>
        <v>0</v>
      </c>
      <c r="K329" s="77">
        <f xml:space="preserve"> [1]Coibion_update!AD455</f>
        <v>0.15244400000000241</v>
      </c>
    </row>
    <row r="330" spans="1:11">
      <c r="A330" s="77">
        <f t="shared" si="5"/>
        <v>1996.3333333333085</v>
      </c>
      <c r="B330" s="77">
        <f xml:space="preserve"> [1]Coibion_update!O456</f>
        <v>4.3482953271265359</v>
      </c>
      <c r="C330" s="77">
        <f xml:space="preserve"> [1]Coibion_update!P456</f>
        <v>5.6</v>
      </c>
      <c r="D330" s="77">
        <f xml:space="preserve"> [1]Coibion_update!Q456</f>
        <v>5.0524168281112107</v>
      </c>
      <c r="E330" s="77">
        <f xml:space="preserve"> [1]Coibion_update!W456</f>
        <v>5.24</v>
      </c>
      <c r="F330" s="77">
        <f xml:space="preserve"> [1]Coibion_update!X456</f>
        <v>5.7297750549304549</v>
      </c>
      <c r="G330" s="77">
        <f xml:space="preserve"> [1]Coibion_update!Y456</f>
        <v>3.9157161772657636</v>
      </c>
      <c r="H330" s="77">
        <f xml:space="preserve"> [1]Coibion_update!Z456</f>
        <v>4.2991340365843156</v>
      </c>
      <c r="I330" s="77">
        <f xml:space="preserve"> [1]Coibion_update!AA456</f>
        <v>4.2670926615816223</v>
      </c>
      <c r="J330" s="77">
        <f xml:space="preserve"> [1]Coibion_update!AG456</f>
        <v>-2.6192300000000002E-2</v>
      </c>
      <c r="K330" s="77">
        <f xml:space="preserve"> [1]Coibion_update!AD456</f>
        <v>0.12625170000000241</v>
      </c>
    </row>
    <row r="331" spans="1:11">
      <c r="A331" s="77">
        <f t="shared" si="5"/>
        <v>1996.4166666666417</v>
      </c>
      <c r="B331" s="77">
        <f xml:space="preserve"> [1]Coibion_update!O457</f>
        <v>4.3567216471202306</v>
      </c>
      <c r="C331" s="77">
        <f xml:space="preserve"> [1]Coibion_update!P457</f>
        <v>5.3</v>
      </c>
      <c r="D331" s="77">
        <f xml:space="preserve"> [1]Coibion_update!Q457</f>
        <v>5.054333149361975</v>
      </c>
      <c r="E331" s="77">
        <f xml:space="preserve"> [1]Coibion_update!W457</f>
        <v>5.27</v>
      </c>
      <c r="F331" s="77">
        <f xml:space="preserve"> [1]Coibion_update!X457</f>
        <v>5.7349580921246508</v>
      </c>
      <c r="G331" s="77">
        <f xml:space="preserve"> [1]Coibion_update!Y457</f>
        <v>3.9009216123569721</v>
      </c>
      <c r="H331" s="77">
        <f xml:space="preserve"> [1]Coibion_update!Z457</f>
        <v>4.3072896185596399</v>
      </c>
      <c r="I331" s="77">
        <f xml:space="preserve"> [1]Coibion_update!AA457</f>
        <v>4.2690258955866378</v>
      </c>
      <c r="J331" s="77">
        <f xml:space="preserve"> [1]Coibion_update!AG457</f>
        <v>0</v>
      </c>
      <c r="K331" s="77">
        <f xml:space="preserve"> [1]Coibion_update!AD457</f>
        <v>0.12625170000000241</v>
      </c>
    </row>
    <row r="332" spans="1:11">
      <c r="A332" s="77">
        <f t="shared" si="5"/>
        <v>1996.499999999975</v>
      </c>
      <c r="B332" s="77">
        <f xml:space="preserve"> [1]Coibion_update!O458</f>
        <v>4.3549341760050853</v>
      </c>
      <c r="C332" s="77">
        <f xml:space="preserve"> [1]Coibion_update!P458</f>
        <v>5.5</v>
      </c>
      <c r="D332" s="77">
        <f xml:space="preserve"> [1]Coibion_update!Q458</f>
        <v>5.0562458053483077</v>
      </c>
      <c r="E332" s="77">
        <f xml:space="preserve"> [1]Coibion_update!W458</f>
        <v>5.4</v>
      </c>
      <c r="F332" s="77">
        <f xml:space="preserve"> [1]Coibion_update!X458</f>
        <v>5.7351196299652409</v>
      </c>
      <c r="G332" s="77">
        <f xml:space="preserve"> [1]Coibion_update!Y458</f>
        <v>3.90614576825527</v>
      </c>
      <c r="H332" s="77">
        <f xml:space="preserve"> [1]Coibion_update!Z458</f>
        <v>4.3074243095786464</v>
      </c>
      <c r="I332" s="77">
        <f xml:space="preserve"> [1]Coibion_update!AA458</f>
        <v>4.2711788693383514</v>
      </c>
      <c r="J332" s="77">
        <f xml:space="preserve"> [1]Coibion_update!AG458</f>
        <v>-4.0547699999999999E-2</v>
      </c>
      <c r="K332" s="77">
        <f xml:space="preserve"> [1]Coibion_update!AD458</f>
        <v>8.5704000000002417E-2</v>
      </c>
    </row>
    <row r="333" spans="1:11">
      <c r="A333" s="77">
        <f t="shared" si="5"/>
        <v>1996.5833333333082</v>
      </c>
      <c r="B333" s="77">
        <f xml:space="preserve"> [1]Coibion_update!O459</f>
        <v>4.3607749079400859</v>
      </c>
      <c r="C333" s="77">
        <f xml:space="preserve"> [1]Coibion_update!P459</f>
        <v>5.0999999999999996</v>
      </c>
      <c r="D333" s="77">
        <f xml:space="preserve"> [1]Coibion_update!Q459</f>
        <v>5.0575188799951061</v>
      </c>
      <c r="E333" s="77">
        <f xml:space="preserve"> [1]Coibion_update!W459</f>
        <v>5.22</v>
      </c>
      <c r="F333" s="77">
        <f xml:space="preserve"> [1]Coibion_update!X459</f>
        <v>5.7503479438035221</v>
      </c>
      <c r="G333" s="77">
        <f xml:space="preserve"> [1]Coibion_update!Y459</f>
        <v>3.919455317245442</v>
      </c>
      <c r="H333" s="77">
        <f xml:space="preserve"> [1]Coibion_update!Z459</f>
        <v>4.3106783127188297</v>
      </c>
      <c r="I333" s="77">
        <f xml:space="preserve"> [1]Coibion_update!AA459</f>
        <v>4.2726441528537293</v>
      </c>
      <c r="J333" s="77">
        <f xml:space="preserve"> [1]Coibion_update!AG459</f>
        <v>-6.4380699999999999E-2</v>
      </c>
      <c r="K333" s="77">
        <f xml:space="preserve"> [1]Coibion_update!AD459</f>
        <v>2.1323300000002418E-2</v>
      </c>
    </row>
    <row r="334" spans="1:11">
      <c r="A334" s="77">
        <f t="shared" si="5"/>
        <v>1996.6666666666415</v>
      </c>
      <c r="B334" s="77">
        <f xml:space="preserve"> [1]Coibion_update!O460</f>
        <v>4.3676335493862437</v>
      </c>
      <c r="C334" s="77">
        <f xml:space="preserve"> [1]Coibion_update!P460</f>
        <v>5.2</v>
      </c>
      <c r="D334" s="77">
        <f xml:space="preserve"> [1]Coibion_update!Q460</f>
        <v>5.0606944939689926</v>
      </c>
      <c r="E334" s="77">
        <f xml:space="preserve"> [1]Coibion_update!W460</f>
        <v>5.3</v>
      </c>
      <c r="F334" s="77">
        <f xml:space="preserve"> [1]Coibion_update!X460</f>
        <v>5.7348611568934649</v>
      </c>
      <c r="G334" s="77">
        <f xml:space="preserve"> [1]Coibion_update!Y460</f>
        <v>3.9228244591220016</v>
      </c>
      <c r="H334" s="77">
        <f xml:space="preserve"> [1]Coibion_update!Z460</f>
        <v>4.3092408649482286</v>
      </c>
      <c r="I334" s="77">
        <f xml:space="preserve"> [1]Coibion_update!AA460</f>
        <v>4.2744135839627617</v>
      </c>
      <c r="J334" s="77">
        <f xml:space="preserve"> [1]Coibion_update!AG460</f>
        <v>-4.23112E-2</v>
      </c>
      <c r="K334" s="77">
        <f xml:space="preserve"> [1]Coibion_update!AD460</f>
        <v>-2.0987899999997582E-2</v>
      </c>
    </row>
    <row r="335" spans="1:11">
      <c r="A335" s="77">
        <f t="shared" si="5"/>
        <v>1996.7499999999748</v>
      </c>
      <c r="B335" s="77">
        <f xml:space="preserve"> [1]Coibion_update!O461</f>
        <v>4.3668698487248436</v>
      </c>
      <c r="C335" s="77">
        <f xml:space="preserve"> [1]Coibion_update!P461</f>
        <v>5.2</v>
      </c>
      <c r="D335" s="77">
        <f xml:space="preserve"> [1]Coibion_update!Q461</f>
        <v>5.0638600553335538</v>
      </c>
      <c r="E335" s="77">
        <f xml:space="preserve"> [1]Coibion_update!W461</f>
        <v>5.24</v>
      </c>
      <c r="F335" s="77">
        <f xml:space="preserve"> [1]Coibion_update!X461</f>
        <v>5.6966235774577214</v>
      </c>
      <c r="G335" s="77">
        <f xml:space="preserve"> [1]Coibion_update!Y461</f>
        <v>3.9306681002969857</v>
      </c>
      <c r="H335" s="77">
        <f xml:space="preserve"> [1]Coibion_update!Z461</f>
        <v>4.3164742664336462</v>
      </c>
      <c r="I335" s="77">
        <f xml:space="preserve"> [1]Coibion_update!AA461</f>
        <v>4.2747336975362229</v>
      </c>
      <c r="J335" s="77">
        <f xml:space="preserve"> [1]Coibion_update!AG461</f>
        <v>0</v>
      </c>
      <c r="K335" s="77">
        <f xml:space="preserve"> [1]Coibion_update!AD461</f>
        <v>-2.0987899999997582E-2</v>
      </c>
    </row>
    <row r="336" spans="1:11">
      <c r="A336" s="77">
        <f t="shared" si="5"/>
        <v>1996.833333333308</v>
      </c>
      <c r="B336" s="77">
        <f xml:space="preserve"> [1]Coibion_update!O462</f>
        <v>4.3755570016576195</v>
      </c>
      <c r="C336" s="77">
        <f xml:space="preserve"> [1]Coibion_update!P462</f>
        <v>5.4</v>
      </c>
      <c r="D336" s="77">
        <f xml:space="preserve"> [1]Coibion_update!Q462</f>
        <v>5.0670156275323635</v>
      </c>
      <c r="E336" s="77">
        <f xml:space="preserve"> [1]Coibion_update!W462</f>
        <v>5.31</v>
      </c>
      <c r="F336" s="77">
        <f xml:space="preserve"> [1]Coibion_update!X462</f>
        <v>5.6519276191139243</v>
      </c>
      <c r="G336" s="77">
        <f xml:space="preserve"> [1]Coibion_update!Y462</f>
        <v>3.9385675606502581</v>
      </c>
      <c r="H336" s="77">
        <f xml:space="preserve"> [1]Coibion_update!Z462</f>
        <v>4.3157532762425941</v>
      </c>
      <c r="I336" s="77">
        <f xml:space="preserve"> [1]Coibion_update!AA462</f>
        <v>4.2774158379066014</v>
      </c>
      <c r="J336" s="77">
        <f xml:space="preserve"> [1]Coibion_update!AG462</f>
        <v>4.7882599999999997E-2</v>
      </c>
      <c r="K336" s="77">
        <f xml:space="preserve"> [1]Coibion_update!AD462</f>
        <v>2.6894700000002415E-2</v>
      </c>
    </row>
    <row r="337" spans="1:11">
      <c r="A337" s="77">
        <f t="shared" si="5"/>
        <v>1996.9166666666413</v>
      </c>
      <c r="B337" s="77">
        <f xml:space="preserve"> [1]Coibion_update!O463</f>
        <v>4.3821553763863115</v>
      </c>
      <c r="C337" s="77">
        <f xml:space="preserve"> [1]Coibion_update!P463</f>
        <v>5.4</v>
      </c>
      <c r="D337" s="77">
        <f xml:space="preserve"> [1]Coibion_update!Q463</f>
        <v>5.0695329353437408</v>
      </c>
      <c r="E337" s="77">
        <f xml:space="preserve"> [1]Coibion_update!W463</f>
        <v>5.29</v>
      </c>
      <c r="F337" s="77">
        <f xml:space="preserve"> [1]Coibion_update!X463</f>
        <v>5.6571449918048442</v>
      </c>
      <c r="G337" s="77">
        <f xml:space="preserve"> [1]Coibion_update!Y463</f>
        <v>3.937183801086646</v>
      </c>
      <c r="H337" s="77">
        <f xml:space="preserve"> [1]Coibion_update!Z463</f>
        <v>4.3193131138763281</v>
      </c>
      <c r="I337" s="77">
        <f xml:space="preserve"> [1]Coibion_update!AA463</f>
        <v>4.2823306010581641</v>
      </c>
      <c r="J337" s="77">
        <f xml:space="preserve"> [1]Coibion_update!AG463</f>
        <v>-2.68942E-2</v>
      </c>
      <c r="K337" s="77">
        <f xml:space="preserve"> [1]Coibion_update!AD463</f>
        <v>5.0000000241523512E-7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89"/>
  <sheetViews>
    <sheetView workbookViewId="0">
      <pane xSplit="1" ySplit="7" topLeftCell="AB287" activePane="bottomRight" state="frozen"/>
      <selection pane="topRight" activeCell="B1" sqref="B1"/>
      <selection pane="bottomLeft" activeCell="A8" sqref="A8"/>
      <selection pane="bottomRight" activeCell="AI296" sqref="AI296"/>
    </sheetView>
  </sheetViews>
  <sheetFormatPr defaultRowHeight="15"/>
  <cols>
    <col min="1" max="1" width="16.7109375" style="3" customWidth="1"/>
    <col min="2" max="4" width="9.140625" style="2"/>
    <col min="5" max="5" width="13.85546875" style="2" customWidth="1"/>
    <col min="6" max="6" width="11.85546875" style="2" customWidth="1"/>
    <col min="7" max="7" width="9.140625" style="2"/>
    <col min="8" max="12" width="13.140625" style="2" customWidth="1"/>
    <col min="13" max="13" width="5.5703125" style="3" customWidth="1"/>
    <col min="14" max="14" width="12.5703125" style="3" customWidth="1"/>
    <col min="15" max="23" width="9.28515625" style="3" bestFit="1" customWidth="1"/>
    <col min="24" max="24" width="12.5703125" style="3" customWidth="1"/>
    <col min="25" max="27" width="12.140625" style="3" customWidth="1"/>
    <col min="28" max="16384" width="9.140625" style="3"/>
  </cols>
  <sheetData>
    <row r="1" spans="1:35">
      <c r="A1" s="1" t="s">
        <v>0</v>
      </c>
      <c r="AF1" s="51"/>
      <c r="AG1" s="51"/>
      <c r="AH1" s="51"/>
    </row>
    <row r="2" spans="1:35">
      <c r="AB2" s="3" t="s">
        <v>608</v>
      </c>
      <c r="AF2" s="51"/>
      <c r="AG2" s="51"/>
      <c r="AH2" s="51"/>
    </row>
    <row r="3" spans="1:35">
      <c r="A3" s="4" t="s">
        <v>1</v>
      </c>
      <c r="B3" s="5"/>
      <c r="AB3" s="3" t="s">
        <v>609</v>
      </c>
      <c r="AF3" s="51"/>
      <c r="AG3" s="51"/>
      <c r="AH3" s="51"/>
    </row>
    <row r="4" spans="1:35">
      <c r="A4" s="6"/>
      <c r="B4" s="5"/>
      <c r="H4" s="2" t="s">
        <v>494</v>
      </c>
      <c r="AB4" s="3" t="s">
        <v>1358</v>
      </c>
      <c r="AF4" s="51"/>
      <c r="AG4" s="51" t="s">
        <v>1340</v>
      </c>
      <c r="AH4" s="51"/>
    </row>
    <row r="5" spans="1:35">
      <c r="A5" s="6"/>
      <c r="B5" s="5" t="s">
        <v>2</v>
      </c>
      <c r="H5" s="2" t="s">
        <v>495</v>
      </c>
      <c r="AF5" s="51"/>
      <c r="AG5" s="51"/>
      <c r="AH5" s="51"/>
    </row>
    <row r="6" spans="1:35">
      <c r="A6" s="7"/>
      <c r="B6" s="78" t="s">
        <v>3</v>
      </c>
      <c r="C6" s="78"/>
      <c r="D6" s="78"/>
      <c r="E6" s="78"/>
      <c r="F6" s="78"/>
      <c r="G6" s="78"/>
      <c r="H6" s="78"/>
      <c r="I6" s="23" t="s">
        <v>603</v>
      </c>
      <c r="J6" s="23"/>
      <c r="K6" s="23"/>
      <c r="L6" s="23"/>
      <c r="O6" s="79" t="s">
        <v>4</v>
      </c>
      <c r="P6" s="79"/>
      <c r="Q6" s="79"/>
      <c r="R6" s="79"/>
      <c r="S6" s="79"/>
      <c r="T6" s="79"/>
      <c r="U6" s="79"/>
      <c r="V6" s="79"/>
      <c r="W6" s="79"/>
      <c r="X6" s="79"/>
      <c r="Y6" s="79"/>
      <c r="Z6" s="79"/>
      <c r="AA6" s="79"/>
      <c r="AB6" s="79"/>
      <c r="AF6" s="51"/>
      <c r="AG6" s="51" t="s">
        <v>496</v>
      </c>
      <c r="AH6" s="51" t="s">
        <v>496</v>
      </c>
    </row>
    <row r="7" spans="1:35" ht="60.75" thickBot="1">
      <c r="A7" s="8" t="s">
        <v>5</v>
      </c>
      <c r="B7" s="9" t="s">
        <v>6</v>
      </c>
      <c r="C7" s="10" t="s">
        <v>7</v>
      </c>
      <c r="D7" s="9" t="s">
        <v>8</v>
      </c>
      <c r="E7" s="9" t="s">
        <v>9</v>
      </c>
      <c r="F7" s="9" t="s">
        <v>10</v>
      </c>
      <c r="G7" s="9" t="s">
        <v>11</v>
      </c>
      <c r="H7" s="9" t="s">
        <v>12</v>
      </c>
      <c r="I7" s="26" t="s">
        <v>599</v>
      </c>
      <c r="J7" t="s">
        <v>600</v>
      </c>
      <c r="K7" t="s">
        <v>601</v>
      </c>
      <c r="L7" s="26" t="s">
        <v>602</v>
      </c>
      <c r="N7" s="11"/>
      <c r="O7" s="12" t="s">
        <v>13</v>
      </c>
      <c r="P7" s="12" t="s">
        <v>7</v>
      </c>
      <c r="Q7" s="12" t="s">
        <v>14</v>
      </c>
      <c r="R7" s="12" t="s">
        <v>15</v>
      </c>
      <c r="S7" s="12" t="s">
        <v>16</v>
      </c>
      <c r="T7" s="12" t="s">
        <v>17</v>
      </c>
      <c r="U7" s="12" t="s">
        <v>18</v>
      </c>
      <c r="V7" s="12" t="s">
        <v>19</v>
      </c>
      <c r="W7" s="12" t="s">
        <v>20</v>
      </c>
      <c r="X7" s="12" t="s">
        <v>604</v>
      </c>
      <c r="Y7" s="12" t="s">
        <v>605</v>
      </c>
      <c r="Z7" s="12" t="s">
        <v>606</v>
      </c>
      <c r="AA7" s="12" t="s">
        <v>607</v>
      </c>
      <c r="AB7" s="12" t="s">
        <v>21</v>
      </c>
      <c r="AC7" s="3" t="s">
        <v>22</v>
      </c>
      <c r="AD7" s="3" t="s">
        <v>1472</v>
      </c>
      <c r="AF7" s="52" t="s">
        <v>23</v>
      </c>
      <c r="AG7" s="52" t="s">
        <v>24</v>
      </c>
      <c r="AH7" s="52" t="s">
        <v>25</v>
      </c>
      <c r="AI7" s="3" t="s">
        <v>1474</v>
      </c>
    </row>
    <row r="8" spans="1:35">
      <c r="A8" s="13">
        <v>21551</v>
      </c>
      <c r="B8" s="18">
        <v>22.7287</v>
      </c>
      <c r="C8" s="19">
        <v>6</v>
      </c>
      <c r="D8" s="20">
        <v>29.01</v>
      </c>
      <c r="E8" s="49"/>
      <c r="F8" s="49"/>
      <c r="G8" s="21">
        <v>2.48</v>
      </c>
      <c r="H8" s="22">
        <v>100.23</v>
      </c>
      <c r="I8" s="20">
        <v>18.190999999999999</v>
      </c>
      <c r="J8" s="20">
        <v>7.5949999999999998</v>
      </c>
      <c r="K8" s="20">
        <v>28.943000000000001</v>
      </c>
      <c r="L8" s="20">
        <v>17.257999999999999</v>
      </c>
      <c r="N8" s="13">
        <v>21551</v>
      </c>
      <c r="O8" s="14">
        <f t="shared" ref="O8:O71" si="0">LN(B8)</f>
        <v>3.1236284430920382</v>
      </c>
      <c r="P8" s="14">
        <f t="shared" ref="P8:P71" si="1">C8</f>
        <v>6</v>
      </c>
      <c r="Q8" s="14">
        <f t="shared" ref="Q8:Q71" si="2">LN(D8)</f>
        <v>3.3676405981333128</v>
      </c>
      <c r="R8" s="50"/>
      <c r="S8" s="50"/>
      <c r="T8" s="50"/>
      <c r="U8" s="50"/>
      <c r="V8" s="50"/>
      <c r="W8" s="14">
        <f t="shared" ref="W8:W71" si="3">G8</f>
        <v>2.48</v>
      </c>
      <c r="X8" s="14">
        <f t="shared" ref="X8:X71" si="4">LN(H8)</f>
        <v>4.6074675450367746</v>
      </c>
      <c r="Y8" s="14">
        <f t="shared" ref="Y8:Y71" si="5">LN(J8)</f>
        <v>2.027490136047736</v>
      </c>
      <c r="Z8" s="14">
        <f t="shared" ref="Z8:Z71" si="6">LN(K8)</f>
        <v>3.3653283785812445</v>
      </c>
      <c r="AA8" s="14">
        <f t="shared" ref="AA8:AA71" si="7">LN(L8)</f>
        <v>2.8482758040861156</v>
      </c>
      <c r="AB8" s="50"/>
      <c r="AF8" s="52"/>
      <c r="AG8" s="52"/>
      <c r="AH8" s="52"/>
    </row>
    <row r="9" spans="1:35">
      <c r="A9" s="13">
        <v>21582</v>
      </c>
      <c r="B9" s="18">
        <v>23.1738</v>
      </c>
      <c r="C9" s="19">
        <v>5.9</v>
      </c>
      <c r="D9" s="20">
        <v>29</v>
      </c>
      <c r="E9" s="49"/>
      <c r="F9" s="49"/>
      <c r="G9" s="21">
        <v>2.4300000000000002</v>
      </c>
      <c r="H9" s="22">
        <v>99.33</v>
      </c>
      <c r="I9" s="20">
        <v>18.38</v>
      </c>
      <c r="J9" s="20">
        <v>7.9340000000000002</v>
      </c>
      <c r="K9" s="20">
        <v>28.994</v>
      </c>
      <c r="L9" s="20">
        <v>17.393000000000001</v>
      </c>
      <c r="N9" s="13">
        <v>21582</v>
      </c>
      <c r="O9" s="14">
        <f t="shared" si="0"/>
        <v>3.1430223301760165</v>
      </c>
      <c r="P9" s="14">
        <f t="shared" si="1"/>
        <v>5.9</v>
      </c>
      <c r="Q9" s="14">
        <f t="shared" si="2"/>
        <v>3.3672958299864741</v>
      </c>
      <c r="R9" s="50"/>
      <c r="S9" s="50"/>
      <c r="T9" s="50"/>
      <c r="U9" s="50"/>
      <c r="V9" s="50"/>
      <c r="W9" s="14">
        <f t="shared" si="3"/>
        <v>2.4300000000000002</v>
      </c>
      <c r="X9" s="14">
        <f t="shared" si="4"/>
        <v>4.5984476402272643</v>
      </c>
      <c r="Y9" s="14">
        <f t="shared" si="5"/>
        <v>2.0711573220921382</v>
      </c>
      <c r="Z9" s="14">
        <f t="shared" si="6"/>
        <v>3.3670889120287057</v>
      </c>
      <c r="AA9" s="14">
        <f t="shared" si="7"/>
        <v>2.8560678264260164</v>
      </c>
      <c r="AB9" s="50"/>
      <c r="AF9" s="52"/>
      <c r="AG9" s="52"/>
      <c r="AH9" s="52"/>
    </row>
    <row r="10" spans="1:35">
      <c r="A10" s="13">
        <v>21610</v>
      </c>
      <c r="B10" s="18">
        <v>23.5076</v>
      </c>
      <c r="C10" s="19">
        <v>5.6</v>
      </c>
      <c r="D10" s="20">
        <v>28.97</v>
      </c>
      <c r="E10" s="49"/>
      <c r="F10" s="49"/>
      <c r="G10" s="21">
        <v>2.8</v>
      </c>
      <c r="H10" s="22">
        <v>101.14</v>
      </c>
      <c r="I10" s="20">
        <v>18.555</v>
      </c>
      <c r="J10" s="20">
        <v>7.9669999999999996</v>
      </c>
      <c r="K10" s="20">
        <v>29.553999999999998</v>
      </c>
      <c r="L10" s="20">
        <v>17.434999999999999</v>
      </c>
      <c r="N10" s="13">
        <v>21610</v>
      </c>
      <c r="O10" s="14">
        <f t="shared" si="0"/>
        <v>3.1573237731215484</v>
      </c>
      <c r="P10" s="14">
        <f t="shared" si="1"/>
        <v>5.6</v>
      </c>
      <c r="Q10" s="14">
        <f t="shared" si="2"/>
        <v>3.3662608117812591</v>
      </c>
      <c r="R10" s="50"/>
      <c r="S10" s="50"/>
      <c r="T10" s="50"/>
      <c r="U10" s="50"/>
      <c r="V10" s="50"/>
      <c r="W10" s="14">
        <f t="shared" si="3"/>
        <v>2.8</v>
      </c>
      <c r="X10" s="14">
        <f t="shared" si="4"/>
        <v>4.6165056956518367</v>
      </c>
      <c r="Y10" s="14">
        <f t="shared" si="5"/>
        <v>2.0753080103982291</v>
      </c>
      <c r="Z10" s="14">
        <f t="shared" si="6"/>
        <v>3.3862190984814422</v>
      </c>
      <c r="AA10" s="14">
        <f t="shared" si="7"/>
        <v>2.8584796801276142</v>
      </c>
      <c r="AB10" s="50"/>
      <c r="AF10" s="52"/>
      <c r="AG10" s="52"/>
      <c r="AH10" s="52"/>
    </row>
    <row r="11" spans="1:35">
      <c r="A11" s="13">
        <v>21641</v>
      </c>
      <c r="B11" s="18">
        <v>24.008400000000002</v>
      </c>
      <c r="C11" s="19">
        <v>5.2</v>
      </c>
      <c r="D11" s="20">
        <v>28.98</v>
      </c>
      <c r="E11" s="49"/>
      <c r="F11" s="49"/>
      <c r="G11" s="21">
        <v>2.96</v>
      </c>
      <c r="H11" s="22">
        <v>102.58</v>
      </c>
      <c r="I11" s="20">
        <v>18.488</v>
      </c>
      <c r="J11" s="20">
        <v>8.07</v>
      </c>
      <c r="K11" s="20">
        <v>29.05</v>
      </c>
      <c r="L11" s="20">
        <v>17.492999999999999</v>
      </c>
      <c r="N11" s="13">
        <v>21641</v>
      </c>
      <c r="O11" s="14">
        <f t="shared" si="0"/>
        <v>3.1784037691122338</v>
      </c>
      <c r="P11" s="14">
        <f t="shared" si="1"/>
        <v>5.2</v>
      </c>
      <c r="Q11" s="14">
        <f t="shared" si="2"/>
        <v>3.3666059368925363</v>
      </c>
      <c r="R11" s="50"/>
      <c r="S11" s="50"/>
      <c r="T11" s="50"/>
      <c r="U11" s="50"/>
      <c r="V11" s="50"/>
      <c r="W11" s="14">
        <f t="shared" si="3"/>
        <v>2.96</v>
      </c>
      <c r="X11" s="14">
        <f t="shared" si="4"/>
        <v>4.6306429819611221</v>
      </c>
      <c r="Y11" s="14">
        <f t="shared" si="5"/>
        <v>2.0881534822818573</v>
      </c>
      <c r="Z11" s="14">
        <f t="shared" si="6"/>
        <v>3.3690184832979204</v>
      </c>
      <c r="AA11" s="14">
        <f t="shared" si="7"/>
        <v>2.8618008009081284</v>
      </c>
      <c r="AB11" s="50"/>
      <c r="AF11" s="52"/>
      <c r="AG11" s="52"/>
      <c r="AH11" s="52"/>
    </row>
    <row r="12" spans="1:35">
      <c r="A12" s="13">
        <v>21671</v>
      </c>
      <c r="B12" s="18">
        <v>24.370100000000001</v>
      </c>
      <c r="C12" s="19">
        <v>5.0999999999999996</v>
      </c>
      <c r="D12" s="20">
        <v>29.04</v>
      </c>
      <c r="E12" s="49"/>
      <c r="F12" s="49"/>
      <c r="G12" s="21">
        <v>2.9</v>
      </c>
      <c r="H12" s="22">
        <v>103.63</v>
      </c>
      <c r="I12" s="20">
        <v>18.71</v>
      </c>
      <c r="J12" s="20">
        <v>8.109</v>
      </c>
      <c r="K12" s="20">
        <v>29.626999999999999</v>
      </c>
      <c r="L12" s="20">
        <v>17.623000000000001</v>
      </c>
      <c r="N12" s="13">
        <v>21671</v>
      </c>
      <c r="O12" s="14">
        <f t="shared" si="0"/>
        <v>3.1933569710345227</v>
      </c>
      <c r="P12" s="14">
        <f t="shared" si="1"/>
        <v>5.0999999999999996</v>
      </c>
      <c r="Q12" s="14">
        <f t="shared" si="2"/>
        <v>3.3686741899565953</v>
      </c>
      <c r="R12" s="50"/>
      <c r="S12" s="50"/>
      <c r="T12" s="50"/>
      <c r="U12" s="50"/>
      <c r="V12" s="50"/>
      <c r="W12" s="14">
        <f t="shared" si="3"/>
        <v>2.9</v>
      </c>
      <c r="X12" s="14">
        <f t="shared" si="4"/>
        <v>4.6408268631961258</v>
      </c>
      <c r="Y12" s="14">
        <f t="shared" si="5"/>
        <v>2.0929745559624204</v>
      </c>
      <c r="Z12" s="14">
        <f t="shared" si="6"/>
        <v>3.3886861077250838</v>
      </c>
      <c r="AA12" s="14">
        <f t="shared" si="7"/>
        <v>2.8692048670822325</v>
      </c>
      <c r="AB12" s="50"/>
      <c r="AF12" s="52"/>
      <c r="AG12" s="52"/>
      <c r="AH12" s="52"/>
    </row>
    <row r="13" spans="1:35">
      <c r="A13" s="13">
        <v>21702</v>
      </c>
      <c r="B13" s="18">
        <v>24.3979</v>
      </c>
      <c r="C13" s="19">
        <v>5</v>
      </c>
      <c r="D13" s="20">
        <v>29.11</v>
      </c>
      <c r="E13" s="49"/>
      <c r="F13" s="49"/>
      <c r="G13" s="21">
        <v>3.39</v>
      </c>
      <c r="H13" s="22">
        <v>103.36</v>
      </c>
      <c r="I13" s="20">
        <v>18.779</v>
      </c>
      <c r="J13" s="20">
        <v>8.202</v>
      </c>
      <c r="K13" s="20">
        <v>29.539000000000001</v>
      </c>
      <c r="L13" s="20">
        <v>17.748000000000001</v>
      </c>
      <c r="N13" s="13">
        <v>21702</v>
      </c>
      <c r="O13" s="14">
        <f t="shared" si="0"/>
        <v>3.1944970630215317</v>
      </c>
      <c r="P13" s="14">
        <f t="shared" si="1"/>
        <v>5</v>
      </c>
      <c r="Q13" s="14">
        <f t="shared" si="2"/>
        <v>3.371081757757532</v>
      </c>
      <c r="R13" s="50"/>
      <c r="S13" s="50"/>
      <c r="T13" s="50"/>
      <c r="U13" s="50"/>
      <c r="V13" s="50"/>
      <c r="W13" s="14">
        <f t="shared" si="3"/>
        <v>3.39</v>
      </c>
      <c r="X13" s="14">
        <f t="shared" si="4"/>
        <v>4.6382180400342916</v>
      </c>
      <c r="Y13" s="14">
        <f t="shared" si="5"/>
        <v>2.1043780269698673</v>
      </c>
      <c r="Z13" s="14">
        <f t="shared" si="6"/>
        <v>3.3857114241267077</v>
      </c>
      <c r="AA13" s="14">
        <f t="shared" si="7"/>
        <v>2.876272833516663</v>
      </c>
      <c r="AB13" s="50"/>
      <c r="AF13" s="52"/>
      <c r="AG13" s="52"/>
      <c r="AH13" s="52"/>
    </row>
    <row r="14" spans="1:35">
      <c r="A14" s="13">
        <v>21732</v>
      </c>
      <c r="B14" s="18">
        <v>23.813600000000001</v>
      </c>
      <c r="C14" s="19">
        <v>5.0999999999999996</v>
      </c>
      <c r="D14" s="20">
        <v>29.15</v>
      </c>
      <c r="E14" s="49"/>
      <c r="F14" s="49"/>
      <c r="G14" s="21">
        <v>3.47</v>
      </c>
      <c r="H14" s="22">
        <v>101.83</v>
      </c>
      <c r="I14" s="20">
        <v>18.716000000000001</v>
      </c>
      <c r="J14" s="20">
        <v>8.0980000000000008</v>
      </c>
      <c r="K14" s="20">
        <v>29.376000000000001</v>
      </c>
      <c r="L14" s="20">
        <v>17.774999999999999</v>
      </c>
      <c r="N14" s="13">
        <v>21732</v>
      </c>
      <c r="O14" s="14">
        <f t="shared" si="0"/>
        <v>3.1702568460457212</v>
      </c>
      <c r="P14" s="14">
        <f t="shared" si="1"/>
        <v>5.0999999999999996</v>
      </c>
      <c r="Q14" s="14">
        <f t="shared" si="2"/>
        <v>3.3724549127965013</v>
      </c>
      <c r="R14" s="50"/>
      <c r="S14" s="50"/>
      <c r="T14" s="50"/>
      <c r="U14" s="50"/>
      <c r="V14" s="50"/>
      <c r="W14" s="14">
        <f t="shared" si="3"/>
        <v>3.47</v>
      </c>
      <c r="X14" s="14">
        <f t="shared" si="4"/>
        <v>4.6233047561835736</v>
      </c>
      <c r="Y14" s="14">
        <f t="shared" si="5"/>
        <v>2.0916171176099696</v>
      </c>
      <c r="Z14" s="14">
        <f t="shared" si="6"/>
        <v>3.38017801443808</v>
      </c>
      <c r="AA14" s="14">
        <f t="shared" si="7"/>
        <v>2.8777929756893044</v>
      </c>
      <c r="AB14" s="50"/>
      <c r="AF14" s="52"/>
      <c r="AG14" s="52"/>
      <c r="AH14" s="52"/>
    </row>
    <row r="15" spans="1:35">
      <c r="A15" s="13">
        <v>21763</v>
      </c>
      <c r="B15" s="18">
        <v>23.006900000000002</v>
      </c>
      <c r="C15" s="19">
        <v>5.2</v>
      </c>
      <c r="D15" s="20">
        <v>29.18</v>
      </c>
      <c r="E15" s="49"/>
      <c r="F15" s="49"/>
      <c r="G15" s="21">
        <v>3.5</v>
      </c>
      <c r="H15" s="22">
        <v>101.9</v>
      </c>
      <c r="I15" s="20">
        <v>18.827999999999999</v>
      </c>
      <c r="J15" s="20">
        <v>8.2759999999999998</v>
      </c>
      <c r="K15" s="20">
        <v>29.452999999999999</v>
      </c>
      <c r="L15" s="20">
        <v>17.846</v>
      </c>
      <c r="N15" s="13">
        <v>21763</v>
      </c>
      <c r="O15" s="14">
        <f t="shared" si="0"/>
        <v>3.1357941709381478</v>
      </c>
      <c r="P15" s="14">
        <f t="shared" si="1"/>
        <v>5.2</v>
      </c>
      <c r="Q15" s="14">
        <f t="shared" si="2"/>
        <v>3.3734835430946397</v>
      </c>
      <c r="R15" s="50"/>
      <c r="S15" s="50"/>
      <c r="T15" s="50"/>
      <c r="U15" s="50"/>
      <c r="V15" s="50"/>
      <c r="W15" s="14">
        <f t="shared" si="3"/>
        <v>3.5</v>
      </c>
      <c r="X15" s="14">
        <f t="shared" si="4"/>
        <v>4.6239919402286791</v>
      </c>
      <c r="Y15" s="14">
        <f t="shared" si="5"/>
        <v>2.1133597598832967</v>
      </c>
      <c r="Z15" s="14">
        <f t="shared" si="6"/>
        <v>3.3827957724816029</v>
      </c>
      <c r="AA15" s="14">
        <f t="shared" si="7"/>
        <v>2.8817793934779599</v>
      </c>
      <c r="AB15" s="50"/>
      <c r="AF15" s="52"/>
      <c r="AG15" s="52"/>
      <c r="AH15" s="52"/>
    </row>
    <row r="16" spans="1:35">
      <c r="A16" s="13">
        <v>21794</v>
      </c>
      <c r="B16" s="18">
        <v>22.979099999999999</v>
      </c>
      <c r="C16" s="19">
        <v>5.5</v>
      </c>
      <c r="D16" s="20">
        <v>29.25</v>
      </c>
      <c r="E16" s="49"/>
      <c r="F16" s="49"/>
      <c r="G16" s="21">
        <v>3.76</v>
      </c>
      <c r="H16" s="22">
        <v>101.78</v>
      </c>
      <c r="I16" s="20">
        <v>19.016999999999999</v>
      </c>
      <c r="J16" s="20">
        <v>8.48</v>
      </c>
      <c r="K16" s="20">
        <v>29.725000000000001</v>
      </c>
      <c r="L16" s="20">
        <v>17.956</v>
      </c>
      <c r="N16" s="13">
        <v>21794</v>
      </c>
      <c r="O16" s="14">
        <f t="shared" si="0"/>
        <v>3.1345851071627995</v>
      </c>
      <c r="P16" s="14">
        <f t="shared" si="1"/>
        <v>5.5</v>
      </c>
      <c r="Q16" s="14">
        <f t="shared" si="2"/>
        <v>3.3758795736778655</v>
      </c>
      <c r="R16" s="50"/>
      <c r="S16" s="50"/>
      <c r="T16" s="50"/>
      <c r="U16" s="50"/>
      <c r="V16" s="50"/>
      <c r="W16" s="14">
        <f t="shared" si="3"/>
        <v>3.76</v>
      </c>
      <c r="X16" s="14">
        <f t="shared" si="4"/>
        <v>4.6228136211606863</v>
      </c>
      <c r="Y16" s="14">
        <f t="shared" si="5"/>
        <v>2.1377104498038118</v>
      </c>
      <c r="Z16" s="14">
        <f t="shared" si="6"/>
        <v>3.3919884425768454</v>
      </c>
      <c r="AA16" s="14">
        <f t="shared" si="7"/>
        <v>2.8879243209196859</v>
      </c>
      <c r="AB16" s="50"/>
      <c r="AF16" s="52"/>
      <c r="AG16" s="52"/>
      <c r="AH16" s="52"/>
    </row>
    <row r="17" spans="1:34">
      <c r="A17" s="13">
        <v>21824</v>
      </c>
      <c r="B17" s="18">
        <v>22.812200000000001</v>
      </c>
      <c r="C17" s="19">
        <v>5.7</v>
      </c>
      <c r="D17" s="20">
        <v>29.35</v>
      </c>
      <c r="E17" s="49"/>
      <c r="F17" s="49"/>
      <c r="G17" s="21">
        <v>3.98</v>
      </c>
      <c r="H17" s="22">
        <v>101.15</v>
      </c>
      <c r="I17" s="20">
        <v>18.887</v>
      </c>
      <c r="J17" s="20">
        <v>8.0169999999999995</v>
      </c>
      <c r="K17" s="20">
        <v>29.736000000000001</v>
      </c>
      <c r="L17" s="20">
        <v>17.995000000000001</v>
      </c>
      <c r="N17" s="13">
        <v>21824</v>
      </c>
      <c r="O17" s="14">
        <f t="shared" si="0"/>
        <v>3.1272954805713078</v>
      </c>
      <c r="P17" s="14">
        <f t="shared" si="1"/>
        <v>5.7</v>
      </c>
      <c r="Q17" s="14">
        <f t="shared" si="2"/>
        <v>3.3792925462741055</v>
      </c>
      <c r="R17" s="50"/>
      <c r="S17" s="50"/>
      <c r="T17" s="50"/>
      <c r="U17" s="50"/>
      <c r="V17" s="50"/>
      <c r="W17" s="14">
        <f t="shared" si="3"/>
        <v>3.98</v>
      </c>
      <c r="X17" s="14">
        <f t="shared" si="4"/>
        <v>4.6166045636137545</v>
      </c>
      <c r="Y17" s="14">
        <f t="shared" si="5"/>
        <v>2.0815642870608144</v>
      </c>
      <c r="Z17" s="14">
        <f t="shared" si="6"/>
        <v>3.3923584329949512</v>
      </c>
      <c r="AA17" s="14">
        <f t="shared" si="7"/>
        <v>2.8900939415309939</v>
      </c>
      <c r="AB17" s="50"/>
      <c r="AF17" s="52"/>
      <c r="AG17" s="52"/>
      <c r="AH17" s="52"/>
    </row>
    <row r="18" spans="1:34">
      <c r="A18" s="13">
        <v>21855</v>
      </c>
      <c r="B18" s="18">
        <v>22.9513</v>
      </c>
      <c r="C18" s="19">
        <v>5.8</v>
      </c>
      <c r="D18" s="20">
        <v>29.35</v>
      </c>
      <c r="E18" s="49"/>
      <c r="F18" s="49"/>
      <c r="G18" s="21">
        <v>4</v>
      </c>
      <c r="H18" s="22">
        <v>100.73</v>
      </c>
      <c r="I18" s="20">
        <v>18.879000000000001</v>
      </c>
      <c r="J18" s="20">
        <v>7.9960000000000004</v>
      </c>
      <c r="K18" s="20">
        <v>29.606000000000002</v>
      </c>
      <c r="L18" s="20">
        <v>18.061</v>
      </c>
      <c r="N18" s="13">
        <v>21855</v>
      </c>
      <c r="O18" s="14">
        <f t="shared" si="0"/>
        <v>3.1333745797824677</v>
      </c>
      <c r="P18" s="14">
        <f t="shared" si="1"/>
        <v>5.8</v>
      </c>
      <c r="Q18" s="14">
        <f t="shared" si="2"/>
        <v>3.3792925462741055</v>
      </c>
      <c r="R18" s="50"/>
      <c r="S18" s="50"/>
      <c r="T18" s="50"/>
      <c r="U18" s="50"/>
      <c r="V18" s="50"/>
      <c r="W18" s="14">
        <f t="shared" si="3"/>
        <v>4</v>
      </c>
      <c r="X18" s="14">
        <f t="shared" si="4"/>
        <v>4.6124436699545894</v>
      </c>
      <c r="Y18" s="14">
        <f t="shared" si="5"/>
        <v>2.0789414166381537</v>
      </c>
      <c r="Z18" s="14">
        <f t="shared" si="6"/>
        <v>3.3879770434913006</v>
      </c>
      <c r="AA18" s="14">
        <f t="shared" si="7"/>
        <v>2.8937549174415267</v>
      </c>
      <c r="AB18" s="50"/>
      <c r="AF18" s="52"/>
      <c r="AG18" s="52"/>
      <c r="AH18" s="52"/>
    </row>
    <row r="19" spans="1:34">
      <c r="A19" s="13">
        <v>21885</v>
      </c>
      <c r="B19" s="18">
        <v>24.37</v>
      </c>
      <c r="C19" s="19">
        <v>5.3</v>
      </c>
      <c r="D19" s="20">
        <v>29.41</v>
      </c>
      <c r="E19" s="49"/>
      <c r="F19" s="49"/>
      <c r="G19" s="21">
        <v>3.99</v>
      </c>
      <c r="H19" s="22">
        <v>98.64</v>
      </c>
      <c r="I19" s="20">
        <v>18.858000000000001</v>
      </c>
      <c r="J19" s="20">
        <v>7.6520000000000001</v>
      </c>
      <c r="K19" s="20">
        <v>29.76</v>
      </c>
      <c r="L19" s="20">
        <v>18.167999999999999</v>
      </c>
      <c r="N19" s="13">
        <v>21885</v>
      </c>
      <c r="O19" s="14">
        <f t="shared" si="0"/>
        <v>3.193352867637115</v>
      </c>
      <c r="P19" s="14">
        <f t="shared" si="1"/>
        <v>5.3</v>
      </c>
      <c r="Q19" s="14">
        <f t="shared" si="2"/>
        <v>3.3813347525659037</v>
      </c>
      <c r="R19" s="50"/>
      <c r="S19" s="50"/>
      <c r="T19" s="50"/>
      <c r="U19" s="50"/>
      <c r="V19" s="50"/>
      <c r="W19" s="14">
        <f t="shared" si="3"/>
        <v>3.99</v>
      </c>
      <c r="X19" s="14">
        <f t="shared" si="4"/>
        <v>4.5914768588560886</v>
      </c>
      <c r="Y19" s="14">
        <f t="shared" si="5"/>
        <v>2.0349670515780063</v>
      </c>
      <c r="Z19" s="14">
        <f t="shared" si="6"/>
        <v>3.393165209964891</v>
      </c>
      <c r="AA19" s="14">
        <f t="shared" si="7"/>
        <v>2.8996618048032574</v>
      </c>
      <c r="AB19" s="50"/>
      <c r="AF19" s="52"/>
      <c r="AG19" s="52"/>
      <c r="AH19" s="52"/>
    </row>
    <row r="20" spans="1:34">
      <c r="A20" s="13">
        <v>21916</v>
      </c>
      <c r="B20" s="18">
        <v>25.009899999999998</v>
      </c>
      <c r="C20" s="19">
        <v>5.2</v>
      </c>
      <c r="D20" s="20">
        <v>29.37</v>
      </c>
      <c r="E20" s="20">
        <v>31.1</v>
      </c>
      <c r="F20" s="19">
        <v>33.1</v>
      </c>
      <c r="G20" s="21">
        <v>3.99</v>
      </c>
      <c r="H20" s="22">
        <v>99.5</v>
      </c>
      <c r="I20" s="20">
        <v>18.91</v>
      </c>
      <c r="J20" s="20">
        <v>7.7439999999999998</v>
      </c>
      <c r="K20" s="20">
        <v>29.795999999999999</v>
      </c>
      <c r="L20" s="20">
        <v>18.193999999999999</v>
      </c>
      <c r="N20" s="13">
        <v>21916</v>
      </c>
      <c r="O20" s="14">
        <f t="shared" si="0"/>
        <v>3.2192717464808944</v>
      </c>
      <c r="P20" s="14">
        <f t="shared" si="1"/>
        <v>5.2</v>
      </c>
      <c r="Q20" s="14">
        <f t="shared" si="2"/>
        <v>3.379973745210529</v>
      </c>
      <c r="R20" s="50"/>
      <c r="S20" s="50"/>
      <c r="T20" s="50"/>
      <c r="U20" s="50"/>
      <c r="V20" s="50"/>
      <c r="W20" s="14">
        <f t="shared" si="3"/>
        <v>3.99</v>
      </c>
      <c r="X20" s="14">
        <f t="shared" si="4"/>
        <v>4.6001576441645469</v>
      </c>
      <c r="Y20" s="14">
        <f t="shared" si="5"/>
        <v>2.046918349974276</v>
      </c>
      <c r="Z20" s="14">
        <f t="shared" si="6"/>
        <v>3.3943741563140297</v>
      </c>
      <c r="AA20" s="14">
        <f t="shared" si="7"/>
        <v>2.90109186939987</v>
      </c>
      <c r="AB20" s="50"/>
      <c r="AF20" s="52"/>
      <c r="AG20" s="52"/>
      <c r="AH20" s="52"/>
    </row>
    <row r="21" spans="1:34">
      <c r="A21" s="13">
        <v>21947</v>
      </c>
      <c r="B21" s="18">
        <v>24.787299999999998</v>
      </c>
      <c r="C21" s="19">
        <v>4.8</v>
      </c>
      <c r="D21" s="20">
        <v>29.41</v>
      </c>
      <c r="E21" s="20">
        <v>31.1</v>
      </c>
      <c r="F21" s="19">
        <v>33.1</v>
      </c>
      <c r="G21" s="21">
        <v>3.97</v>
      </c>
      <c r="H21" s="22">
        <v>99.08</v>
      </c>
      <c r="I21" s="20">
        <v>18.992999999999999</v>
      </c>
      <c r="J21" s="20">
        <v>8.1820000000000004</v>
      </c>
      <c r="K21" s="20">
        <v>29.507999999999999</v>
      </c>
      <c r="L21" s="20">
        <v>18.222000000000001</v>
      </c>
      <c r="N21" s="13">
        <v>21947</v>
      </c>
      <c r="O21" s="14">
        <f t="shared" si="0"/>
        <v>3.2103314252304078</v>
      </c>
      <c r="P21" s="14">
        <f t="shared" si="1"/>
        <v>4.8</v>
      </c>
      <c r="Q21" s="14">
        <f t="shared" si="2"/>
        <v>3.3813347525659037</v>
      </c>
      <c r="R21" s="50"/>
      <c r="S21" s="50"/>
      <c r="T21" s="50"/>
      <c r="U21" s="50"/>
      <c r="V21" s="50"/>
      <c r="W21" s="14">
        <f t="shared" si="3"/>
        <v>3.97</v>
      </c>
      <c r="X21" s="14">
        <f t="shared" si="4"/>
        <v>4.595927604621159</v>
      </c>
      <c r="Y21" s="14">
        <f t="shared" si="5"/>
        <v>2.1019366195072067</v>
      </c>
      <c r="Z21" s="14">
        <f t="shared" si="6"/>
        <v>3.3846614130220556</v>
      </c>
      <c r="AA21" s="14">
        <f t="shared" si="7"/>
        <v>2.9026296552916668</v>
      </c>
      <c r="AB21" s="50"/>
      <c r="AF21" s="52"/>
      <c r="AG21" s="52"/>
      <c r="AH21" s="52"/>
    </row>
    <row r="22" spans="1:34">
      <c r="A22" s="13">
        <v>21976</v>
      </c>
      <c r="B22" s="18">
        <v>24.564800000000002</v>
      </c>
      <c r="C22" s="19">
        <v>5.4</v>
      </c>
      <c r="D22" s="20">
        <v>29.41</v>
      </c>
      <c r="E22" s="20">
        <v>31.1</v>
      </c>
      <c r="F22" s="19">
        <v>33.4</v>
      </c>
      <c r="G22" s="21">
        <v>3.84</v>
      </c>
      <c r="H22" s="22">
        <v>98.92</v>
      </c>
      <c r="I22" s="20">
        <v>19.262</v>
      </c>
      <c r="J22" s="20">
        <v>8.5009999999999994</v>
      </c>
      <c r="K22" s="20">
        <v>30.021000000000001</v>
      </c>
      <c r="L22" s="20">
        <v>18.295000000000002</v>
      </c>
      <c r="N22" s="13">
        <v>21976</v>
      </c>
      <c r="O22" s="14">
        <f t="shared" si="0"/>
        <v>3.2013145239224978</v>
      </c>
      <c r="P22" s="14">
        <f t="shared" si="1"/>
        <v>5.4</v>
      </c>
      <c r="Q22" s="14">
        <f t="shared" si="2"/>
        <v>3.3813347525659037</v>
      </c>
      <c r="R22" s="50"/>
      <c r="S22" s="50"/>
      <c r="T22" s="50"/>
      <c r="U22" s="50"/>
      <c r="V22" s="50"/>
      <c r="W22" s="14">
        <f t="shared" si="3"/>
        <v>3.84</v>
      </c>
      <c r="X22" s="14">
        <f t="shared" si="4"/>
        <v>4.5943114426532157</v>
      </c>
      <c r="Y22" s="14">
        <f t="shared" si="5"/>
        <v>2.1401838036352219</v>
      </c>
      <c r="Z22" s="14">
        <f t="shared" si="6"/>
        <v>3.4018971367764288</v>
      </c>
      <c r="AA22" s="14">
        <f t="shared" si="7"/>
        <v>2.9066277984711704</v>
      </c>
      <c r="AB22" s="50"/>
      <c r="AF22" s="52"/>
      <c r="AG22" s="52"/>
      <c r="AH22" s="52"/>
    </row>
    <row r="23" spans="1:34">
      <c r="A23" s="13">
        <v>22007</v>
      </c>
      <c r="B23" s="18">
        <v>24.370100000000001</v>
      </c>
      <c r="C23" s="19">
        <v>5.2</v>
      </c>
      <c r="D23" s="20">
        <v>29.54</v>
      </c>
      <c r="E23" s="20">
        <v>31.2</v>
      </c>
      <c r="F23" s="19">
        <v>33.4</v>
      </c>
      <c r="G23" s="21">
        <v>3.92</v>
      </c>
      <c r="H23" s="22">
        <v>100.95</v>
      </c>
      <c r="I23" s="20">
        <v>19.559999999999999</v>
      </c>
      <c r="J23" s="20">
        <v>8.8000000000000007</v>
      </c>
      <c r="K23" s="20">
        <v>30.576000000000001</v>
      </c>
      <c r="L23" s="20">
        <v>18.419</v>
      </c>
      <c r="N23" s="13">
        <v>22007</v>
      </c>
      <c r="O23" s="14">
        <f t="shared" si="0"/>
        <v>3.1933569710345227</v>
      </c>
      <c r="P23" s="14">
        <f t="shared" si="1"/>
        <v>5.2</v>
      </c>
      <c r="Q23" s="14">
        <f t="shared" si="2"/>
        <v>3.3857452771032337</v>
      </c>
      <c r="R23" s="50"/>
      <c r="S23" s="50"/>
      <c r="T23" s="50"/>
      <c r="U23" s="50"/>
      <c r="V23" s="50"/>
      <c r="W23" s="14">
        <f t="shared" si="3"/>
        <v>3.92</v>
      </c>
      <c r="X23" s="14">
        <f t="shared" si="4"/>
        <v>4.6146253447588466</v>
      </c>
      <c r="Y23" s="14">
        <f t="shared" si="5"/>
        <v>2.174751721484161</v>
      </c>
      <c r="Z23" s="14">
        <f t="shared" si="6"/>
        <v>3.4202153874979171</v>
      </c>
      <c r="AA23" s="14">
        <f t="shared" si="7"/>
        <v>2.9133827405369659</v>
      </c>
      <c r="AB23" s="50"/>
      <c r="AF23" s="52"/>
      <c r="AG23" s="52"/>
      <c r="AH23" s="52"/>
    </row>
    <row r="24" spans="1:34">
      <c r="A24" s="13">
        <v>22037</v>
      </c>
      <c r="B24" s="18">
        <v>24.342199999999998</v>
      </c>
      <c r="C24" s="19">
        <v>5.0999999999999996</v>
      </c>
      <c r="D24" s="20">
        <v>29.57</v>
      </c>
      <c r="E24" s="20">
        <v>31.3</v>
      </c>
      <c r="F24" s="19">
        <v>33.4</v>
      </c>
      <c r="G24" s="21">
        <v>3.85</v>
      </c>
      <c r="H24" s="22">
        <v>101.22</v>
      </c>
      <c r="I24" s="20">
        <v>19.166</v>
      </c>
      <c r="J24" s="20">
        <v>8.1940000000000008</v>
      </c>
      <c r="K24" s="20">
        <v>29.718</v>
      </c>
      <c r="L24" s="20">
        <v>18.460999999999999</v>
      </c>
      <c r="N24" s="13">
        <v>22037</v>
      </c>
      <c r="O24" s="14">
        <f t="shared" si="0"/>
        <v>3.1922114696703581</v>
      </c>
      <c r="P24" s="14">
        <f t="shared" si="1"/>
        <v>5.0999999999999996</v>
      </c>
      <c r="Q24" s="14">
        <f t="shared" si="2"/>
        <v>3.3867603338643857</v>
      </c>
      <c r="R24" s="50"/>
      <c r="S24" s="50"/>
      <c r="T24" s="50"/>
      <c r="U24" s="50"/>
      <c r="V24" s="50"/>
      <c r="W24" s="14">
        <f t="shared" si="3"/>
        <v>3.85</v>
      </c>
      <c r="X24" s="14">
        <f t="shared" si="4"/>
        <v>4.6172963657859318</v>
      </c>
      <c r="Y24" s="14">
        <f t="shared" si="5"/>
        <v>2.1034021791246795</v>
      </c>
      <c r="Z24" s="14">
        <f t="shared" si="6"/>
        <v>3.3917529228341556</v>
      </c>
      <c r="AA24" s="14">
        <f t="shared" si="7"/>
        <v>2.9156603987884324</v>
      </c>
      <c r="AB24" s="50"/>
      <c r="AF24" s="52"/>
      <c r="AG24" s="52"/>
      <c r="AH24" s="52"/>
    </row>
    <row r="25" spans="1:34">
      <c r="A25" s="13">
        <v>22068</v>
      </c>
      <c r="B25" s="18">
        <v>24.036200000000001</v>
      </c>
      <c r="C25" s="19">
        <v>5.4</v>
      </c>
      <c r="D25" s="20">
        <v>29.61</v>
      </c>
      <c r="E25" s="20">
        <v>31.3</v>
      </c>
      <c r="F25" s="19">
        <v>33.4</v>
      </c>
      <c r="G25" s="21">
        <v>3.32</v>
      </c>
      <c r="H25" s="22">
        <v>100.53</v>
      </c>
      <c r="I25" s="20">
        <v>19.161000000000001</v>
      </c>
      <c r="J25" s="20">
        <v>7.9880000000000004</v>
      </c>
      <c r="K25" s="20">
        <v>30.007000000000001</v>
      </c>
      <c r="L25" s="20">
        <v>18.437000000000001</v>
      </c>
      <c r="N25" s="13">
        <v>22068</v>
      </c>
      <c r="O25" s="14">
        <f t="shared" si="0"/>
        <v>3.1795610272891186</v>
      </c>
      <c r="P25" s="14">
        <f t="shared" si="1"/>
        <v>5.4</v>
      </c>
      <c r="Q25" s="14">
        <f t="shared" si="2"/>
        <v>3.3881121421135001</v>
      </c>
      <c r="R25" s="50"/>
      <c r="S25" s="50"/>
      <c r="T25" s="50"/>
      <c r="U25" s="50"/>
      <c r="V25" s="50"/>
      <c r="W25" s="14">
        <f t="shared" si="3"/>
        <v>3.32</v>
      </c>
      <c r="X25" s="14">
        <f t="shared" si="4"/>
        <v>4.6104561904173291</v>
      </c>
      <c r="Y25" s="14">
        <f t="shared" si="5"/>
        <v>2.0779404155535688</v>
      </c>
      <c r="Z25" s="14">
        <f t="shared" si="6"/>
        <v>3.4014306877775002</v>
      </c>
      <c r="AA25" s="14">
        <f t="shared" si="7"/>
        <v>2.914359515088254</v>
      </c>
      <c r="AB25" s="50"/>
      <c r="AF25" s="52"/>
      <c r="AG25" s="52"/>
      <c r="AH25" s="52"/>
    </row>
    <row r="26" spans="1:34">
      <c r="A26" s="13">
        <v>22098</v>
      </c>
      <c r="B26" s="18">
        <v>23.9528</v>
      </c>
      <c r="C26" s="19">
        <v>5.5</v>
      </c>
      <c r="D26" s="20">
        <v>29.55</v>
      </c>
      <c r="E26" s="20">
        <v>31.3</v>
      </c>
      <c r="F26" s="19">
        <v>33.5</v>
      </c>
      <c r="G26" s="21">
        <v>3.23</v>
      </c>
      <c r="H26" s="22">
        <v>100.75</v>
      </c>
      <c r="I26" s="20">
        <v>19.2</v>
      </c>
      <c r="J26" s="20">
        <v>8.0579999999999998</v>
      </c>
      <c r="K26" s="20">
        <v>30.111999999999998</v>
      </c>
      <c r="L26" s="20">
        <v>18.414999999999999</v>
      </c>
      <c r="N26" s="13">
        <v>22098</v>
      </c>
      <c r="O26" s="14">
        <f t="shared" si="0"/>
        <v>3.1760852272531008</v>
      </c>
      <c r="P26" s="14">
        <f t="shared" si="1"/>
        <v>5.5</v>
      </c>
      <c r="Q26" s="14">
        <f t="shared" si="2"/>
        <v>3.3860837438521072</v>
      </c>
      <c r="R26" s="50"/>
      <c r="S26" s="50"/>
      <c r="T26" s="50"/>
      <c r="U26" s="50"/>
      <c r="V26" s="50"/>
      <c r="W26" s="14">
        <f t="shared" si="3"/>
        <v>3.23</v>
      </c>
      <c r="X26" s="14">
        <f t="shared" si="4"/>
        <v>4.6126422008267927</v>
      </c>
      <c r="Y26" s="14">
        <f t="shared" si="5"/>
        <v>2.0866653867691554</v>
      </c>
      <c r="Z26" s="14">
        <f t="shared" si="6"/>
        <v>3.404923763402969</v>
      </c>
      <c r="AA26" s="14">
        <f t="shared" si="7"/>
        <v>2.9131655498970286</v>
      </c>
      <c r="AB26" s="50"/>
      <c r="AF26" s="52"/>
      <c r="AG26" s="52"/>
      <c r="AH26" s="52"/>
    </row>
    <row r="27" spans="1:34">
      <c r="A27" s="13">
        <v>22129</v>
      </c>
      <c r="B27" s="18">
        <v>23.924900000000001</v>
      </c>
      <c r="C27" s="19">
        <v>5.6</v>
      </c>
      <c r="D27" s="20">
        <v>29.61</v>
      </c>
      <c r="E27" s="20">
        <v>31.3</v>
      </c>
      <c r="F27" s="19">
        <v>33.4</v>
      </c>
      <c r="G27" s="21">
        <v>2.98</v>
      </c>
      <c r="H27" s="22">
        <v>100.42</v>
      </c>
      <c r="I27" s="20">
        <v>19.181999999999999</v>
      </c>
      <c r="J27" s="20">
        <v>8.2200000000000006</v>
      </c>
      <c r="K27" s="20">
        <v>29.873000000000001</v>
      </c>
      <c r="L27" s="20">
        <v>18.395</v>
      </c>
      <c r="N27" s="13">
        <v>22129</v>
      </c>
      <c r="O27" s="14">
        <f t="shared" si="0"/>
        <v>3.1749197576019652</v>
      </c>
      <c r="P27" s="14">
        <f t="shared" si="1"/>
        <v>5.6</v>
      </c>
      <c r="Q27" s="14">
        <f t="shared" si="2"/>
        <v>3.3881121421135001</v>
      </c>
      <c r="R27" s="50"/>
      <c r="S27" s="50"/>
      <c r="T27" s="50"/>
      <c r="U27" s="50"/>
      <c r="V27" s="50"/>
      <c r="W27" s="14">
        <f t="shared" si="3"/>
        <v>2.98</v>
      </c>
      <c r="X27" s="14">
        <f t="shared" si="4"/>
        <v>4.6093613906065594</v>
      </c>
      <c r="Y27" s="14">
        <f t="shared" si="5"/>
        <v>2.1065702090680887</v>
      </c>
      <c r="Z27" s="14">
        <f t="shared" si="6"/>
        <v>3.396955062404023</v>
      </c>
      <c r="AA27" s="14">
        <f t="shared" si="7"/>
        <v>2.9120788885567377</v>
      </c>
      <c r="AB27" s="50"/>
      <c r="AF27" s="52"/>
      <c r="AG27" s="52"/>
      <c r="AH27" s="52"/>
    </row>
    <row r="28" spans="1:34">
      <c r="A28" s="13">
        <v>22160</v>
      </c>
      <c r="B28" s="18">
        <v>23.674600000000002</v>
      </c>
      <c r="C28" s="19">
        <v>5.5</v>
      </c>
      <c r="D28" s="20">
        <v>29.61</v>
      </c>
      <c r="E28" s="20">
        <v>31.3</v>
      </c>
      <c r="F28" s="19">
        <v>33.4</v>
      </c>
      <c r="G28" s="21">
        <v>2.6</v>
      </c>
      <c r="H28" s="22">
        <v>98.9</v>
      </c>
      <c r="I28" s="20">
        <v>19.274000000000001</v>
      </c>
      <c r="J28" s="20">
        <v>8.5050000000000008</v>
      </c>
      <c r="K28" s="20">
        <v>29.788</v>
      </c>
      <c r="L28" s="20">
        <v>18.440000000000001</v>
      </c>
      <c r="N28" s="13">
        <v>22160</v>
      </c>
      <c r="O28" s="14">
        <f t="shared" si="0"/>
        <v>3.1644027434700668</v>
      </c>
      <c r="P28" s="14">
        <f t="shared" si="1"/>
        <v>5.5</v>
      </c>
      <c r="Q28" s="14">
        <f t="shared" si="2"/>
        <v>3.3881121421135001</v>
      </c>
      <c r="R28" s="50"/>
      <c r="S28" s="50"/>
      <c r="T28" s="50"/>
      <c r="U28" s="50"/>
      <c r="V28" s="50"/>
      <c r="W28" s="14">
        <f t="shared" si="3"/>
        <v>2.6</v>
      </c>
      <c r="X28" s="14">
        <f t="shared" si="4"/>
        <v>4.5941092386286666</v>
      </c>
      <c r="Y28" s="14">
        <f t="shared" si="5"/>
        <v>2.1406542258478254</v>
      </c>
      <c r="Z28" s="14">
        <f t="shared" si="6"/>
        <v>3.3941056278483992</v>
      </c>
      <c r="AA28" s="14">
        <f t="shared" si="7"/>
        <v>2.914522218128448</v>
      </c>
      <c r="AB28" s="50"/>
      <c r="AF28" s="52"/>
      <c r="AG28" s="52"/>
      <c r="AH28" s="52"/>
    </row>
    <row r="29" spans="1:34">
      <c r="A29" s="13">
        <v>22190</v>
      </c>
      <c r="B29" s="18">
        <v>23.646699999999999</v>
      </c>
      <c r="C29" s="19">
        <v>6.1</v>
      </c>
      <c r="D29" s="20">
        <v>29.75</v>
      </c>
      <c r="E29" s="20">
        <v>31.4</v>
      </c>
      <c r="F29" s="19">
        <v>33.700000000000003</v>
      </c>
      <c r="G29" s="21">
        <v>2.4700000000000002</v>
      </c>
      <c r="H29" s="22">
        <v>98.35</v>
      </c>
      <c r="I29" s="20">
        <v>19.367000000000001</v>
      </c>
      <c r="J29" s="20">
        <v>8.4280000000000008</v>
      </c>
      <c r="K29" s="20">
        <v>30.071999999999999</v>
      </c>
      <c r="L29" s="20">
        <v>18.536000000000001</v>
      </c>
      <c r="N29" s="13">
        <v>22190</v>
      </c>
      <c r="O29" s="14">
        <f t="shared" si="0"/>
        <v>3.1632235703183236</v>
      </c>
      <c r="P29" s="14">
        <f t="shared" si="1"/>
        <v>6.1</v>
      </c>
      <c r="Q29" s="14">
        <f t="shared" si="2"/>
        <v>3.3928291319916388</v>
      </c>
      <c r="R29" s="50"/>
      <c r="S29" s="50"/>
      <c r="T29" s="50"/>
      <c r="U29" s="50"/>
      <c r="V29" s="50"/>
      <c r="W29" s="14">
        <f t="shared" si="3"/>
        <v>2.4700000000000002</v>
      </c>
      <c r="X29" s="14">
        <f t="shared" si="4"/>
        <v>4.5885325448350684</v>
      </c>
      <c r="Y29" s="14">
        <f t="shared" si="5"/>
        <v>2.1315594959419428</v>
      </c>
      <c r="Z29" s="14">
        <f t="shared" si="6"/>
        <v>3.4035945062618769</v>
      </c>
      <c r="AA29" s="14">
        <f t="shared" si="7"/>
        <v>2.9197147871300753</v>
      </c>
      <c r="AB29" s="50"/>
      <c r="AF29" s="52"/>
      <c r="AG29" s="52"/>
      <c r="AH29" s="52"/>
    </row>
    <row r="30" spans="1:34">
      <c r="A30" s="13">
        <v>22221</v>
      </c>
      <c r="B30" s="18">
        <v>23.312899999999999</v>
      </c>
      <c r="C30" s="19">
        <v>6.1</v>
      </c>
      <c r="D30" s="20">
        <v>29.78</v>
      </c>
      <c r="E30" s="20">
        <v>31.5</v>
      </c>
      <c r="F30" s="19">
        <v>33.700000000000003</v>
      </c>
      <c r="G30" s="21">
        <v>2.44</v>
      </c>
      <c r="H30" s="22">
        <v>97.56</v>
      </c>
      <c r="I30" s="20">
        <v>19.3</v>
      </c>
      <c r="J30" s="20">
        <v>8.0830000000000002</v>
      </c>
      <c r="K30" s="20">
        <v>30.081</v>
      </c>
      <c r="L30" s="20">
        <v>18.620999999999999</v>
      </c>
      <c r="N30" s="13">
        <v>22221</v>
      </c>
      <c r="O30" s="14">
        <f t="shared" si="0"/>
        <v>3.149006855433778</v>
      </c>
      <c r="P30" s="14">
        <f t="shared" si="1"/>
        <v>6.1</v>
      </c>
      <c r="Q30" s="14">
        <f t="shared" si="2"/>
        <v>3.3938370272558629</v>
      </c>
      <c r="R30" s="50"/>
      <c r="S30" s="50"/>
      <c r="T30" s="50"/>
      <c r="U30" s="50"/>
      <c r="V30" s="50"/>
      <c r="W30" s="14">
        <f t="shared" si="3"/>
        <v>2.44</v>
      </c>
      <c r="X30" s="14">
        <f t="shared" si="4"/>
        <v>4.5804675733477191</v>
      </c>
      <c r="Y30" s="14">
        <f t="shared" si="5"/>
        <v>2.0897630907517075</v>
      </c>
      <c r="Z30" s="14">
        <f t="shared" si="6"/>
        <v>3.4038937432098981</v>
      </c>
      <c r="AA30" s="14">
        <f t="shared" si="7"/>
        <v>2.9242899760996255</v>
      </c>
      <c r="AB30" s="50"/>
      <c r="AF30" s="52"/>
      <c r="AG30" s="52"/>
      <c r="AH30" s="52"/>
    </row>
    <row r="31" spans="1:34">
      <c r="A31" s="13">
        <v>22251</v>
      </c>
      <c r="B31" s="18">
        <v>22.867799999999999</v>
      </c>
      <c r="C31" s="19">
        <v>6.6</v>
      </c>
      <c r="D31" s="20">
        <v>29.81</v>
      </c>
      <c r="E31" s="20">
        <v>31.6</v>
      </c>
      <c r="F31" s="19">
        <v>33.6</v>
      </c>
      <c r="G31" s="21">
        <v>1.98</v>
      </c>
      <c r="H31" s="22">
        <v>96.3</v>
      </c>
      <c r="I31" s="20">
        <v>19.064</v>
      </c>
      <c r="J31" s="20">
        <v>7.649</v>
      </c>
      <c r="K31" s="20">
        <v>29.681000000000001</v>
      </c>
      <c r="L31" s="20">
        <v>18.628</v>
      </c>
      <c r="N31" s="13">
        <v>22251</v>
      </c>
      <c r="O31" s="14">
        <f t="shared" si="0"/>
        <v>3.1297298075177564</v>
      </c>
      <c r="P31" s="14">
        <f t="shared" si="1"/>
        <v>6.6</v>
      </c>
      <c r="Q31" s="14">
        <f t="shared" si="2"/>
        <v>3.3948439076899799</v>
      </c>
      <c r="R31" s="50"/>
      <c r="S31" s="50"/>
      <c r="T31" s="50"/>
      <c r="U31" s="50"/>
      <c r="V31" s="50"/>
      <c r="W31" s="14">
        <f t="shared" si="3"/>
        <v>1.98</v>
      </c>
      <c r="X31" s="14">
        <f t="shared" si="4"/>
        <v>4.5674683188040799</v>
      </c>
      <c r="Y31" s="14">
        <f t="shared" si="5"/>
        <v>2.034574920339729</v>
      </c>
      <c r="Z31" s="14">
        <f t="shared" si="6"/>
        <v>3.3905071104539646</v>
      </c>
      <c r="AA31" s="14">
        <f t="shared" si="7"/>
        <v>2.924665825120131</v>
      </c>
      <c r="AB31" s="50"/>
      <c r="AF31" s="52"/>
      <c r="AG31" s="52"/>
      <c r="AH31" s="52"/>
    </row>
    <row r="32" spans="1:34">
      <c r="A32" s="13">
        <v>22282</v>
      </c>
      <c r="B32" s="18">
        <v>22.895600000000002</v>
      </c>
      <c r="C32" s="19">
        <v>6.6</v>
      </c>
      <c r="D32" s="20">
        <v>29.84</v>
      </c>
      <c r="E32" s="20">
        <v>31.6</v>
      </c>
      <c r="F32" s="19">
        <v>33.6</v>
      </c>
      <c r="G32" s="21">
        <v>1.45</v>
      </c>
      <c r="H32" s="22">
        <v>97.58</v>
      </c>
      <c r="I32" s="20">
        <v>19.111999999999998</v>
      </c>
      <c r="J32" s="20">
        <v>7.5</v>
      </c>
      <c r="K32" s="20">
        <v>29.864999999999998</v>
      </c>
      <c r="L32" s="20">
        <v>18.728999999999999</v>
      </c>
      <c r="N32" s="13">
        <v>22282</v>
      </c>
      <c r="O32" s="14">
        <f t="shared" si="0"/>
        <v>3.1309447523609983</v>
      </c>
      <c r="P32" s="14">
        <f t="shared" si="1"/>
        <v>6.6</v>
      </c>
      <c r="Q32" s="14">
        <f t="shared" si="2"/>
        <v>3.3958497753355603</v>
      </c>
      <c r="R32" s="50"/>
      <c r="S32" s="50"/>
      <c r="T32" s="50"/>
      <c r="U32" s="50"/>
      <c r="V32" s="50"/>
      <c r="W32" s="14">
        <f t="shared" si="3"/>
        <v>1.45</v>
      </c>
      <c r="X32" s="14">
        <f t="shared" si="4"/>
        <v>4.5806725543876912</v>
      </c>
      <c r="Y32" s="14">
        <f t="shared" si="5"/>
        <v>2.0149030205422647</v>
      </c>
      <c r="Z32" s="14">
        <f t="shared" si="6"/>
        <v>3.3966872261842691</v>
      </c>
      <c r="AA32" s="14">
        <f t="shared" si="7"/>
        <v>2.9300731247477168</v>
      </c>
      <c r="AB32" s="50"/>
      <c r="AF32" s="52"/>
      <c r="AG32" s="52"/>
      <c r="AH32" s="52"/>
    </row>
    <row r="33" spans="1:34">
      <c r="A33" s="13">
        <v>22313</v>
      </c>
      <c r="B33" s="18">
        <v>22.867799999999999</v>
      </c>
      <c r="C33" s="19">
        <v>6.9</v>
      </c>
      <c r="D33" s="20">
        <v>29.84</v>
      </c>
      <c r="E33" s="20">
        <v>31.6</v>
      </c>
      <c r="F33" s="19">
        <v>33.700000000000003</v>
      </c>
      <c r="G33" s="21">
        <v>2.54</v>
      </c>
      <c r="H33" s="22">
        <v>99.7</v>
      </c>
      <c r="I33" s="20">
        <v>19.183</v>
      </c>
      <c r="J33" s="20">
        <v>7.5540000000000003</v>
      </c>
      <c r="K33" s="20">
        <v>30.071000000000002</v>
      </c>
      <c r="L33" s="20">
        <v>18.731000000000002</v>
      </c>
      <c r="N33" s="13">
        <v>22313</v>
      </c>
      <c r="O33" s="14">
        <f t="shared" si="0"/>
        <v>3.1297298075177564</v>
      </c>
      <c r="P33" s="14">
        <f t="shared" si="1"/>
        <v>6.9</v>
      </c>
      <c r="Q33" s="14">
        <f t="shared" si="2"/>
        <v>3.3958497753355603</v>
      </c>
      <c r="R33" s="50"/>
      <c r="S33" s="50"/>
      <c r="T33" s="50"/>
      <c r="U33" s="50"/>
      <c r="V33" s="50"/>
      <c r="W33" s="14">
        <f t="shared" si="3"/>
        <v>2.54</v>
      </c>
      <c r="X33" s="14">
        <f t="shared" si="4"/>
        <v>4.6021656769677923</v>
      </c>
      <c r="Y33" s="14">
        <f t="shared" si="5"/>
        <v>2.0220772242902649</v>
      </c>
      <c r="Z33" s="14">
        <f t="shared" si="6"/>
        <v>3.4035612521840926</v>
      </c>
      <c r="AA33" s="14">
        <f t="shared" si="7"/>
        <v>2.9301799053137554</v>
      </c>
      <c r="AB33" s="50"/>
      <c r="AF33" s="52"/>
      <c r="AG33" s="52"/>
      <c r="AH33" s="52"/>
    </row>
    <row r="34" spans="1:34">
      <c r="A34" s="13">
        <v>22341</v>
      </c>
      <c r="B34" s="18">
        <v>23.006900000000002</v>
      </c>
      <c r="C34" s="19">
        <v>6.9</v>
      </c>
      <c r="D34" s="20">
        <v>29.84</v>
      </c>
      <c r="E34" s="20">
        <v>31.6</v>
      </c>
      <c r="F34" s="19">
        <v>33.6</v>
      </c>
      <c r="G34" s="21">
        <v>2.02</v>
      </c>
      <c r="H34" s="22">
        <v>101.45</v>
      </c>
      <c r="I34" s="20">
        <v>19.420999999999999</v>
      </c>
      <c r="J34" s="20">
        <v>7.7789999999999999</v>
      </c>
      <c r="K34" s="20">
        <v>30.431000000000001</v>
      </c>
      <c r="L34" s="20">
        <v>18.885000000000002</v>
      </c>
      <c r="N34" s="13">
        <v>22341</v>
      </c>
      <c r="O34" s="14">
        <f t="shared" si="0"/>
        <v>3.1357941709381478</v>
      </c>
      <c r="P34" s="14">
        <f t="shared" si="1"/>
        <v>6.9</v>
      </c>
      <c r="Q34" s="14">
        <f t="shared" si="2"/>
        <v>3.3958497753355603</v>
      </c>
      <c r="R34" s="50"/>
      <c r="S34" s="50"/>
      <c r="T34" s="50"/>
      <c r="U34" s="50"/>
      <c r="V34" s="50"/>
      <c r="W34" s="14">
        <f t="shared" si="3"/>
        <v>2.02</v>
      </c>
      <c r="X34" s="14">
        <f t="shared" si="4"/>
        <v>4.6195660662718234</v>
      </c>
      <c r="Y34" s="14">
        <f t="shared" si="5"/>
        <v>2.0514277952246371</v>
      </c>
      <c r="Z34" s="14">
        <f t="shared" si="6"/>
        <v>3.4154618256758598</v>
      </c>
      <c r="AA34" s="14">
        <f t="shared" si="7"/>
        <v>2.9383679561644205</v>
      </c>
      <c r="AB34" s="50"/>
      <c r="AF34" s="52"/>
      <c r="AG34" s="52"/>
      <c r="AH34" s="52"/>
    </row>
    <row r="35" spans="1:34">
      <c r="A35" s="13">
        <v>22372</v>
      </c>
      <c r="B35" s="18">
        <v>23.479800000000001</v>
      </c>
      <c r="C35" s="19">
        <v>7</v>
      </c>
      <c r="D35" s="20">
        <v>29.81</v>
      </c>
      <c r="E35" s="20">
        <v>31.6</v>
      </c>
      <c r="F35" s="19">
        <v>33.4</v>
      </c>
      <c r="G35" s="21">
        <v>1.49</v>
      </c>
      <c r="H35" s="22">
        <v>102.45</v>
      </c>
      <c r="I35" s="20">
        <v>19.431000000000001</v>
      </c>
      <c r="J35" s="20">
        <v>7.68</v>
      </c>
      <c r="K35" s="20">
        <v>30.411000000000001</v>
      </c>
      <c r="L35" s="20">
        <v>18.981000000000002</v>
      </c>
      <c r="N35" s="13">
        <v>22372</v>
      </c>
      <c r="O35" s="14">
        <f t="shared" si="0"/>
        <v>3.1561404770360544</v>
      </c>
      <c r="P35" s="14">
        <f t="shared" si="1"/>
        <v>7</v>
      </c>
      <c r="Q35" s="14">
        <f t="shared" si="2"/>
        <v>3.3948439076899799</v>
      </c>
      <c r="R35" s="50"/>
      <c r="S35" s="50"/>
      <c r="T35" s="50"/>
      <c r="U35" s="50"/>
      <c r="V35" s="50"/>
      <c r="W35" s="14">
        <f t="shared" si="3"/>
        <v>1.49</v>
      </c>
      <c r="X35" s="14">
        <f t="shared" si="4"/>
        <v>4.6293748746849088</v>
      </c>
      <c r="Y35" s="14">
        <f t="shared" si="5"/>
        <v>2.0386195471595809</v>
      </c>
      <c r="Z35" s="14">
        <f t="shared" si="6"/>
        <v>3.4148043850683725</v>
      </c>
      <c r="AA35" s="14">
        <f t="shared" si="7"/>
        <v>2.9434384788328569</v>
      </c>
      <c r="AB35" s="50"/>
      <c r="AF35" s="52"/>
      <c r="AG35" s="52"/>
      <c r="AH35" s="52"/>
    </row>
    <row r="36" spans="1:34">
      <c r="A36" s="13">
        <v>22402</v>
      </c>
      <c r="B36" s="18">
        <v>23.8415</v>
      </c>
      <c r="C36" s="19">
        <v>7.1</v>
      </c>
      <c r="D36" s="20">
        <v>29.84</v>
      </c>
      <c r="E36" s="20">
        <v>31.6</v>
      </c>
      <c r="F36" s="19">
        <v>33.299999999999997</v>
      </c>
      <c r="G36" s="21">
        <v>1.98</v>
      </c>
      <c r="H36" s="22">
        <v>101.84</v>
      </c>
      <c r="I36" s="20">
        <v>19.548999999999999</v>
      </c>
      <c r="J36" s="20">
        <v>7.7919999999999998</v>
      </c>
      <c r="K36" s="20">
        <v>30.529</v>
      </c>
      <c r="L36" s="20">
        <v>19.088000000000001</v>
      </c>
      <c r="N36" s="13">
        <v>22402</v>
      </c>
      <c r="O36" s="14">
        <f t="shared" si="0"/>
        <v>3.1714277596808897</v>
      </c>
      <c r="P36" s="14">
        <f t="shared" si="1"/>
        <v>7.1</v>
      </c>
      <c r="Q36" s="14">
        <f t="shared" si="2"/>
        <v>3.3958497753355603</v>
      </c>
      <c r="R36" s="50"/>
      <c r="S36" s="50"/>
      <c r="T36" s="50"/>
      <c r="U36" s="50"/>
      <c r="V36" s="50"/>
      <c r="W36" s="14">
        <f t="shared" si="3"/>
        <v>1.98</v>
      </c>
      <c r="X36" s="14">
        <f t="shared" si="4"/>
        <v>4.6234029542491513</v>
      </c>
      <c r="Y36" s="14">
        <f t="shared" si="5"/>
        <v>2.053097566340234</v>
      </c>
      <c r="Z36" s="14">
        <f t="shared" si="6"/>
        <v>3.4186770515428004</v>
      </c>
      <c r="AA36" s="14">
        <f t="shared" si="7"/>
        <v>2.9490598653555602</v>
      </c>
      <c r="AB36" s="50"/>
      <c r="AF36" s="52"/>
      <c r="AG36" s="52"/>
      <c r="AH36" s="52"/>
    </row>
    <row r="37" spans="1:34">
      <c r="A37" s="13">
        <v>22433</v>
      </c>
      <c r="B37" s="18">
        <v>24.1753</v>
      </c>
      <c r="C37" s="19">
        <v>6.9</v>
      </c>
      <c r="D37" s="20">
        <v>29.84</v>
      </c>
      <c r="E37" s="20">
        <v>31.6</v>
      </c>
      <c r="F37" s="19">
        <v>33.299999999999997</v>
      </c>
      <c r="G37" s="21">
        <v>1.73</v>
      </c>
      <c r="H37" s="22">
        <v>98.6</v>
      </c>
      <c r="I37" s="20">
        <v>19.596</v>
      </c>
      <c r="J37" s="20">
        <v>7.8360000000000003</v>
      </c>
      <c r="K37" s="20">
        <v>30.637</v>
      </c>
      <c r="L37" s="20">
        <v>19.100000000000001</v>
      </c>
      <c r="N37" s="13">
        <v>22433</v>
      </c>
      <c r="O37" s="14">
        <f t="shared" si="0"/>
        <v>3.1853314507763213</v>
      </c>
      <c r="P37" s="14">
        <f t="shared" si="1"/>
        <v>6.9</v>
      </c>
      <c r="Q37" s="14">
        <f t="shared" si="2"/>
        <v>3.3958497753355603</v>
      </c>
      <c r="R37" s="50"/>
      <c r="S37" s="50"/>
      <c r="T37" s="50"/>
      <c r="U37" s="50"/>
      <c r="V37" s="50"/>
      <c r="W37" s="14">
        <f t="shared" si="3"/>
        <v>1.73</v>
      </c>
      <c r="X37" s="14">
        <f t="shared" si="4"/>
        <v>4.5910712616085894</v>
      </c>
      <c r="Y37" s="14">
        <f t="shared" si="5"/>
        <v>2.0587285000822946</v>
      </c>
      <c r="Z37" s="14">
        <f t="shared" si="6"/>
        <v>3.4222084288516195</v>
      </c>
      <c r="AA37" s="14">
        <f t="shared" si="7"/>
        <v>2.9496883350525844</v>
      </c>
      <c r="AB37" s="50"/>
      <c r="AF37" s="52"/>
      <c r="AG37" s="52"/>
      <c r="AH37" s="52"/>
    </row>
    <row r="38" spans="1:34">
      <c r="A38" s="13">
        <v>22463</v>
      </c>
      <c r="B38" s="18">
        <v>24.453499999999998</v>
      </c>
      <c r="C38" s="19">
        <v>7</v>
      </c>
      <c r="D38" s="20">
        <v>29.92</v>
      </c>
      <c r="E38" s="20">
        <v>31.7</v>
      </c>
      <c r="F38" s="19">
        <v>33.299999999999997</v>
      </c>
      <c r="G38" s="21">
        <v>1.17</v>
      </c>
      <c r="H38" s="22">
        <v>99.33</v>
      </c>
      <c r="I38" s="20">
        <v>19.536999999999999</v>
      </c>
      <c r="J38" s="20">
        <v>7.8970000000000002</v>
      </c>
      <c r="K38" s="20">
        <v>30.393000000000001</v>
      </c>
      <c r="L38" s="20">
        <v>19.065999999999999</v>
      </c>
      <c r="N38" s="13">
        <v>22463</v>
      </c>
      <c r="O38" s="14">
        <f t="shared" si="0"/>
        <v>3.1967733549602535</v>
      </c>
      <c r="P38" s="14">
        <f t="shared" si="1"/>
        <v>7</v>
      </c>
      <c r="Q38" s="14">
        <f t="shared" si="2"/>
        <v>3.3985271531062766</v>
      </c>
      <c r="R38" s="50"/>
      <c r="S38" s="50"/>
      <c r="T38" s="50"/>
      <c r="U38" s="50"/>
      <c r="V38" s="50"/>
      <c r="W38" s="14">
        <f t="shared" si="3"/>
        <v>1.17</v>
      </c>
      <c r="X38" s="14">
        <f t="shared" si="4"/>
        <v>4.5984476402272643</v>
      </c>
      <c r="Y38" s="14">
        <f t="shared" si="5"/>
        <v>2.0664829405154439</v>
      </c>
      <c r="Z38" s="14">
        <f t="shared" si="6"/>
        <v>3.4142123187396503</v>
      </c>
      <c r="AA38" s="14">
        <f t="shared" si="7"/>
        <v>2.9479066440713861</v>
      </c>
      <c r="AB38" s="50"/>
      <c r="AF38" s="52"/>
      <c r="AG38" s="52"/>
      <c r="AH38" s="52"/>
    </row>
    <row r="39" spans="1:34">
      <c r="A39" s="13">
        <v>22494</v>
      </c>
      <c r="B39" s="18">
        <v>24.676100000000002</v>
      </c>
      <c r="C39" s="19">
        <v>6.6</v>
      </c>
      <c r="D39" s="20">
        <v>29.94</v>
      </c>
      <c r="E39" s="20">
        <v>31.7</v>
      </c>
      <c r="F39" s="19">
        <v>33.4</v>
      </c>
      <c r="G39" s="21">
        <v>2</v>
      </c>
      <c r="H39" s="22">
        <v>99.9</v>
      </c>
      <c r="I39" s="20">
        <v>19.606999999999999</v>
      </c>
      <c r="J39" s="20">
        <v>7.9649999999999999</v>
      </c>
      <c r="K39" s="20">
        <v>30.538</v>
      </c>
      <c r="L39" s="20">
        <v>19.09</v>
      </c>
      <c r="N39" s="13">
        <v>22494</v>
      </c>
      <c r="O39" s="14">
        <f t="shared" si="0"/>
        <v>3.2058351638598488</v>
      </c>
      <c r="P39" s="14">
        <f t="shared" si="1"/>
        <v>6.6</v>
      </c>
      <c r="Q39" s="14">
        <f t="shared" si="2"/>
        <v>3.3991953789914824</v>
      </c>
      <c r="R39" s="50"/>
      <c r="S39" s="50"/>
      <c r="T39" s="50"/>
      <c r="U39" s="50"/>
      <c r="V39" s="50"/>
      <c r="W39" s="14">
        <f t="shared" si="3"/>
        <v>2</v>
      </c>
      <c r="X39" s="14">
        <f t="shared" si="4"/>
        <v>4.604169685654508</v>
      </c>
      <c r="Y39" s="14">
        <f t="shared" si="5"/>
        <v>2.0750569433620116</v>
      </c>
      <c r="Z39" s="14">
        <f t="shared" si="6"/>
        <v>3.4189718097613198</v>
      </c>
      <c r="AA39" s="14">
        <f t="shared" si="7"/>
        <v>2.9491646377376561</v>
      </c>
      <c r="AB39" s="50"/>
      <c r="AF39" s="52"/>
      <c r="AG39" s="52"/>
      <c r="AH39" s="52"/>
    </row>
    <row r="40" spans="1:34">
      <c r="A40" s="13">
        <v>22525</v>
      </c>
      <c r="B40" s="18">
        <v>24.648299999999999</v>
      </c>
      <c r="C40" s="19">
        <v>6.7</v>
      </c>
      <c r="D40" s="20">
        <v>29.98</v>
      </c>
      <c r="E40" s="20">
        <v>31.7</v>
      </c>
      <c r="F40" s="19">
        <v>33.299999999999997</v>
      </c>
      <c r="G40" s="21">
        <v>1.88</v>
      </c>
      <c r="H40" s="22">
        <v>99.5</v>
      </c>
      <c r="I40" s="20">
        <v>19.716000000000001</v>
      </c>
      <c r="J40" s="20">
        <v>8.0139999999999993</v>
      </c>
      <c r="K40" s="20">
        <v>30.716000000000001</v>
      </c>
      <c r="L40" s="20">
        <v>19.189</v>
      </c>
      <c r="N40" s="13">
        <v>22525</v>
      </c>
      <c r="O40" s="14">
        <f t="shared" si="0"/>
        <v>3.2047079325932271</v>
      </c>
      <c r="P40" s="14">
        <f t="shared" si="1"/>
        <v>6.7</v>
      </c>
      <c r="Q40" s="14">
        <f t="shared" si="2"/>
        <v>3.4005304926744517</v>
      </c>
      <c r="R40" s="50"/>
      <c r="S40" s="50"/>
      <c r="T40" s="50"/>
      <c r="U40" s="50"/>
      <c r="V40" s="50"/>
      <c r="W40" s="14">
        <f t="shared" si="3"/>
        <v>1.88</v>
      </c>
      <c r="X40" s="14">
        <f t="shared" si="4"/>
        <v>4.6001576441645469</v>
      </c>
      <c r="Y40" s="14">
        <f t="shared" si="5"/>
        <v>2.0811900122139528</v>
      </c>
      <c r="Z40" s="14">
        <f t="shared" si="6"/>
        <v>3.424783691468297</v>
      </c>
      <c r="AA40" s="14">
        <f t="shared" si="7"/>
        <v>2.9543371981876052</v>
      </c>
      <c r="AB40" s="50"/>
      <c r="AF40" s="52"/>
      <c r="AG40" s="52"/>
      <c r="AH40" s="52"/>
    </row>
    <row r="41" spans="1:34">
      <c r="A41" s="13">
        <v>22555</v>
      </c>
      <c r="B41" s="18">
        <v>25.121200000000002</v>
      </c>
      <c r="C41" s="19">
        <v>6.5</v>
      </c>
      <c r="D41" s="20">
        <v>29.98</v>
      </c>
      <c r="E41" s="20">
        <v>31.7</v>
      </c>
      <c r="F41" s="19">
        <v>33.299999999999997</v>
      </c>
      <c r="G41" s="21">
        <v>2.2599999999999998</v>
      </c>
      <c r="H41" s="22">
        <v>98.5</v>
      </c>
      <c r="I41" s="20">
        <v>19.84</v>
      </c>
      <c r="J41" s="20">
        <v>8.1329999999999991</v>
      </c>
      <c r="K41" s="20">
        <v>30.759</v>
      </c>
      <c r="L41" s="20">
        <v>19.34</v>
      </c>
      <c r="N41" s="13">
        <v>22555</v>
      </c>
      <c r="O41" s="14">
        <f t="shared" si="0"/>
        <v>3.2237121111596512</v>
      </c>
      <c r="P41" s="14">
        <f t="shared" si="1"/>
        <v>6.5</v>
      </c>
      <c r="Q41" s="14">
        <f t="shared" si="2"/>
        <v>3.4005304926744517</v>
      </c>
      <c r="R41" s="50"/>
      <c r="S41" s="50"/>
      <c r="T41" s="50"/>
      <c r="U41" s="50"/>
      <c r="V41" s="50"/>
      <c r="W41" s="14">
        <f t="shared" si="3"/>
        <v>2.2599999999999998</v>
      </c>
      <c r="X41" s="14">
        <f t="shared" si="4"/>
        <v>4.5900565481780431</v>
      </c>
      <c r="Y41" s="14">
        <f t="shared" si="5"/>
        <v>2.095929859184638</v>
      </c>
      <c r="Z41" s="14">
        <f t="shared" si="6"/>
        <v>3.426182634356064</v>
      </c>
      <c r="AA41" s="14">
        <f t="shared" si="7"/>
        <v>2.9621754900251482</v>
      </c>
      <c r="AB41" s="50"/>
      <c r="AF41" s="52"/>
      <c r="AG41" s="52"/>
      <c r="AH41" s="52"/>
    </row>
    <row r="42" spans="1:34">
      <c r="A42" s="13">
        <v>22586</v>
      </c>
      <c r="B42" s="18">
        <v>25.5107</v>
      </c>
      <c r="C42" s="19">
        <v>6.1</v>
      </c>
      <c r="D42" s="20">
        <v>29.98</v>
      </c>
      <c r="E42" s="20">
        <v>31.7</v>
      </c>
      <c r="F42" s="19">
        <v>33.4</v>
      </c>
      <c r="G42" s="21">
        <v>2.61</v>
      </c>
      <c r="H42" s="22">
        <v>97.45</v>
      </c>
      <c r="I42" s="20">
        <v>20.030999999999999</v>
      </c>
      <c r="J42" s="20">
        <v>8.3640000000000008</v>
      </c>
      <c r="K42" s="20">
        <v>30.986999999999998</v>
      </c>
      <c r="L42" s="20">
        <v>19.463999999999999</v>
      </c>
      <c r="N42" s="13">
        <v>22586</v>
      </c>
      <c r="O42" s="14">
        <f t="shared" si="0"/>
        <v>3.2390979719967659</v>
      </c>
      <c r="P42" s="14">
        <f t="shared" si="1"/>
        <v>6.1</v>
      </c>
      <c r="Q42" s="14">
        <f t="shared" si="2"/>
        <v>3.4005304926744517</v>
      </c>
      <c r="R42" s="50"/>
      <c r="S42" s="50"/>
      <c r="T42" s="50"/>
      <c r="U42" s="50"/>
      <c r="V42" s="50"/>
      <c r="W42" s="14">
        <f t="shared" si="3"/>
        <v>2.61</v>
      </c>
      <c r="X42" s="14">
        <f t="shared" si="4"/>
        <v>4.5793394259535702</v>
      </c>
      <c r="Y42" s="14">
        <f t="shared" si="5"/>
        <v>2.1239367815663872</v>
      </c>
      <c r="Z42" s="14">
        <f t="shared" si="6"/>
        <v>3.4335677616926059</v>
      </c>
      <c r="AA42" s="14">
        <f t="shared" si="7"/>
        <v>2.9685666054812212</v>
      </c>
      <c r="AB42" s="50"/>
      <c r="AF42" s="52"/>
      <c r="AG42" s="52"/>
      <c r="AH42" s="52"/>
    </row>
    <row r="43" spans="1:34">
      <c r="A43" s="13">
        <v>22616</v>
      </c>
      <c r="B43" s="18">
        <v>25.7332</v>
      </c>
      <c r="C43" s="19">
        <v>6</v>
      </c>
      <c r="D43" s="20">
        <v>30.01</v>
      </c>
      <c r="E43" s="20">
        <v>31.7</v>
      </c>
      <c r="F43" s="19">
        <v>33.4</v>
      </c>
      <c r="G43" s="21">
        <v>2.33</v>
      </c>
      <c r="H43" s="22">
        <v>99.6</v>
      </c>
      <c r="I43" s="20">
        <v>20.170000000000002</v>
      </c>
      <c r="J43" s="20">
        <v>8.5359999999999996</v>
      </c>
      <c r="K43" s="20">
        <v>31.146999999999998</v>
      </c>
      <c r="L43" s="20">
        <v>19.552</v>
      </c>
      <c r="N43" s="13">
        <v>22616</v>
      </c>
      <c r="O43" s="14">
        <f t="shared" si="0"/>
        <v>3.2477819870020475</v>
      </c>
      <c r="P43" s="14">
        <f t="shared" si="1"/>
        <v>6</v>
      </c>
      <c r="Q43" s="14">
        <f t="shared" si="2"/>
        <v>3.4015306594522756</v>
      </c>
      <c r="R43" s="50"/>
      <c r="S43" s="50"/>
      <c r="T43" s="50"/>
      <c r="U43" s="50"/>
      <c r="V43" s="50"/>
      <c r="W43" s="14">
        <f t="shared" si="3"/>
        <v>2.33</v>
      </c>
      <c r="X43" s="14">
        <f t="shared" si="4"/>
        <v>4.6011621645905523</v>
      </c>
      <c r="Y43" s="14">
        <f t="shared" si="5"/>
        <v>2.144292513999452</v>
      </c>
      <c r="Z43" s="14">
        <f t="shared" si="6"/>
        <v>3.4387179324093351</v>
      </c>
      <c r="AA43" s="14">
        <f t="shared" si="7"/>
        <v>2.9730775829891849</v>
      </c>
      <c r="AB43" s="50"/>
      <c r="AF43" s="52"/>
      <c r="AG43" s="52"/>
      <c r="AH43" s="52"/>
    </row>
    <row r="44" spans="1:34">
      <c r="A44" s="13">
        <v>22647</v>
      </c>
      <c r="B44" s="18">
        <v>25.5106</v>
      </c>
      <c r="C44" s="19">
        <v>5.8</v>
      </c>
      <c r="D44" s="20">
        <v>30.04</v>
      </c>
      <c r="E44" s="20">
        <v>31.8</v>
      </c>
      <c r="F44" s="19">
        <v>33.5</v>
      </c>
      <c r="G44" s="21">
        <v>2.15</v>
      </c>
      <c r="H44" s="22">
        <v>100.38</v>
      </c>
      <c r="I44" s="20">
        <v>20.175999999999998</v>
      </c>
      <c r="J44" s="20">
        <v>8.5079999999999991</v>
      </c>
      <c r="K44" s="20">
        <v>31.164000000000001</v>
      </c>
      <c r="L44" s="20">
        <v>19.574999999999999</v>
      </c>
      <c r="N44" s="13">
        <v>22647</v>
      </c>
      <c r="O44" s="14">
        <f t="shared" si="0"/>
        <v>3.2390940520652864</v>
      </c>
      <c r="P44" s="14">
        <f t="shared" si="1"/>
        <v>5.8</v>
      </c>
      <c r="Q44" s="14">
        <f t="shared" si="2"/>
        <v>3.4025298268959339</v>
      </c>
      <c r="R44" s="50"/>
      <c r="S44" s="50"/>
      <c r="T44" s="50"/>
      <c r="U44" s="50"/>
      <c r="V44" s="50"/>
      <c r="W44" s="14">
        <f t="shared" si="3"/>
        <v>2.15</v>
      </c>
      <c r="X44" s="14">
        <f t="shared" si="4"/>
        <v>4.6089629842267872</v>
      </c>
      <c r="Y44" s="14">
        <f t="shared" si="5"/>
        <v>2.1410068973379905</v>
      </c>
      <c r="Z44" s="14">
        <f t="shared" si="6"/>
        <v>3.439263582468612</v>
      </c>
      <c r="AA44" s="14">
        <f t="shared" si="7"/>
        <v>2.9742532418768666</v>
      </c>
      <c r="AB44" s="50"/>
      <c r="AF44" s="52"/>
      <c r="AG44" s="52"/>
      <c r="AH44" s="52"/>
    </row>
    <row r="45" spans="1:34">
      <c r="A45" s="13">
        <v>22678</v>
      </c>
      <c r="B45" s="18">
        <v>25.927900000000001</v>
      </c>
      <c r="C45" s="19">
        <v>5.5</v>
      </c>
      <c r="D45" s="20">
        <v>30.11</v>
      </c>
      <c r="E45" s="20">
        <v>31.9</v>
      </c>
      <c r="F45" s="19">
        <v>33.6</v>
      </c>
      <c r="G45" s="21">
        <v>2.37</v>
      </c>
      <c r="H45" s="22">
        <v>98.25</v>
      </c>
      <c r="I45" s="20">
        <v>20.167000000000002</v>
      </c>
      <c r="J45" s="20">
        <v>8.4689999999999994</v>
      </c>
      <c r="K45" s="20">
        <v>31.08</v>
      </c>
      <c r="L45" s="20">
        <v>19.625</v>
      </c>
      <c r="N45" s="13">
        <v>22678</v>
      </c>
      <c r="O45" s="14">
        <f t="shared" si="0"/>
        <v>3.2553196089974983</v>
      </c>
      <c r="P45" s="14">
        <f t="shared" si="1"/>
        <v>5.5</v>
      </c>
      <c r="Q45" s="14">
        <f t="shared" si="2"/>
        <v>3.4048573424936426</v>
      </c>
      <c r="R45" s="50"/>
      <c r="S45" s="50"/>
      <c r="T45" s="50"/>
      <c r="U45" s="50"/>
      <c r="V45" s="50"/>
      <c r="W45" s="14">
        <f t="shared" si="3"/>
        <v>2.37</v>
      </c>
      <c r="X45" s="14">
        <f t="shared" si="4"/>
        <v>4.5875152507493704</v>
      </c>
      <c r="Y45" s="14">
        <f t="shared" si="5"/>
        <v>2.136412437939462</v>
      </c>
      <c r="Z45" s="14">
        <f t="shared" si="6"/>
        <v>3.4365645254994468</v>
      </c>
      <c r="AA45" s="14">
        <f t="shared" si="7"/>
        <v>2.976804263668472</v>
      </c>
      <c r="AB45" s="50"/>
      <c r="AF45" s="52"/>
      <c r="AG45" s="52"/>
      <c r="AH45" s="52"/>
    </row>
    <row r="46" spans="1:34">
      <c r="A46" s="13">
        <v>22706</v>
      </c>
      <c r="B46" s="18">
        <v>26.0671</v>
      </c>
      <c r="C46" s="19">
        <v>5.6</v>
      </c>
      <c r="D46" s="20">
        <v>30.17</v>
      </c>
      <c r="E46" s="20">
        <v>32</v>
      </c>
      <c r="F46" s="19">
        <v>33.5</v>
      </c>
      <c r="G46" s="21">
        <v>2.85</v>
      </c>
      <c r="H46" s="22">
        <v>98.68</v>
      </c>
      <c r="I46" s="20">
        <v>20.335000000000001</v>
      </c>
      <c r="J46" s="20">
        <v>8.5990000000000002</v>
      </c>
      <c r="K46" s="20">
        <v>31.419</v>
      </c>
      <c r="L46" s="20">
        <v>19.709</v>
      </c>
      <c r="N46" s="13">
        <v>22706</v>
      </c>
      <c r="O46" s="14">
        <f t="shared" si="0"/>
        <v>3.2606739827858986</v>
      </c>
      <c r="P46" s="14">
        <f t="shared" si="1"/>
        <v>5.6</v>
      </c>
      <c r="Q46" s="14">
        <f t="shared" si="2"/>
        <v>3.4068480531709699</v>
      </c>
      <c r="R46" s="50"/>
      <c r="S46" s="50"/>
      <c r="T46" s="50"/>
      <c r="U46" s="50"/>
      <c r="V46" s="50"/>
      <c r="W46" s="14">
        <f t="shared" si="3"/>
        <v>2.85</v>
      </c>
      <c r="X46" s="14">
        <f t="shared" si="4"/>
        <v>4.5918822916611557</v>
      </c>
      <c r="Y46" s="14">
        <f t="shared" si="5"/>
        <v>2.1516459174287594</v>
      </c>
      <c r="Z46" s="14">
        <f t="shared" si="6"/>
        <v>3.4474128054591184</v>
      </c>
      <c r="AA46" s="14">
        <f t="shared" si="7"/>
        <v>2.9810753842103574</v>
      </c>
      <c r="AB46" s="50"/>
      <c r="AF46" s="52"/>
      <c r="AG46" s="52"/>
      <c r="AH46" s="52"/>
    </row>
    <row r="47" spans="1:34">
      <c r="A47" s="13">
        <v>22737</v>
      </c>
      <c r="B47" s="18">
        <v>26.122699999999998</v>
      </c>
      <c r="C47" s="19">
        <v>5.6</v>
      </c>
      <c r="D47" s="20">
        <v>30.21</v>
      </c>
      <c r="E47" s="20">
        <v>32</v>
      </c>
      <c r="F47" s="19">
        <v>33.5</v>
      </c>
      <c r="G47" s="21">
        <v>2.78</v>
      </c>
      <c r="H47" s="22">
        <v>97.4</v>
      </c>
      <c r="I47" s="20">
        <v>20.405000000000001</v>
      </c>
      <c r="J47" s="20">
        <v>8.6539999999999999</v>
      </c>
      <c r="K47" s="20">
        <v>31.350999999999999</v>
      </c>
      <c r="L47" s="20">
        <v>19.850000000000001</v>
      </c>
      <c r="N47" s="13">
        <v>22737</v>
      </c>
      <c r="O47" s="14">
        <f t="shared" si="0"/>
        <v>3.2628046681318663</v>
      </c>
      <c r="P47" s="14">
        <f t="shared" si="1"/>
        <v>5.6</v>
      </c>
      <c r="Q47" s="14">
        <f t="shared" si="2"/>
        <v>3.4081729953985804</v>
      </c>
      <c r="R47" s="50"/>
      <c r="S47" s="50"/>
      <c r="T47" s="50"/>
      <c r="U47" s="50"/>
      <c r="V47" s="50"/>
      <c r="W47" s="14">
        <f t="shared" si="3"/>
        <v>2.78</v>
      </c>
      <c r="X47" s="14">
        <f t="shared" si="4"/>
        <v>4.5788262106484892</v>
      </c>
      <c r="Y47" s="14">
        <f t="shared" si="5"/>
        <v>2.158021641802693</v>
      </c>
      <c r="Z47" s="14">
        <f t="shared" si="6"/>
        <v>3.4452461644968362</v>
      </c>
      <c r="AA47" s="14">
        <f t="shared" si="7"/>
        <v>2.9882040071331994</v>
      </c>
      <c r="AB47" s="50"/>
      <c r="AF47" s="52"/>
      <c r="AG47" s="52"/>
      <c r="AH47" s="52"/>
    </row>
    <row r="48" spans="1:34">
      <c r="A48" s="13">
        <v>22767</v>
      </c>
      <c r="B48" s="18">
        <v>26.094899999999999</v>
      </c>
      <c r="C48" s="19">
        <v>5.5</v>
      </c>
      <c r="D48" s="20">
        <v>30.24</v>
      </c>
      <c r="E48" s="20">
        <v>32</v>
      </c>
      <c r="F48" s="19">
        <v>33.4</v>
      </c>
      <c r="G48" s="21">
        <v>2.36</v>
      </c>
      <c r="H48" s="22">
        <v>96.38</v>
      </c>
      <c r="I48" s="20">
        <v>20.561</v>
      </c>
      <c r="J48" s="20">
        <v>8.8550000000000004</v>
      </c>
      <c r="K48" s="20">
        <v>31.501000000000001</v>
      </c>
      <c r="L48" s="20">
        <v>19.96</v>
      </c>
      <c r="N48" s="13">
        <v>22767</v>
      </c>
      <c r="O48" s="14">
        <f t="shared" si="0"/>
        <v>3.2617398929362804</v>
      </c>
      <c r="P48" s="14">
        <f t="shared" si="1"/>
        <v>5.5</v>
      </c>
      <c r="Q48" s="14">
        <f t="shared" si="2"/>
        <v>3.4091655513113324</v>
      </c>
      <c r="R48" s="50"/>
      <c r="S48" s="50"/>
      <c r="T48" s="50"/>
      <c r="U48" s="50"/>
      <c r="V48" s="50"/>
      <c r="W48" s="14">
        <f t="shared" si="3"/>
        <v>2.36</v>
      </c>
      <c r="X48" s="14">
        <f t="shared" si="4"/>
        <v>4.5682987112121864</v>
      </c>
      <c r="Y48" s="14">
        <f t="shared" si="5"/>
        <v>2.180982271234797</v>
      </c>
      <c r="Z48" s="14">
        <f t="shared" si="6"/>
        <v>3.450019291359439</v>
      </c>
      <c r="AA48" s="14">
        <f t="shared" si="7"/>
        <v>2.9937302708833178</v>
      </c>
      <c r="AB48" s="50"/>
      <c r="AF48" s="52"/>
      <c r="AG48" s="52"/>
      <c r="AH48" s="52"/>
    </row>
    <row r="49" spans="1:34">
      <c r="A49" s="13">
        <v>22798</v>
      </c>
      <c r="B49" s="18">
        <v>26.039200000000001</v>
      </c>
      <c r="C49" s="19">
        <v>5.5</v>
      </c>
      <c r="D49" s="20">
        <v>30.21</v>
      </c>
      <c r="E49" s="20">
        <v>32</v>
      </c>
      <c r="F49" s="19">
        <v>33.4</v>
      </c>
      <c r="G49" s="21">
        <v>2.68</v>
      </c>
      <c r="H49" s="22">
        <v>94.95</v>
      </c>
      <c r="I49" s="20">
        <v>20.457999999999998</v>
      </c>
      <c r="J49" s="20">
        <v>8.7520000000000007</v>
      </c>
      <c r="K49" s="20">
        <v>31.186</v>
      </c>
      <c r="L49" s="20">
        <v>19.978000000000002</v>
      </c>
      <c r="N49" s="13">
        <v>22798</v>
      </c>
      <c r="O49" s="14">
        <f t="shared" si="0"/>
        <v>3.2596030949022334</v>
      </c>
      <c r="P49" s="14">
        <f t="shared" si="1"/>
        <v>5.5</v>
      </c>
      <c r="Q49" s="14">
        <f t="shared" si="2"/>
        <v>3.4081729953985804</v>
      </c>
      <c r="R49" s="50"/>
      <c r="S49" s="50"/>
      <c r="T49" s="50"/>
      <c r="U49" s="50"/>
      <c r="V49" s="50"/>
      <c r="W49" s="14">
        <f t="shared" si="3"/>
        <v>2.68</v>
      </c>
      <c r="X49" s="14">
        <f t="shared" si="4"/>
        <v>4.5533504372582954</v>
      </c>
      <c r="Y49" s="14">
        <f t="shared" si="5"/>
        <v>2.1692822456796255</v>
      </c>
      <c r="Z49" s="14">
        <f t="shared" si="6"/>
        <v>3.4399692761626937</v>
      </c>
      <c r="AA49" s="14">
        <f t="shared" si="7"/>
        <v>2.9946316681099581</v>
      </c>
      <c r="AB49" s="50"/>
      <c r="AF49" s="52"/>
      <c r="AG49" s="52"/>
      <c r="AH49" s="52"/>
    </row>
    <row r="50" spans="1:34">
      <c r="A50" s="13">
        <v>22828</v>
      </c>
      <c r="B50" s="18">
        <v>26.2896</v>
      </c>
      <c r="C50" s="19">
        <v>5.4</v>
      </c>
      <c r="D50" s="20">
        <v>30.22</v>
      </c>
      <c r="E50" s="20">
        <v>31.9</v>
      </c>
      <c r="F50" s="19">
        <v>33.4</v>
      </c>
      <c r="G50" s="21">
        <v>2.71</v>
      </c>
      <c r="H50" s="22">
        <v>94.32</v>
      </c>
      <c r="I50" s="20">
        <v>20.524999999999999</v>
      </c>
      <c r="J50" s="20">
        <v>8.7490000000000006</v>
      </c>
      <c r="K50" s="20">
        <v>31.367000000000001</v>
      </c>
      <c r="L50" s="20">
        <v>20.024000000000001</v>
      </c>
      <c r="N50" s="13">
        <v>22828</v>
      </c>
      <c r="O50" s="14">
        <f t="shared" si="0"/>
        <v>3.2691734237154297</v>
      </c>
      <c r="P50" s="14">
        <f t="shared" si="1"/>
        <v>5.4</v>
      </c>
      <c r="Q50" s="14">
        <f t="shared" si="2"/>
        <v>3.4085039568445934</v>
      </c>
      <c r="R50" s="50"/>
      <c r="S50" s="50"/>
      <c r="T50" s="50"/>
      <c r="U50" s="50"/>
      <c r="V50" s="50"/>
      <c r="W50" s="14">
        <f t="shared" si="3"/>
        <v>2.71</v>
      </c>
      <c r="X50" s="14">
        <f t="shared" si="4"/>
        <v>4.5466932562291156</v>
      </c>
      <c r="Y50" s="14">
        <f t="shared" si="5"/>
        <v>2.1689394081241273</v>
      </c>
      <c r="Z50" s="14">
        <f t="shared" si="6"/>
        <v>3.4457563848593193</v>
      </c>
      <c r="AA50" s="14">
        <f t="shared" si="7"/>
        <v>2.996931554129473</v>
      </c>
      <c r="AB50" s="50"/>
      <c r="AF50" s="52"/>
      <c r="AG50" s="52"/>
      <c r="AH50" s="52"/>
    </row>
    <row r="51" spans="1:34">
      <c r="A51" s="13">
        <v>22859</v>
      </c>
      <c r="B51" s="18">
        <v>26.317399999999999</v>
      </c>
      <c r="C51" s="19">
        <v>5.7</v>
      </c>
      <c r="D51" s="20">
        <v>30.28</v>
      </c>
      <c r="E51" s="20">
        <v>32</v>
      </c>
      <c r="F51" s="19">
        <v>33.5</v>
      </c>
      <c r="G51" s="21">
        <v>2.93</v>
      </c>
      <c r="H51" s="22">
        <v>94.5</v>
      </c>
      <c r="I51" s="20">
        <v>20.582999999999998</v>
      </c>
      <c r="J51" s="20">
        <v>8.7189999999999994</v>
      </c>
      <c r="K51" s="20">
        <v>31.518000000000001</v>
      </c>
      <c r="L51" s="20">
        <v>20.084</v>
      </c>
      <c r="N51" s="13">
        <v>22859</v>
      </c>
      <c r="O51" s="14">
        <f t="shared" si="0"/>
        <v>3.2702303173831075</v>
      </c>
      <c r="P51" s="14">
        <f t="shared" si="1"/>
        <v>5.7</v>
      </c>
      <c r="Q51" s="14">
        <f t="shared" si="2"/>
        <v>3.4104874285692479</v>
      </c>
      <c r="R51" s="50"/>
      <c r="S51" s="50"/>
      <c r="T51" s="50"/>
      <c r="U51" s="50"/>
      <c r="V51" s="50"/>
      <c r="W51" s="14">
        <f t="shared" si="3"/>
        <v>2.93</v>
      </c>
      <c r="X51" s="14">
        <f t="shared" si="4"/>
        <v>4.5485998344996972</v>
      </c>
      <c r="Y51" s="14">
        <f t="shared" si="5"/>
        <v>2.165504552445678</v>
      </c>
      <c r="Z51" s="14">
        <f t="shared" si="6"/>
        <v>3.4505588111998797</v>
      </c>
      <c r="AA51" s="14">
        <f t="shared" si="7"/>
        <v>2.9999234781724589</v>
      </c>
      <c r="AB51" s="50"/>
      <c r="AF51" s="52"/>
      <c r="AG51" s="52"/>
      <c r="AH51" s="52"/>
    </row>
    <row r="52" spans="1:34">
      <c r="A52" s="13">
        <v>22890</v>
      </c>
      <c r="B52" s="18">
        <v>26.484300000000001</v>
      </c>
      <c r="C52" s="19">
        <v>5.6</v>
      </c>
      <c r="D52" s="20">
        <v>30.42</v>
      </c>
      <c r="E52" s="20">
        <v>32.200000000000003</v>
      </c>
      <c r="F52" s="19">
        <v>33.799999999999997</v>
      </c>
      <c r="G52" s="21">
        <v>2.9</v>
      </c>
      <c r="H52" s="22">
        <v>94.38</v>
      </c>
      <c r="I52" s="20">
        <v>20.814</v>
      </c>
      <c r="J52" s="20">
        <v>8.9849999999999994</v>
      </c>
      <c r="K52" s="20">
        <v>31.884</v>
      </c>
      <c r="L52" s="20">
        <v>20.195</v>
      </c>
      <c r="N52" s="13">
        <v>22890</v>
      </c>
      <c r="O52" s="14">
        <f t="shared" si="0"/>
        <v>3.2765521045924619</v>
      </c>
      <c r="P52" s="14">
        <f t="shared" si="1"/>
        <v>5.6</v>
      </c>
      <c r="Q52" s="14">
        <f t="shared" si="2"/>
        <v>3.4151002868311466</v>
      </c>
      <c r="R52" s="50"/>
      <c r="S52" s="50"/>
      <c r="T52" s="50"/>
      <c r="U52" s="50"/>
      <c r="V52" s="50"/>
      <c r="W52" s="14">
        <f t="shared" si="3"/>
        <v>2.9</v>
      </c>
      <c r="X52" s="14">
        <f t="shared" si="4"/>
        <v>4.5473291862982412</v>
      </c>
      <c r="Y52" s="14">
        <f t="shared" si="5"/>
        <v>2.1955565202355225</v>
      </c>
      <c r="Z52" s="14">
        <f t="shared" si="6"/>
        <v>3.4621043165656769</v>
      </c>
      <c r="AA52" s="14">
        <f t="shared" si="7"/>
        <v>3.0054350490153761</v>
      </c>
      <c r="AB52" s="50"/>
      <c r="AF52" s="52"/>
      <c r="AG52" s="52"/>
      <c r="AH52" s="52"/>
    </row>
    <row r="53" spans="1:34">
      <c r="A53" s="13">
        <v>22920</v>
      </c>
      <c r="B53" s="18">
        <v>26.5122</v>
      </c>
      <c r="C53" s="19">
        <v>5.4</v>
      </c>
      <c r="D53" s="20">
        <v>30.38</v>
      </c>
      <c r="E53" s="20">
        <v>32.200000000000003</v>
      </c>
      <c r="F53" s="19">
        <v>33.6</v>
      </c>
      <c r="G53" s="21">
        <v>2.9</v>
      </c>
      <c r="H53" s="22">
        <v>94.76</v>
      </c>
      <c r="I53" s="20">
        <v>20.712</v>
      </c>
      <c r="J53" s="20">
        <v>8.7569999999999997</v>
      </c>
      <c r="K53" s="20">
        <v>31.628</v>
      </c>
      <c r="L53" s="20">
        <v>20.265000000000001</v>
      </c>
      <c r="N53" s="13">
        <v>22920</v>
      </c>
      <c r="O53" s="14">
        <f t="shared" si="0"/>
        <v>3.2776050044095251</v>
      </c>
      <c r="P53" s="14">
        <f t="shared" si="1"/>
        <v>5.4</v>
      </c>
      <c r="Q53" s="14">
        <f t="shared" si="2"/>
        <v>3.4137844971676268</v>
      </c>
      <c r="R53" s="50"/>
      <c r="S53" s="50"/>
      <c r="T53" s="50"/>
      <c r="U53" s="50"/>
      <c r="V53" s="50"/>
      <c r="W53" s="14">
        <f t="shared" si="3"/>
        <v>2.9</v>
      </c>
      <c r="X53" s="14">
        <f t="shared" si="4"/>
        <v>4.5513473792905845</v>
      </c>
      <c r="Y53" s="14">
        <f t="shared" si="5"/>
        <v>2.1698533805400873</v>
      </c>
      <c r="Z53" s="14">
        <f t="shared" si="6"/>
        <v>3.4540428042086808</v>
      </c>
      <c r="AA53" s="14">
        <f t="shared" si="7"/>
        <v>3.0088952600802719</v>
      </c>
      <c r="AB53" s="50"/>
      <c r="AF53" s="52"/>
      <c r="AG53" s="52"/>
      <c r="AH53" s="52"/>
    </row>
    <row r="54" spans="1:34">
      <c r="A54" s="13">
        <v>22951</v>
      </c>
      <c r="B54" s="18">
        <v>26.6234</v>
      </c>
      <c r="C54" s="19">
        <v>5.7</v>
      </c>
      <c r="D54" s="20">
        <v>30.38</v>
      </c>
      <c r="E54" s="20">
        <v>32.200000000000003</v>
      </c>
      <c r="F54" s="19">
        <v>33.6</v>
      </c>
      <c r="G54" s="21">
        <v>2.94</v>
      </c>
      <c r="H54" s="22">
        <v>95.05</v>
      </c>
      <c r="I54" s="20">
        <v>20.986000000000001</v>
      </c>
      <c r="J54" s="20">
        <v>9.3000000000000007</v>
      </c>
      <c r="K54" s="20">
        <v>31.789000000000001</v>
      </c>
      <c r="L54" s="20">
        <v>20.388999999999999</v>
      </c>
      <c r="N54" s="13">
        <v>22951</v>
      </c>
      <c r="O54" s="14">
        <f t="shared" si="0"/>
        <v>3.2817905283271651</v>
      </c>
      <c r="P54" s="14">
        <f t="shared" si="1"/>
        <v>5.7</v>
      </c>
      <c r="Q54" s="14">
        <f t="shared" si="2"/>
        <v>3.4137844971676268</v>
      </c>
      <c r="R54" s="50"/>
      <c r="S54" s="50"/>
      <c r="T54" s="50"/>
      <c r="U54" s="50"/>
      <c r="V54" s="50"/>
      <c r="W54" s="14">
        <f t="shared" si="3"/>
        <v>2.94</v>
      </c>
      <c r="X54" s="14">
        <f t="shared" si="4"/>
        <v>4.5544030689344384</v>
      </c>
      <c r="Y54" s="14">
        <f t="shared" si="5"/>
        <v>2.2300144001592104</v>
      </c>
      <c r="Z54" s="14">
        <f t="shared" si="6"/>
        <v>3.4591203179951071</v>
      </c>
      <c r="AA54" s="14">
        <f t="shared" si="7"/>
        <v>3.0149955397348371</v>
      </c>
      <c r="AB54" s="50"/>
      <c r="AF54" s="52"/>
      <c r="AG54" s="52"/>
      <c r="AH54" s="52"/>
    </row>
    <row r="55" spans="1:34">
      <c r="A55" s="13">
        <v>22981</v>
      </c>
      <c r="B55" s="18">
        <v>26.6234</v>
      </c>
      <c r="C55" s="19">
        <v>5.5</v>
      </c>
      <c r="D55" s="20">
        <v>30.38</v>
      </c>
      <c r="E55" s="20">
        <v>32.200000000000003</v>
      </c>
      <c r="F55" s="19">
        <v>33.5</v>
      </c>
      <c r="G55" s="21">
        <v>2.93</v>
      </c>
      <c r="H55" s="22">
        <v>94.58</v>
      </c>
      <c r="I55" s="20">
        <v>21.102</v>
      </c>
      <c r="J55" s="20">
        <v>9.56</v>
      </c>
      <c r="K55" s="20">
        <v>31.884</v>
      </c>
      <c r="L55" s="20">
        <v>20.408999999999999</v>
      </c>
      <c r="N55" s="13">
        <v>22981</v>
      </c>
      <c r="O55" s="14">
        <f t="shared" si="0"/>
        <v>3.2817905283271651</v>
      </c>
      <c r="P55" s="14">
        <f t="shared" si="1"/>
        <v>5.5</v>
      </c>
      <c r="Q55" s="14">
        <f t="shared" si="2"/>
        <v>3.4137844971676268</v>
      </c>
      <c r="R55" s="50"/>
      <c r="S55" s="50"/>
      <c r="T55" s="50"/>
      <c r="U55" s="50"/>
      <c r="V55" s="50"/>
      <c r="W55" s="14">
        <f t="shared" si="3"/>
        <v>2.93</v>
      </c>
      <c r="X55" s="14">
        <f t="shared" si="4"/>
        <v>4.5494460372157297</v>
      </c>
      <c r="Y55" s="14">
        <f t="shared" si="5"/>
        <v>2.25758772706331</v>
      </c>
      <c r="Z55" s="14">
        <f t="shared" si="6"/>
        <v>3.4621043165656769</v>
      </c>
      <c r="AA55" s="14">
        <f t="shared" si="7"/>
        <v>3.0159759800310333</v>
      </c>
      <c r="AB55" s="50"/>
      <c r="AF55" s="52"/>
      <c r="AG55" s="52"/>
      <c r="AH55" s="52"/>
    </row>
    <row r="56" spans="1:34">
      <c r="A56" s="13">
        <v>23012</v>
      </c>
      <c r="B56" s="18">
        <v>26.818200000000001</v>
      </c>
      <c r="C56" s="19">
        <v>5.7</v>
      </c>
      <c r="D56" s="20">
        <v>30.44</v>
      </c>
      <c r="E56" s="20">
        <v>32.200000000000003</v>
      </c>
      <c r="F56" s="19">
        <v>33.4</v>
      </c>
      <c r="G56" s="21">
        <v>2.92</v>
      </c>
      <c r="H56" s="22">
        <v>95.18</v>
      </c>
      <c r="I56" s="20">
        <v>21.091000000000001</v>
      </c>
      <c r="J56" s="20">
        <v>9.4920000000000009</v>
      </c>
      <c r="K56" s="20">
        <v>31.991</v>
      </c>
      <c r="L56" s="20">
        <v>20.378</v>
      </c>
      <c r="N56" s="13">
        <v>23012</v>
      </c>
      <c r="O56" s="14">
        <f t="shared" si="0"/>
        <v>3.289080761507321</v>
      </c>
      <c r="P56" s="14">
        <f t="shared" si="1"/>
        <v>5.7</v>
      </c>
      <c r="Q56" s="14">
        <f t="shared" si="2"/>
        <v>3.4157575329934851</v>
      </c>
      <c r="R56" s="50"/>
      <c r="S56" s="50"/>
      <c r="T56" s="50"/>
      <c r="U56" s="50"/>
      <c r="V56" s="50"/>
      <c r="W56" s="14">
        <f t="shared" si="3"/>
        <v>2.92</v>
      </c>
      <c r="X56" s="14">
        <f t="shared" si="4"/>
        <v>4.5557698356929643</v>
      </c>
      <c r="Y56" s="14">
        <f t="shared" si="5"/>
        <v>2.2504493385735174</v>
      </c>
      <c r="Z56" s="14">
        <f t="shared" si="6"/>
        <v>3.465454613241528</v>
      </c>
      <c r="AA56" s="14">
        <f t="shared" si="7"/>
        <v>3.0144558875520935</v>
      </c>
      <c r="AB56" s="50"/>
      <c r="AF56" s="52"/>
      <c r="AG56" s="52"/>
      <c r="AH56" s="52"/>
    </row>
    <row r="57" spans="1:34">
      <c r="A57" s="13">
        <v>23043</v>
      </c>
      <c r="B57" s="18">
        <v>27.124199999999998</v>
      </c>
      <c r="C57" s="19">
        <v>5.9</v>
      </c>
      <c r="D57" s="20">
        <v>30.48</v>
      </c>
      <c r="E57" s="20">
        <v>32.299999999999997</v>
      </c>
      <c r="F57" s="19">
        <v>33.4</v>
      </c>
      <c r="G57" s="21">
        <v>3</v>
      </c>
      <c r="H57" s="22">
        <v>95.2</v>
      </c>
      <c r="I57" s="20">
        <v>21.013000000000002</v>
      </c>
      <c r="J57" s="20">
        <v>9.3539999999999992</v>
      </c>
      <c r="K57" s="20">
        <v>31.765000000000001</v>
      </c>
      <c r="L57" s="20">
        <v>20.420999999999999</v>
      </c>
      <c r="N57" s="13">
        <v>23043</v>
      </c>
      <c r="O57" s="14">
        <f t="shared" si="0"/>
        <v>3.3004263183381362</v>
      </c>
      <c r="P57" s="14">
        <f t="shared" si="1"/>
        <v>5.9</v>
      </c>
      <c r="Q57" s="14">
        <f t="shared" si="2"/>
        <v>3.4170707308184456</v>
      </c>
      <c r="R57" s="50"/>
      <c r="S57" s="50"/>
      <c r="T57" s="50"/>
      <c r="U57" s="50"/>
      <c r="V57" s="50"/>
      <c r="W57" s="14">
        <f t="shared" si="3"/>
        <v>3</v>
      </c>
      <c r="X57" s="14">
        <f t="shared" si="4"/>
        <v>4.5559799417973199</v>
      </c>
      <c r="Y57" s="14">
        <f t="shared" si="5"/>
        <v>2.2358040593036943</v>
      </c>
      <c r="Z57" s="14">
        <f t="shared" si="6"/>
        <v>3.4583650547184965</v>
      </c>
      <c r="AA57" s="14">
        <f t="shared" si="7"/>
        <v>3.016563783133924</v>
      </c>
      <c r="AB57" s="50"/>
      <c r="AF57" s="52"/>
      <c r="AG57" s="52"/>
      <c r="AH57" s="52"/>
    </row>
    <row r="58" spans="1:34">
      <c r="A58" s="13">
        <v>23071</v>
      </c>
      <c r="B58" s="18">
        <v>27.2911</v>
      </c>
      <c r="C58" s="19">
        <v>5.7</v>
      </c>
      <c r="D58" s="20">
        <v>30.51</v>
      </c>
      <c r="E58" s="20">
        <v>32.299999999999997</v>
      </c>
      <c r="F58" s="19">
        <v>33.299999999999997</v>
      </c>
      <c r="G58" s="21">
        <v>2.98</v>
      </c>
      <c r="H58" s="22">
        <v>94.1</v>
      </c>
      <c r="I58" s="20">
        <v>21.120999999999999</v>
      </c>
      <c r="J58" s="20">
        <v>9.3219999999999992</v>
      </c>
      <c r="K58" s="20">
        <v>32.066000000000003</v>
      </c>
      <c r="L58" s="20">
        <v>20.507000000000001</v>
      </c>
      <c r="N58" s="13">
        <v>23071</v>
      </c>
      <c r="O58" s="14">
        <f t="shared" si="0"/>
        <v>3.306560641712966</v>
      </c>
      <c r="P58" s="14">
        <f t="shared" si="1"/>
        <v>5.7</v>
      </c>
      <c r="Q58" s="14">
        <f t="shared" si="2"/>
        <v>3.4180544987285781</v>
      </c>
      <c r="R58" s="50"/>
      <c r="S58" s="50"/>
      <c r="T58" s="50"/>
      <c r="U58" s="50"/>
      <c r="V58" s="50"/>
      <c r="W58" s="14">
        <f t="shared" si="3"/>
        <v>2.98</v>
      </c>
      <c r="X58" s="14">
        <f t="shared" si="4"/>
        <v>4.5443580465913342</v>
      </c>
      <c r="Y58" s="14">
        <f t="shared" si="5"/>
        <v>2.2323771979505489</v>
      </c>
      <c r="Z58" s="14">
        <f t="shared" si="6"/>
        <v>3.4677962787666456</v>
      </c>
      <c r="AA58" s="14">
        <f t="shared" si="7"/>
        <v>3.0207662912736328</v>
      </c>
      <c r="AB58" s="50"/>
      <c r="AF58" s="52"/>
      <c r="AG58" s="52"/>
      <c r="AH58" s="52"/>
    </row>
    <row r="59" spans="1:34">
      <c r="A59" s="13">
        <v>23102</v>
      </c>
      <c r="B59" s="18">
        <v>27.541499999999999</v>
      </c>
      <c r="C59" s="19">
        <v>5.7</v>
      </c>
      <c r="D59" s="20">
        <v>30.48</v>
      </c>
      <c r="E59" s="20">
        <v>32.200000000000003</v>
      </c>
      <c r="F59" s="19">
        <v>33.299999999999997</v>
      </c>
      <c r="G59" s="21">
        <v>2.9</v>
      </c>
      <c r="H59" s="22">
        <v>95.04</v>
      </c>
      <c r="I59" s="20">
        <v>21.198</v>
      </c>
      <c r="J59" s="20">
        <v>9.484</v>
      </c>
      <c r="K59" s="20">
        <v>31.97</v>
      </c>
      <c r="L59" s="20">
        <v>20.609000000000002</v>
      </c>
      <c r="N59" s="13">
        <v>23102</v>
      </c>
      <c r="O59" s="14">
        <f t="shared" si="0"/>
        <v>3.3156939580482141</v>
      </c>
      <c r="P59" s="14">
        <f t="shared" si="1"/>
        <v>5.7</v>
      </c>
      <c r="Q59" s="14">
        <f t="shared" si="2"/>
        <v>3.4170707308184456</v>
      </c>
      <c r="R59" s="50"/>
      <c r="S59" s="50"/>
      <c r="T59" s="50"/>
      <c r="U59" s="50"/>
      <c r="V59" s="50"/>
      <c r="W59" s="14">
        <f t="shared" si="3"/>
        <v>2.9</v>
      </c>
      <c r="X59" s="14">
        <f t="shared" si="4"/>
        <v>4.554297855614335</v>
      </c>
      <c r="Y59" s="14">
        <f t="shared" si="5"/>
        <v>2.249606168203159</v>
      </c>
      <c r="Z59" s="14">
        <f t="shared" si="6"/>
        <v>3.4647979630717503</v>
      </c>
      <c r="AA59" s="14">
        <f t="shared" si="7"/>
        <v>3.0257278735893713</v>
      </c>
      <c r="AB59" s="50"/>
      <c r="AF59" s="52"/>
      <c r="AG59" s="52"/>
      <c r="AH59" s="52"/>
    </row>
    <row r="60" spans="1:34">
      <c r="A60" s="13">
        <v>23132</v>
      </c>
      <c r="B60" s="18">
        <v>27.875299999999999</v>
      </c>
      <c r="C60" s="19">
        <v>5.9</v>
      </c>
      <c r="D60" s="20">
        <v>30.51</v>
      </c>
      <c r="E60" s="20">
        <v>32.299999999999997</v>
      </c>
      <c r="F60" s="19">
        <v>33.4</v>
      </c>
      <c r="G60" s="21">
        <v>3</v>
      </c>
      <c r="H60" s="22">
        <v>97.15</v>
      </c>
      <c r="I60" s="20">
        <v>21.213000000000001</v>
      </c>
      <c r="J60" s="20">
        <v>9.52</v>
      </c>
      <c r="K60" s="20">
        <v>31.983000000000001</v>
      </c>
      <c r="L60" s="20">
        <v>20.61</v>
      </c>
      <c r="N60" s="13">
        <v>23132</v>
      </c>
      <c r="O60" s="14">
        <f t="shared" si="0"/>
        <v>3.327740992054208</v>
      </c>
      <c r="P60" s="14">
        <f t="shared" si="1"/>
        <v>5.9</v>
      </c>
      <c r="Q60" s="14">
        <f t="shared" si="2"/>
        <v>3.4180544987285781</v>
      </c>
      <c r="R60" s="50"/>
      <c r="S60" s="50"/>
      <c r="T60" s="50"/>
      <c r="U60" s="50"/>
      <c r="V60" s="50"/>
      <c r="W60" s="14">
        <f t="shared" si="3"/>
        <v>3</v>
      </c>
      <c r="X60" s="14">
        <f t="shared" si="4"/>
        <v>4.576256175823449</v>
      </c>
      <c r="Y60" s="14">
        <f t="shared" si="5"/>
        <v>2.253394848803274</v>
      </c>
      <c r="Z60" s="14">
        <f t="shared" si="6"/>
        <v>3.4652045116364478</v>
      </c>
      <c r="AA60" s="14">
        <f t="shared" si="7"/>
        <v>3.0257763949023677</v>
      </c>
      <c r="AB60" s="50"/>
      <c r="AF60" s="52"/>
      <c r="AG60" s="52"/>
      <c r="AH60" s="52"/>
    </row>
    <row r="61" spans="1:34">
      <c r="A61" s="13">
        <v>23163</v>
      </c>
      <c r="B61" s="18">
        <v>27.9588</v>
      </c>
      <c r="C61" s="19">
        <v>5.6</v>
      </c>
      <c r="D61" s="20">
        <v>30.61</v>
      </c>
      <c r="E61" s="20">
        <v>32.4</v>
      </c>
      <c r="F61" s="19">
        <v>33.5</v>
      </c>
      <c r="G61" s="21">
        <v>2.99</v>
      </c>
      <c r="H61" s="22">
        <v>95.45</v>
      </c>
      <c r="I61" s="20">
        <v>21.419</v>
      </c>
      <c r="J61" s="20">
        <v>9.7690000000000001</v>
      </c>
      <c r="K61" s="20">
        <v>32.195999999999998</v>
      </c>
      <c r="L61" s="20">
        <v>20.759</v>
      </c>
      <c r="N61" s="13">
        <v>23163</v>
      </c>
      <c r="O61" s="14">
        <f t="shared" si="0"/>
        <v>3.3307319979896506</v>
      </c>
      <c r="P61" s="14">
        <f t="shared" si="1"/>
        <v>5.6</v>
      </c>
      <c r="Q61" s="14">
        <f t="shared" si="2"/>
        <v>3.421326752957321</v>
      </c>
      <c r="R61" s="50"/>
      <c r="S61" s="50"/>
      <c r="T61" s="50"/>
      <c r="U61" s="50"/>
      <c r="V61" s="50"/>
      <c r="W61" s="14">
        <f t="shared" si="3"/>
        <v>2.99</v>
      </c>
      <c r="X61" s="14">
        <f t="shared" si="4"/>
        <v>4.5586025501717566</v>
      </c>
      <c r="Y61" s="14">
        <f t="shared" si="5"/>
        <v>2.2792141066708056</v>
      </c>
      <c r="Z61" s="14">
        <f t="shared" si="6"/>
        <v>3.4718422212314874</v>
      </c>
      <c r="AA61" s="14">
        <f t="shared" si="7"/>
        <v>3.0329798875806575</v>
      </c>
      <c r="AB61" s="50"/>
      <c r="AF61" s="52"/>
      <c r="AG61" s="52"/>
      <c r="AH61" s="52"/>
    </row>
    <row r="62" spans="1:34">
      <c r="A62" s="13">
        <v>23193</v>
      </c>
      <c r="B62" s="18">
        <v>27.8475</v>
      </c>
      <c r="C62" s="19">
        <v>5.6</v>
      </c>
      <c r="D62" s="20">
        <v>30.69</v>
      </c>
      <c r="E62" s="20">
        <v>32.5</v>
      </c>
      <c r="F62" s="19">
        <v>33.4</v>
      </c>
      <c r="G62" s="21">
        <v>3.02</v>
      </c>
      <c r="H62" s="22">
        <v>95.68</v>
      </c>
      <c r="I62" s="20">
        <v>21.529</v>
      </c>
      <c r="J62" s="20">
        <v>9.8620000000000001</v>
      </c>
      <c r="K62" s="20">
        <v>32.243000000000002</v>
      </c>
      <c r="L62" s="20">
        <v>20.9</v>
      </c>
      <c r="N62" s="13">
        <v>23193</v>
      </c>
      <c r="O62" s="14">
        <f t="shared" si="0"/>
        <v>3.3267431957372078</v>
      </c>
      <c r="P62" s="14">
        <f t="shared" si="1"/>
        <v>5.6</v>
      </c>
      <c r="Q62" s="14">
        <f t="shared" si="2"/>
        <v>3.4239368686316447</v>
      </c>
      <c r="R62" s="50"/>
      <c r="S62" s="50"/>
      <c r="T62" s="50"/>
      <c r="U62" s="50"/>
      <c r="V62" s="50"/>
      <c r="W62" s="14">
        <f t="shared" si="3"/>
        <v>3.02</v>
      </c>
      <c r="X62" s="14">
        <f t="shared" si="4"/>
        <v>4.561009290202322</v>
      </c>
      <c r="Y62" s="14">
        <f t="shared" si="5"/>
        <v>2.2886889878019345</v>
      </c>
      <c r="Z62" s="14">
        <f t="shared" si="6"/>
        <v>3.4733009654185296</v>
      </c>
      <c r="AA62" s="14">
        <f t="shared" si="7"/>
        <v>3.039749158970765</v>
      </c>
      <c r="AB62" s="50"/>
      <c r="AF62" s="52"/>
      <c r="AG62" s="52"/>
      <c r="AH62" s="52"/>
    </row>
    <row r="63" spans="1:34">
      <c r="A63" s="13">
        <v>23224</v>
      </c>
      <c r="B63" s="18">
        <v>27.903099999999998</v>
      </c>
      <c r="C63" s="19">
        <v>5.4</v>
      </c>
      <c r="D63" s="20">
        <v>30.75</v>
      </c>
      <c r="E63" s="20">
        <v>32.6</v>
      </c>
      <c r="F63" s="19">
        <v>33.4</v>
      </c>
      <c r="G63" s="21">
        <v>3.49</v>
      </c>
      <c r="H63" s="22">
        <v>94.45</v>
      </c>
      <c r="I63" s="20">
        <v>21.605</v>
      </c>
      <c r="J63" s="20">
        <v>9.6180000000000003</v>
      </c>
      <c r="K63" s="20">
        <v>32.563000000000002</v>
      </c>
      <c r="L63" s="20">
        <v>21.047000000000001</v>
      </c>
      <c r="N63" s="13">
        <v>23224</v>
      </c>
      <c r="O63" s="14">
        <f t="shared" si="0"/>
        <v>3.3287377937660487</v>
      </c>
      <c r="P63" s="14">
        <f t="shared" si="1"/>
        <v>5.4</v>
      </c>
      <c r="Q63" s="14">
        <f t="shared" si="2"/>
        <v>3.4258899942525267</v>
      </c>
      <c r="R63" s="50"/>
      <c r="S63" s="50"/>
      <c r="T63" s="50"/>
      <c r="U63" s="50"/>
      <c r="V63" s="50"/>
      <c r="W63" s="14">
        <f t="shared" si="3"/>
        <v>3.49</v>
      </c>
      <c r="X63" s="14">
        <f t="shared" si="4"/>
        <v>4.5480705939475188</v>
      </c>
      <c r="Y63" s="14">
        <f t="shared" si="5"/>
        <v>2.2636363428554711</v>
      </c>
      <c r="Z63" s="14">
        <f t="shared" si="6"/>
        <v>3.48317667448207</v>
      </c>
      <c r="AA63" s="14">
        <f t="shared" si="7"/>
        <v>3.0467580321570349</v>
      </c>
      <c r="AB63" s="50"/>
      <c r="AF63" s="52"/>
      <c r="AG63" s="52"/>
      <c r="AH63" s="52"/>
    </row>
    <row r="64" spans="1:34">
      <c r="A64" s="13">
        <v>23255</v>
      </c>
      <c r="B64" s="18">
        <v>28.1813</v>
      </c>
      <c r="C64" s="19">
        <v>5.5</v>
      </c>
      <c r="D64" s="20">
        <v>30.72</v>
      </c>
      <c r="E64" s="20">
        <v>32.5</v>
      </c>
      <c r="F64" s="19">
        <v>33.4</v>
      </c>
      <c r="G64" s="21">
        <v>3.48</v>
      </c>
      <c r="H64" s="22">
        <v>94.8</v>
      </c>
      <c r="I64" s="20">
        <v>21.565000000000001</v>
      </c>
      <c r="J64" s="20">
        <v>9.6489999999999991</v>
      </c>
      <c r="K64" s="20">
        <v>32.222000000000001</v>
      </c>
      <c r="L64" s="20">
        <v>21.119</v>
      </c>
      <c r="N64" s="13">
        <v>23255</v>
      </c>
      <c r="O64" s="14">
        <f t="shared" si="0"/>
        <v>3.3386586374150027</v>
      </c>
      <c r="P64" s="14">
        <f t="shared" si="1"/>
        <v>5.5</v>
      </c>
      <c r="Q64" s="14">
        <f t="shared" si="2"/>
        <v>3.4249139082794713</v>
      </c>
      <c r="R64" s="50"/>
      <c r="S64" s="50"/>
      <c r="T64" s="50"/>
      <c r="U64" s="50"/>
      <c r="V64" s="50"/>
      <c r="W64" s="14">
        <f t="shared" si="3"/>
        <v>3.48</v>
      </c>
      <c r="X64" s="14">
        <f t="shared" si="4"/>
        <v>4.5517694092609764</v>
      </c>
      <c r="Y64" s="14">
        <f t="shared" si="5"/>
        <v>2.2668542830382465</v>
      </c>
      <c r="Z64" s="14">
        <f t="shared" si="6"/>
        <v>3.4726494490687947</v>
      </c>
      <c r="AA64" s="14">
        <f t="shared" si="7"/>
        <v>3.0501731092322375</v>
      </c>
      <c r="AB64" s="50"/>
      <c r="AF64" s="52"/>
      <c r="AG64" s="52"/>
      <c r="AH64" s="52"/>
    </row>
    <row r="65" spans="1:34">
      <c r="A65" s="13">
        <v>23285</v>
      </c>
      <c r="B65" s="18">
        <v>28.376100000000001</v>
      </c>
      <c r="C65" s="19">
        <v>5.5</v>
      </c>
      <c r="D65" s="20">
        <v>30.75</v>
      </c>
      <c r="E65" s="20">
        <v>32.5</v>
      </c>
      <c r="F65" s="19">
        <v>33.5</v>
      </c>
      <c r="G65" s="21">
        <v>3.5</v>
      </c>
      <c r="H65" s="22">
        <v>97.78</v>
      </c>
      <c r="I65" s="20">
        <v>21.553000000000001</v>
      </c>
      <c r="J65" s="20">
        <v>9.5760000000000005</v>
      </c>
      <c r="K65" s="20">
        <v>32.084000000000003</v>
      </c>
      <c r="L65" s="20">
        <v>21.210999999999999</v>
      </c>
      <c r="N65" s="13">
        <v>23285</v>
      </c>
      <c r="O65" s="14">
        <f t="shared" si="0"/>
        <v>3.3455472415699883</v>
      </c>
      <c r="P65" s="14">
        <f t="shared" si="1"/>
        <v>5.5</v>
      </c>
      <c r="Q65" s="14">
        <f t="shared" si="2"/>
        <v>3.4258899942525267</v>
      </c>
      <c r="R65" s="50"/>
      <c r="S65" s="50"/>
      <c r="T65" s="50"/>
      <c r="U65" s="50"/>
      <c r="V65" s="50"/>
      <c r="W65" s="14">
        <f t="shared" si="3"/>
        <v>3.5</v>
      </c>
      <c r="X65" s="14">
        <f t="shared" si="4"/>
        <v>4.5827200571504996</v>
      </c>
      <c r="Y65" s="14">
        <f t="shared" si="5"/>
        <v>2.2592599682556722</v>
      </c>
      <c r="Z65" s="14">
        <f t="shared" si="6"/>
        <v>3.4683574635046783</v>
      </c>
      <c r="AA65" s="14">
        <f t="shared" si="7"/>
        <v>3.0545199150370794</v>
      </c>
      <c r="AB65" s="50"/>
      <c r="AF65" s="52"/>
      <c r="AG65" s="52"/>
      <c r="AH65" s="52"/>
    </row>
    <row r="66" spans="1:34">
      <c r="A66" s="13">
        <v>23316</v>
      </c>
      <c r="B66" s="18">
        <v>28.5152</v>
      </c>
      <c r="C66" s="19">
        <v>5.7</v>
      </c>
      <c r="D66" s="20">
        <v>30.78</v>
      </c>
      <c r="E66" s="20">
        <v>32.6</v>
      </c>
      <c r="F66" s="19">
        <v>33.5</v>
      </c>
      <c r="G66" s="21">
        <v>3.48</v>
      </c>
      <c r="H66" s="22">
        <v>97.85</v>
      </c>
      <c r="I66" s="20">
        <v>21.713999999999999</v>
      </c>
      <c r="J66" s="20">
        <v>9.8460000000000001</v>
      </c>
      <c r="K66" s="20">
        <v>32.237000000000002</v>
      </c>
      <c r="L66" s="20">
        <v>21.286000000000001</v>
      </c>
      <c r="N66" s="13">
        <v>23316</v>
      </c>
      <c r="O66" s="14">
        <f t="shared" si="0"/>
        <v>3.3504372784362637</v>
      </c>
      <c r="P66" s="14">
        <f t="shared" si="1"/>
        <v>5.7</v>
      </c>
      <c r="Q66" s="14">
        <f t="shared" si="2"/>
        <v>3.426865128410733</v>
      </c>
      <c r="R66" s="50"/>
      <c r="S66" s="50"/>
      <c r="T66" s="50"/>
      <c r="U66" s="50"/>
      <c r="V66" s="50"/>
      <c r="W66" s="14">
        <f t="shared" si="3"/>
        <v>3.48</v>
      </c>
      <c r="X66" s="14">
        <f t="shared" si="4"/>
        <v>4.5834356938420848</v>
      </c>
      <c r="Y66" s="14">
        <f t="shared" si="5"/>
        <v>2.2870652813360088</v>
      </c>
      <c r="Z66" s="14">
        <f t="shared" si="6"/>
        <v>3.4731148611996305</v>
      </c>
      <c r="AA66" s="14">
        <f t="shared" si="7"/>
        <v>3.0580495796188525</v>
      </c>
      <c r="AB66" s="50"/>
      <c r="AF66" s="52"/>
      <c r="AG66" s="52"/>
      <c r="AH66" s="52"/>
    </row>
    <row r="67" spans="1:34">
      <c r="A67" s="13">
        <v>23346</v>
      </c>
      <c r="B67" s="18">
        <v>28.459499999999998</v>
      </c>
      <c r="C67" s="19">
        <v>5.5</v>
      </c>
      <c r="D67" s="20">
        <v>30.88</v>
      </c>
      <c r="E67" s="20">
        <v>32.700000000000003</v>
      </c>
      <c r="F67" s="19">
        <v>33.4</v>
      </c>
      <c r="G67" s="21">
        <v>3.38</v>
      </c>
      <c r="H67" s="22">
        <v>96.92</v>
      </c>
      <c r="I67" s="20">
        <v>21.972999999999999</v>
      </c>
      <c r="J67" s="20">
        <v>10.167</v>
      </c>
      <c r="K67" s="20">
        <v>32.585000000000001</v>
      </c>
      <c r="L67" s="20">
        <v>21.428999999999998</v>
      </c>
      <c r="N67" s="13">
        <v>23346</v>
      </c>
      <c r="O67" s="14">
        <f t="shared" si="0"/>
        <v>3.3484820239901607</v>
      </c>
      <c r="P67" s="14">
        <f t="shared" si="1"/>
        <v>5.5</v>
      </c>
      <c r="Q67" s="14">
        <f t="shared" si="2"/>
        <v>3.4301087251565754</v>
      </c>
      <c r="R67" s="50"/>
      <c r="S67" s="50"/>
      <c r="T67" s="50"/>
      <c r="U67" s="50"/>
      <c r="V67" s="50"/>
      <c r="W67" s="14">
        <f t="shared" si="3"/>
        <v>3.38</v>
      </c>
      <c r="X67" s="14">
        <f t="shared" si="4"/>
        <v>4.5738858959483251</v>
      </c>
      <c r="Y67" s="14">
        <f t="shared" si="5"/>
        <v>2.3191471812930238</v>
      </c>
      <c r="Z67" s="14">
        <f t="shared" si="6"/>
        <v>3.4838520597843439</v>
      </c>
      <c r="AA67" s="14">
        <f t="shared" si="7"/>
        <v>3.0647451448409448</v>
      </c>
      <c r="AB67" s="50"/>
      <c r="AF67" s="52"/>
      <c r="AG67" s="52"/>
      <c r="AH67" s="52"/>
    </row>
    <row r="68" spans="1:34">
      <c r="A68" s="13">
        <v>23377</v>
      </c>
      <c r="B68" s="18">
        <v>28.709900000000001</v>
      </c>
      <c r="C68" s="19">
        <v>5.6</v>
      </c>
      <c r="D68" s="20">
        <v>30.94</v>
      </c>
      <c r="E68" s="20">
        <v>32.700000000000003</v>
      </c>
      <c r="F68" s="19">
        <v>33.5</v>
      </c>
      <c r="G68" s="21">
        <v>3.48</v>
      </c>
      <c r="H68" s="22">
        <v>97.6</v>
      </c>
      <c r="I68" s="20">
        <v>22.045000000000002</v>
      </c>
      <c r="J68" s="20">
        <v>10.246</v>
      </c>
      <c r="K68" s="20">
        <v>32.536999999999999</v>
      </c>
      <c r="L68" s="20">
        <v>21.55</v>
      </c>
      <c r="N68" s="13">
        <v>23377</v>
      </c>
      <c r="O68" s="14">
        <f t="shared" si="0"/>
        <v>3.357242011019975</v>
      </c>
      <c r="P68" s="14">
        <f t="shared" si="1"/>
        <v>5.6</v>
      </c>
      <c r="Q68" s="14">
        <f t="shared" si="2"/>
        <v>3.43204984514492</v>
      </c>
      <c r="R68" s="50"/>
      <c r="S68" s="50"/>
      <c r="T68" s="50"/>
      <c r="U68" s="50"/>
      <c r="V68" s="50"/>
      <c r="W68" s="14">
        <f t="shared" si="3"/>
        <v>3.48</v>
      </c>
      <c r="X68" s="14">
        <f t="shared" si="4"/>
        <v>4.580877493419047</v>
      </c>
      <c r="Y68" s="14">
        <f t="shared" si="5"/>
        <v>2.3268873855170105</v>
      </c>
      <c r="Z68" s="14">
        <f t="shared" si="6"/>
        <v>3.4823779033182478</v>
      </c>
      <c r="AA68" s="14">
        <f t="shared" si="7"/>
        <v>3.070375816549757</v>
      </c>
      <c r="AB68" s="50"/>
      <c r="AF68" s="52"/>
      <c r="AG68" s="52"/>
      <c r="AH68" s="52"/>
    </row>
    <row r="69" spans="1:34">
      <c r="A69" s="13">
        <v>23408</v>
      </c>
      <c r="B69" s="18">
        <v>28.904699999999998</v>
      </c>
      <c r="C69" s="19">
        <v>5.4</v>
      </c>
      <c r="D69" s="20">
        <v>30.91</v>
      </c>
      <c r="E69" s="20">
        <v>32.700000000000003</v>
      </c>
      <c r="F69" s="19">
        <v>33.5</v>
      </c>
      <c r="G69" s="21">
        <v>3.48</v>
      </c>
      <c r="H69" s="22">
        <v>96.38</v>
      </c>
      <c r="I69" s="20">
        <v>22.201000000000001</v>
      </c>
      <c r="J69" s="20">
        <v>10.314</v>
      </c>
      <c r="K69" s="20">
        <v>32.914000000000001</v>
      </c>
      <c r="L69" s="20">
        <v>21.631</v>
      </c>
      <c r="N69" s="13">
        <v>23408</v>
      </c>
      <c r="O69" s="14">
        <f t="shared" si="0"/>
        <v>3.3640042116533864</v>
      </c>
      <c r="P69" s="14">
        <f t="shared" si="1"/>
        <v>5.4</v>
      </c>
      <c r="Q69" s="14">
        <f t="shared" si="2"/>
        <v>3.4310797561440252</v>
      </c>
      <c r="R69" s="50"/>
      <c r="S69" s="50"/>
      <c r="T69" s="50"/>
      <c r="U69" s="50"/>
      <c r="V69" s="50"/>
      <c r="W69" s="14">
        <f t="shared" si="3"/>
        <v>3.48</v>
      </c>
      <c r="X69" s="14">
        <f t="shared" si="4"/>
        <v>4.5682987112121864</v>
      </c>
      <c r="Y69" s="14">
        <f t="shared" si="5"/>
        <v>2.3335021956287672</v>
      </c>
      <c r="Z69" s="14">
        <f t="shared" si="6"/>
        <v>3.4938980991731912</v>
      </c>
      <c r="AA69" s="14">
        <f t="shared" si="7"/>
        <v>3.0741274709813644</v>
      </c>
      <c r="AB69" s="50"/>
      <c r="AF69" s="52"/>
      <c r="AG69" s="52"/>
      <c r="AH69" s="52"/>
    </row>
    <row r="70" spans="1:34">
      <c r="A70" s="13">
        <v>23437</v>
      </c>
      <c r="B70" s="18">
        <v>28.904699999999998</v>
      </c>
      <c r="C70" s="19">
        <v>5.4</v>
      </c>
      <c r="D70" s="20">
        <v>30.94</v>
      </c>
      <c r="E70" s="20">
        <v>32.700000000000003</v>
      </c>
      <c r="F70" s="19">
        <v>33.4</v>
      </c>
      <c r="G70" s="21">
        <v>3.43</v>
      </c>
      <c r="H70" s="22">
        <v>96.3</v>
      </c>
      <c r="I70" s="20">
        <v>22.279</v>
      </c>
      <c r="J70" s="20">
        <v>10.180999999999999</v>
      </c>
      <c r="K70" s="20">
        <v>33.113999999999997</v>
      </c>
      <c r="L70" s="20">
        <v>21.771000000000001</v>
      </c>
      <c r="N70" s="13">
        <v>23437</v>
      </c>
      <c r="O70" s="14">
        <f t="shared" si="0"/>
        <v>3.3640042116533864</v>
      </c>
      <c r="P70" s="14">
        <f t="shared" si="1"/>
        <v>5.4</v>
      </c>
      <c r="Q70" s="14">
        <f t="shared" si="2"/>
        <v>3.43204984514492</v>
      </c>
      <c r="R70" s="50"/>
      <c r="S70" s="50"/>
      <c r="T70" s="50"/>
      <c r="U70" s="50"/>
      <c r="V70" s="50"/>
      <c r="W70" s="14">
        <f t="shared" si="3"/>
        <v>3.43</v>
      </c>
      <c r="X70" s="14">
        <f t="shared" si="4"/>
        <v>4.5674683188040799</v>
      </c>
      <c r="Y70" s="14">
        <f t="shared" si="5"/>
        <v>2.3205232381250585</v>
      </c>
      <c r="Z70" s="14">
        <f t="shared" si="6"/>
        <v>3.4999561536854191</v>
      </c>
      <c r="AA70" s="14">
        <f t="shared" si="7"/>
        <v>3.0805788089641095</v>
      </c>
      <c r="AB70" s="50"/>
      <c r="AF70" s="52"/>
      <c r="AG70" s="52"/>
      <c r="AH70" s="52"/>
    </row>
    <row r="71" spans="1:34">
      <c r="A71" s="13">
        <v>23468</v>
      </c>
      <c r="B71" s="18">
        <v>29.377600000000001</v>
      </c>
      <c r="C71" s="19">
        <v>5.3</v>
      </c>
      <c r="D71" s="20">
        <v>30.95</v>
      </c>
      <c r="E71" s="20">
        <v>32.700000000000003</v>
      </c>
      <c r="F71" s="19">
        <v>33.5</v>
      </c>
      <c r="G71" s="21">
        <v>3.47</v>
      </c>
      <c r="H71" s="22">
        <v>98.35</v>
      </c>
      <c r="I71" s="20">
        <v>22.317</v>
      </c>
      <c r="J71" s="20">
        <v>10.272</v>
      </c>
      <c r="K71" s="20">
        <v>33.018000000000001</v>
      </c>
      <c r="L71" s="20">
        <v>21.838000000000001</v>
      </c>
      <c r="N71" s="13">
        <v>23468</v>
      </c>
      <c r="O71" s="14">
        <f t="shared" si="0"/>
        <v>3.3802324791857856</v>
      </c>
      <c r="P71" s="14">
        <f t="shared" si="1"/>
        <v>5.3</v>
      </c>
      <c r="Q71" s="14">
        <f t="shared" si="2"/>
        <v>3.4323729991306049</v>
      </c>
      <c r="R71" s="50"/>
      <c r="S71" s="50"/>
      <c r="T71" s="50"/>
      <c r="U71" s="50"/>
      <c r="V71" s="50"/>
      <c r="W71" s="14">
        <f t="shared" si="3"/>
        <v>3.47</v>
      </c>
      <c r="X71" s="14">
        <f t="shared" si="4"/>
        <v>4.5885325448350684</v>
      </c>
      <c r="Y71" s="14">
        <f t="shared" si="5"/>
        <v>2.3294217469476055</v>
      </c>
      <c r="Z71" s="14">
        <f t="shared" si="6"/>
        <v>3.4970528673056767</v>
      </c>
      <c r="AA71" s="14">
        <f t="shared" si="7"/>
        <v>3.0836515715918744</v>
      </c>
      <c r="AB71" s="50"/>
      <c r="AF71" s="52"/>
      <c r="AG71" s="52"/>
      <c r="AH71" s="52"/>
    </row>
    <row r="72" spans="1:34">
      <c r="A72" s="13">
        <v>23498</v>
      </c>
      <c r="B72" s="18">
        <v>29.544499999999999</v>
      </c>
      <c r="C72" s="19">
        <v>5.0999999999999996</v>
      </c>
      <c r="D72" s="20">
        <v>30.98</v>
      </c>
      <c r="E72" s="20">
        <v>32.700000000000003</v>
      </c>
      <c r="F72" s="19">
        <v>33.5</v>
      </c>
      <c r="G72" s="21">
        <v>3.5</v>
      </c>
      <c r="H72" s="22">
        <v>97.25</v>
      </c>
      <c r="I72" s="20">
        <v>22.625</v>
      </c>
      <c r="J72" s="20">
        <v>10.551</v>
      </c>
      <c r="K72" s="20">
        <v>33.706000000000003</v>
      </c>
      <c r="L72" s="20">
        <v>21.934999999999999</v>
      </c>
      <c r="N72" s="13">
        <v>23498</v>
      </c>
      <c r="O72" s="14">
        <f t="shared" ref="O72:O79" si="8">LN(B72)</f>
        <v>3.3858976013171547</v>
      </c>
      <c r="P72" s="14">
        <f t="shared" ref="P72:P79" si="9">C72</f>
        <v>5.0999999999999996</v>
      </c>
      <c r="Q72" s="14">
        <f t="shared" ref="Q72:Q79" si="10">LN(D72)</f>
        <v>3.4333418349887226</v>
      </c>
      <c r="R72" s="50"/>
      <c r="S72" s="50"/>
      <c r="T72" s="50"/>
      <c r="U72" s="50"/>
      <c r="V72" s="50"/>
      <c r="W72" s="14">
        <f t="shared" ref="W72:W79" si="11">G72</f>
        <v>3.5</v>
      </c>
      <c r="X72" s="14">
        <f t="shared" ref="X72:X79" si="12">LN(H72)</f>
        <v>4.577284982498556</v>
      </c>
      <c r="Y72" s="14">
        <f t="shared" ref="Y72:Y79" si="13">LN(J72)</f>
        <v>2.356220642159955</v>
      </c>
      <c r="Z72" s="14">
        <f t="shared" ref="Z72:Z79" si="14">LN(K72)</f>
        <v>3.5176758630538285</v>
      </c>
      <c r="AA72" s="14">
        <f t="shared" ref="AA72:AA79" si="15">LN(L72)</f>
        <v>3.0880835346181774</v>
      </c>
      <c r="AB72" s="50"/>
      <c r="AF72" s="52"/>
      <c r="AG72" s="52"/>
      <c r="AH72" s="52"/>
    </row>
    <row r="73" spans="1:34">
      <c r="A73" s="13">
        <v>23529</v>
      </c>
      <c r="B73" s="18">
        <v>29.628</v>
      </c>
      <c r="C73" s="19">
        <v>5.2</v>
      </c>
      <c r="D73" s="20">
        <v>31.01</v>
      </c>
      <c r="E73" s="20">
        <v>32.799999999999997</v>
      </c>
      <c r="F73" s="19">
        <v>33.5</v>
      </c>
      <c r="G73" s="21">
        <v>3.5</v>
      </c>
      <c r="H73" s="22">
        <v>97.12</v>
      </c>
      <c r="I73" s="20">
        <v>22.754000000000001</v>
      </c>
      <c r="J73" s="20">
        <v>10.72</v>
      </c>
      <c r="K73" s="20">
        <v>33.720999999999997</v>
      </c>
      <c r="L73" s="20">
        <v>22.082000000000001</v>
      </c>
      <c r="N73" s="13">
        <v>23529</v>
      </c>
      <c r="O73" s="14">
        <f t="shared" si="8"/>
        <v>3.3887198601510429</v>
      </c>
      <c r="P73" s="14">
        <f t="shared" si="9"/>
        <v>5.2</v>
      </c>
      <c r="Q73" s="14">
        <f t="shared" si="10"/>
        <v>3.4343097331123578</v>
      </c>
      <c r="R73" s="50"/>
      <c r="S73" s="50"/>
      <c r="T73" s="50"/>
      <c r="U73" s="50"/>
      <c r="V73" s="50"/>
      <c r="W73" s="14">
        <f t="shared" si="11"/>
        <v>3.5</v>
      </c>
      <c r="X73" s="14">
        <f t="shared" si="12"/>
        <v>4.5759473273111881</v>
      </c>
      <c r="Y73" s="14">
        <f t="shared" si="13"/>
        <v>2.372111155642656</v>
      </c>
      <c r="Z73" s="14">
        <f t="shared" si="14"/>
        <v>3.5181207886844343</v>
      </c>
      <c r="AA73" s="14">
        <f t="shared" si="15"/>
        <v>3.0947627970169451</v>
      </c>
      <c r="AB73" s="50"/>
      <c r="AF73" s="52"/>
      <c r="AG73" s="52"/>
      <c r="AH73" s="52"/>
    </row>
    <row r="74" spans="1:34">
      <c r="A74" s="13">
        <v>23559</v>
      </c>
      <c r="B74" s="18">
        <v>29.822700000000001</v>
      </c>
      <c r="C74" s="19">
        <v>4.9000000000000004</v>
      </c>
      <c r="D74" s="20">
        <v>31.02</v>
      </c>
      <c r="E74" s="20">
        <v>32.799999999999997</v>
      </c>
      <c r="F74" s="19">
        <v>33.5</v>
      </c>
      <c r="G74" s="21">
        <v>3.42</v>
      </c>
      <c r="H74" s="22">
        <v>97.8</v>
      </c>
      <c r="I74" s="20">
        <v>22.920999999999999</v>
      </c>
      <c r="J74" s="20">
        <v>10.896000000000001</v>
      </c>
      <c r="K74" s="20">
        <v>34.03</v>
      </c>
      <c r="L74" s="20">
        <v>22.152000000000001</v>
      </c>
      <c r="N74" s="13">
        <v>23559</v>
      </c>
      <c r="O74" s="14">
        <f t="shared" si="8"/>
        <v>3.3952698484973562</v>
      </c>
      <c r="P74" s="14">
        <f t="shared" si="9"/>
        <v>4.9000000000000004</v>
      </c>
      <c r="Q74" s="14">
        <f t="shared" si="10"/>
        <v>3.4346321577483927</v>
      </c>
      <c r="R74" s="50"/>
      <c r="S74" s="50"/>
      <c r="T74" s="50"/>
      <c r="U74" s="50"/>
      <c r="V74" s="50"/>
      <c r="W74" s="14">
        <f t="shared" si="11"/>
        <v>3.42</v>
      </c>
      <c r="X74" s="14">
        <f t="shared" si="12"/>
        <v>4.5829245770407718</v>
      </c>
      <c r="Y74" s="14">
        <f t="shared" si="13"/>
        <v>2.3883957494071568</v>
      </c>
      <c r="Z74" s="14">
        <f t="shared" si="14"/>
        <v>3.5272424885128144</v>
      </c>
      <c r="AA74" s="14">
        <f t="shared" si="15"/>
        <v>3.0979277858686607</v>
      </c>
      <c r="AB74" s="50"/>
      <c r="AF74" s="52"/>
      <c r="AG74" s="52"/>
      <c r="AH74" s="52"/>
    </row>
    <row r="75" spans="1:34">
      <c r="A75" s="13">
        <v>23590</v>
      </c>
      <c r="B75" s="18">
        <v>30.017399999999999</v>
      </c>
      <c r="C75" s="19">
        <v>5</v>
      </c>
      <c r="D75" s="20">
        <v>31.05</v>
      </c>
      <c r="E75" s="20">
        <v>32.799999999999997</v>
      </c>
      <c r="F75" s="19">
        <v>33.6</v>
      </c>
      <c r="G75" s="21">
        <v>3.5</v>
      </c>
      <c r="H75" s="22">
        <v>99.78</v>
      </c>
      <c r="I75" s="20">
        <v>23.058</v>
      </c>
      <c r="J75" s="20">
        <v>11</v>
      </c>
      <c r="K75" s="20">
        <v>34.323999999999998</v>
      </c>
      <c r="L75" s="20">
        <v>22.215</v>
      </c>
      <c r="N75" s="13">
        <v>23590</v>
      </c>
      <c r="O75" s="14">
        <f t="shared" si="8"/>
        <v>3.4017772135271644</v>
      </c>
      <c r="P75" s="14">
        <f t="shared" si="9"/>
        <v>5</v>
      </c>
      <c r="Q75" s="14">
        <f t="shared" si="10"/>
        <v>3.4355988083794879</v>
      </c>
      <c r="R75" s="50"/>
      <c r="S75" s="50"/>
      <c r="T75" s="50"/>
      <c r="U75" s="50"/>
      <c r="V75" s="50"/>
      <c r="W75" s="14">
        <f t="shared" si="11"/>
        <v>3.5</v>
      </c>
      <c r="X75" s="14">
        <f t="shared" si="12"/>
        <v>4.6029677624328915</v>
      </c>
      <c r="Y75" s="14">
        <f t="shared" si="13"/>
        <v>2.3978952727983707</v>
      </c>
      <c r="Z75" s="14">
        <f t="shared" si="14"/>
        <v>3.5358448179448745</v>
      </c>
      <c r="AA75" s="14">
        <f t="shared" si="15"/>
        <v>3.1007677363878718</v>
      </c>
      <c r="AB75" s="50"/>
      <c r="AF75" s="52"/>
      <c r="AG75" s="52"/>
      <c r="AH75" s="52"/>
    </row>
    <row r="76" spans="1:34">
      <c r="A76" s="13">
        <v>23621</v>
      </c>
      <c r="B76" s="18">
        <v>30.128699999999998</v>
      </c>
      <c r="C76" s="19">
        <v>5.0999999999999996</v>
      </c>
      <c r="D76" s="20">
        <v>31.08</v>
      </c>
      <c r="E76" s="20">
        <v>32.9</v>
      </c>
      <c r="F76" s="19">
        <v>33.6</v>
      </c>
      <c r="G76" s="21">
        <v>3.45</v>
      </c>
      <c r="H76" s="22">
        <v>101.94</v>
      </c>
      <c r="I76" s="20">
        <v>22.960999999999999</v>
      </c>
      <c r="J76" s="20">
        <v>10.69</v>
      </c>
      <c r="K76" s="20">
        <v>34.054000000000002</v>
      </c>
      <c r="L76" s="20">
        <v>22.35</v>
      </c>
      <c r="N76" s="13">
        <v>23621</v>
      </c>
      <c r="O76" s="14">
        <f t="shared" si="8"/>
        <v>3.4054782058456303</v>
      </c>
      <c r="P76" s="14">
        <f t="shared" si="9"/>
        <v>5.0999999999999996</v>
      </c>
      <c r="Q76" s="14">
        <f t="shared" si="10"/>
        <v>3.4365645254994468</v>
      </c>
      <c r="R76" s="50"/>
      <c r="S76" s="50"/>
      <c r="T76" s="50"/>
      <c r="U76" s="50"/>
      <c r="V76" s="50"/>
      <c r="W76" s="14">
        <f t="shared" si="11"/>
        <v>3.45</v>
      </c>
      <c r="X76" s="14">
        <f t="shared" si="12"/>
        <v>4.6243844049118961</v>
      </c>
      <c r="Y76" s="14">
        <f t="shared" si="13"/>
        <v>2.3693087250369538</v>
      </c>
      <c r="Z76" s="14">
        <f t="shared" si="14"/>
        <v>3.5279474999984521</v>
      </c>
      <c r="AA76" s="14">
        <f t="shared" si="15"/>
        <v>3.1068263210595779</v>
      </c>
      <c r="AB76" s="50"/>
      <c r="AF76" s="52"/>
      <c r="AG76" s="52"/>
      <c r="AH76" s="52"/>
    </row>
    <row r="77" spans="1:34">
      <c r="A77" s="13">
        <v>23651</v>
      </c>
      <c r="B77" s="18">
        <v>29.711400000000001</v>
      </c>
      <c r="C77" s="19">
        <v>5.0999999999999996</v>
      </c>
      <c r="D77" s="20">
        <v>31.12</v>
      </c>
      <c r="E77" s="20">
        <v>32.9</v>
      </c>
      <c r="F77" s="19">
        <v>33.6</v>
      </c>
      <c r="G77" s="21">
        <v>3.36</v>
      </c>
      <c r="H77" s="22">
        <v>104.4</v>
      </c>
      <c r="I77" s="20">
        <v>23.111000000000001</v>
      </c>
      <c r="J77" s="20">
        <v>10.875</v>
      </c>
      <c r="K77" s="20">
        <v>34.265999999999998</v>
      </c>
      <c r="L77" s="20">
        <v>22.428999999999998</v>
      </c>
      <c r="N77" s="13">
        <v>23651</v>
      </c>
      <c r="O77" s="14">
        <f t="shared" si="8"/>
        <v>3.391530810545385</v>
      </c>
      <c r="P77" s="14">
        <f t="shared" si="9"/>
        <v>5.0999999999999996</v>
      </c>
      <c r="Q77" s="14">
        <f t="shared" si="10"/>
        <v>3.4378506993101907</v>
      </c>
      <c r="R77" s="50"/>
      <c r="S77" s="50"/>
      <c r="T77" s="50"/>
      <c r="U77" s="50"/>
      <c r="V77" s="50"/>
      <c r="W77" s="14">
        <f t="shared" si="11"/>
        <v>3.36</v>
      </c>
      <c r="X77" s="14">
        <f t="shared" si="12"/>
        <v>4.6482296754485386</v>
      </c>
      <c r="Y77" s="14">
        <f t="shared" si="13"/>
        <v>2.386466576974748</v>
      </c>
      <c r="Z77" s="14">
        <f t="shared" si="14"/>
        <v>3.5341536089107808</v>
      </c>
      <c r="AA77" s="14">
        <f t="shared" si="15"/>
        <v>3.1103547643906886</v>
      </c>
      <c r="AB77" s="50"/>
      <c r="AF77" s="52"/>
      <c r="AG77" s="52"/>
      <c r="AH77" s="52"/>
    </row>
    <row r="78" spans="1:34">
      <c r="A78" s="13">
        <v>23682</v>
      </c>
      <c r="B78" s="18">
        <v>30.6295</v>
      </c>
      <c r="C78" s="19">
        <v>4.8</v>
      </c>
      <c r="D78" s="20">
        <v>31.21</v>
      </c>
      <c r="E78" s="20">
        <v>32.9</v>
      </c>
      <c r="F78" s="19">
        <v>33.6</v>
      </c>
      <c r="G78" s="21">
        <v>3.52</v>
      </c>
      <c r="H78" s="22">
        <v>104.6</v>
      </c>
      <c r="I78" s="20">
        <v>22.901</v>
      </c>
      <c r="J78" s="20">
        <v>10.442</v>
      </c>
      <c r="K78" s="20">
        <v>33.720999999999997</v>
      </c>
      <c r="L78" s="20">
        <v>22.55</v>
      </c>
      <c r="N78" s="13">
        <v>23682</v>
      </c>
      <c r="O78" s="14">
        <f t="shared" si="8"/>
        <v>3.421963596845957</v>
      </c>
      <c r="P78" s="14">
        <f t="shared" si="9"/>
        <v>4.8</v>
      </c>
      <c r="Q78" s="14">
        <f t="shared" si="10"/>
        <v>3.440738556282688</v>
      </c>
      <c r="R78" s="50"/>
      <c r="S78" s="50"/>
      <c r="T78" s="50"/>
      <c r="U78" s="50"/>
      <c r="V78" s="50"/>
      <c r="W78" s="14">
        <f t="shared" si="11"/>
        <v>3.52</v>
      </c>
      <c r="X78" s="14">
        <f t="shared" si="12"/>
        <v>4.6501435516308227</v>
      </c>
      <c r="Y78" s="14">
        <f t="shared" si="13"/>
        <v>2.3458361349883607</v>
      </c>
      <c r="Z78" s="14">
        <f t="shared" si="14"/>
        <v>3.5181207886844343</v>
      </c>
      <c r="AA78" s="14">
        <f t="shared" si="15"/>
        <v>3.1157350659486873</v>
      </c>
      <c r="AB78" s="50"/>
      <c r="AF78" s="52"/>
      <c r="AG78" s="52"/>
      <c r="AH78" s="52"/>
    </row>
    <row r="79" spans="1:34">
      <c r="A79" s="13">
        <v>23712</v>
      </c>
      <c r="B79" s="18">
        <v>30.991099999999999</v>
      </c>
      <c r="C79" s="19">
        <v>5</v>
      </c>
      <c r="D79" s="20">
        <v>31.25</v>
      </c>
      <c r="E79" s="20">
        <v>33</v>
      </c>
      <c r="F79" s="19">
        <v>33.6</v>
      </c>
      <c r="G79" s="21">
        <v>3.85</v>
      </c>
      <c r="H79" s="22">
        <v>105.28</v>
      </c>
      <c r="I79" s="20">
        <v>23.123000000000001</v>
      </c>
      <c r="J79" s="20">
        <v>10.268000000000001</v>
      </c>
      <c r="K79" s="20">
        <v>34.616999999999997</v>
      </c>
      <c r="L79" s="20">
        <v>22.654</v>
      </c>
      <c r="N79" s="13">
        <v>23712</v>
      </c>
      <c r="O79" s="14">
        <f t="shared" si="8"/>
        <v>3.433700066490784</v>
      </c>
      <c r="P79" s="14">
        <f t="shared" si="9"/>
        <v>5</v>
      </c>
      <c r="Q79" s="14">
        <f t="shared" si="10"/>
        <v>3.4420193761824107</v>
      </c>
      <c r="R79" s="50"/>
      <c r="S79" s="50"/>
      <c r="T79" s="50"/>
      <c r="U79" s="50"/>
      <c r="V79" s="50"/>
      <c r="W79" s="14">
        <f t="shared" si="11"/>
        <v>3.85</v>
      </c>
      <c r="X79" s="14">
        <f t="shared" si="12"/>
        <v>4.6566234675770071</v>
      </c>
      <c r="Y79" s="14">
        <f t="shared" si="13"/>
        <v>2.329032263008894</v>
      </c>
      <c r="Z79" s="14">
        <f t="shared" si="14"/>
        <v>3.5443448908806401</v>
      </c>
      <c r="AA79" s="14">
        <f t="shared" si="15"/>
        <v>3.1203364367785218</v>
      </c>
      <c r="AB79" s="50"/>
      <c r="AF79" s="52"/>
      <c r="AG79" s="52"/>
      <c r="AH79" s="52"/>
    </row>
    <row r="80" spans="1:34">
      <c r="A80" s="13">
        <v>23743</v>
      </c>
      <c r="B80" s="18">
        <v>31.324999999999999</v>
      </c>
      <c r="C80" s="19">
        <v>4.9000000000000004</v>
      </c>
      <c r="D80" s="20">
        <v>31.28</v>
      </c>
      <c r="E80" s="20">
        <v>33</v>
      </c>
      <c r="F80" s="19">
        <v>33.6</v>
      </c>
      <c r="G80" s="21">
        <v>3.9</v>
      </c>
      <c r="H80" s="22">
        <v>104.45</v>
      </c>
      <c r="I80" s="20">
        <v>23.286000000000001</v>
      </c>
      <c r="J80" s="20">
        <v>10.811</v>
      </c>
      <c r="K80" s="20">
        <v>34.439</v>
      </c>
      <c r="L80" s="20">
        <v>22.734000000000002</v>
      </c>
      <c r="N80" s="13">
        <v>23743</v>
      </c>
      <c r="O80" s="14">
        <f t="shared" ref="O80:O143" si="16">LN(B80)</f>
        <v>3.4444165007821321</v>
      </c>
      <c r="P80" s="14">
        <f t="shared" ref="P80:P143" si="17">C80</f>
        <v>4.9000000000000004</v>
      </c>
      <c r="Q80" s="14">
        <f t="shared" ref="Q80:Q143" si="18">LN(D80)</f>
        <v>3.4429789156771102</v>
      </c>
      <c r="R80" s="14">
        <f t="shared" ref="R80:R143" si="19">LN(E80)</f>
        <v>3.4965075614664802</v>
      </c>
      <c r="S80" s="14">
        <f t="shared" ref="S80:S143" si="20">LN(F80)</f>
        <v>3.5145260669691587</v>
      </c>
      <c r="T80" s="14">
        <f t="shared" ref="T80:T143" si="21">100*LN(D80/D68)</f>
        <v>1.092907053219023</v>
      </c>
      <c r="U80" s="14">
        <f t="shared" ref="U80:U143" si="22">100*LN(E80/E68)</f>
        <v>0.91324835632724721</v>
      </c>
      <c r="V80" s="14">
        <f t="shared" ref="V80:V143" si="23">100*LN(F80/F68)</f>
        <v>0.29806281381379413</v>
      </c>
      <c r="W80" s="14">
        <f t="shared" ref="W80:W143" si="24">G80</f>
        <v>3.9</v>
      </c>
      <c r="X80" s="14">
        <f t="shared" ref="X80:X143" si="25">LN(H80)</f>
        <v>4.6487084880025744</v>
      </c>
      <c r="Y80" s="14">
        <f t="shared" ref="Y80:Y143" si="26">LN(J80)</f>
        <v>2.3805641343106343</v>
      </c>
      <c r="Z80" s="14">
        <f t="shared" ref="Z80:Z143" si="27">LN(K80)</f>
        <v>3.5391896431333314</v>
      </c>
      <c r="AA80" s="14">
        <f t="shared" ref="AA80:AA143" si="28">LN(L80)</f>
        <v>3.1238616012645188</v>
      </c>
      <c r="AB80" s="15"/>
      <c r="AF80" s="52"/>
      <c r="AG80" s="52"/>
      <c r="AH80" s="52"/>
    </row>
    <row r="81" spans="1:34">
      <c r="A81" s="13">
        <v>23774</v>
      </c>
      <c r="B81" s="18">
        <v>31.5197</v>
      </c>
      <c r="C81" s="19">
        <v>5.0999999999999996</v>
      </c>
      <c r="D81" s="20">
        <v>31.28</v>
      </c>
      <c r="E81" s="20">
        <v>33.1</v>
      </c>
      <c r="F81" s="19">
        <v>33.700000000000003</v>
      </c>
      <c r="G81" s="21">
        <v>3.98</v>
      </c>
      <c r="H81" s="22">
        <v>104.43</v>
      </c>
      <c r="I81" s="20">
        <v>23.658000000000001</v>
      </c>
      <c r="J81" s="20">
        <v>11.59</v>
      </c>
      <c r="K81" s="20">
        <v>34.823999999999998</v>
      </c>
      <c r="L81" s="20">
        <v>22.803000000000001</v>
      </c>
      <c r="N81" s="13">
        <v>23774</v>
      </c>
      <c r="O81" s="14">
        <f t="shared" si="16"/>
        <v>3.4506127471778867</v>
      </c>
      <c r="P81" s="14">
        <f t="shared" si="17"/>
        <v>5.0999999999999996</v>
      </c>
      <c r="Q81" s="14">
        <f t="shared" si="18"/>
        <v>3.4429789156771102</v>
      </c>
      <c r="R81" s="14">
        <f t="shared" si="19"/>
        <v>3.4995332823830174</v>
      </c>
      <c r="S81" s="14">
        <f t="shared" si="20"/>
        <v>3.5174978373583161</v>
      </c>
      <c r="T81" s="14">
        <f t="shared" si="21"/>
        <v>1.1899159533085382</v>
      </c>
      <c r="U81" s="14">
        <f t="shared" si="22"/>
        <v>1.2158204479809362</v>
      </c>
      <c r="V81" s="14">
        <f t="shared" si="23"/>
        <v>0.59523985272953517</v>
      </c>
      <c r="W81" s="14">
        <f t="shared" si="24"/>
        <v>3.98</v>
      </c>
      <c r="X81" s="14">
        <f t="shared" si="25"/>
        <v>4.6485169904914576</v>
      </c>
      <c r="Y81" s="14">
        <f t="shared" si="26"/>
        <v>2.4501426573516603</v>
      </c>
      <c r="Z81" s="14">
        <f t="shared" si="27"/>
        <v>3.5503068042499963</v>
      </c>
      <c r="AA81" s="14">
        <f t="shared" si="28"/>
        <v>3.1268921062520132</v>
      </c>
      <c r="AB81" s="15"/>
      <c r="AF81" s="52"/>
      <c r="AG81" s="52"/>
      <c r="AH81" s="52"/>
    </row>
    <row r="82" spans="1:34">
      <c r="A82" s="13">
        <v>23802</v>
      </c>
      <c r="B82" s="18">
        <v>31.937000000000001</v>
      </c>
      <c r="C82" s="19">
        <v>4.7</v>
      </c>
      <c r="D82" s="20">
        <v>31.31</v>
      </c>
      <c r="E82" s="20">
        <v>33.1</v>
      </c>
      <c r="F82" s="19">
        <v>33.700000000000003</v>
      </c>
      <c r="G82" s="21">
        <v>4.04</v>
      </c>
      <c r="H82" s="22">
        <v>105.18</v>
      </c>
      <c r="I82" s="20">
        <v>23.731000000000002</v>
      </c>
      <c r="J82" s="20">
        <v>12.122</v>
      </c>
      <c r="K82" s="20">
        <v>34.323</v>
      </c>
      <c r="L82" s="20">
        <v>22.873000000000001</v>
      </c>
      <c r="N82" s="13">
        <v>23802</v>
      </c>
      <c r="O82" s="14">
        <f t="shared" si="16"/>
        <v>3.4637652122640739</v>
      </c>
      <c r="P82" s="14">
        <f t="shared" si="17"/>
        <v>4.7</v>
      </c>
      <c r="Q82" s="14">
        <f t="shared" si="18"/>
        <v>3.4439375353383141</v>
      </c>
      <c r="R82" s="14">
        <f t="shared" si="19"/>
        <v>3.4995332823830174</v>
      </c>
      <c r="S82" s="14">
        <f t="shared" si="20"/>
        <v>3.5174978373583161</v>
      </c>
      <c r="T82" s="14">
        <f t="shared" si="21"/>
        <v>1.1887690193394223</v>
      </c>
      <c r="U82" s="14">
        <f t="shared" si="22"/>
        <v>1.2158204479809362</v>
      </c>
      <c r="V82" s="14">
        <f t="shared" si="23"/>
        <v>0.89419373756614329</v>
      </c>
      <c r="W82" s="14">
        <f t="shared" si="24"/>
        <v>4.04</v>
      </c>
      <c r="X82" s="14">
        <f t="shared" si="25"/>
        <v>4.655673168161198</v>
      </c>
      <c r="Y82" s="14">
        <f t="shared" si="26"/>
        <v>2.4950219835290932</v>
      </c>
      <c r="Z82" s="14">
        <f t="shared" si="27"/>
        <v>3.5358156833869163</v>
      </c>
      <c r="AA82" s="14">
        <f t="shared" si="28"/>
        <v>3.1299571756452225</v>
      </c>
      <c r="AB82" s="15"/>
      <c r="AF82" s="52"/>
      <c r="AG82" s="52"/>
      <c r="AH82" s="52"/>
    </row>
    <row r="83" spans="1:34">
      <c r="A83" s="13">
        <v>23833</v>
      </c>
      <c r="B83" s="18">
        <v>32.076099999999997</v>
      </c>
      <c r="C83" s="19">
        <v>4.8</v>
      </c>
      <c r="D83" s="20">
        <v>31.38</v>
      </c>
      <c r="E83" s="20">
        <v>33.1</v>
      </c>
      <c r="F83" s="19">
        <v>34</v>
      </c>
      <c r="G83" s="21">
        <v>4.09</v>
      </c>
      <c r="H83" s="22">
        <v>107.53</v>
      </c>
      <c r="I83" s="20">
        <v>23.9</v>
      </c>
      <c r="J83" s="20">
        <v>11.951000000000001</v>
      </c>
      <c r="K83" s="20">
        <v>34.880000000000003</v>
      </c>
      <c r="L83" s="20">
        <v>23.039000000000001</v>
      </c>
      <c r="N83" s="13">
        <v>23833</v>
      </c>
      <c r="O83" s="14">
        <f t="shared" si="16"/>
        <v>3.4681112045356328</v>
      </c>
      <c r="P83" s="14">
        <f t="shared" si="17"/>
        <v>4.8</v>
      </c>
      <c r="Q83" s="14">
        <f t="shared" si="18"/>
        <v>3.4461707473048864</v>
      </c>
      <c r="R83" s="14">
        <f t="shared" si="19"/>
        <v>3.4995332823830174</v>
      </c>
      <c r="S83" s="14">
        <f t="shared" si="20"/>
        <v>3.5263605246161616</v>
      </c>
      <c r="T83" s="14">
        <f t="shared" si="21"/>
        <v>1.3797748174281397</v>
      </c>
      <c r="U83" s="14">
        <f t="shared" si="22"/>
        <v>1.2158204479809362</v>
      </c>
      <c r="V83" s="14">
        <f t="shared" si="23"/>
        <v>1.4815085785140683</v>
      </c>
      <c r="W83" s="14">
        <f t="shared" si="24"/>
        <v>4.09</v>
      </c>
      <c r="X83" s="14">
        <f t="shared" si="25"/>
        <v>4.6777698784024349</v>
      </c>
      <c r="Y83" s="14">
        <f t="shared" si="26"/>
        <v>2.480814956884744</v>
      </c>
      <c r="Z83" s="14">
        <f t="shared" si="27"/>
        <v>3.5519135990407791</v>
      </c>
      <c r="AA83" s="14">
        <f t="shared" si="28"/>
        <v>3.137188432107985</v>
      </c>
      <c r="AB83" s="15"/>
      <c r="AF83" s="52"/>
      <c r="AG83" s="52"/>
      <c r="AH83" s="52"/>
    </row>
    <row r="84" spans="1:34">
      <c r="A84" s="13">
        <v>23863</v>
      </c>
      <c r="B84" s="18">
        <v>32.326500000000003</v>
      </c>
      <c r="C84" s="19">
        <v>4.5999999999999996</v>
      </c>
      <c r="D84" s="20">
        <v>31.48</v>
      </c>
      <c r="E84" s="20">
        <v>33.299999999999997</v>
      </c>
      <c r="F84" s="19">
        <v>34.1</v>
      </c>
      <c r="G84" s="21">
        <v>4.0999999999999996</v>
      </c>
      <c r="H84" s="22">
        <v>107.35</v>
      </c>
      <c r="I84" s="20">
        <v>23.878</v>
      </c>
      <c r="J84" s="20">
        <v>11.552</v>
      </c>
      <c r="K84" s="20">
        <v>35.055999999999997</v>
      </c>
      <c r="L84" s="20">
        <v>23.152999999999999</v>
      </c>
      <c r="N84" s="13">
        <v>23863</v>
      </c>
      <c r="O84" s="14">
        <f t="shared" si="16"/>
        <v>3.4758873272935995</v>
      </c>
      <c r="P84" s="14">
        <f t="shared" si="17"/>
        <v>4.5999999999999996</v>
      </c>
      <c r="Q84" s="14">
        <f t="shared" si="18"/>
        <v>3.4493524235492026</v>
      </c>
      <c r="R84" s="14">
        <f t="shared" si="19"/>
        <v>3.505557396986398</v>
      </c>
      <c r="S84" s="14">
        <f t="shared" si="20"/>
        <v>3.529297384289471</v>
      </c>
      <c r="T84" s="14">
        <f t="shared" si="21"/>
        <v>1.6010588560479835</v>
      </c>
      <c r="U84" s="14">
        <f t="shared" si="22"/>
        <v>1.8182319083190328</v>
      </c>
      <c r="V84" s="14">
        <f t="shared" si="23"/>
        <v>1.775194545845032</v>
      </c>
      <c r="W84" s="14">
        <f t="shared" si="24"/>
        <v>4.0999999999999996</v>
      </c>
      <c r="X84" s="14">
        <f t="shared" si="25"/>
        <v>4.6760945243247898</v>
      </c>
      <c r="Y84" s="14">
        <f t="shared" si="26"/>
        <v>2.4468585821504703</v>
      </c>
      <c r="Z84" s="14">
        <f t="shared" si="27"/>
        <v>3.5569467828531107</v>
      </c>
      <c r="AA84" s="14">
        <f t="shared" si="28"/>
        <v>3.1421243617690613</v>
      </c>
      <c r="AB84" s="15"/>
      <c r="AF84" s="52"/>
      <c r="AG84" s="52"/>
      <c r="AH84" s="52"/>
    </row>
    <row r="85" spans="1:34">
      <c r="A85" s="13">
        <v>23894</v>
      </c>
      <c r="B85" s="18">
        <v>32.576900000000002</v>
      </c>
      <c r="C85" s="19">
        <v>4.5999999999999996</v>
      </c>
      <c r="D85" s="20">
        <v>31.61</v>
      </c>
      <c r="E85" s="20">
        <v>33.4</v>
      </c>
      <c r="F85" s="19">
        <v>34.200000000000003</v>
      </c>
      <c r="G85" s="21">
        <v>4.04</v>
      </c>
      <c r="H85" s="22">
        <v>106.3</v>
      </c>
      <c r="I85" s="20">
        <v>23.68</v>
      </c>
      <c r="J85" s="20">
        <v>11.076000000000001</v>
      </c>
      <c r="K85" s="20">
        <v>34.639000000000003</v>
      </c>
      <c r="L85" s="20">
        <v>23.257999999999999</v>
      </c>
      <c r="N85" s="13">
        <v>23894</v>
      </c>
      <c r="O85" s="14">
        <f t="shared" si="16"/>
        <v>3.4836034482477949</v>
      </c>
      <c r="P85" s="14">
        <f t="shared" si="17"/>
        <v>4.5999999999999996</v>
      </c>
      <c r="Q85" s="14">
        <f t="shared" si="18"/>
        <v>3.4534735262275262</v>
      </c>
      <c r="R85" s="14">
        <f t="shared" si="19"/>
        <v>3.5085558999826545</v>
      </c>
      <c r="S85" s="14">
        <f t="shared" si="20"/>
        <v>3.5322256440685598</v>
      </c>
      <c r="T85" s="14">
        <f t="shared" si="21"/>
        <v>1.9163793115168626</v>
      </c>
      <c r="U85" s="14">
        <f t="shared" si="22"/>
        <v>1.8127384592556701</v>
      </c>
      <c r="V85" s="14">
        <f t="shared" si="23"/>
        <v>2.0680205237538822</v>
      </c>
      <c r="W85" s="14">
        <f t="shared" si="24"/>
        <v>4.04</v>
      </c>
      <c r="X85" s="14">
        <f t="shared" si="25"/>
        <v>4.6662652853479019</v>
      </c>
      <c r="Y85" s="14">
        <f t="shared" si="26"/>
        <v>2.4047806053087153</v>
      </c>
      <c r="Z85" s="14">
        <f t="shared" si="27"/>
        <v>3.544980214917258</v>
      </c>
      <c r="AA85" s="14">
        <f t="shared" si="28"/>
        <v>3.1466491588708516</v>
      </c>
      <c r="AB85" s="15"/>
      <c r="AF85" s="52"/>
      <c r="AG85" s="52"/>
      <c r="AH85" s="52"/>
    </row>
    <row r="86" spans="1:34">
      <c r="A86" s="13">
        <v>23924</v>
      </c>
      <c r="B86" s="18">
        <v>32.882899999999999</v>
      </c>
      <c r="C86" s="19">
        <v>4.4000000000000004</v>
      </c>
      <c r="D86" s="20">
        <v>31.58</v>
      </c>
      <c r="E86" s="20">
        <v>33.4</v>
      </c>
      <c r="F86" s="19">
        <v>34.1</v>
      </c>
      <c r="G86" s="21">
        <v>4.09</v>
      </c>
      <c r="H86" s="22">
        <v>105.35</v>
      </c>
      <c r="I86" s="20">
        <v>23.978000000000002</v>
      </c>
      <c r="J86" s="20">
        <v>11.355</v>
      </c>
      <c r="K86" s="20">
        <v>35.247</v>
      </c>
      <c r="L86" s="20">
        <v>23.373999999999999</v>
      </c>
      <c r="N86" s="13">
        <v>23924</v>
      </c>
      <c r="O86" s="14">
        <f t="shared" si="16"/>
        <v>3.4929527658120127</v>
      </c>
      <c r="P86" s="14">
        <f t="shared" si="17"/>
        <v>4.4000000000000004</v>
      </c>
      <c r="Q86" s="14">
        <f t="shared" si="18"/>
        <v>3.452524008827496</v>
      </c>
      <c r="R86" s="14">
        <f t="shared" si="19"/>
        <v>3.5085558999826545</v>
      </c>
      <c r="S86" s="14">
        <f t="shared" si="20"/>
        <v>3.529297384289471</v>
      </c>
      <c r="T86" s="14">
        <f t="shared" si="21"/>
        <v>1.7891851079103156</v>
      </c>
      <c r="U86" s="14">
        <f t="shared" si="22"/>
        <v>1.8127384592556701</v>
      </c>
      <c r="V86" s="14">
        <f t="shared" si="23"/>
        <v>1.775194545845032</v>
      </c>
      <c r="W86" s="14">
        <f t="shared" si="24"/>
        <v>4.09</v>
      </c>
      <c r="X86" s="14">
        <f t="shared" si="25"/>
        <v>4.6572881402501976</v>
      </c>
      <c r="Y86" s="14">
        <f t="shared" si="26"/>
        <v>2.4296581755575217</v>
      </c>
      <c r="Z86" s="14">
        <f t="shared" si="27"/>
        <v>3.5623804192535453</v>
      </c>
      <c r="AA86" s="14">
        <f t="shared" si="28"/>
        <v>3.1516242935109653</v>
      </c>
      <c r="AB86" s="15"/>
      <c r="AF86" s="52"/>
      <c r="AG86" s="52"/>
      <c r="AH86" s="52"/>
    </row>
    <row r="87" spans="1:34">
      <c r="A87" s="13">
        <v>23955</v>
      </c>
      <c r="B87" s="18">
        <v>33.021999999999998</v>
      </c>
      <c r="C87" s="19">
        <v>4.4000000000000004</v>
      </c>
      <c r="D87" s="20">
        <v>31.55</v>
      </c>
      <c r="E87" s="20">
        <v>33.299999999999997</v>
      </c>
      <c r="F87" s="19">
        <v>34.200000000000003</v>
      </c>
      <c r="G87" s="21">
        <v>4.12</v>
      </c>
      <c r="H87" s="22">
        <v>106.72</v>
      </c>
      <c r="I87" s="20">
        <v>24.154</v>
      </c>
      <c r="J87" s="20">
        <v>11.791</v>
      </c>
      <c r="K87" s="20">
        <v>35.247999999999998</v>
      </c>
      <c r="L87" s="20">
        <v>23.462</v>
      </c>
      <c r="N87" s="13">
        <v>23955</v>
      </c>
      <c r="O87" s="14">
        <f t="shared" si="16"/>
        <v>3.4971740060096406</v>
      </c>
      <c r="P87" s="14">
        <f t="shared" si="17"/>
        <v>4.4000000000000004</v>
      </c>
      <c r="Q87" s="14">
        <f t="shared" si="18"/>
        <v>3.4515735889872223</v>
      </c>
      <c r="R87" s="14">
        <f t="shared" si="19"/>
        <v>3.505557396986398</v>
      </c>
      <c r="S87" s="14">
        <f t="shared" si="20"/>
        <v>3.5322256440685598</v>
      </c>
      <c r="T87" s="14">
        <f t="shared" si="21"/>
        <v>1.5974780607734465</v>
      </c>
      <c r="U87" s="14">
        <f t="shared" si="22"/>
        <v>1.5128881596299999</v>
      </c>
      <c r="V87" s="14">
        <f t="shared" si="23"/>
        <v>1.7699577099400856</v>
      </c>
      <c r="W87" s="14">
        <f t="shared" si="24"/>
        <v>4.12</v>
      </c>
      <c r="X87" s="14">
        <f t="shared" si="25"/>
        <v>4.6702085821673132</v>
      </c>
      <c r="Y87" s="14">
        <f t="shared" si="26"/>
        <v>2.4673365285945361</v>
      </c>
      <c r="Z87" s="14">
        <f t="shared" si="27"/>
        <v>3.5624087900599872</v>
      </c>
      <c r="AA87" s="14">
        <f t="shared" si="28"/>
        <v>3.1553820910835286</v>
      </c>
      <c r="AB87" s="15"/>
      <c r="AF87" s="52"/>
      <c r="AG87" s="52"/>
      <c r="AH87" s="52"/>
    </row>
    <row r="88" spans="1:34">
      <c r="A88" s="13">
        <v>23986</v>
      </c>
      <c r="B88" s="18">
        <v>33.105400000000003</v>
      </c>
      <c r="C88" s="19">
        <v>4.3</v>
      </c>
      <c r="D88" s="20">
        <v>31.62</v>
      </c>
      <c r="E88" s="20">
        <v>33.4</v>
      </c>
      <c r="F88" s="19">
        <v>34.299999999999997</v>
      </c>
      <c r="G88" s="21">
        <v>4.01</v>
      </c>
      <c r="H88" s="22">
        <v>107.6</v>
      </c>
      <c r="I88" s="20">
        <v>24.558</v>
      </c>
      <c r="J88" s="20">
        <v>12.614000000000001</v>
      </c>
      <c r="K88" s="20">
        <v>35.646000000000001</v>
      </c>
      <c r="L88" s="20">
        <v>23.568999999999999</v>
      </c>
      <c r="N88" s="13">
        <v>23986</v>
      </c>
      <c r="O88" s="14">
        <f t="shared" si="16"/>
        <v>3.4996964110707669</v>
      </c>
      <c r="P88" s="14">
        <f t="shared" si="17"/>
        <v>4.3</v>
      </c>
      <c r="Q88" s="14">
        <f t="shared" si="18"/>
        <v>3.453789831781326</v>
      </c>
      <c r="R88" s="14">
        <f t="shared" si="19"/>
        <v>3.5085558999826545</v>
      </c>
      <c r="S88" s="14">
        <f t="shared" si="20"/>
        <v>3.535145354171894</v>
      </c>
      <c r="T88" s="14">
        <f t="shared" si="21"/>
        <v>1.7225306281879342</v>
      </c>
      <c r="U88" s="14">
        <f t="shared" si="22"/>
        <v>1.50832422113285</v>
      </c>
      <c r="V88" s="14">
        <f t="shared" si="23"/>
        <v>2.0619287202735608</v>
      </c>
      <c r="W88" s="14">
        <f t="shared" si="24"/>
        <v>4.01</v>
      </c>
      <c r="X88" s="14">
        <f t="shared" si="25"/>
        <v>4.678420647727684</v>
      </c>
      <c r="Y88" s="14">
        <f t="shared" si="26"/>
        <v>2.5348073082414597</v>
      </c>
      <c r="Z88" s="14">
        <f t="shared" si="27"/>
        <v>3.5736369386016595</v>
      </c>
      <c r="AA88" s="14">
        <f t="shared" si="28"/>
        <v>3.1599322892342507</v>
      </c>
      <c r="AB88" s="15"/>
      <c r="AF88" s="52"/>
      <c r="AG88" s="52"/>
      <c r="AH88" s="52"/>
    </row>
    <row r="89" spans="1:34">
      <c r="A89" s="13">
        <v>24016</v>
      </c>
      <c r="B89" s="18">
        <v>33.439300000000003</v>
      </c>
      <c r="C89" s="19">
        <v>4.2</v>
      </c>
      <c r="D89" s="20">
        <v>31.65</v>
      </c>
      <c r="E89" s="20">
        <v>33.5</v>
      </c>
      <c r="F89" s="19">
        <v>34.4</v>
      </c>
      <c r="G89" s="21">
        <v>4.08</v>
      </c>
      <c r="H89" s="22">
        <v>107.83</v>
      </c>
      <c r="I89" s="20">
        <v>24.9</v>
      </c>
      <c r="J89" s="20">
        <v>12.515000000000001</v>
      </c>
      <c r="K89" s="20">
        <v>36.798000000000002</v>
      </c>
      <c r="L89" s="20">
        <v>23.736999999999998</v>
      </c>
      <c r="N89" s="13">
        <v>24016</v>
      </c>
      <c r="O89" s="14">
        <f t="shared" si="16"/>
        <v>3.5097318549830483</v>
      </c>
      <c r="P89" s="14">
        <f t="shared" si="17"/>
        <v>4.2</v>
      </c>
      <c r="Q89" s="14">
        <f t="shared" si="18"/>
        <v>3.4547381485901854</v>
      </c>
      <c r="R89" s="14">
        <f t="shared" si="19"/>
        <v>3.5115454388310208</v>
      </c>
      <c r="S89" s="14">
        <f t="shared" si="20"/>
        <v>3.5380565643793527</v>
      </c>
      <c r="T89" s="14">
        <f t="shared" si="21"/>
        <v>1.6887449279994167</v>
      </c>
      <c r="U89" s="14">
        <f t="shared" si="22"/>
        <v>1.80727810596946</v>
      </c>
      <c r="V89" s="14">
        <f t="shared" si="23"/>
        <v>2.3530497410194036</v>
      </c>
      <c r="W89" s="14">
        <f t="shared" si="24"/>
        <v>4.08</v>
      </c>
      <c r="X89" s="14">
        <f t="shared" si="25"/>
        <v>4.6805559128939809</v>
      </c>
      <c r="Y89" s="14">
        <f t="shared" si="26"/>
        <v>2.5269279248837377</v>
      </c>
      <c r="Z89" s="14">
        <f t="shared" si="27"/>
        <v>3.6054434958719019</v>
      </c>
      <c r="AA89" s="14">
        <f t="shared" si="28"/>
        <v>3.1670350121988147</v>
      </c>
      <c r="AB89" s="15"/>
      <c r="AF89" s="52"/>
      <c r="AG89" s="52"/>
      <c r="AH89" s="52"/>
    </row>
    <row r="90" spans="1:34">
      <c r="A90" s="13">
        <v>24047</v>
      </c>
      <c r="B90" s="18">
        <v>33.578400000000002</v>
      </c>
      <c r="C90" s="19">
        <v>4.0999999999999996</v>
      </c>
      <c r="D90" s="20">
        <v>31.75</v>
      </c>
      <c r="E90" s="20">
        <v>33.5</v>
      </c>
      <c r="F90" s="19">
        <v>34.5</v>
      </c>
      <c r="G90" s="21">
        <v>4.0999999999999996</v>
      </c>
      <c r="H90" s="22">
        <v>108.36</v>
      </c>
      <c r="I90" s="20">
        <v>24.89</v>
      </c>
      <c r="J90" s="20">
        <v>12.441000000000001</v>
      </c>
      <c r="K90" s="20">
        <v>36.564999999999998</v>
      </c>
      <c r="L90" s="20">
        <v>23.88</v>
      </c>
      <c r="N90" s="13">
        <v>24047</v>
      </c>
      <c r="O90" s="14">
        <f t="shared" si="16"/>
        <v>3.513883003105049</v>
      </c>
      <c r="P90" s="14">
        <f t="shared" si="17"/>
        <v>4.0999999999999996</v>
      </c>
      <c r="Q90" s="14">
        <f t="shared" si="18"/>
        <v>3.4578927253387008</v>
      </c>
      <c r="R90" s="14">
        <f t="shared" si="19"/>
        <v>3.5115454388310208</v>
      </c>
      <c r="S90" s="14">
        <f t="shared" si="20"/>
        <v>3.5409593240373143</v>
      </c>
      <c r="T90" s="14">
        <f t="shared" si="21"/>
        <v>1.7154169056012507</v>
      </c>
      <c r="U90" s="14">
        <f t="shared" si="22"/>
        <v>1.80727810596946</v>
      </c>
      <c r="V90" s="14">
        <f t="shared" si="23"/>
        <v>2.6433257068155429</v>
      </c>
      <c r="W90" s="14">
        <f t="shared" si="24"/>
        <v>4.0999999999999996</v>
      </c>
      <c r="X90" s="14">
        <f t="shared" si="25"/>
        <v>4.6854590172168944</v>
      </c>
      <c r="Y90" s="14">
        <f t="shared" si="26"/>
        <v>2.5209974699323539</v>
      </c>
      <c r="Z90" s="14">
        <f t="shared" si="27"/>
        <v>3.5990914987229146</v>
      </c>
      <c r="AA90" s="14">
        <f t="shared" si="28"/>
        <v>3.1730412885244013</v>
      </c>
      <c r="AB90" s="15"/>
      <c r="AF90" s="52"/>
      <c r="AG90" s="52"/>
      <c r="AH90" s="52"/>
    </row>
    <row r="91" spans="1:34">
      <c r="A91" s="13">
        <v>24077</v>
      </c>
      <c r="B91" s="18">
        <v>33.995699999999999</v>
      </c>
      <c r="C91" s="19">
        <v>4</v>
      </c>
      <c r="D91" s="20">
        <v>31.85</v>
      </c>
      <c r="E91" s="20">
        <v>33.700000000000003</v>
      </c>
      <c r="F91" s="19">
        <v>34.700000000000003</v>
      </c>
      <c r="G91" s="21">
        <v>4.32</v>
      </c>
      <c r="H91" s="22">
        <v>111.3</v>
      </c>
      <c r="I91" s="20">
        <v>24.942</v>
      </c>
      <c r="J91" s="20">
        <v>12.311999999999999</v>
      </c>
      <c r="K91" s="20">
        <v>36.715000000000003</v>
      </c>
      <c r="L91" s="20">
        <v>23.984000000000002</v>
      </c>
      <c r="N91" s="13">
        <v>24077</v>
      </c>
      <c r="O91" s="14">
        <f t="shared" si="16"/>
        <v>3.5262340460298467</v>
      </c>
      <c r="P91" s="14">
        <f t="shared" si="17"/>
        <v>4</v>
      </c>
      <c r="Q91" s="14">
        <f t="shared" si="18"/>
        <v>3.4610373820181723</v>
      </c>
      <c r="R91" s="14">
        <f t="shared" si="19"/>
        <v>3.5174978373583161</v>
      </c>
      <c r="S91" s="14">
        <f t="shared" si="20"/>
        <v>3.5467396869528134</v>
      </c>
      <c r="T91" s="14">
        <f t="shared" si="21"/>
        <v>1.9018005835761951</v>
      </c>
      <c r="U91" s="14">
        <f t="shared" si="22"/>
        <v>2.0990275891835832</v>
      </c>
      <c r="V91" s="14">
        <f t="shared" si="23"/>
        <v>3.2213619983655057</v>
      </c>
      <c r="W91" s="14">
        <f t="shared" si="24"/>
        <v>4.32</v>
      </c>
      <c r="X91" s="14">
        <f t="shared" si="25"/>
        <v>4.7122292582814991</v>
      </c>
      <c r="Y91" s="14">
        <f t="shared" si="26"/>
        <v>2.5105743965365779</v>
      </c>
      <c r="Z91" s="14">
        <f t="shared" si="27"/>
        <v>3.6031853909035738</v>
      </c>
      <c r="AA91" s="14">
        <f t="shared" si="28"/>
        <v>3.177386941360242</v>
      </c>
      <c r="AB91" s="15"/>
      <c r="AF91" s="52"/>
      <c r="AG91" s="52"/>
      <c r="AH91" s="52"/>
    </row>
    <row r="92" spans="1:34">
      <c r="A92" s="13">
        <v>24108</v>
      </c>
      <c r="B92" s="18">
        <v>34.329500000000003</v>
      </c>
      <c r="C92" s="19">
        <v>4</v>
      </c>
      <c r="D92" s="20">
        <v>31.88</v>
      </c>
      <c r="E92" s="20">
        <v>33.700000000000003</v>
      </c>
      <c r="F92" s="19">
        <v>34.700000000000003</v>
      </c>
      <c r="G92" s="21">
        <v>4.42</v>
      </c>
      <c r="H92" s="22">
        <v>114.18</v>
      </c>
      <c r="I92" s="20">
        <v>25.1</v>
      </c>
      <c r="J92" s="20">
        <v>12.664999999999999</v>
      </c>
      <c r="K92" s="20">
        <v>36.854999999999997</v>
      </c>
      <c r="L92" s="20">
        <v>24.018999999999998</v>
      </c>
      <c r="N92" s="13">
        <v>24108</v>
      </c>
      <c r="O92" s="14">
        <f t="shared" si="16"/>
        <v>3.5360050428427097</v>
      </c>
      <c r="P92" s="14">
        <f t="shared" si="17"/>
        <v>4</v>
      </c>
      <c r="Q92" s="14">
        <f t="shared" si="18"/>
        <v>3.4619788539220142</v>
      </c>
      <c r="R92" s="14">
        <f t="shared" si="19"/>
        <v>3.5174978373583161</v>
      </c>
      <c r="S92" s="14">
        <f t="shared" si="20"/>
        <v>3.5467396869528134</v>
      </c>
      <c r="T92" s="14">
        <f t="shared" si="21"/>
        <v>1.89999382449039</v>
      </c>
      <c r="U92" s="14">
        <f t="shared" si="22"/>
        <v>2.0990275891835832</v>
      </c>
      <c r="V92" s="14">
        <f t="shared" si="23"/>
        <v>3.2213619983655057</v>
      </c>
      <c r="W92" s="14">
        <f t="shared" si="24"/>
        <v>4.42</v>
      </c>
      <c r="X92" s="14">
        <f t="shared" si="25"/>
        <v>4.7377761505361136</v>
      </c>
      <c r="Y92" s="14">
        <f t="shared" si="26"/>
        <v>2.5388422834536386</v>
      </c>
      <c r="Z92" s="14">
        <f t="shared" si="27"/>
        <v>3.6069912946412521</v>
      </c>
      <c r="AA92" s="14">
        <f t="shared" si="28"/>
        <v>3.1788451838118474</v>
      </c>
      <c r="AB92" s="15"/>
      <c r="AF92" s="52"/>
      <c r="AG92" s="52"/>
      <c r="AH92" s="52"/>
    </row>
    <row r="93" spans="1:34">
      <c r="A93" s="13">
        <v>24139</v>
      </c>
      <c r="B93" s="18">
        <v>34.552100000000003</v>
      </c>
      <c r="C93" s="19">
        <v>3.8</v>
      </c>
      <c r="D93" s="20">
        <v>32.08</v>
      </c>
      <c r="E93" s="20">
        <v>33.9</v>
      </c>
      <c r="F93" s="19">
        <v>35</v>
      </c>
      <c r="G93" s="21">
        <v>4.5999999999999996</v>
      </c>
      <c r="H93" s="22">
        <v>115.93</v>
      </c>
      <c r="I93" s="20">
        <v>25.268000000000001</v>
      </c>
      <c r="J93" s="20">
        <v>12.993</v>
      </c>
      <c r="K93" s="20">
        <v>36.984999999999999</v>
      </c>
      <c r="L93" s="20">
        <v>24.093</v>
      </c>
      <c r="N93" s="13">
        <v>24139</v>
      </c>
      <c r="O93" s="14">
        <f t="shared" si="16"/>
        <v>3.5424683298426816</v>
      </c>
      <c r="P93" s="14">
        <f t="shared" si="17"/>
        <v>3.8</v>
      </c>
      <c r="Q93" s="14">
        <f t="shared" si="18"/>
        <v>3.4682327829983137</v>
      </c>
      <c r="R93" s="14">
        <f t="shared" si="19"/>
        <v>3.5234150143864045</v>
      </c>
      <c r="S93" s="14">
        <f t="shared" si="20"/>
        <v>3.5553480614894135</v>
      </c>
      <c r="T93" s="14">
        <f t="shared" si="21"/>
        <v>2.5253867321203409</v>
      </c>
      <c r="U93" s="14">
        <f t="shared" si="22"/>
        <v>2.3881732003387381</v>
      </c>
      <c r="V93" s="14">
        <f t="shared" si="23"/>
        <v>3.7850224131097532</v>
      </c>
      <c r="W93" s="14">
        <f t="shared" si="24"/>
        <v>4.5999999999999996</v>
      </c>
      <c r="X93" s="14">
        <f t="shared" si="25"/>
        <v>4.7529865606823103</v>
      </c>
      <c r="Y93" s="14">
        <f t="shared" si="26"/>
        <v>2.5644107509005996</v>
      </c>
      <c r="Z93" s="14">
        <f t="shared" si="27"/>
        <v>3.6105124250398308</v>
      </c>
      <c r="AA93" s="14">
        <f t="shared" si="28"/>
        <v>3.181921341874435</v>
      </c>
      <c r="AB93" s="15"/>
      <c r="AF93" s="52"/>
      <c r="AG93" s="52"/>
      <c r="AH93" s="52"/>
    </row>
    <row r="94" spans="1:34">
      <c r="A94" s="13">
        <v>24167</v>
      </c>
      <c r="B94" s="18">
        <v>35.024999999999999</v>
      </c>
      <c r="C94" s="19">
        <v>3.8</v>
      </c>
      <c r="D94" s="20">
        <v>32.18</v>
      </c>
      <c r="E94" s="20">
        <v>34</v>
      </c>
      <c r="F94" s="19">
        <v>35</v>
      </c>
      <c r="G94" s="21">
        <v>4.6500000000000004</v>
      </c>
      <c r="H94" s="22">
        <v>116.1</v>
      </c>
      <c r="I94" s="20">
        <v>25.463999999999999</v>
      </c>
      <c r="J94" s="20">
        <v>13.382999999999999</v>
      </c>
      <c r="K94" s="20">
        <v>37.039000000000001</v>
      </c>
      <c r="L94" s="20">
        <v>24.225999999999999</v>
      </c>
      <c r="N94" s="13">
        <v>24167</v>
      </c>
      <c r="O94" s="14">
        <f t="shared" si="16"/>
        <v>3.5560620922230708</v>
      </c>
      <c r="P94" s="14">
        <f t="shared" si="17"/>
        <v>3.8</v>
      </c>
      <c r="Q94" s="14">
        <f t="shared" si="18"/>
        <v>3.4713451415642371</v>
      </c>
      <c r="R94" s="14">
        <f t="shared" si="19"/>
        <v>3.5263605246161616</v>
      </c>
      <c r="S94" s="14">
        <f t="shared" si="20"/>
        <v>3.5553480614894135</v>
      </c>
      <c r="T94" s="14">
        <f t="shared" si="21"/>
        <v>2.7407606225922887</v>
      </c>
      <c r="U94" s="14">
        <f t="shared" si="22"/>
        <v>2.682724223314406</v>
      </c>
      <c r="V94" s="14">
        <f t="shared" si="23"/>
        <v>3.7850224131097532</v>
      </c>
      <c r="W94" s="14">
        <f t="shared" si="24"/>
        <v>4.6500000000000004</v>
      </c>
      <c r="X94" s="14">
        <f t="shared" si="25"/>
        <v>4.7544518887038461</v>
      </c>
      <c r="Y94" s="14">
        <f t="shared" si="26"/>
        <v>2.5939852448142373</v>
      </c>
      <c r="Z94" s="14">
        <f t="shared" si="27"/>
        <v>3.6119714115733577</v>
      </c>
      <c r="AA94" s="14">
        <f t="shared" si="28"/>
        <v>3.1874264365946106</v>
      </c>
      <c r="AB94" s="15"/>
      <c r="AF94" s="52"/>
      <c r="AG94" s="52"/>
      <c r="AH94" s="52"/>
    </row>
    <row r="95" spans="1:34">
      <c r="A95" s="13">
        <v>24198</v>
      </c>
      <c r="B95" s="18">
        <v>35.080599999999997</v>
      </c>
      <c r="C95" s="19">
        <v>3.8</v>
      </c>
      <c r="D95" s="20">
        <v>32.28</v>
      </c>
      <c r="E95" s="20">
        <v>34.200000000000003</v>
      </c>
      <c r="F95" s="19">
        <v>35.1</v>
      </c>
      <c r="G95" s="21">
        <v>4.67</v>
      </c>
      <c r="H95" s="22">
        <v>114.88</v>
      </c>
      <c r="I95" s="20">
        <v>25.477</v>
      </c>
      <c r="J95" s="20">
        <v>12.992000000000001</v>
      </c>
      <c r="K95" s="20">
        <v>37.396000000000001</v>
      </c>
      <c r="L95" s="20">
        <v>24.305</v>
      </c>
      <c r="N95" s="13">
        <v>24198</v>
      </c>
      <c r="O95" s="14">
        <f t="shared" si="16"/>
        <v>3.5576482711205424</v>
      </c>
      <c r="P95" s="14">
        <f t="shared" si="17"/>
        <v>3.8</v>
      </c>
      <c r="Q95" s="14">
        <f t="shared" si="18"/>
        <v>3.4744478434017481</v>
      </c>
      <c r="R95" s="14">
        <f t="shared" si="19"/>
        <v>3.5322256440685598</v>
      </c>
      <c r="S95" s="14">
        <f t="shared" si="20"/>
        <v>3.55820113047182</v>
      </c>
      <c r="T95" s="14">
        <f t="shared" si="21"/>
        <v>2.8277096096861483</v>
      </c>
      <c r="U95" s="14">
        <f t="shared" si="22"/>
        <v>3.2692361685542308</v>
      </c>
      <c r="V95" s="14">
        <f t="shared" si="23"/>
        <v>3.1840605855658843</v>
      </c>
      <c r="W95" s="14">
        <f t="shared" si="24"/>
        <v>4.67</v>
      </c>
      <c r="X95" s="14">
        <f t="shared" si="25"/>
        <v>4.7438881052999138</v>
      </c>
      <c r="Y95" s="14">
        <f t="shared" si="26"/>
        <v>2.5643337834193223</v>
      </c>
      <c r="Z95" s="14">
        <f t="shared" si="27"/>
        <v>3.6215637468290693</v>
      </c>
      <c r="AA95" s="14">
        <f t="shared" si="28"/>
        <v>3.1906820904974187</v>
      </c>
      <c r="AB95" s="15"/>
      <c r="AF95" s="52"/>
      <c r="AG95" s="52"/>
      <c r="AH95" s="52"/>
    </row>
    <row r="96" spans="1:34">
      <c r="A96" s="13">
        <v>24228</v>
      </c>
      <c r="B96" s="18">
        <v>35.414499999999997</v>
      </c>
      <c r="C96" s="19">
        <v>3.9</v>
      </c>
      <c r="D96" s="20">
        <v>32.35</v>
      </c>
      <c r="E96" s="20">
        <v>34.200000000000003</v>
      </c>
      <c r="F96" s="19">
        <v>35.1</v>
      </c>
      <c r="G96" s="21">
        <v>4.9000000000000004</v>
      </c>
      <c r="H96" s="22">
        <v>112.98</v>
      </c>
      <c r="I96" s="20">
        <v>25.24</v>
      </c>
      <c r="J96" s="20">
        <v>12.311999999999999</v>
      </c>
      <c r="K96" s="20">
        <v>37.11</v>
      </c>
      <c r="L96" s="20">
        <v>24.38</v>
      </c>
      <c r="N96" s="13">
        <v>24228</v>
      </c>
      <c r="O96" s="14">
        <f t="shared" si="16"/>
        <v>3.5671213407944715</v>
      </c>
      <c r="P96" s="14">
        <f t="shared" si="17"/>
        <v>3.9</v>
      </c>
      <c r="Q96" s="14">
        <f t="shared" si="18"/>
        <v>3.4766140209469096</v>
      </c>
      <c r="R96" s="14">
        <f t="shared" si="19"/>
        <v>3.5322256440685598</v>
      </c>
      <c r="S96" s="14">
        <f t="shared" si="20"/>
        <v>3.55820113047182</v>
      </c>
      <c r="T96" s="14">
        <f t="shared" si="21"/>
        <v>2.7261597397707211</v>
      </c>
      <c r="U96" s="14">
        <f t="shared" si="22"/>
        <v>2.6668247082161489</v>
      </c>
      <c r="V96" s="14">
        <f t="shared" si="23"/>
        <v>2.8903746182348993</v>
      </c>
      <c r="W96" s="14">
        <f t="shared" si="24"/>
        <v>4.9000000000000004</v>
      </c>
      <c r="X96" s="14">
        <f t="shared" si="25"/>
        <v>4.7272108118971161</v>
      </c>
      <c r="Y96" s="14">
        <f t="shared" si="26"/>
        <v>2.5105743965365779</v>
      </c>
      <c r="Z96" s="14">
        <f t="shared" si="27"/>
        <v>3.6138864750725062</v>
      </c>
      <c r="AA96" s="14">
        <f t="shared" si="28"/>
        <v>3.1937631240531252</v>
      </c>
      <c r="AB96" s="15"/>
      <c r="AF96" s="52"/>
      <c r="AG96" s="52"/>
      <c r="AH96" s="52"/>
    </row>
    <row r="97" spans="1:34">
      <c r="A97" s="13">
        <v>24259</v>
      </c>
      <c r="B97" s="18">
        <v>35.581400000000002</v>
      </c>
      <c r="C97" s="19">
        <v>3.8</v>
      </c>
      <c r="D97" s="20">
        <v>32.380000000000003</v>
      </c>
      <c r="E97" s="20">
        <v>34.200000000000003</v>
      </c>
      <c r="F97" s="19">
        <v>34.9</v>
      </c>
      <c r="G97" s="21">
        <v>5.17</v>
      </c>
      <c r="H97" s="22">
        <v>113.58</v>
      </c>
      <c r="I97" s="20">
        <v>25.306999999999999</v>
      </c>
      <c r="J97" s="20">
        <v>12.178000000000001</v>
      </c>
      <c r="K97" s="20">
        <v>37.423999999999999</v>
      </c>
      <c r="L97" s="20">
        <v>24.434000000000001</v>
      </c>
      <c r="N97" s="13">
        <v>24259</v>
      </c>
      <c r="O97" s="14">
        <f t="shared" si="16"/>
        <v>3.5718230294118647</v>
      </c>
      <c r="P97" s="14">
        <f t="shared" si="17"/>
        <v>3.8</v>
      </c>
      <c r="Q97" s="14">
        <f t="shared" si="18"/>
        <v>3.477540948249489</v>
      </c>
      <c r="R97" s="14">
        <f t="shared" si="19"/>
        <v>3.5322256440685598</v>
      </c>
      <c r="S97" s="14">
        <f t="shared" si="20"/>
        <v>3.5524868292083815</v>
      </c>
      <c r="T97" s="14">
        <f t="shared" si="21"/>
        <v>2.4067422021962859</v>
      </c>
      <c r="U97" s="14">
        <f t="shared" si="22"/>
        <v>2.366974408590492</v>
      </c>
      <c r="V97" s="14">
        <f t="shared" si="23"/>
        <v>2.0261185139821931</v>
      </c>
      <c r="W97" s="14">
        <f t="shared" si="24"/>
        <v>5.17</v>
      </c>
      <c r="X97" s="14">
        <f t="shared" si="25"/>
        <v>4.7325074344492863</v>
      </c>
      <c r="Y97" s="14">
        <f t="shared" si="26"/>
        <v>2.4996310451863826</v>
      </c>
      <c r="Z97" s="14">
        <f t="shared" si="27"/>
        <v>3.622312209841823</v>
      </c>
      <c r="AA97" s="14">
        <f t="shared" si="28"/>
        <v>3.1959756049818679</v>
      </c>
      <c r="AB97" s="15"/>
      <c r="AF97" s="52"/>
      <c r="AG97" s="52"/>
      <c r="AH97" s="52"/>
    </row>
    <row r="98" spans="1:34">
      <c r="A98" s="13">
        <v>24289</v>
      </c>
      <c r="B98" s="18">
        <v>35.7761</v>
      </c>
      <c r="C98" s="19">
        <v>3.8</v>
      </c>
      <c r="D98" s="20">
        <v>32.450000000000003</v>
      </c>
      <c r="E98" s="20">
        <v>34.299999999999997</v>
      </c>
      <c r="F98" s="19">
        <v>35.1</v>
      </c>
      <c r="G98" s="21">
        <v>5.3</v>
      </c>
      <c r="H98" s="22">
        <v>115.43</v>
      </c>
      <c r="I98" s="20">
        <v>25.524999999999999</v>
      </c>
      <c r="J98" s="20">
        <v>12.420999999999999</v>
      </c>
      <c r="K98" s="20">
        <v>37.783999999999999</v>
      </c>
      <c r="L98" s="20">
        <v>24.544</v>
      </c>
      <c r="N98" s="13">
        <v>24289</v>
      </c>
      <c r="O98" s="14">
        <f t="shared" si="16"/>
        <v>3.5772800726986738</v>
      </c>
      <c r="P98" s="14">
        <f t="shared" si="17"/>
        <v>3.8</v>
      </c>
      <c r="Q98" s="14">
        <f t="shared" si="18"/>
        <v>3.4797004431500991</v>
      </c>
      <c r="R98" s="14">
        <f t="shared" si="19"/>
        <v>3.535145354171894</v>
      </c>
      <c r="S98" s="14">
        <f t="shared" si="20"/>
        <v>3.55820113047182</v>
      </c>
      <c r="T98" s="14">
        <f t="shared" si="21"/>
        <v>2.7176434322603193</v>
      </c>
      <c r="U98" s="14">
        <f t="shared" si="22"/>
        <v>2.6589454189239436</v>
      </c>
      <c r="V98" s="14">
        <f t="shared" si="23"/>
        <v>2.8903746182348993</v>
      </c>
      <c r="W98" s="14">
        <f t="shared" si="24"/>
        <v>5.3</v>
      </c>
      <c r="X98" s="14">
        <f t="shared" si="25"/>
        <v>4.7486642856268206</v>
      </c>
      <c r="Y98" s="14">
        <f t="shared" si="26"/>
        <v>2.5193885885620566</v>
      </c>
      <c r="Z98" s="14">
        <f t="shared" si="27"/>
        <v>3.6318857325938159</v>
      </c>
      <c r="AA98" s="14">
        <f t="shared" si="28"/>
        <v>3.2004674251848457</v>
      </c>
      <c r="AB98" s="15"/>
      <c r="AF98" s="52"/>
      <c r="AG98" s="52"/>
      <c r="AH98" s="52"/>
    </row>
    <row r="99" spans="1:34">
      <c r="A99" s="13">
        <v>24320</v>
      </c>
      <c r="B99" s="18">
        <v>35.803899999999999</v>
      </c>
      <c r="C99" s="19">
        <v>3.8</v>
      </c>
      <c r="D99" s="20">
        <v>32.65</v>
      </c>
      <c r="E99" s="20">
        <v>34.5</v>
      </c>
      <c r="F99" s="19">
        <v>35.4</v>
      </c>
      <c r="G99" s="21">
        <v>5.53</v>
      </c>
      <c r="H99" s="22">
        <v>112.76</v>
      </c>
      <c r="I99" s="20">
        <v>25.565000000000001</v>
      </c>
      <c r="J99" s="20">
        <v>12.893000000000001</v>
      </c>
      <c r="K99" s="20">
        <v>37.392000000000003</v>
      </c>
      <c r="L99" s="20">
        <v>24.541</v>
      </c>
      <c r="N99" s="13">
        <v>24320</v>
      </c>
      <c r="O99" s="14">
        <f t="shared" si="16"/>
        <v>3.5780568260207679</v>
      </c>
      <c r="P99" s="14">
        <f t="shared" si="17"/>
        <v>3.8</v>
      </c>
      <c r="Q99" s="14">
        <f t="shared" si="18"/>
        <v>3.4858448557224402</v>
      </c>
      <c r="R99" s="14">
        <f t="shared" si="19"/>
        <v>3.5409593240373143</v>
      </c>
      <c r="S99" s="14">
        <f t="shared" si="20"/>
        <v>3.5667118201397288</v>
      </c>
      <c r="T99" s="14">
        <f t="shared" si="21"/>
        <v>3.4271266735217805</v>
      </c>
      <c r="U99" s="14">
        <f t="shared" si="22"/>
        <v>3.5401927050916</v>
      </c>
      <c r="V99" s="14">
        <f t="shared" si="23"/>
        <v>3.448617607116919</v>
      </c>
      <c r="W99" s="14">
        <f t="shared" si="24"/>
        <v>5.53</v>
      </c>
      <c r="X99" s="14">
        <f t="shared" si="25"/>
        <v>4.7252616662459115</v>
      </c>
      <c r="Y99" s="14">
        <f t="shared" si="26"/>
        <v>2.5566845284287005</v>
      </c>
      <c r="Z99" s="14">
        <f t="shared" si="27"/>
        <v>3.6214567777965021</v>
      </c>
      <c r="AA99" s="14">
        <f t="shared" si="28"/>
        <v>3.2003451882487659</v>
      </c>
      <c r="AB99" s="15"/>
      <c r="AF99" s="52"/>
      <c r="AG99" s="52"/>
      <c r="AH99" s="52"/>
    </row>
    <row r="100" spans="1:34">
      <c r="A100" s="13">
        <v>24351</v>
      </c>
      <c r="B100" s="18">
        <v>36.137799999999999</v>
      </c>
      <c r="C100" s="19">
        <v>3.7</v>
      </c>
      <c r="D100" s="20">
        <v>32.75</v>
      </c>
      <c r="E100" s="20">
        <v>34.6</v>
      </c>
      <c r="F100" s="19">
        <v>35.6</v>
      </c>
      <c r="G100" s="21">
        <v>5.4</v>
      </c>
      <c r="H100" s="22">
        <v>109.55</v>
      </c>
      <c r="I100" s="20">
        <v>25.8</v>
      </c>
      <c r="J100" s="20">
        <v>13.397</v>
      </c>
      <c r="K100" s="20">
        <v>37.558999999999997</v>
      </c>
      <c r="L100" s="20">
        <v>24.629000000000001</v>
      </c>
      <c r="N100" s="13">
        <v>24351</v>
      </c>
      <c r="O100" s="14">
        <f t="shared" si="16"/>
        <v>3.5873394089337411</v>
      </c>
      <c r="P100" s="14">
        <f t="shared" si="17"/>
        <v>3.7</v>
      </c>
      <c r="Q100" s="14">
        <f t="shared" si="18"/>
        <v>3.4889029620812608</v>
      </c>
      <c r="R100" s="14">
        <f t="shared" si="19"/>
        <v>3.5438536820636788</v>
      </c>
      <c r="S100" s="14">
        <f t="shared" si="20"/>
        <v>3.572345637857985</v>
      </c>
      <c r="T100" s="14">
        <f t="shared" si="21"/>
        <v>3.511313029993488</v>
      </c>
      <c r="U100" s="14">
        <f t="shared" si="22"/>
        <v>3.5297782081023894</v>
      </c>
      <c r="V100" s="14">
        <f t="shared" si="23"/>
        <v>3.7200283686090705</v>
      </c>
      <c r="W100" s="14">
        <f t="shared" si="24"/>
        <v>5.4</v>
      </c>
      <c r="X100" s="14">
        <f t="shared" si="25"/>
        <v>4.6963810660414751</v>
      </c>
      <c r="Y100" s="14">
        <f t="shared" si="26"/>
        <v>2.5950308012948486</v>
      </c>
      <c r="Z100" s="14">
        <f t="shared" si="27"/>
        <v>3.6259130299174775</v>
      </c>
      <c r="AA100" s="14">
        <f t="shared" si="28"/>
        <v>3.2039246104149885</v>
      </c>
      <c r="AB100" s="15"/>
      <c r="AF100" s="52"/>
      <c r="AG100" s="52"/>
      <c r="AH100" s="52"/>
    </row>
    <row r="101" spans="1:34">
      <c r="A101" s="13">
        <v>24381</v>
      </c>
      <c r="B101" s="18">
        <v>36.388100000000001</v>
      </c>
      <c r="C101" s="19">
        <v>3.7</v>
      </c>
      <c r="D101" s="20">
        <v>32.85</v>
      </c>
      <c r="E101" s="20">
        <v>34.700000000000003</v>
      </c>
      <c r="F101" s="19">
        <v>35.5</v>
      </c>
      <c r="G101" s="21">
        <v>5.53</v>
      </c>
      <c r="H101" s="22">
        <v>106.35</v>
      </c>
      <c r="I101" s="20">
        <v>25.686</v>
      </c>
      <c r="J101" s="20">
        <v>13.061999999999999</v>
      </c>
      <c r="K101" s="20">
        <v>37.401000000000003</v>
      </c>
      <c r="L101" s="20">
        <v>24.678000000000001</v>
      </c>
      <c r="N101" s="13">
        <v>24381</v>
      </c>
      <c r="O101" s="14">
        <f t="shared" si="16"/>
        <v>3.5942417981147727</v>
      </c>
      <c r="P101" s="14">
        <f t="shared" si="17"/>
        <v>3.7</v>
      </c>
      <c r="Q101" s="14">
        <f t="shared" si="18"/>
        <v>3.4919517449306197</v>
      </c>
      <c r="R101" s="14">
        <f t="shared" si="19"/>
        <v>3.5467396869528134</v>
      </c>
      <c r="S101" s="14">
        <f t="shared" si="20"/>
        <v>3.5695326964813701</v>
      </c>
      <c r="T101" s="14">
        <f t="shared" si="21"/>
        <v>3.7213596340434489</v>
      </c>
      <c r="U101" s="14">
        <f t="shared" si="22"/>
        <v>3.5194248121792899</v>
      </c>
      <c r="V101" s="14">
        <f t="shared" si="23"/>
        <v>3.1476132102017504</v>
      </c>
      <c r="W101" s="14">
        <f t="shared" si="24"/>
        <v>5.53</v>
      </c>
      <c r="X101" s="14">
        <f t="shared" si="25"/>
        <v>4.6667355416462462</v>
      </c>
      <c r="Y101" s="14">
        <f t="shared" si="26"/>
        <v>2.5697072514804655</v>
      </c>
      <c r="Z101" s="14">
        <f t="shared" si="27"/>
        <v>3.6216974420309476</v>
      </c>
      <c r="AA101" s="14">
        <f t="shared" si="28"/>
        <v>3.2059121584763419</v>
      </c>
      <c r="AB101" s="15"/>
      <c r="AF101" s="52"/>
      <c r="AG101" s="52"/>
      <c r="AH101" s="52"/>
    </row>
    <row r="102" spans="1:34">
      <c r="A102" s="13">
        <v>24412</v>
      </c>
      <c r="B102" s="18">
        <v>36.137799999999999</v>
      </c>
      <c r="C102" s="19">
        <v>3.6</v>
      </c>
      <c r="D102" s="20">
        <v>32.880000000000003</v>
      </c>
      <c r="E102" s="20">
        <v>34.700000000000003</v>
      </c>
      <c r="F102" s="19">
        <v>35.5</v>
      </c>
      <c r="G102" s="21">
        <v>5.76</v>
      </c>
      <c r="H102" s="22">
        <v>104.64</v>
      </c>
      <c r="I102" s="20">
        <v>25.74</v>
      </c>
      <c r="J102" s="20">
        <v>12.851000000000001</v>
      </c>
      <c r="K102" s="20">
        <v>37.54</v>
      </c>
      <c r="L102" s="20">
        <v>24.84</v>
      </c>
      <c r="N102" s="13">
        <v>24412</v>
      </c>
      <c r="O102" s="14">
        <f t="shared" si="16"/>
        <v>3.5873394089337411</v>
      </c>
      <c r="P102" s="14">
        <f t="shared" si="17"/>
        <v>3.6</v>
      </c>
      <c r="Q102" s="14">
        <f t="shared" si="18"/>
        <v>3.492864570187979</v>
      </c>
      <c r="R102" s="14">
        <f t="shared" si="19"/>
        <v>3.5467396869528134</v>
      </c>
      <c r="S102" s="14">
        <f t="shared" si="20"/>
        <v>3.5695326964813701</v>
      </c>
      <c r="T102" s="14">
        <f t="shared" si="21"/>
        <v>3.4971844849278693</v>
      </c>
      <c r="U102" s="14">
        <f t="shared" si="22"/>
        <v>3.5194248121792899</v>
      </c>
      <c r="V102" s="14">
        <f t="shared" si="23"/>
        <v>2.8573372444055947</v>
      </c>
      <c r="W102" s="14">
        <f t="shared" si="24"/>
        <v>5.76</v>
      </c>
      <c r="X102" s="14">
        <f t="shared" si="25"/>
        <v>4.6505258877088886</v>
      </c>
      <c r="Y102" s="14">
        <f t="shared" si="26"/>
        <v>2.5534216293250043</v>
      </c>
      <c r="Z102" s="14">
        <f t="shared" si="27"/>
        <v>3.6254070311583626</v>
      </c>
      <c r="AA102" s="14">
        <f t="shared" si="28"/>
        <v>3.2124552570652778</v>
      </c>
      <c r="AB102" s="15"/>
      <c r="AF102" s="52"/>
      <c r="AG102" s="52"/>
      <c r="AH102" s="52"/>
    </row>
    <row r="103" spans="1:34">
      <c r="A103" s="13">
        <v>24442</v>
      </c>
      <c r="B103" s="18">
        <v>36.221200000000003</v>
      </c>
      <c r="C103" s="19">
        <v>3.8</v>
      </c>
      <c r="D103" s="20">
        <v>32.92</v>
      </c>
      <c r="E103" s="20">
        <v>34.700000000000003</v>
      </c>
      <c r="F103" s="19">
        <v>35.4</v>
      </c>
      <c r="G103" s="21">
        <v>5.4</v>
      </c>
      <c r="H103" s="22">
        <v>105</v>
      </c>
      <c r="I103" s="20">
        <v>25.780999999999999</v>
      </c>
      <c r="J103" s="20">
        <v>12.782999999999999</v>
      </c>
      <c r="K103" s="20">
        <v>37.479999999999997</v>
      </c>
      <c r="L103" s="20">
        <v>24.994</v>
      </c>
      <c r="N103" s="13">
        <v>24442</v>
      </c>
      <c r="O103" s="14">
        <f t="shared" si="16"/>
        <v>3.5896445827733765</v>
      </c>
      <c r="P103" s="14">
        <f t="shared" si="17"/>
        <v>3.8</v>
      </c>
      <c r="Q103" s="14">
        <f t="shared" si="18"/>
        <v>3.4940803758088692</v>
      </c>
      <c r="R103" s="14">
        <f t="shared" si="19"/>
        <v>3.5467396869528134</v>
      </c>
      <c r="S103" s="14">
        <f t="shared" si="20"/>
        <v>3.5667118201397288</v>
      </c>
      <c r="T103" s="14">
        <f t="shared" si="21"/>
        <v>3.3042993790696689</v>
      </c>
      <c r="U103" s="14">
        <f t="shared" si="22"/>
        <v>2.9241849594497387</v>
      </c>
      <c r="V103" s="14">
        <f t="shared" si="23"/>
        <v>1.9972133186915171</v>
      </c>
      <c r="W103" s="14">
        <f t="shared" si="24"/>
        <v>5.4</v>
      </c>
      <c r="X103" s="14">
        <f t="shared" si="25"/>
        <v>4.6539603501575231</v>
      </c>
      <c r="Y103" s="14">
        <f t="shared" si="26"/>
        <v>2.5481161631858846</v>
      </c>
      <c r="Z103" s="14">
        <f t="shared" si="27"/>
        <v>3.6238074573702215</v>
      </c>
      <c r="AA103" s="14">
        <f t="shared" si="28"/>
        <v>3.2186357960635918</v>
      </c>
      <c r="AB103" s="15"/>
      <c r="AF103" s="52"/>
      <c r="AG103" s="52"/>
      <c r="AH103" s="52"/>
    </row>
    <row r="104" spans="1:34">
      <c r="A104" s="13">
        <v>24473</v>
      </c>
      <c r="B104" s="18">
        <v>36.392099999999999</v>
      </c>
      <c r="C104" s="19">
        <v>3.9</v>
      </c>
      <c r="D104" s="20">
        <v>32.9</v>
      </c>
      <c r="E104" s="20">
        <v>34.799999999999997</v>
      </c>
      <c r="F104" s="19">
        <v>35.4</v>
      </c>
      <c r="G104" s="21">
        <v>4.9400000000000004</v>
      </c>
      <c r="H104" s="22">
        <v>104.86</v>
      </c>
      <c r="I104" s="20">
        <v>25.904</v>
      </c>
      <c r="J104" s="20">
        <v>12.885</v>
      </c>
      <c r="K104" s="20">
        <v>37.713000000000001</v>
      </c>
      <c r="L104" s="20">
        <v>25.06</v>
      </c>
      <c r="N104" s="13">
        <v>24473</v>
      </c>
      <c r="O104" s="14">
        <f t="shared" si="16"/>
        <v>3.5943517181205995</v>
      </c>
      <c r="P104" s="14">
        <f t="shared" si="17"/>
        <v>3.9</v>
      </c>
      <c r="Q104" s="14">
        <f t="shared" si="18"/>
        <v>3.493472657771326</v>
      </c>
      <c r="R104" s="14">
        <f t="shared" si="19"/>
        <v>3.5496173867804286</v>
      </c>
      <c r="S104" s="14">
        <f t="shared" si="20"/>
        <v>3.5667118201397288</v>
      </c>
      <c r="T104" s="14">
        <f t="shared" si="21"/>
        <v>3.1493803849311974</v>
      </c>
      <c r="U104" s="14">
        <f t="shared" si="22"/>
        <v>3.2119549422112521</v>
      </c>
      <c r="V104" s="14">
        <f t="shared" si="23"/>
        <v>1.9972133186915171</v>
      </c>
      <c r="W104" s="14">
        <f t="shared" si="24"/>
        <v>4.9400000000000004</v>
      </c>
      <c r="X104" s="14">
        <f t="shared" si="25"/>
        <v>4.6526261271443863</v>
      </c>
      <c r="Y104" s="14">
        <f t="shared" si="26"/>
        <v>2.5560638441043282</v>
      </c>
      <c r="Z104" s="14">
        <f t="shared" si="27"/>
        <v>3.6300048626008037</v>
      </c>
      <c r="AA104" s="14">
        <f t="shared" si="28"/>
        <v>3.221272949467922</v>
      </c>
      <c r="AB104" s="15"/>
      <c r="AF104" s="52"/>
      <c r="AG104" s="52"/>
      <c r="AH104" s="52"/>
    </row>
    <row r="105" spans="1:34">
      <c r="A105" s="13">
        <v>24504</v>
      </c>
      <c r="B105" s="18">
        <v>35.979399999999998</v>
      </c>
      <c r="C105" s="19">
        <v>3.8</v>
      </c>
      <c r="D105" s="20">
        <v>33</v>
      </c>
      <c r="E105" s="20">
        <v>34.799999999999997</v>
      </c>
      <c r="F105" s="19">
        <v>35.299999999999997</v>
      </c>
      <c r="G105" s="21">
        <v>5</v>
      </c>
      <c r="H105" s="22">
        <v>103.95</v>
      </c>
      <c r="I105" s="20">
        <v>25.809000000000001</v>
      </c>
      <c r="J105" s="20">
        <v>12.441000000000001</v>
      </c>
      <c r="K105" s="20">
        <v>37.947000000000003</v>
      </c>
      <c r="L105" s="20">
        <v>25.013999999999999</v>
      </c>
      <c r="N105" s="13">
        <v>24504</v>
      </c>
      <c r="O105" s="14">
        <f t="shared" si="16"/>
        <v>3.5829465524522695</v>
      </c>
      <c r="P105" s="14">
        <f t="shared" si="17"/>
        <v>3.8</v>
      </c>
      <c r="Q105" s="14">
        <f t="shared" si="18"/>
        <v>3.4965075614664802</v>
      </c>
      <c r="R105" s="14">
        <f t="shared" si="19"/>
        <v>3.5496173867804286</v>
      </c>
      <c r="S105" s="14">
        <f t="shared" si="20"/>
        <v>3.5638829639392511</v>
      </c>
      <c r="T105" s="14">
        <f t="shared" si="21"/>
        <v>2.8274778468166639</v>
      </c>
      <c r="U105" s="14">
        <f t="shared" si="22"/>
        <v>2.6202372394024116</v>
      </c>
      <c r="V105" s="14">
        <f t="shared" si="23"/>
        <v>0.85349024498372861</v>
      </c>
      <c r="W105" s="14">
        <f t="shared" si="24"/>
        <v>5</v>
      </c>
      <c r="X105" s="14">
        <f t="shared" si="25"/>
        <v>4.6439100143040219</v>
      </c>
      <c r="Y105" s="14">
        <f t="shared" si="26"/>
        <v>2.5209974699323539</v>
      </c>
      <c r="Z105" s="14">
        <f t="shared" si="27"/>
        <v>3.6361904493335144</v>
      </c>
      <c r="AA105" s="14">
        <f t="shared" si="28"/>
        <v>3.2194356681267147</v>
      </c>
      <c r="AB105" s="15"/>
      <c r="AF105" s="52"/>
      <c r="AG105" s="52"/>
      <c r="AH105" s="52"/>
    </row>
    <row r="106" spans="1:34">
      <c r="A106" s="13">
        <v>24532</v>
      </c>
      <c r="B106" s="18">
        <v>35.776499999999999</v>
      </c>
      <c r="C106" s="19">
        <v>3.8</v>
      </c>
      <c r="D106" s="20">
        <v>33</v>
      </c>
      <c r="E106" s="20">
        <v>34.9</v>
      </c>
      <c r="F106" s="19">
        <v>35.299999999999997</v>
      </c>
      <c r="G106" s="21">
        <v>4.53</v>
      </c>
      <c r="H106" s="22">
        <v>101.93</v>
      </c>
      <c r="I106" s="20">
        <v>25.943999999999999</v>
      </c>
      <c r="J106" s="20">
        <v>12.638999999999999</v>
      </c>
      <c r="K106" s="20">
        <v>38.024999999999999</v>
      </c>
      <c r="L106" s="20">
        <v>25.126999999999999</v>
      </c>
      <c r="N106" s="13">
        <v>24532</v>
      </c>
      <c r="O106" s="14">
        <f t="shared" si="16"/>
        <v>3.5772912532847041</v>
      </c>
      <c r="P106" s="14">
        <f t="shared" si="17"/>
        <v>3.8</v>
      </c>
      <c r="Q106" s="14">
        <f t="shared" si="18"/>
        <v>3.4965075614664802</v>
      </c>
      <c r="R106" s="14">
        <f t="shared" si="19"/>
        <v>3.5524868292083815</v>
      </c>
      <c r="S106" s="14">
        <f t="shared" si="20"/>
        <v>3.5638829639392511</v>
      </c>
      <c r="T106" s="14">
        <f t="shared" si="21"/>
        <v>2.5162419902243029</v>
      </c>
      <c r="U106" s="14">
        <f t="shared" si="22"/>
        <v>2.6126304592219998</v>
      </c>
      <c r="V106" s="14">
        <f t="shared" si="23"/>
        <v>0.85349024498372861</v>
      </c>
      <c r="W106" s="14">
        <f t="shared" si="24"/>
        <v>4.53</v>
      </c>
      <c r="X106" s="14">
        <f t="shared" si="25"/>
        <v>4.6242863031803214</v>
      </c>
      <c r="Y106" s="14">
        <f t="shared" si="26"/>
        <v>2.5367872716649891</v>
      </c>
      <c r="Z106" s="14">
        <f t="shared" si="27"/>
        <v>3.6382438381453563</v>
      </c>
      <c r="AA106" s="14">
        <f t="shared" si="28"/>
        <v>3.223942965201219</v>
      </c>
      <c r="AB106" s="15"/>
      <c r="AF106" s="52"/>
      <c r="AG106" s="52"/>
      <c r="AH106" s="52"/>
    </row>
    <row r="107" spans="1:34">
      <c r="A107" s="13">
        <v>24563</v>
      </c>
      <c r="B107" s="18">
        <v>36.113900000000001</v>
      </c>
      <c r="C107" s="19">
        <v>3.8</v>
      </c>
      <c r="D107" s="20">
        <v>33.1</v>
      </c>
      <c r="E107" s="20">
        <v>34.9</v>
      </c>
      <c r="F107" s="19">
        <v>35.299999999999997</v>
      </c>
      <c r="G107" s="21">
        <v>4.05</v>
      </c>
      <c r="H107" s="22">
        <v>100.05</v>
      </c>
      <c r="I107" s="20">
        <v>26.189</v>
      </c>
      <c r="J107" s="20">
        <v>13.195</v>
      </c>
      <c r="K107" s="20">
        <v>38.176000000000002</v>
      </c>
      <c r="L107" s="20">
        <v>25.213999999999999</v>
      </c>
      <c r="N107" s="13">
        <v>24563</v>
      </c>
      <c r="O107" s="14">
        <f t="shared" si="16"/>
        <v>3.5866778327806066</v>
      </c>
      <c r="P107" s="14">
        <f t="shared" si="17"/>
        <v>3.8</v>
      </c>
      <c r="Q107" s="14">
        <f t="shared" si="18"/>
        <v>3.4995332823830174</v>
      </c>
      <c r="R107" s="14">
        <f t="shared" si="19"/>
        <v>3.5524868292083815</v>
      </c>
      <c r="S107" s="14">
        <f t="shared" si="20"/>
        <v>3.5638829639392511</v>
      </c>
      <c r="T107" s="14">
        <f t="shared" si="21"/>
        <v>2.508543898126923</v>
      </c>
      <c r="U107" s="14">
        <f t="shared" si="22"/>
        <v>2.0261185139821931</v>
      </c>
      <c r="V107" s="14">
        <f t="shared" si="23"/>
        <v>0.56818334674308635</v>
      </c>
      <c r="W107" s="14">
        <f t="shared" si="24"/>
        <v>4.05</v>
      </c>
      <c r="X107" s="14">
        <f t="shared" si="25"/>
        <v>4.6056700610297421</v>
      </c>
      <c r="Y107" s="14">
        <f t="shared" si="26"/>
        <v>2.5798379699552876</v>
      </c>
      <c r="Z107" s="14">
        <f t="shared" si="27"/>
        <v>3.6422070459155056</v>
      </c>
      <c r="AA107" s="14">
        <f t="shared" si="28"/>
        <v>3.2273993958090776</v>
      </c>
      <c r="AB107" s="15"/>
      <c r="AF107" s="52"/>
      <c r="AG107" s="52"/>
      <c r="AH107" s="52"/>
    </row>
    <row r="108" spans="1:34">
      <c r="A108" s="13">
        <v>24593</v>
      </c>
      <c r="B108" s="18">
        <v>35.798900000000003</v>
      </c>
      <c r="C108" s="19">
        <v>3.8</v>
      </c>
      <c r="D108" s="20">
        <v>33.1</v>
      </c>
      <c r="E108" s="20">
        <v>34.9</v>
      </c>
      <c r="F108" s="19">
        <v>35.4</v>
      </c>
      <c r="G108" s="21">
        <v>3.94</v>
      </c>
      <c r="H108" s="22">
        <v>101.08</v>
      </c>
      <c r="I108" s="20">
        <v>26.187000000000001</v>
      </c>
      <c r="J108" s="20">
        <v>13.102</v>
      </c>
      <c r="K108" s="20">
        <v>38.110999999999997</v>
      </c>
      <c r="L108" s="20">
        <v>25.295999999999999</v>
      </c>
      <c r="N108" s="13">
        <v>24593</v>
      </c>
      <c r="O108" s="14">
        <f t="shared" si="16"/>
        <v>3.5779171666776102</v>
      </c>
      <c r="P108" s="14">
        <f t="shared" si="17"/>
        <v>3.8</v>
      </c>
      <c r="Q108" s="14">
        <f t="shared" si="18"/>
        <v>3.4995332823830174</v>
      </c>
      <c r="R108" s="14">
        <f t="shared" si="19"/>
        <v>3.5524868292083815</v>
      </c>
      <c r="S108" s="14">
        <f t="shared" si="20"/>
        <v>3.5667118201397288</v>
      </c>
      <c r="T108" s="14">
        <f t="shared" si="21"/>
        <v>2.291926143610771</v>
      </c>
      <c r="U108" s="14">
        <f t="shared" si="22"/>
        <v>2.0261185139821931</v>
      </c>
      <c r="V108" s="14">
        <f t="shared" si="23"/>
        <v>0.85106896679086108</v>
      </c>
      <c r="W108" s="14">
        <f t="shared" si="24"/>
        <v>3.94</v>
      </c>
      <c r="X108" s="14">
        <f t="shared" si="25"/>
        <v>4.6159122825199939</v>
      </c>
      <c r="Y108" s="14">
        <f t="shared" si="26"/>
        <v>2.5727648903096845</v>
      </c>
      <c r="Z108" s="14">
        <f t="shared" si="27"/>
        <v>3.6405029543735754</v>
      </c>
      <c r="AA108" s="14">
        <f t="shared" si="28"/>
        <v>3.2306462804671163</v>
      </c>
      <c r="AB108" s="15"/>
      <c r="AF108" s="52"/>
      <c r="AG108" s="52"/>
      <c r="AH108" s="52"/>
    </row>
    <row r="109" spans="1:34">
      <c r="A109" s="13">
        <v>24624</v>
      </c>
      <c r="B109" s="18">
        <v>35.794400000000003</v>
      </c>
      <c r="C109" s="19">
        <v>3.9</v>
      </c>
      <c r="D109" s="20">
        <v>33.299999999999997</v>
      </c>
      <c r="E109" s="20">
        <v>35.1</v>
      </c>
      <c r="F109" s="19">
        <v>35.700000000000003</v>
      </c>
      <c r="G109" s="21">
        <v>3.98</v>
      </c>
      <c r="H109" s="22">
        <v>101</v>
      </c>
      <c r="I109" s="20">
        <v>26.34</v>
      </c>
      <c r="J109" s="20">
        <v>13.298999999999999</v>
      </c>
      <c r="K109" s="20">
        <v>38.244</v>
      </c>
      <c r="L109" s="20">
        <v>25.419</v>
      </c>
      <c r="N109" s="13">
        <v>24624</v>
      </c>
      <c r="O109" s="14">
        <f t="shared" si="16"/>
        <v>3.5777914565900484</v>
      </c>
      <c r="P109" s="14">
        <f t="shared" si="17"/>
        <v>3.9</v>
      </c>
      <c r="Q109" s="14">
        <f t="shared" si="18"/>
        <v>3.505557396986398</v>
      </c>
      <c r="R109" s="14">
        <f t="shared" si="19"/>
        <v>3.55820113047182</v>
      </c>
      <c r="S109" s="14">
        <f t="shared" si="20"/>
        <v>3.5751506887855933</v>
      </c>
      <c r="T109" s="14">
        <f t="shared" si="21"/>
        <v>2.8016448736908837</v>
      </c>
      <c r="U109" s="14">
        <f t="shared" si="22"/>
        <v>2.5975486403260519</v>
      </c>
      <c r="V109" s="14">
        <f t="shared" si="23"/>
        <v>2.2663859577212087</v>
      </c>
      <c r="W109" s="14">
        <f t="shared" si="24"/>
        <v>3.98</v>
      </c>
      <c r="X109" s="14">
        <f t="shared" si="25"/>
        <v>4.6151205168412597</v>
      </c>
      <c r="Y109" s="14">
        <f t="shared" si="26"/>
        <v>2.587688844431026</v>
      </c>
      <c r="Z109" s="14">
        <f t="shared" si="27"/>
        <v>3.6439866852231995</v>
      </c>
      <c r="AA109" s="14">
        <f t="shared" si="28"/>
        <v>3.2354969258844366</v>
      </c>
      <c r="AB109" s="15"/>
      <c r="AF109" s="52"/>
      <c r="AG109" s="52"/>
      <c r="AH109" s="52"/>
    </row>
    <row r="110" spans="1:34">
      <c r="A110" s="13">
        <v>24654</v>
      </c>
      <c r="B110" s="18">
        <v>35.712899999999998</v>
      </c>
      <c r="C110" s="19">
        <v>3.8</v>
      </c>
      <c r="D110" s="20">
        <v>33.4</v>
      </c>
      <c r="E110" s="20">
        <v>35.200000000000003</v>
      </c>
      <c r="F110" s="19">
        <v>35.700000000000003</v>
      </c>
      <c r="G110" s="21">
        <v>3.79</v>
      </c>
      <c r="H110" s="22">
        <v>99.18</v>
      </c>
      <c r="I110" s="20">
        <v>26.247</v>
      </c>
      <c r="J110" s="20">
        <v>13.093999999999999</v>
      </c>
      <c r="K110" s="20">
        <v>37.838000000000001</v>
      </c>
      <c r="L110" s="20">
        <v>25.555</v>
      </c>
      <c r="N110" s="13">
        <v>24654</v>
      </c>
      <c r="O110" s="14">
        <f t="shared" si="16"/>
        <v>3.5755119680541938</v>
      </c>
      <c r="P110" s="14">
        <f t="shared" si="17"/>
        <v>3.8</v>
      </c>
      <c r="Q110" s="14">
        <f t="shared" si="18"/>
        <v>3.5085558999826545</v>
      </c>
      <c r="R110" s="14">
        <f t="shared" si="19"/>
        <v>3.5610460826040513</v>
      </c>
      <c r="S110" s="14">
        <f t="shared" si="20"/>
        <v>3.5751506887855933</v>
      </c>
      <c r="T110" s="14">
        <f t="shared" si="21"/>
        <v>2.8855456832555535</v>
      </c>
      <c r="U110" s="14">
        <f t="shared" si="22"/>
        <v>2.5900728432157392</v>
      </c>
      <c r="V110" s="14">
        <f t="shared" si="23"/>
        <v>1.6949558313773205</v>
      </c>
      <c r="W110" s="14">
        <f t="shared" si="24"/>
        <v>3.79</v>
      </c>
      <c r="X110" s="14">
        <f t="shared" si="25"/>
        <v>4.5969363810609876</v>
      </c>
      <c r="Y110" s="14">
        <f t="shared" si="26"/>
        <v>2.5721541100188996</v>
      </c>
      <c r="Z110" s="14">
        <f t="shared" si="27"/>
        <v>3.6333138886642278</v>
      </c>
      <c r="AA110" s="14">
        <f t="shared" si="28"/>
        <v>3.240832992220243</v>
      </c>
      <c r="AB110" s="15"/>
      <c r="AF110" s="52"/>
      <c r="AG110" s="52"/>
      <c r="AH110" s="52"/>
    </row>
    <row r="111" spans="1:34">
      <c r="A111" s="13">
        <v>24685</v>
      </c>
      <c r="B111" s="18">
        <v>36.397100000000002</v>
      </c>
      <c r="C111" s="19">
        <v>3.8</v>
      </c>
      <c r="D111" s="20">
        <v>33.5</v>
      </c>
      <c r="E111" s="20">
        <v>35.4</v>
      </c>
      <c r="F111" s="19">
        <v>35.799999999999997</v>
      </c>
      <c r="G111" s="21">
        <v>3.9</v>
      </c>
      <c r="H111" s="22">
        <v>98.68</v>
      </c>
      <c r="I111" s="20">
        <v>26.324999999999999</v>
      </c>
      <c r="J111" s="20">
        <v>12.907</v>
      </c>
      <c r="K111" s="20">
        <v>38.122</v>
      </c>
      <c r="L111" s="20">
        <v>25.678999999999998</v>
      </c>
      <c r="N111" s="13">
        <v>24685</v>
      </c>
      <c r="O111" s="14">
        <f t="shared" si="16"/>
        <v>3.5944891011391755</v>
      </c>
      <c r="P111" s="14">
        <f t="shared" si="17"/>
        <v>3.8</v>
      </c>
      <c r="Q111" s="14">
        <f t="shared" si="18"/>
        <v>3.5115454388310208</v>
      </c>
      <c r="R111" s="14">
        <f t="shared" si="19"/>
        <v>3.5667118201397288</v>
      </c>
      <c r="S111" s="14">
        <f t="shared" si="20"/>
        <v>3.5779478934066544</v>
      </c>
      <c r="T111" s="14">
        <f t="shared" si="21"/>
        <v>2.5700583108580703</v>
      </c>
      <c r="U111" s="14">
        <f t="shared" si="22"/>
        <v>2.575249610241455</v>
      </c>
      <c r="V111" s="14">
        <f t="shared" si="23"/>
        <v>1.1236073266925752</v>
      </c>
      <c r="W111" s="14">
        <f t="shared" si="24"/>
        <v>3.9</v>
      </c>
      <c r="X111" s="14">
        <f t="shared" si="25"/>
        <v>4.5918822916611557</v>
      </c>
      <c r="Y111" s="14">
        <f t="shared" si="26"/>
        <v>2.5577697998530509</v>
      </c>
      <c r="Z111" s="14">
        <f t="shared" si="27"/>
        <v>3.6407915433068814</v>
      </c>
      <c r="AA111" s="14">
        <f t="shared" si="28"/>
        <v>3.2456735372535785</v>
      </c>
      <c r="AB111" s="15"/>
      <c r="AF111" s="52"/>
      <c r="AG111" s="52"/>
      <c r="AH111" s="52"/>
    </row>
    <row r="112" spans="1:34">
      <c r="A112" s="13">
        <v>24716</v>
      </c>
      <c r="B112" s="18">
        <v>36.338000000000001</v>
      </c>
      <c r="C112" s="19">
        <v>3.8</v>
      </c>
      <c r="D112" s="20">
        <v>33.6</v>
      </c>
      <c r="E112" s="20">
        <v>35.5</v>
      </c>
      <c r="F112" s="19">
        <v>35.799999999999997</v>
      </c>
      <c r="G112" s="21">
        <v>3.99</v>
      </c>
      <c r="H112" s="22">
        <v>97.98</v>
      </c>
      <c r="I112" s="20">
        <v>26.545000000000002</v>
      </c>
      <c r="J112" s="20">
        <v>13.279</v>
      </c>
      <c r="K112" s="20">
        <v>38.463999999999999</v>
      </c>
      <c r="L112" s="20">
        <v>25.727</v>
      </c>
      <c r="N112" s="13">
        <v>24716</v>
      </c>
      <c r="O112" s="14">
        <f t="shared" si="16"/>
        <v>3.5928640256802487</v>
      </c>
      <c r="P112" s="14">
        <f t="shared" si="17"/>
        <v>3.8</v>
      </c>
      <c r="Q112" s="14">
        <f t="shared" si="18"/>
        <v>3.5145260669691587</v>
      </c>
      <c r="R112" s="14">
        <f t="shared" si="19"/>
        <v>3.5695326964813701</v>
      </c>
      <c r="S112" s="14">
        <f t="shared" si="20"/>
        <v>3.5779478934066544</v>
      </c>
      <c r="T112" s="14">
        <f t="shared" si="21"/>
        <v>2.5623104887897692</v>
      </c>
      <c r="U112" s="14">
        <f t="shared" si="22"/>
        <v>2.5679014417691448</v>
      </c>
      <c r="V112" s="14">
        <f t="shared" si="23"/>
        <v>0.56022555486697512</v>
      </c>
      <c r="W112" s="14">
        <f t="shared" si="24"/>
        <v>3.99</v>
      </c>
      <c r="X112" s="14">
        <f t="shared" si="25"/>
        <v>4.5847633762104287</v>
      </c>
      <c r="Y112" s="14">
        <f t="shared" si="26"/>
        <v>2.5861838400081902</v>
      </c>
      <c r="Z112" s="14">
        <f t="shared" si="27"/>
        <v>3.6497227389127422</v>
      </c>
      <c r="AA112" s="14">
        <f t="shared" si="28"/>
        <v>3.2475410240819653</v>
      </c>
      <c r="AB112" s="15"/>
      <c r="AF112" s="52"/>
      <c r="AG112" s="52"/>
      <c r="AH112" s="52"/>
    </row>
    <row r="113" spans="1:34">
      <c r="A113" s="13">
        <v>24746</v>
      </c>
      <c r="B113" s="18">
        <v>36.634</v>
      </c>
      <c r="C113" s="19">
        <v>4</v>
      </c>
      <c r="D113" s="20">
        <v>33.700000000000003</v>
      </c>
      <c r="E113" s="20">
        <v>35.6</v>
      </c>
      <c r="F113" s="19">
        <v>35.9</v>
      </c>
      <c r="G113" s="21">
        <v>3.88</v>
      </c>
      <c r="H113" s="22">
        <v>96.84</v>
      </c>
      <c r="I113" s="20">
        <v>26.295999999999999</v>
      </c>
      <c r="J113" s="20">
        <v>12.878</v>
      </c>
      <c r="K113" s="20">
        <v>37.863999999999997</v>
      </c>
      <c r="L113" s="20">
        <v>25.766999999999999</v>
      </c>
      <c r="N113" s="13">
        <v>24746</v>
      </c>
      <c r="O113" s="14">
        <f t="shared" si="16"/>
        <v>3.6009767709380252</v>
      </c>
      <c r="P113" s="14">
        <f t="shared" si="17"/>
        <v>4</v>
      </c>
      <c r="Q113" s="14">
        <f t="shared" si="18"/>
        <v>3.5174978373583161</v>
      </c>
      <c r="R113" s="14">
        <f t="shared" si="19"/>
        <v>3.572345637857985</v>
      </c>
      <c r="S113" s="14">
        <f t="shared" si="20"/>
        <v>3.5807372954942331</v>
      </c>
      <c r="T113" s="14">
        <f t="shared" si="21"/>
        <v>2.5546092427696574</v>
      </c>
      <c r="U113" s="14">
        <f t="shared" si="22"/>
        <v>2.5605950905171277</v>
      </c>
      <c r="V113" s="14">
        <f t="shared" si="23"/>
        <v>1.1204599012863061</v>
      </c>
      <c r="W113" s="14">
        <f t="shared" si="24"/>
        <v>3.88</v>
      </c>
      <c r="X113" s="14">
        <f t="shared" si="25"/>
        <v>4.5730601320698581</v>
      </c>
      <c r="Y113" s="14">
        <f t="shared" si="26"/>
        <v>2.5555204291159916</v>
      </c>
      <c r="Z113" s="14">
        <f t="shared" si="27"/>
        <v>3.6340007926039468</v>
      </c>
      <c r="AA113" s="14">
        <f t="shared" si="28"/>
        <v>3.2490946034521975</v>
      </c>
      <c r="AB113" s="15"/>
      <c r="AF113" s="52"/>
      <c r="AG113" s="52"/>
      <c r="AH113" s="52"/>
    </row>
    <row r="114" spans="1:34">
      <c r="A114" s="13">
        <v>24777</v>
      </c>
      <c r="B114" s="18">
        <v>37.157899999999998</v>
      </c>
      <c r="C114" s="19">
        <v>3.9</v>
      </c>
      <c r="D114" s="20">
        <v>33.9</v>
      </c>
      <c r="E114" s="20">
        <v>35.700000000000003</v>
      </c>
      <c r="F114" s="19">
        <v>35.9</v>
      </c>
      <c r="G114" s="21">
        <v>4.13</v>
      </c>
      <c r="H114" s="22">
        <v>96.95</v>
      </c>
      <c r="I114" s="20">
        <v>26.475000000000001</v>
      </c>
      <c r="J114" s="20">
        <v>13.015000000000001</v>
      </c>
      <c r="K114" s="20">
        <v>38.253999999999998</v>
      </c>
      <c r="L114" s="20">
        <v>25.847999999999999</v>
      </c>
      <c r="N114" s="13">
        <v>24777</v>
      </c>
      <c r="O114" s="14">
        <f t="shared" si="16"/>
        <v>3.615176399969851</v>
      </c>
      <c r="P114" s="14">
        <f t="shared" si="17"/>
        <v>3.9</v>
      </c>
      <c r="Q114" s="14">
        <f t="shared" si="18"/>
        <v>3.5234150143864045</v>
      </c>
      <c r="R114" s="14">
        <f t="shared" si="19"/>
        <v>3.5751506887855933</v>
      </c>
      <c r="S114" s="14">
        <f t="shared" si="20"/>
        <v>3.5807372954942331</v>
      </c>
      <c r="T114" s="14">
        <f t="shared" si="21"/>
        <v>3.055044419842524</v>
      </c>
      <c r="U114" s="14">
        <f t="shared" si="22"/>
        <v>2.8411001832779945</v>
      </c>
      <c r="V114" s="14">
        <f t="shared" si="23"/>
        <v>1.1204599012863061</v>
      </c>
      <c r="W114" s="14">
        <f t="shared" si="24"/>
        <v>4.13</v>
      </c>
      <c r="X114" s="14">
        <f t="shared" si="25"/>
        <v>4.5741953816886607</v>
      </c>
      <c r="Y114" s="14">
        <f t="shared" si="26"/>
        <v>2.5661025384465286</v>
      </c>
      <c r="Z114" s="14">
        <f t="shared" si="27"/>
        <v>3.6442481299683425</v>
      </c>
      <c r="AA114" s="14">
        <f t="shared" si="28"/>
        <v>3.2522332285221971</v>
      </c>
      <c r="AB114" s="15"/>
      <c r="AF114" s="52"/>
      <c r="AG114" s="52"/>
      <c r="AH114" s="52"/>
    </row>
    <row r="115" spans="1:34">
      <c r="A115" s="13">
        <v>24807</v>
      </c>
      <c r="B115" s="18">
        <v>37.558100000000003</v>
      </c>
      <c r="C115" s="19">
        <v>3.8</v>
      </c>
      <c r="D115" s="20">
        <v>34</v>
      </c>
      <c r="E115" s="20">
        <v>35.799999999999997</v>
      </c>
      <c r="F115" s="19">
        <v>36</v>
      </c>
      <c r="G115" s="21">
        <v>4.51</v>
      </c>
      <c r="H115" s="22">
        <v>98.18</v>
      </c>
      <c r="I115" s="20">
        <v>26.827000000000002</v>
      </c>
      <c r="J115" s="20">
        <v>13.486000000000001</v>
      </c>
      <c r="K115" s="20">
        <v>38.825000000000003</v>
      </c>
      <c r="L115" s="20">
        <v>25.986000000000001</v>
      </c>
      <c r="N115" s="13">
        <v>24807</v>
      </c>
      <c r="O115" s="14">
        <f t="shared" si="16"/>
        <v>3.6258890673310615</v>
      </c>
      <c r="P115" s="14">
        <f t="shared" si="17"/>
        <v>3.8</v>
      </c>
      <c r="Q115" s="14">
        <f t="shared" si="18"/>
        <v>3.5263605246161616</v>
      </c>
      <c r="R115" s="14">
        <f t="shared" si="19"/>
        <v>3.5779478934066544</v>
      </c>
      <c r="S115" s="14">
        <f t="shared" si="20"/>
        <v>3.5835189384561099</v>
      </c>
      <c r="T115" s="14">
        <f t="shared" si="21"/>
        <v>3.2280148807292184</v>
      </c>
      <c r="U115" s="14">
        <f t="shared" si="22"/>
        <v>3.1208206453841005</v>
      </c>
      <c r="V115" s="14">
        <f t="shared" si="23"/>
        <v>1.6807118316381191</v>
      </c>
      <c r="W115" s="14">
        <f t="shared" si="24"/>
        <v>4.51</v>
      </c>
      <c r="X115" s="14">
        <f t="shared" si="25"/>
        <v>4.5868025286299066</v>
      </c>
      <c r="Y115" s="14">
        <f t="shared" si="26"/>
        <v>2.6016521103123904</v>
      </c>
      <c r="Z115" s="14">
        <f t="shared" si="27"/>
        <v>3.6590643690347506</v>
      </c>
      <c r="AA115" s="14">
        <f t="shared" si="28"/>
        <v>3.2575579314605445</v>
      </c>
      <c r="AB115" s="15"/>
      <c r="AF115" s="52"/>
      <c r="AG115" s="52"/>
      <c r="AH115" s="52"/>
    </row>
    <row r="116" spans="1:34">
      <c r="A116" s="13">
        <v>24838</v>
      </c>
      <c r="B116" s="18">
        <v>37.517699999999998</v>
      </c>
      <c r="C116" s="19">
        <v>3.7</v>
      </c>
      <c r="D116" s="20">
        <v>34.1</v>
      </c>
      <c r="E116" s="20">
        <v>36</v>
      </c>
      <c r="F116" s="19">
        <v>36.1</v>
      </c>
      <c r="G116" s="21">
        <v>4.5999999999999996</v>
      </c>
      <c r="H116" s="22">
        <v>98.26</v>
      </c>
      <c r="I116" s="20">
        <v>26.995999999999999</v>
      </c>
      <c r="J116" s="20">
        <v>13.778</v>
      </c>
      <c r="K116" s="20">
        <v>38.746000000000002</v>
      </c>
      <c r="L116" s="20">
        <v>26.187999999999999</v>
      </c>
      <c r="N116" s="13">
        <v>24838</v>
      </c>
      <c r="O116" s="14">
        <f t="shared" si="16"/>
        <v>3.624812821619404</v>
      </c>
      <c r="P116" s="14">
        <f t="shared" si="17"/>
        <v>3.7</v>
      </c>
      <c r="Q116" s="14">
        <f t="shared" si="18"/>
        <v>3.529297384289471</v>
      </c>
      <c r="R116" s="14">
        <f t="shared" si="19"/>
        <v>3.5835189384561099</v>
      </c>
      <c r="S116" s="14">
        <f t="shared" si="20"/>
        <v>3.5862928653388351</v>
      </c>
      <c r="T116" s="14">
        <f t="shared" si="21"/>
        <v>3.5824726518145007</v>
      </c>
      <c r="U116" s="14">
        <f t="shared" si="22"/>
        <v>3.3901551675681416</v>
      </c>
      <c r="V116" s="14">
        <f t="shared" si="23"/>
        <v>1.9581045199106564</v>
      </c>
      <c r="W116" s="14">
        <f t="shared" si="24"/>
        <v>4.5999999999999996</v>
      </c>
      <c r="X116" s="14">
        <f t="shared" si="25"/>
        <v>4.5876170267405021</v>
      </c>
      <c r="Y116" s="14">
        <f t="shared" si="26"/>
        <v>2.6230731171710042</v>
      </c>
      <c r="Z116" s="14">
        <f t="shared" si="27"/>
        <v>3.6570275246647541</v>
      </c>
      <c r="AA116" s="14">
        <f t="shared" si="28"/>
        <v>3.265301290578845</v>
      </c>
      <c r="AB116" s="15"/>
      <c r="AC116" s="16"/>
      <c r="AF116" s="52"/>
      <c r="AG116" s="52"/>
      <c r="AH116" s="52"/>
    </row>
    <row r="117" spans="1:34">
      <c r="A117" s="13">
        <v>24869</v>
      </c>
      <c r="B117" s="18">
        <v>37.652099999999997</v>
      </c>
      <c r="C117" s="19">
        <v>3.8</v>
      </c>
      <c r="D117" s="20">
        <v>34.200000000000003</v>
      </c>
      <c r="E117" s="20">
        <v>36.1</v>
      </c>
      <c r="F117" s="19">
        <v>36.200000000000003</v>
      </c>
      <c r="G117" s="21">
        <v>4.71</v>
      </c>
      <c r="H117" s="22">
        <v>98.4</v>
      </c>
      <c r="I117" s="20">
        <v>27.021000000000001</v>
      </c>
      <c r="J117" s="20">
        <v>13.705</v>
      </c>
      <c r="K117" s="20">
        <v>38.927999999999997</v>
      </c>
      <c r="L117" s="20">
        <v>26.192</v>
      </c>
      <c r="N117" s="13">
        <v>24869</v>
      </c>
      <c r="O117" s="14">
        <f t="shared" si="16"/>
        <v>3.6283887295828596</v>
      </c>
      <c r="P117" s="14">
        <f t="shared" si="17"/>
        <v>3.8</v>
      </c>
      <c r="Q117" s="14">
        <f t="shared" si="18"/>
        <v>3.5322256440685598</v>
      </c>
      <c r="R117" s="14">
        <f t="shared" si="19"/>
        <v>3.5862928653388351</v>
      </c>
      <c r="S117" s="14">
        <f t="shared" si="20"/>
        <v>3.5890591188317256</v>
      </c>
      <c r="T117" s="14">
        <f t="shared" si="21"/>
        <v>3.5718082602079244</v>
      </c>
      <c r="U117" s="14">
        <f t="shared" si="22"/>
        <v>3.6675478558406778</v>
      </c>
      <c r="V117" s="14">
        <f t="shared" si="23"/>
        <v>2.5176154892474401</v>
      </c>
      <c r="W117" s="14">
        <f t="shared" si="24"/>
        <v>4.71</v>
      </c>
      <c r="X117" s="14">
        <f t="shared" si="25"/>
        <v>4.5890408040582074</v>
      </c>
      <c r="Y117" s="14">
        <f t="shared" si="26"/>
        <v>2.6177607297547492</v>
      </c>
      <c r="Z117" s="14">
        <f t="shared" si="27"/>
        <v>3.6617137860411666</v>
      </c>
      <c r="AA117" s="14">
        <f t="shared" si="28"/>
        <v>3.2654540206287792</v>
      </c>
      <c r="AB117" s="15"/>
      <c r="AC117" s="16"/>
      <c r="AF117" s="52"/>
      <c r="AG117" s="52"/>
      <c r="AH117" s="52"/>
    </row>
    <row r="118" spans="1:34">
      <c r="A118" s="13">
        <v>24898</v>
      </c>
      <c r="B118" s="18">
        <v>37.769599999999997</v>
      </c>
      <c r="C118" s="19">
        <v>3.7</v>
      </c>
      <c r="D118" s="20">
        <v>34.299999999999997</v>
      </c>
      <c r="E118" s="20">
        <v>36.200000000000003</v>
      </c>
      <c r="F118" s="19">
        <v>36.299999999999997</v>
      </c>
      <c r="G118" s="21">
        <v>5.05</v>
      </c>
      <c r="H118" s="22">
        <v>98.95</v>
      </c>
      <c r="I118" s="20">
        <v>27.474</v>
      </c>
      <c r="J118" s="20">
        <v>14.343</v>
      </c>
      <c r="K118" s="20">
        <v>39.529000000000003</v>
      </c>
      <c r="L118" s="20">
        <v>26.419</v>
      </c>
      <c r="N118" s="13">
        <v>24898</v>
      </c>
      <c r="O118" s="14">
        <f t="shared" si="16"/>
        <v>3.6315045462526125</v>
      </c>
      <c r="P118" s="14">
        <f t="shared" si="17"/>
        <v>3.7</v>
      </c>
      <c r="Q118" s="14">
        <f t="shared" si="18"/>
        <v>3.535145354171894</v>
      </c>
      <c r="R118" s="14">
        <f t="shared" si="19"/>
        <v>3.5890591188317256</v>
      </c>
      <c r="S118" s="14">
        <f t="shared" si="20"/>
        <v>3.591817741270805</v>
      </c>
      <c r="T118" s="14">
        <f t="shared" si="21"/>
        <v>3.863779270541392</v>
      </c>
      <c r="U118" s="14">
        <f t="shared" si="22"/>
        <v>3.6572289623344036</v>
      </c>
      <c r="V118" s="14">
        <f t="shared" si="23"/>
        <v>2.7934777331554068</v>
      </c>
      <c r="W118" s="14">
        <f t="shared" si="24"/>
        <v>5.05</v>
      </c>
      <c r="X118" s="14">
        <f t="shared" si="25"/>
        <v>4.594614672048575</v>
      </c>
      <c r="Y118" s="14">
        <f t="shared" si="26"/>
        <v>2.6632620183120759</v>
      </c>
      <c r="Z118" s="14">
        <f t="shared" si="27"/>
        <v>3.6770345797460129</v>
      </c>
      <c r="AA118" s="14">
        <f t="shared" si="28"/>
        <v>3.2740834482642951</v>
      </c>
      <c r="AB118" s="15"/>
      <c r="AC118" s="16"/>
      <c r="AF118" s="52"/>
      <c r="AG118" s="52"/>
      <c r="AH118" s="52"/>
    </row>
    <row r="119" spans="1:34">
      <c r="A119" s="13">
        <v>24929</v>
      </c>
      <c r="B119" s="18">
        <v>37.824300000000001</v>
      </c>
      <c r="C119" s="19">
        <v>3.5</v>
      </c>
      <c r="D119" s="20">
        <v>34.4</v>
      </c>
      <c r="E119" s="20">
        <v>36.299999999999997</v>
      </c>
      <c r="F119" s="19">
        <v>36.5</v>
      </c>
      <c r="G119" s="21">
        <v>5.76</v>
      </c>
      <c r="H119" s="22">
        <v>98</v>
      </c>
      <c r="I119" s="20">
        <v>27.373999999999999</v>
      </c>
      <c r="J119" s="20">
        <v>13.984</v>
      </c>
      <c r="K119" s="20">
        <v>39.283999999999999</v>
      </c>
      <c r="L119" s="20">
        <v>26.55</v>
      </c>
      <c r="N119" s="13">
        <v>24929</v>
      </c>
      <c r="O119" s="14">
        <f t="shared" si="16"/>
        <v>3.6329517532242601</v>
      </c>
      <c r="P119" s="14">
        <f t="shared" si="17"/>
        <v>3.5</v>
      </c>
      <c r="Q119" s="14">
        <f t="shared" si="18"/>
        <v>3.5380565643793527</v>
      </c>
      <c r="R119" s="14">
        <f t="shared" si="19"/>
        <v>3.591817741270805</v>
      </c>
      <c r="S119" s="14">
        <f t="shared" si="20"/>
        <v>3.597312260588446</v>
      </c>
      <c r="T119" s="14">
        <f t="shared" si="21"/>
        <v>3.8523281996335457</v>
      </c>
      <c r="U119" s="14">
        <f t="shared" si="22"/>
        <v>3.933091206242354</v>
      </c>
      <c r="V119" s="14">
        <f t="shared" si="23"/>
        <v>3.3429296649194891</v>
      </c>
      <c r="W119" s="14">
        <f t="shared" si="24"/>
        <v>5.76</v>
      </c>
      <c r="X119" s="14">
        <f t="shared" si="25"/>
        <v>4.5849674786705723</v>
      </c>
      <c r="Y119" s="14">
        <f t="shared" si="26"/>
        <v>2.6379138189131797</v>
      </c>
      <c r="Z119" s="14">
        <f t="shared" si="27"/>
        <v>3.6708173112955276</v>
      </c>
      <c r="AA119" s="14">
        <f t="shared" si="28"/>
        <v>3.279029747687948</v>
      </c>
      <c r="AB119" s="15"/>
      <c r="AC119" s="16"/>
      <c r="AF119" s="52"/>
      <c r="AG119" s="52"/>
      <c r="AH119" s="52"/>
    </row>
    <row r="120" spans="1:34">
      <c r="A120" s="13">
        <v>24959</v>
      </c>
      <c r="B120" s="18">
        <v>38.248600000000003</v>
      </c>
      <c r="C120" s="19">
        <v>3.5</v>
      </c>
      <c r="D120" s="20">
        <v>34.5</v>
      </c>
      <c r="E120" s="20">
        <v>36.4</v>
      </c>
      <c r="F120" s="19">
        <v>36.5</v>
      </c>
      <c r="G120" s="21">
        <v>6.11</v>
      </c>
      <c r="H120" s="22">
        <v>96.68</v>
      </c>
      <c r="I120" s="20">
        <v>27.562000000000001</v>
      </c>
      <c r="J120" s="20">
        <v>14.398</v>
      </c>
      <c r="K120" s="20">
        <v>39.423999999999999</v>
      </c>
      <c r="L120" s="20">
        <v>26.614000000000001</v>
      </c>
      <c r="N120" s="13">
        <v>24959</v>
      </c>
      <c r="O120" s="14">
        <f t="shared" si="16"/>
        <v>3.6441069582955112</v>
      </c>
      <c r="P120" s="14">
        <f t="shared" si="17"/>
        <v>3.5</v>
      </c>
      <c r="Q120" s="14">
        <f t="shared" si="18"/>
        <v>3.5409593240373143</v>
      </c>
      <c r="R120" s="14">
        <f t="shared" si="19"/>
        <v>3.5945687746426951</v>
      </c>
      <c r="S120" s="14">
        <f t="shared" si="20"/>
        <v>3.597312260588446</v>
      </c>
      <c r="T120" s="14">
        <f t="shared" si="21"/>
        <v>4.142604165429673</v>
      </c>
      <c r="U120" s="14">
        <f t="shared" si="22"/>
        <v>4.2081945434313415</v>
      </c>
      <c r="V120" s="14">
        <f t="shared" si="23"/>
        <v>3.0600440448717041</v>
      </c>
      <c r="W120" s="14">
        <f t="shared" si="24"/>
        <v>6.11</v>
      </c>
      <c r="X120" s="14">
        <f t="shared" si="25"/>
        <v>4.5714065558352823</v>
      </c>
      <c r="Y120" s="14">
        <f t="shared" si="26"/>
        <v>2.6670893080471112</v>
      </c>
      <c r="Z120" s="14">
        <f t="shared" si="27"/>
        <v>3.6743747679110546</v>
      </c>
      <c r="AA120" s="14">
        <f t="shared" si="28"/>
        <v>3.2814373931215508</v>
      </c>
      <c r="AB120" s="15"/>
      <c r="AC120" s="16"/>
      <c r="AF120" s="52"/>
      <c r="AG120" s="52"/>
      <c r="AH120" s="52"/>
    </row>
    <row r="121" spans="1:34">
      <c r="A121" s="13">
        <v>24990</v>
      </c>
      <c r="B121" s="18">
        <v>38.389099999999999</v>
      </c>
      <c r="C121" s="19">
        <v>3.7</v>
      </c>
      <c r="D121" s="20">
        <v>34.700000000000003</v>
      </c>
      <c r="E121" s="20">
        <v>36.6</v>
      </c>
      <c r="F121" s="19">
        <v>36.6</v>
      </c>
      <c r="G121" s="21">
        <v>6.07</v>
      </c>
      <c r="H121" s="22">
        <v>96.18</v>
      </c>
      <c r="I121" s="20">
        <v>27.798999999999999</v>
      </c>
      <c r="J121" s="20">
        <v>14.337</v>
      </c>
      <c r="K121" s="20">
        <v>39.936999999999998</v>
      </c>
      <c r="L121" s="20">
        <v>26.863</v>
      </c>
      <c r="N121" s="13">
        <v>24990</v>
      </c>
      <c r="O121" s="14">
        <f t="shared" si="16"/>
        <v>3.6477735651327952</v>
      </c>
      <c r="P121" s="14">
        <f t="shared" si="17"/>
        <v>3.7</v>
      </c>
      <c r="Q121" s="14">
        <f t="shared" si="18"/>
        <v>3.5467396869528134</v>
      </c>
      <c r="R121" s="14">
        <f t="shared" si="19"/>
        <v>3.6000482404073204</v>
      </c>
      <c r="S121" s="14">
        <f t="shared" si="20"/>
        <v>3.6000482404073204</v>
      </c>
      <c r="T121" s="14">
        <f t="shared" si="21"/>
        <v>4.1182289966415517</v>
      </c>
      <c r="U121" s="14">
        <f t="shared" si="22"/>
        <v>4.1847109935500502</v>
      </c>
      <c r="V121" s="14">
        <f t="shared" si="23"/>
        <v>2.4897551621727088</v>
      </c>
      <c r="W121" s="14">
        <f t="shared" si="24"/>
        <v>6.07</v>
      </c>
      <c r="X121" s="14">
        <f t="shared" si="25"/>
        <v>4.566221435849517</v>
      </c>
      <c r="Y121" s="14">
        <f t="shared" si="26"/>
        <v>2.6628436082641307</v>
      </c>
      <c r="Z121" s="14">
        <f t="shared" si="27"/>
        <v>3.687303212497568</v>
      </c>
      <c r="AA121" s="14">
        <f t="shared" si="28"/>
        <v>3.290749875103919</v>
      </c>
      <c r="AB121" s="15"/>
      <c r="AC121" s="16"/>
      <c r="AF121" s="52"/>
      <c r="AG121" s="52"/>
      <c r="AH121" s="52"/>
    </row>
    <row r="122" spans="1:34">
      <c r="A122" s="13">
        <v>25020</v>
      </c>
      <c r="B122" s="18">
        <v>38.330199999999998</v>
      </c>
      <c r="C122" s="19">
        <v>3.7</v>
      </c>
      <c r="D122" s="20">
        <v>34.9</v>
      </c>
      <c r="E122" s="20">
        <v>36.700000000000003</v>
      </c>
      <c r="F122" s="19">
        <v>36.700000000000003</v>
      </c>
      <c r="G122" s="21">
        <v>6.02</v>
      </c>
      <c r="H122" s="22">
        <v>95.46</v>
      </c>
      <c r="I122" s="20">
        <v>28.056999999999999</v>
      </c>
      <c r="J122" s="20">
        <v>14.827999999999999</v>
      </c>
      <c r="K122" s="20">
        <v>40.28</v>
      </c>
      <c r="L122" s="20">
        <v>26.920999999999999</v>
      </c>
      <c r="N122" s="13">
        <v>25020</v>
      </c>
      <c r="O122" s="14">
        <f t="shared" si="16"/>
        <v>3.6462380972238808</v>
      </c>
      <c r="P122" s="14">
        <f t="shared" si="17"/>
        <v>3.7</v>
      </c>
      <c r="Q122" s="14">
        <f t="shared" si="18"/>
        <v>3.5524868292083815</v>
      </c>
      <c r="R122" s="14">
        <f t="shared" si="19"/>
        <v>3.6027767550605247</v>
      </c>
      <c r="S122" s="14">
        <f t="shared" si="20"/>
        <v>3.6027767550605247</v>
      </c>
      <c r="T122" s="14">
        <f t="shared" si="21"/>
        <v>4.3930929225726718</v>
      </c>
      <c r="U122" s="14">
        <f t="shared" si="22"/>
        <v>4.1730672456473279</v>
      </c>
      <c r="V122" s="14">
        <f t="shared" si="23"/>
        <v>2.7626066274931098</v>
      </c>
      <c r="W122" s="14">
        <f t="shared" si="24"/>
        <v>6.02</v>
      </c>
      <c r="X122" s="14">
        <f t="shared" si="25"/>
        <v>4.5587073115777503</v>
      </c>
      <c r="Y122" s="14">
        <f t="shared" si="26"/>
        <v>2.6965172852884858</v>
      </c>
      <c r="Z122" s="14">
        <f t="shared" si="27"/>
        <v>3.6958550678503617</v>
      </c>
      <c r="AA122" s="14">
        <f t="shared" si="28"/>
        <v>3.2929066511891163</v>
      </c>
      <c r="AB122" s="15"/>
      <c r="AC122" s="16"/>
      <c r="AF122" s="52"/>
      <c r="AG122" s="52"/>
      <c r="AH122" s="52"/>
    </row>
    <row r="123" spans="1:34">
      <c r="A123" s="13">
        <v>25051</v>
      </c>
      <c r="B123" s="18">
        <v>38.437199999999997</v>
      </c>
      <c r="C123" s="19">
        <v>3.5</v>
      </c>
      <c r="D123" s="20">
        <v>35</v>
      </c>
      <c r="E123" s="20">
        <v>36.799999999999997</v>
      </c>
      <c r="F123" s="19">
        <v>36.799999999999997</v>
      </c>
      <c r="G123" s="21">
        <v>6.03</v>
      </c>
      <c r="H123" s="22">
        <v>95.55</v>
      </c>
      <c r="I123" s="20">
        <v>28.134</v>
      </c>
      <c r="J123" s="20">
        <v>14.9</v>
      </c>
      <c r="K123" s="20">
        <v>40.328000000000003</v>
      </c>
      <c r="L123" s="20">
        <v>27.007999999999999</v>
      </c>
      <c r="N123" s="13">
        <v>25051</v>
      </c>
      <c r="O123" s="14">
        <f t="shared" si="16"/>
        <v>3.6490257406582294</v>
      </c>
      <c r="P123" s="14">
        <f t="shared" si="17"/>
        <v>3.5</v>
      </c>
      <c r="Q123" s="14">
        <f t="shared" si="18"/>
        <v>3.5553480614894135</v>
      </c>
      <c r="R123" s="14">
        <f t="shared" si="19"/>
        <v>3.6054978451748854</v>
      </c>
      <c r="S123" s="14">
        <f t="shared" si="20"/>
        <v>3.6054978451748854</v>
      </c>
      <c r="T123" s="14">
        <f t="shared" si="21"/>
        <v>4.380262265839284</v>
      </c>
      <c r="U123" s="14">
        <f t="shared" si="22"/>
        <v>3.8786025035156451</v>
      </c>
      <c r="V123" s="14">
        <f t="shared" si="23"/>
        <v>2.7549951768230647</v>
      </c>
      <c r="W123" s="14">
        <f t="shared" si="24"/>
        <v>6.03</v>
      </c>
      <c r="X123" s="14">
        <f t="shared" si="25"/>
        <v>4.5596496706862819</v>
      </c>
      <c r="Y123" s="14">
        <f t="shared" si="26"/>
        <v>2.7013612129514133</v>
      </c>
      <c r="Z123" s="14">
        <f t="shared" si="27"/>
        <v>3.6970460167803298</v>
      </c>
      <c r="AA123" s="14">
        <f t="shared" si="28"/>
        <v>3.2961331184135467</v>
      </c>
      <c r="AB123" s="15"/>
      <c r="AC123" s="16"/>
      <c r="AF123" s="52"/>
      <c r="AG123" s="52"/>
      <c r="AH123" s="52"/>
    </row>
    <row r="124" spans="1:34">
      <c r="A124" s="13">
        <v>25082</v>
      </c>
      <c r="B124" s="18">
        <v>38.582799999999999</v>
      </c>
      <c r="C124" s="19">
        <v>3.4</v>
      </c>
      <c r="D124" s="20">
        <v>35.1</v>
      </c>
      <c r="E124" s="20">
        <v>36.9</v>
      </c>
      <c r="F124" s="19">
        <v>37</v>
      </c>
      <c r="G124" s="21">
        <v>5.78</v>
      </c>
      <c r="H124" s="22">
        <v>96.38</v>
      </c>
      <c r="I124" s="20">
        <v>28.094999999999999</v>
      </c>
      <c r="J124" s="20">
        <v>14.913</v>
      </c>
      <c r="K124" s="20">
        <v>39.926000000000002</v>
      </c>
      <c r="L124" s="20">
        <v>27.122</v>
      </c>
      <c r="N124" s="13">
        <v>25082</v>
      </c>
      <c r="O124" s="14">
        <f t="shared" si="16"/>
        <v>3.652806581308528</v>
      </c>
      <c r="P124" s="14">
        <f t="shared" si="17"/>
        <v>3.4</v>
      </c>
      <c r="Q124" s="14">
        <f t="shared" si="18"/>
        <v>3.55820113047182</v>
      </c>
      <c r="R124" s="14">
        <f t="shared" si="19"/>
        <v>3.6082115510464816</v>
      </c>
      <c r="S124" s="14">
        <f t="shared" si="20"/>
        <v>3.6109179126442243</v>
      </c>
      <c r="T124" s="14">
        <f t="shared" si="21"/>
        <v>4.3675063502661633</v>
      </c>
      <c r="U124" s="14">
        <f t="shared" si="22"/>
        <v>3.867885456511134</v>
      </c>
      <c r="V124" s="14">
        <f t="shared" si="23"/>
        <v>3.2970019237569899</v>
      </c>
      <c r="W124" s="14">
        <f t="shared" si="24"/>
        <v>5.78</v>
      </c>
      <c r="X124" s="14">
        <f t="shared" si="25"/>
        <v>4.5682987112121864</v>
      </c>
      <c r="Y124" s="14">
        <f t="shared" si="26"/>
        <v>2.7022333157806453</v>
      </c>
      <c r="Z124" s="14">
        <f t="shared" si="27"/>
        <v>3.6870277407504619</v>
      </c>
      <c r="AA124" s="14">
        <f t="shared" si="28"/>
        <v>3.3003452066657535</v>
      </c>
      <c r="AB124" s="15"/>
      <c r="AC124" s="16"/>
      <c r="AF124" s="52"/>
      <c r="AG124" s="52"/>
      <c r="AH124" s="52"/>
    </row>
    <row r="125" spans="1:34">
      <c r="A125" s="13">
        <v>25112</v>
      </c>
      <c r="B125" s="18">
        <v>38.659399999999998</v>
      </c>
      <c r="C125" s="19">
        <v>3.4</v>
      </c>
      <c r="D125" s="20">
        <v>35.299999999999997</v>
      </c>
      <c r="E125" s="20">
        <v>37.1</v>
      </c>
      <c r="F125" s="19">
        <v>37</v>
      </c>
      <c r="G125" s="21">
        <v>5.91</v>
      </c>
      <c r="H125" s="22">
        <v>97.2</v>
      </c>
      <c r="I125" s="20">
        <v>28.141999999999999</v>
      </c>
      <c r="J125" s="20">
        <v>14.871</v>
      </c>
      <c r="K125" s="20">
        <v>39.985999999999997</v>
      </c>
      <c r="L125" s="20">
        <v>27.209</v>
      </c>
      <c r="N125" s="13">
        <v>25112</v>
      </c>
      <c r="O125" s="14">
        <f t="shared" si="16"/>
        <v>3.6547899537425224</v>
      </c>
      <c r="P125" s="14">
        <f t="shared" si="17"/>
        <v>3.4</v>
      </c>
      <c r="Q125" s="14">
        <f t="shared" si="18"/>
        <v>3.5638829639392511</v>
      </c>
      <c r="R125" s="14">
        <f t="shared" si="19"/>
        <v>3.6136169696133895</v>
      </c>
      <c r="S125" s="14">
        <f t="shared" si="20"/>
        <v>3.6109179126442243</v>
      </c>
      <c r="T125" s="14">
        <f t="shared" si="21"/>
        <v>4.6385126580934912</v>
      </c>
      <c r="U125" s="14">
        <f t="shared" si="22"/>
        <v>4.1271331755404725</v>
      </c>
      <c r="V125" s="14">
        <f t="shared" si="23"/>
        <v>3.0180617149991238</v>
      </c>
      <c r="W125" s="14">
        <f t="shared" si="24"/>
        <v>5.91</v>
      </c>
      <c r="X125" s="14">
        <f t="shared" si="25"/>
        <v>4.5767707114663931</v>
      </c>
      <c r="Y125" s="14">
        <f t="shared" si="26"/>
        <v>2.6994130077065464</v>
      </c>
      <c r="Z125" s="14">
        <f t="shared" si="27"/>
        <v>3.6885293928496408</v>
      </c>
      <c r="AA125" s="14">
        <f t="shared" si="28"/>
        <v>3.3035478009253993</v>
      </c>
      <c r="AB125" s="15"/>
      <c r="AC125" s="16"/>
      <c r="AF125" s="52"/>
      <c r="AG125" s="52"/>
      <c r="AH125" s="52"/>
    </row>
    <row r="126" spans="1:34">
      <c r="A126" s="13">
        <v>25143</v>
      </c>
      <c r="B126" s="18">
        <v>39.159399999999998</v>
      </c>
      <c r="C126" s="19">
        <v>3.4</v>
      </c>
      <c r="D126" s="20">
        <v>35.4</v>
      </c>
      <c r="E126" s="20">
        <v>37.299999999999997</v>
      </c>
      <c r="F126" s="19">
        <v>37.1</v>
      </c>
      <c r="G126" s="21">
        <v>5.82</v>
      </c>
      <c r="H126" s="22">
        <v>100</v>
      </c>
      <c r="I126" s="20">
        <v>28.297999999999998</v>
      </c>
      <c r="J126" s="20">
        <v>14.702</v>
      </c>
      <c r="K126" s="20">
        <v>40.558</v>
      </c>
      <c r="L126" s="20">
        <v>27.331</v>
      </c>
      <c r="N126" s="13">
        <v>25143</v>
      </c>
      <c r="O126" s="14">
        <f t="shared" si="16"/>
        <v>3.6676404957880355</v>
      </c>
      <c r="P126" s="14">
        <f t="shared" si="17"/>
        <v>3.4</v>
      </c>
      <c r="Q126" s="14">
        <f t="shared" si="18"/>
        <v>3.5667118201397288</v>
      </c>
      <c r="R126" s="14">
        <f t="shared" si="19"/>
        <v>3.6189933266497696</v>
      </c>
      <c r="S126" s="14">
        <f t="shared" si="20"/>
        <v>3.6136169696133895</v>
      </c>
      <c r="T126" s="14">
        <f t="shared" si="21"/>
        <v>4.3296805753324259</v>
      </c>
      <c r="U126" s="14">
        <f t="shared" si="22"/>
        <v>4.3842637864176313</v>
      </c>
      <c r="V126" s="14">
        <f t="shared" si="23"/>
        <v>3.2879674119156426</v>
      </c>
      <c r="W126" s="14">
        <f t="shared" si="24"/>
        <v>5.82</v>
      </c>
      <c r="X126" s="14">
        <f t="shared" si="25"/>
        <v>4.6051701859880918</v>
      </c>
      <c r="Y126" s="14">
        <f t="shared" si="26"/>
        <v>2.687983538951896</v>
      </c>
      <c r="Z126" s="14">
        <f t="shared" si="27"/>
        <v>3.7027330484024721</v>
      </c>
      <c r="AA126" s="14">
        <f t="shared" si="28"/>
        <v>3.3080215890986131</v>
      </c>
      <c r="AB126" s="15"/>
      <c r="AC126" s="16"/>
      <c r="AF126" s="52"/>
      <c r="AG126" s="52"/>
      <c r="AH126" s="52"/>
    </row>
    <row r="127" spans="1:34">
      <c r="A127" s="13">
        <v>25173</v>
      </c>
      <c r="B127" s="18">
        <v>39.283099999999997</v>
      </c>
      <c r="C127" s="19">
        <v>3.4</v>
      </c>
      <c r="D127" s="20">
        <v>35.6</v>
      </c>
      <c r="E127" s="20">
        <v>37.299999999999997</v>
      </c>
      <c r="F127" s="19">
        <v>37.1</v>
      </c>
      <c r="G127" s="21">
        <v>6.02</v>
      </c>
      <c r="H127" s="22">
        <v>100.74</v>
      </c>
      <c r="I127" s="20">
        <v>28.23</v>
      </c>
      <c r="J127" s="20">
        <v>14.804</v>
      </c>
      <c r="K127" s="20">
        <v>40.017000000000003</v>
      </c>
      <c r="L127" s="20">
        <v>27.405000000000001</v>
      </c>
      <c r="N127" s="13">
        <v>25173</v>
      </c>
      <c r="O127" s="14">
        <f t="shared" si="16"/>
        <v>3.6707944009424653</v>
      </c>
      <c r="P127" s="14">
        <f t="shared" si="17"/>
        <v>3.4</v>
      </c>
      <c r="Q127" s="14">
        <f t="shared" si="18"/>
        <v>3.572345637857985</v>
      </c>
      <c r="R127" s="14">
        <f t="shared" si="19"/>
        <v>3.6189933266497696</v>
      </c>
      <c r="S127" s="14">
        <f t="shared" si="20"/>
        <v>3.6136169696133895</v>
      </c>
      <c r="T127" s="14">
        <f t="shared" si="21"/>
        <v>4.5985113241823434</v>
      </c>
      <c r="U127" s="14">
        <f t="shared" si="22"/>
        <v>4.1045433243115168</v>
      </c>
      <c r="V127" s="14">
        <f t="shared" si="23"/>
        <v>3.0098031157279563</v>
      </c>
      <c r="W127" s="14">
        <f t="shared" si="24"/>
        <v>6.02</v>
      </c>
      <c r="X127" s="14">
        <f t="shared" si="25"/>
        <v>4.6125429403175042</v>
      </c>
      <c r="Y127" s="14">
        <f t="shared" si="26"/>
        <v>2.6948974145239095</v>
      </c>
      <c r="Z127" s="14">
        <f t="shared" si="27"/>
        <v>3.6893043638270169</v>
      </c>
      <c r="AA127" s="14">
        <f t="shared" si="28"/>
        <v>3.31072547849808</v>
      </c>
      <c r="AB127" s="15"/>
      <c r="AC127" s="16"/>
      <c r="AF127" s="52"/>
      <c r="AG127" s="52"/>
      <c r="AH127" s="52"/>
    </row>
    <row r="128" spans="1:34">
      <c r="A128" s="13">
        <v>25204</v>
      </c>
      <c r="B128" s="18">
        <v>39.520800000000001</v>
      </c>
      <c r="C128" s="19">
        <v>3.4</v>
      </c>
      <c r="D128" s="20">
        <v>35.700000000000003</v>
      </c>
      <c r="E128" s="20">
        <v>37.4</v>
      </c>
      <c r="F128" s="19">
        <v>37.200000000000003</v>
      </c>
      <c r="G128" s="21">
        <v>6.3</v>
      </c>
      <c r="H128" s="22">
        <v>102.88</v>
      </c>
      <c r="I128" s="20">
        <v>28.459</v>
      </c>
      <c r="J128" s="20">
        <v>15.154</v>
      </c>
      <c r="K128" s="20">
        <v>40.408000000000001</v>
      </c>
      <c r="L128" s="20">
        <v>27.465</v>
      </c>
      <c r="N128" s="13">
        <v>25204</v>
      </c>
      <c r="O128" s="14">
        <f t="shared" si="16"/>
        <v>3.6768271155897616</v>
      </c>
      <c r="P128" s="14">
        <f t="shared" si="17"/>
        <v>3.4</v>
      </c>
      <c r="Q128" s="14">
        <f t="shared" si="18"/>
        <v>3.5751506887855933</v>
      </c>
      <c r="R128" s="14">
        <f t="shared" si="19"/>
        <v>3.6216707044204863</v>
      </c>
      <c r="S128" s="14">
        <f t="shared" si="20"/>
        <v>3.6163087612791012</v>
      </c>
      <c r="T128" s="14">
        <f t="shared" si="21"/>
        <v>4.5853304496122247</v>
      </c>
      <c r="U128" s="14">
        <f t="shared" si="22"/>
        <v>3.8151765964376119</v>
      </c>
      <c r="V128" s="14">
        <f t="shared" si="23"/>
        <v>3.0015895940265569</v>
      </c>
      <c r="W128" s="14">
        <f t="shared" si="24"/>
        <v>6.3</v>
      </c>
      <c r="X128" s="14">
        <f t="shared" si="25"/>
        <v>4.6335632604893089</v>
      </c>
      <c r="Y128" s="14">
        <f t="shared" si="26"/>
        <v>2.7182645235091818</v>
      </c>
      <c r="Z128" s="14">
        <f t="shared" si="27"/>
        <v>3.6990277851657516</v>
      </c>
      <c r="AA128" s="14">
        <f t="shared" si="28"/>
        <v>3.3129124667945837</v>
      </c>
      <c r="AB128" s="15"/>
      <c r="AC128" s="16"/>
      <c r="AF128" s="52" t="s">
        <v>26</v>
      </c>
      <c r="AG128" s="52">
        <v>0</v>
      </c>
      <c r="AH128" s="52">
        <v>0</v>
      </c>
    </row>
    <row r="129" spans="1:34">
      <c r="A129" s="13">
        <v>25235</v>
      </c>
      <c r="B129" s="18">
        <v>39.773699999999998</v>
      </c>
      <c r="C129" s="19">
        <v>3.4</v>
      </c>
      <c r="D129" s="20">
        <v>35.799999999999997</v>
      </c>
      <c r="E129" s="20">
        <v>37.6</v>
      </c>
      <c r="F129" s="19">
        <v>37.200000000000003</v>
      </c>
      <c r="G129" s="21">
        <v>6.61</v>
      </c>
      <c r="H129" s="22">
        <v>105.15</v>
      </c>
      <c r="I129" s="20">
        <v>28.640999999999998</v>
      </c>
      <c r="J129" s="20">
        <v>15.202</v>
      </c>
      <c r="K129" s="20">
        <v>40.768999999999998</v>
      </c>
      <c r="L129" s="20">
        <v>27.617999999999999</v>
      </c>
      <c r="N129" s="13">
        <v>25235</v>
      </c>
      <c r="O129" s="14">
        <f t="shared" si="16"/>
        <v>3.6832058898430846</v>
      </c>
      <c r="P129" s="14">
        <f t="shared" si="17"/>
        <v>3.4</v>
      </c>
      <c r="Q129" s="14">
        <f t="shared" si="18"/>
        <v>3.5779478934066544</v>
      </c>
      <c r="R129" s="14">
        <f t="shared" si="19"/>
        <v>3.6270040503958487</v>
      </c>
      <c r="S129" s="14">
        <f t="shared" si="20"/>
        <v>3.6163087612791012</v>
      </c>
      <c r="T129" s="14">
        <f t="shared" si="21"/>
        <v>4.572224933809494</v>
      </c>
      <c r="U129" s="14">
        <f t="shared" si="22"/>
        <v>4.0711185057013637</v>
      </c>
      <c r="V129" s="14">
        <f t="shared" si="23"/>
        <v>2.7249642447375542</v>
      </c>
      <c r="W129" s="14">
        <f t="shared" si="24"/>
        <v>6.61</v>
      </c>
      <c r="X129" s="14">
        <f t="shared" si="25"/>
        <v>4.6553879021487088</v>
      </c>
      <c r="Y129" s="14">
        <f t="shared" si="26"/>
        <v>2.7214269981438486</v>
      </c>
      <c r="Z129" s="14">
        <f t="shared" si="27"/>
        <v>3.7079219886912522</v>
      </c>
      <c r="AA129" s="14">
        <f t="shared" si="28"/>
        <v>3.3184677340631592</v>
      </c>
      <c r="AB129" s="15"/>
      <c r="AC129" s="16"/>
      <c r="AF129" s="52" t="s">
        <v>27</v>
      </c>
      <c r="AG129" s="52">
        <v>0</v>
      </c>
      <c r="AH129" s="52">
        <v>0</v>
      </c>
    </row>
    <row r="130" spans="1:34">
      <c r="A130" s="13">
        <v>25263</v>
      </c>
      <c r="B130" s="18">
        <v>40.085599999999999</v>
      </c>
      <c r="C130" s="19">
        <v>3.4</v>
      </c>
      <c r="D130" s="20">
        <v>36.1</v>
      </c>
      <c r="E130" s="20">
        <v>37.799999999999997</v>
      </c>
      <c r="F130" s="19">
        <v>37.4</v>
      </c>
      <c r="G130" s="21">
        <v>6.79</v>
      </c>
      <c r="H130" s="22">
        <v>106.23</v>
      </c>
      <c r="I130" s="20">
        <v>28.515999999999998</v>
      </c>
      <c r="J130" s="20">
        <v>14.856999999999999</v>
      </c>
      <c r="K130" s="20">
        <v>40.722999999999999</v>
      </c>
      <c r="L130" s="20">
        <v>27.591999999999999</v>
      </c>
      <c r="N130" s="13">
        <v>25263</v>
      </c>
      <c r="O130" s="14">
        <f t="shared" si="16"/>
        <v>3.6910171675754833</v>
      </c>
      <c r="P130" s="14">
        <f t="shared" si="17"/>
        <v>3.4</v>
      </c>
      <c r="Q130" s="14">
        <f t="shared" si="18"/>
        <v>3.5862928653388351</v>
      </c>
      <c r="R130" s="14">
        <f t="shared" si="19"/>
        <v>3.6323091026255421</v>
      </c>
      <c r="S130" s="14">
        <f t="shared" si="20"/>
        <v>3.6216707044204863</v>
      </c>
      <c r="T130" s="14">
        <f t="shared" si="21"/>
        <v>5.1147511166941211</v>
      </c>
      <c r="U130" s="14">
        <f t="shared" si="22"/>
        <v>4.3249983793816522</v>
      </c>
      <c r="V130" s="14">
        <f t="shared" si="23"/>
        <v>2.9852963149681129</v>
      </c>
      <c r="W130" s="14">
        <f t="shared" si="24"/>
        <v>6.79</v>
      </c>
      <c r="X130" s="14">
        <f t="shared" si="25"/>
        <v>4.6656065547919221</v>
      </c>
      <c r="Y130" s="14">
        <f t="shared" si="26"/>
        <v>2.6984711346552159</v>
      </c>
      <c r="Z130" s="14">
        <f t="shared" si="27"/>
        <v>3.706793043398815</v>
      </c>
      <c r="AA130" s="14">
        <f t="shared" si="28"/>
        <v>3.3175258756345398</v>
      </c>
      <c r="AB130" s="17">
        <f t="shared" ref="AB130:AB139" si="29" xml:space="preserve"> AH130</f>
        <v>-0.23169790000000001</v>
      </c>
      <c r="AC130" s="16">
        <f xml:space="preserve"> AC129 + AB130</f>
        <v>-0.23169790000000001</v>
      </c>
      <c r="AD130" s="3">
        <f xml:space="preserve"> AD129 + AG130</f>
        <v>-0.2459423</v>
      </c>
      <c r="AF130" s="52" t="s">
        <v>28</v>
      </c>
      <c r="AG130" s="52">
        <v>-0.2459423</v>
      </c>
      <c r="AH130" s="52">
        <v>-0.23169790000000001</v>
      </c>
    </row>
    <row r="131" spans="1:34">
      <c r="A131" s="13">
        <v>25294</v>
      </c>
      <c r="B131" s="18">
        <v>39.938000000000002</v>
      </c>
      <c r="C131" s="19">
        <v>3.4</v>
      </c>
      <c r="D131" s="20">
        <v>36.299999999999997</v>
      </c>
      <c r="E131" s="20">
        <v>38</v>
      </c>
      <c r="F131" s="19">
        <v>37.6</v>
      </c>
      <c r="G131" s="21">
        <v>7.41</v>
      </c>
      <c r="H131" s="22">
        <v>107.78</v>
      </c>
      <c r="I131" s="20">
        <v>28.631</v>
      </c>
      <c r="J131" s="20">
        <v>15.04</v>
      </c>
      <c r="K131" s="20">
        <v>40.659999999999997</v>
      </c>
      <c r="L131" s="20">
        <v>27.744</v>
      </c>
      <c r="N131" s="13">
        <v>25294</v>
      </c>
      <c r="O131" s="14">
        <f t="shared" si="16"/>
        <v>3.6873282516211998</v>
      </c>
      <c r="P131" s="14">
        <f t="shared" si="17"/>
        <v>3.4</v>
      </c>
      <c r="Q131" s="14">
        <f t="shared" si="18"/>
        <v>3.591817741270805</v>
      </c>
      <c r="R131" s="14">
        <f t="shared" si="19"/>
        <v>3.6375861597263857</v>
      </c>
      <c r="S131" s="14">
        <f t="shared" si="20"/>
        <v>3.6270040503958487</v>
      </c>
      <c r="T131" s="14">
        <f t="shared" si="21"/>
        <v>5.3761176891452305</v>
      </c>
      <c r="U131" s="14">
        <f t="shared" si="22"/>
        <v>4.5768418455580804</v>
      </c>
      <c r="V131" s="14">
        <f t="shared" si="23"/>
        <v>2.9691789807403</v>
      </c>
      <c r="W131" s="14">
        <f t="shared" si="24"/>
        <v>7.41</v>
      </c>
      <c r="X131" s="14">
        <f t="shared" si="25"/>
        <v>4.680092112505351</v>
      </c>
      <c r="Y131" s="14">
        <f t="shared" si="26"/>
        <v>2.7107133185216936</v>
      </c>
      <c r="Z131" s="14">
        <f t="shared" si="27"/>
        <v>3.7052448082002005</v>
      </c>
      <c r="AA131" s="14">
        <f t="shared" si="28"/>
        <v>3.3230196005981312</v>
      </c>
      <c r="AB131" s="17">
        <f t="shared" si="29"/>
        <v>0.45687309999999998</v>
      </c>
      <c r="AC131" s="16">
        <f t="shared" ref="AC131:AC194" si="30" xml:space="preserve"> AC130 + AB131</f>
        <v>0.22517519999999996</v>
      </c>
      <c r="AD131" s="3">
        <f t="shared" ref="AD131:AD194" si="31" xml:space="preserve"> AD130 + AG131</f>
        <v>0.15895670000000001</v>
      </c>
      <c r="AF131" s="52" t="s">
        <v>29</v>
      </c>
      <c r="AG131" s="52">
        <v>0.40489900000000001</v>
      </c>
      <c r="AH131" s="52">
        <v>0.45687309999999998</v>
      </c>
    </row>
    <row r="132" spans="1:34">
      <c r="A132" s="13">
        <v>25324</v>
      </c>
      <c r="B132" s="18">
        <v>39.787100000000002</v>
      </c>
      <c r="C132" s="19">
        <v>3.4</v>
      </c>
      <c r="D132" s="20">
        <v>36.4</v>
      </c>
      <c r="E132" s="20">
        <v>38.1</v>
      </c>
      <c r="F132" s="19">
        <v>37.799999999999997</v>
      </c>
      <c r="G132" s="21">
        <v>8.67</v>
      </c>
      <c r="H132" s="22">
        <v>109.8</v>
      </c>
      <c r="I132" s="20">
        <v>28.821999999999999</v>
      </c>
      <c r="J132" s="20">
        <v>15.042999999999999</v>
      </c>
      <c r="K132" s="20">
        <v>41.03</v>
      </c>
      <c r="L132" s="20">
        <v>27.936</v>
      </c>
      <c r="N132" s="13">
        <v>25324</v>
      </c>
      <c r="O132" s="14">
        <f t="shared" si="16"/>
        <v>3.6835427391489417</v>
      </c>
      <c r="P132" s="14">
        <f t="shared" si="17"/>
        <v>3.4</v>
      </c>
      <c r="Q132" s="14">
        <f t="shared" si="18"/>
        <v>3.5945687746426951</v>
      </c>
      <c r="R132" s="14">
        <f t="shared" si="19"/>
        <v>3.6402142821326553</v>
      </c>
      <c r="S132" s="14">
        <f t="shared" si="20"/>
        <v>3.6323091026255421</v>
      </c>
      <c r="T132" s="14">
        <f t="shared" si="21"/>
        <v>5.3609450605380884</v>
      </c>
      <c r="U132" s="14">
        <f t="shared" si="22"/>
        <v>4.5645507489960355</v>
      </c>
      <c r="V132" s="14">
        <f t="shared" si="23"/>
        <v>3.4996842037096152</v>
      </c>
      <c r="W132" s="14">
        <f t="shared" si="24"/>
        <v>8.67</v>
      </c>
      <c r="X132" s="14">
        <f t="shared" si="25"/>
        <v>4.69866052907543</v>
      </c>
      <c r="Y132" s="14">
        <f t="shared" si="26"/>
        <v>2.7109127667156865</v>
      </c>
      <c r="Z132" s="14">
        <f t="shared" si="27"/>
        <v>3.7143035064540948</v>
      </c>
      <c r="AA132" s="14">
        <f t="shared" si="28"/>
        <v>3.3299161796571917</v>
      </c>
      <c r="AB132" s="17">
        <f t="shared" si="29"/>
        <v>0.21062710000000001</v>
      </c>
      <c r="AC132" s="16">
        <f t="shared" si="30"/>
        <v>0.43580229999999998</v>
      </c>
      <c r="AD132" s="3">
        <f t="shared" si="31"/>
        <v>0.36210810000000004</v>
      </c>
      <c r="AF132" s="52" t="s">
        <v>30</v>
      </c>
      <c r="AG132" s="52">
        <v>0.20315140000000001</v>
      </c>
      <c r="AH132" s="52">
        <v>0.21062710000000001</v>
      </c>
    </row>
    <row r="133" spans="1:34">
      <c r="A133" s="13">
        <v>25355</v>
      </c>
      <c r="B133" s="18">
        <v>40.175800000000002</v>
      </c>
      <c r="C133" s="19">
        <v>3.5</v>
      </c>
      <c r="D133" s="20">
        <v>36.6</v>
      </c>
      <c r="E133" s="20">
        <v>38.299999999999997</v>
      </c>
      <c r="F133" s="19">
        <v>38</v>
      </c>
      <c r="G133" s="21">
        <v>8.9</v>
      </c>
      <c r="H133" s="22">
        <v>111.32</v>
      </c>
      <c r="I133" s="20">
        <v>28.712</v>
      </c>
      <c r="J133" s="20">
        <v>15.007999999999999</v>
      </c>
      <c r="K133" s="20">
        <v>40.478000000000002</v>
      </c>
      <c r="L133" s="20">
        <v>28.01</v>
      </c>
      <c r="N133" s="13">
        <v>25355</v>
      </c>
      <c r="O133" s="14">
        <f t="shared" si="16"/>
        <v>3.6932648243064627</v>
      </c>
      <c r="P133" s="14">
        <f t="shared" si="17"/>
        <v>3.5</v>
      </c>
      <c r="Q133" s="14">
        <f t="shared" si="18"/>
        <v>3.6000482404073204</v>
      </c>
      <c r="R133" s="14">
        <f t="shared" si="19"/>
        <v>3.6454498961866002</v>
      </c>
      <c r="S133" s="14">
        <f t="shared" si="20"/>
        <v>3.6375861597263857</v>
      </c>
      <c r="T133" s="14">
        <f t="shared" si="21"/>
        <v>5.3308553454506917</v>
      </c>
      <c r="U133" s="14">
        <f t="shared" si="22"/>
        <v>4.5401655779279686</v>
      </c>
      <c r="V133" s="14">
        <f t="shared" si="23"/>
        <v>3.753791931906524</v>
      </c>
      <c r="W133" s="14">
        <f t="shared" si="24"/>
        <v>8.9</v>
      </c>
      <c r="X133" s="14">
        <f t="shared" si="25"/>
        <v>4.71240893665769</v>
      </c>
      <c r="Y133" s="14">
        <f t="shared" si="26"/>
        <v>2.7085833922638689</v>
      </c>
      <c r="Z133" s="14">
        <f t="shared" si="27"/>
        <v>3.7007586166440141</v>
      </c>
      <c r="AA133" s="14">
        <f t="shared" si="28"/>
        <v>3.3325615892720171</v>
      </c>
      <c r="AB133" s="17">
        <f t="shared" si="29"/>
        <v>1.0019E-3</v>
      </c>
      <c r="AC133" s="16">
        <f t="shared" si="30"/>
        <v>0.43680419999999998</v>
      </c>
      <c r="AD133" s="3">
        <f t="shared" si="31"/>
        <v>0.34161340000000007</v>
      </c>
      <c r="AF133" s="52" t="s">
        <v>31</v>
      </c>
      <c r="AG133" s="52">
        <v>-2.0494700000000001E-2</v>
      </c>
      <c r="AH133" s="52">
        <v>1.0019E-3</v>
      </c>
    </row>
    <row r="134" spans="1:34">
      <c r="A134" s="13">
        <v>25385</v>
      </c>
      <c r="B134" s="18">
        <v>40.387900000000002</v>
      </c>
      <c r="C134" s="19">
        <v>3.5</v>
      </c>
      <c r="D134" s="20">
        <v>36.799999999999997</v>
      </c>
      <c r="E134" s="20">
        <v>38.5</v>
      </c>
      <c r="F134" s="19">
        <v>38.1</v>
      </c>
      <c r="G134" s="21">
        <v>8.61</v>
      </c>
      <c r="H134" s="22">
        <v>111.32</v>
      </c>
      <c r="I134" s="20">
        <v>28.672999999999998</v>
      </c>
      <c r="J134" s="20">
        <v>14.678000000000001</v>
      </c>
      <c r="K134" s="20">
        <v>40.737000000000002</v>
      </c>
      <c r="L134" s="20">
        <v>27.992999999999999</v>
      </c>
      <c r="N134" s="13">
        <v>25385</v>
      </c>
      <c r="O134" s="14">
        <f t="shared" si="16"/>
        <v>3.6985302351560443</v>
      </c>
      <c r="P134" s="14">
        <f t="shared" si="17"/>
        <v>3.5</v>
      </c>
      <c r="Q134" s="14">
        <f t="shared" si="18"/>
        <v>3.6054978451748854</v>
      </c>
      <c r="R134" s="14">
        <f t="shared" si="19"/>
        <v>3.6506582412937387</v>
      </c>
      <c r="S134" s="14">
        <f t="shared" si="20"/>
        <v>3.6402142821326553</v>
      </c>
      <c r="T134" s="14">
        <f t="shared" si="21"/>
        <v>5.3011015966503665</v>
      </c>
      <c r="U134" s="14">
        <f t="shared" si="22"/>
        <v>4.7881486233213799</v>
      </c>
      <c r="V134" s="14">
        <f t="shared" si="23"/>
        <v>3.743752707213059</v>
      </c>
      <c r="W134" s="14">
        <f t="shared" si="24"/>
        <v>8.61</v>
      </c>
      <c r="X134" s="14">
        <f t="shared" si="25"/>
        <v>4.71240893665769</v>
      </c>
      <c r="Y134" s="14">
        <f t="shared" si="26"/>
        <v>2.686349774122871</v>
      </c>
      <c r="Z134" s="14">
        <f t="shared" si="27"/>
        <v>3.7071367703847673</v>
      </c>
      <c r="AA134" s="14">
        <f t="shared" si="28"/>
        <v>3.3319544789199944</v>
      </c>
      <c r="AB134" s="17">
        <f t="shared" si="29"/>
        <v>0.1707941</v>
      </c>
      <c r="AC134" s="16">
        <f t="shared" si="30"/>
        <v>0.60759830000000004</v>
      </c>
      <c r="AD134" s="3">
        <f t="shared" si="31"/>
        <v>0.52178270000000004</v>
      </c>
      <c r="AF134" s="52" t="s">
        <v>32</v>
      </c>
      <c r="AG134" s="52">
        <v>0.1801693</v>
      </c>
      <c r="AH134" s="52">
        <v>0.1707941</v>
      </c>
    </row>
    <row r="135" spans="1:34">
      <c r="A135" s="13">
        <v>25416</v>
      </c>
      <c r="B135" s="18">
        <v>40.480699999999999</v>
      </c>
      <c r="C135" s="19">
        <v>3.5</v>
      </c>
      <c r="D135" s="20">
        <v>36.9</v>
      </c>
      <c r="E135" s="20">
        <v>38.6</v>
      </c>
      <c r="F135" s="19">
        <v>38.200000000000003</v>
      </c>
      <c r="G135" s="21">
        <v>9.19</v>
      </c>
      <c r="H135" s="22">
        <v>113.23</v>
      </c>
      <c r="I135" s="20">
        <v>28.936</v>
      </c>
      <c r="J135" s="20">
        <v>14.984999999999999</v>
      </c>
      <c r="K135" s="20">
        <v>41.167000000000002</v>
      </c>
      <c r="L135" s="20">
        <v>28.126000000000001</v>
      </c>
      <c r="N135" s="13">
        <v>25416</v>
      </c>
      <c r="O135" s="14">
        <f t="shared" si="16"/>
        <v>3.7008253173198153</v>
      </c>
      <c r="P135" s="14">
        <f t="shared" si="17"/>
        <v>3.5</v>
      </c>
      <c r="Q135" s="14">
        <f t="shared" si="18"/>
        <v>3.6082115510464816</v>
      </c>
      <c r="R135" s="14">
        <f t="shared" si="19"/>
        <v>3.6532522764707851</v>
      </c>
      <c r="S135" s="14">
        <f t="shared" si="20"/>
        <v>3.6428355156125294</v>
      </c>
      <c r="T135" s="14">
        <f t="shared" si="21"/>
        <v>5.2863489557067807</v>
      </c>
      <c r="U135" s="14">
        <f t="shared" si="22"/>
        <v>4.7754431295900037</v>
      </c>
      <c r="V135" s="14">
        <f t="shared" si="23"/>
        <v>3.7337670437644315</v>
      </c>
      <c r="W135" s="14">
        <f t="shared" si="24"/>
        <v>9.19</v>
      </c>
      <c r="X135" s="14">
        <f t="shared" si="25"/>
        <v>4.7294211483259483</v>
      </c>
      <c r="Y135" s="14">
        <f t="shared" si="26"/>
        <v>2.7070497007686263</v>
      </c>
      <c r="Z135" s="14">
        <f t="shared" si="27"/>
        <v>3.7176369645331322</v>
      </c>
      <c r="AA135" s="14">
        <f t="shared" si="28"/>
        <v>3.336694415448056</v>
      </c>
      <c r="AB135" s="17">
        <f t="shared" si="29"/>
        <v>0.2883907</v>
      </c>
      <c r="AC135" s="16">
        <f t="shared" si="30"/>
        <v>0.89598900000000004</v>
      </c>
      <c r="AD135" s="3">
        <f t="shared" si="31"/>
        <v>0.8302737</v>
      </c>
      <c r="AF135" s="52" t="s">
        <v>33</v>
      </c>
      <c r="AG135" s="52">
        <v>0.30849100000000002</v>
      </c>
      <c r="AH135" s="52">
        <v>0.2883907</v>
      </c>
    </row>
    <row r="136" spans="1:34">
      <c r="A136" s="13">
        <v>25447</v>
      </c>
      <c r="B136" s="18">
        <v>40.471600000000002</v>
      </c>
      <c r="C136" s="19">
        <v>3.7</v>
      </c>
      <c r="D136" s="20">
        <v>37.1</v>
      </c>
      <c r="E136" s="20">
        <v>38.799999999999997</v>
      </c>
      <c r="F136" s="19">
        <v>38.299999999999997</v>
      </c>
      <c r="G136" s="21">
        <v>9.15</v>
      </c>
      <c r="H136" s="22">
        <v>113.88</v>
      </c>
      <c r="I136" s="20">
        <v>28.972999999999999</v>
      </c>
      <c r="J136" s="20">
        <v>15.298999999999999</v>
      </c>
      <c r="K136" s="20">
        <v>40.720999999999997</v>
      </c>
      <c r="L136" s="20">
        <v>28.239000000000001</v>
      </c>
      <c r="N136" s="13">
        <v>25447</v>
      </c>
      <c r="O136" s="14">
        <f t="shared" si="16"/>
        <v>3.7006004935646328</v>
      </c>
      <c r="P136" s="14">
        <f t="shared" si="17"/>
        <v>3.7</v>
      </c>
      <c r="Q136" s="14">
        <f t="shared" si="18"/>
        <v>3.6136169696133895</v>
      </c>
      <c r="R136" s="14">
        <f t="shared" si="19"/>
        <v>3.6584202466292277</v>
      </c>
      <c r="S136" s="14">
        <f t="shared" si="20"/>
        <v>3.6454498961866002</v>
      </c>
      <c r="T136" s="14">
        <f t="shared" si="21"/>
        <v>5.5415839141569281</v>
      </c>
      <c r="U136" s="14">
        <f t="shared" si="22"/>
        <v>5.0208695582746206</v>
      </c>
      <c r="V136" s="14">
        <f t="shared" si="23"/>
        <v>3.453198354237573</v>
      </c>
      <c r="W136" s="14">
        <f t="shared" si="24"/>
        <v>9.15</v>
      </c>
      <c r="X136" s="14">
        <f t="shared" si="25"/>
        <v>4.7351452624098371</v>
      </c>
      <c r="Y136" s="14">
        <f t="shared" si="26"/>
        <v>2.7277874667852418</v>
      </c>
      <c r="Z136" s="14">
        <f t="shared" si="27"/>
        <v>3.7067439298975033</v>
      </c>
      <c r="AA136" s="14">
        <f t="shared" si="28"/>
        <v>3.3407040012331928</v>
      </c>
      <c r="AB136" s="17">
        <f t="shared" si="29"/>
        <v>6.3639999999999999E-3</v>
      </c>
      <c r="AC136" s="16">
        <f t="shared" si="30"/>
        <v>0.90235300000000007</v>
      </c>
      <c r="AD136" s="3">
        <f t="shared" si="31"/>
        <v>0.85838210000000004</v>
      </c>
      <c r="AF136" s="52" t="s">
        <v>34</v>
      </c>
      <c r="AG136" s="52">
        <v>2.8108399999999999E-2</v>
      </c>
      <c r="AH136" s="52">
        <v>6.3639999999999999E-3</v>
      </c>
    </row>
    <row r="137" spans="1:34">
      <c r="A137" s="13">
        <v>25477</v>
      </c>
      <c r="B137" s="18">
        <v>40.483499999999999</v>
      </c>
      <c r="C137" s="19">
        <v>3.7</v>
      </c>
      <c r="D137" s="20">
        <v>37.299999999999997</v>
      </c>
      <c r="E137" s="20">
        <v>38.9</v>
      </c>
      <c r="F137" s="19">
        <v>38.5</v>
      </c>
      <c r="G137" s="21">
        <v>9</v>
      </c>
      <c r="H137" s="22">
        <v>113.62</v>
      </c>
      <c r="I137" s="20">
        <v>29.122</v>
      </c>
      <c r="J137" s="20">
        <v>15.044</v>
      </c>
      <c r="K137" s="20">
        <v>41.281999999999996</v>
      </c>
      <c r="L137" s="20">
        <v>28.401</v>
      </c>
      <c r="N137" s="13">
        <v>25477</v>
      </c>
      <c r="O137" s="14">
        <f t="shared" si="16"/>
        <v>3.7008944836921409</v>
      </c>
      <c r="P137" s="14">
        <f t="shared" si="17"/>
        <v>3.7</v>
      </c>
      <c r="Q137" s="14">
        <f t="shared" si="18"/>
        <v>3.6189933266497696</v>
      </c>
      <c r="R137" s="14">
        <f t="shared" si="19"/>
        <v>3.6609942506244004</v>
      </c>
      <c r="S137" s="14">
        <f t="shared" si="20"/>
        <v>3.6506582412937387</v>
      </c>
      <c r="T137" s="14">
        <f t="shared" si="21"/>
        <v>5.5110362710518883</v>
      </c>
      <c r="U137" s="14">
        <f t="shared" si="22"/>
        <v>4.7377281011011112</v>
      </c>
      <c r="V137" s="14">
        <f t="shared" si="23"/>
        <v>3.9740328649514121</v>
      </c>
      <c r="W137" s="14">
        <f t="shared" si="24"/>
        <v>9</v>
      </c>
      <c r="X137" s="14">
        <f t="shared" si="25"/>
        <v>4.7328595471289807</v>
      </c>
      <c r="Y137" s="14">
        <f t="shared" si="26"/>
        <v>2.7109792406080899</v>
      </c>
      <c r="Z137" s="14">
        <f t="shared" si="27"/>
        <v>3.7204265696120657</v>
      </c>
      <c r="AA137" s="14">
        <f t="shared" si="28"/>
        <v>3.3464243558148636</v>
      </c>
      <c r="AB137" s="17">
        <f t="shared" si="29"/>
        <v>9.5922300000000002E-2</v>
      </c>
      <c r="AC137" s="16">
        <f t="shared" si="30"/>
        <v>0.99827530000000009</v>
      </c>
      <c r="AD137" s="3">
        <f t="shared" si="31"/>
        <v>0.94596049999999998</v>
      </c>
      <c r="AF137" s="52" t="s">
        <v>35</v>
      </c>
      <c r="AG137" s="52">
        <v>8.7578400000000001E-2</v>
      </c>
      <c r="AH137" s="52">
        <v>9.5922300000000002E-2</v>
      </c>
    </row>
    <row r="138" spans="1:34">
      <c r="A138" s="13">
        <v>25508</v>
      </c>
      <c r="B138" s="18">
        <v>40.101900000000001</v>
      </c>
      <c r="C138" s="19">
        <v>3.5</v>
      </c>
      <c r="D138" s="20">
        <v>37.5</v>
      </c>
      <c r="E138" s="20">
        <v>39.1</v>
      </c>
      <c r="F138" s="19">
        <v>38.799999999999997</v>
      </c>
      <c r="G138" s="21">
        <v>8.85</v>
      </c>
      <c r="H138" s="22">
        <v>114.23</v>
      </c>
      <c r="I138" s="20">
        <v>29.088999999999999</v>
      </c>
      <c r="J138" s="20">
        <v>14.89</v>
      </c>
      <c r="K138" s="20">
        <v>41.073999999999998</v>
      </c>
      <c r="L138" s="20">
        <v>28.524000000000001</v>
      </c>
      <c r="N138" s="13">
        <v>25508</v>
      </c>
      <c r="O138" s="14">
        <f t="shared" si="16"/>
        <v>3.6914237147361884</v>
      </c>
      <c r="P138" s="14">
        <f t="shared" si="17"/>
        <v>3.5</v>
      </c>
      <c r="Q138" s="14">
        <f t="shared" si="18"/>
        <v>3.6243409329763652</v>
      </c>
      <c r="R138" s="14">
        <f t="shared" si="19"/>
        <v>3.6661224669913199</v>
      </c>
      <c r="S138" s="14">
        <f t="shared" si="20"/>
        <v>3.6584202466292277</v>
      </c>
      <c r="T138" s="14">
        <f t="shared" si="21"/>
        <v>5.7629112836636427</v>
      </c>
      <c r="U138" s="14">
        <f t="shared" si="22"/>
        <v>4.712914034155026</v>
      </c>
      <c r="V138" s="14">
        <f t="shared" si="23"/>
        <v>4.4803277015838114</v>
      </c>
      <c r="W138" s="14">
        <f t="shared" si="24"/>
        <v>8.85</v>
      </c>
      <c r="X138" s="14">
        <f t="shared" si="25"/>
        <v>4.7382139597458561</v>
      </c>
      <c r="Y138" s="14">
        <f t="shared" si="26"/>
        <v>2.7006898466959175</v>
      </c>
      <c r="Z138" s="14">
        <f t="shared" si="27"/>
        <v>3.7153753179179012</v>
      </c>
      <c r="AA138" s="14">
        <f t="shared" si="28"/>
        <v>3.3507458381660573</v>
      </c>
      <c r="AB138" s="17">
        <f t="shared" si="29"/>
        <v>9.4979999999999999E-4</v>
      </c>
      <c r="AC138" s="16">
        <f t="shared" si="30"/>
        <v>0.99922510000000009</v>
      </c>
      <c r="AD138" s="3">
        <f t="shared" si="31"/>
        <v>0.94148520000000002</v>
      </c>
      <c r="AF138" s="52" t="s">
        <v>36</v>
      </c>
      <c r="AG138" s="52">
        <v>-4.4752999999999998E-3</v>
      </c>
      <c r="AH138" s="52">
        <v>9.4979999999999999E-4</v>
      </c>
    </row>
    <row r="139" spans="1:34">
      <c r="A139" s="13">
        <v>25538</v>
      </c>
      <c r="B139" s="18">
        <v>39.994199999999999</v>
      </c>
      <c r="C139" s="19">
        <v>3.5</v>
      </c>
      <c r="D139" s="20">
        <v>37.700000000000003</v>
      </c>
      <c r="E139" s="20">
        <v>39.4</v>
      </c>
      <c r="F139" s="19">
        <v>38.9</v>
      </c>
      <c r="G139" s="21">
        <v>8.9700000000000006</v>
      </c>
      <c r="H139" s="22">
        <v>114.58</v>
      </c>
      <c r="I139" s="20">
        <v>29.062999999999999</v>
      </c>
      <c r="J139" s="20">
        <v>14.855</v>
      </c>
      <c r="K139" s="20">
        <v>41.09</v>
      </c>
      <c r="L139" s="20">
        <v>28.484000000000002</v>
      </c>
      <c r="N139" s="13">
        <v>25538</v>
      </c>
      <c r="O139" s="14">
        <f t="shared" si="16"/>
        <v>3.6887344436004201</v>
      </c>
      <c r="P139" s="14">
        <f t="shared" si="17"/>
        <v>3.5</v>
      </c>
      <c r="Q139" s="14">
        <f t="shared" si="18"/>
        <v>3.629660094453965</v>
      </c>
      <c r="R139" s="14">
        <f t="shared" si="19"/>
        <v>3.673765816303888</v>
      </c>
      <c r="S139" s="14">
        <f t="shared" si="20"/>
        <v>3.6609942506244004</v>
      </c>
      <c r="T139" s="14">
        <f t="shared" si="21"/>
        <v>5.7314456595980285</v>
      </c>
      <c r="U139" s="14">
        <f t="shared" si="22"/>
        <v>5.4772489654118308</v>
      </c>
      <c r="V139" s="14">
        <f t="shared" si="23"/>
        <v>4.7377281011011112</v>
      </c>
      <c r="W139" s="14">
        <f t="shared" si="24"/>
        <v>8.9700000000000006</v>
      </c>
      <c r="X139" s="14">
        <f t="shared" si="25"/>
        <v>4.7412732689804313</v>
      </c>
      <c r="Y139" s="14">
        <f t="shared" si="26"/>
        <v>2.6983365089145708</v>
      </c>
      <c r="Z139" s="14">
        <f t="shared" si="27"/>
        <v>3.7157647828953184</v>
      </c>
      <c r="AA139" s="14">
        <f t="shared" si="28"/>
        <v>3.3493425261198784</v>
      </c>
      <c r="AB139" s="17">
        <f t="shared" si="29"/>
        <v>6.1897899999999999E-2</v>
      </c>
      <c r="AC139" s="16">
        <f t="shared" si="30"/>
        <v>1.061123</v>
      </c>
      <c r="AD139" s="3">
        <f t="shared" si="31"/>
        <v>1.0063683999999999</v>
      </c>
      <c r="AF139" s="52" t="s">
        <v>37</v>
      </c>
      <c r="AG139" s="52">
        <v>6.4883200000000002E-2</v>
      </c>
      <c r="AH139" s="52">
        <v>6.1897899999999999E-2</v>
      </c>
    </row>
    <row r="140" spans="1:34">
      <c r="A140" s="13">
        <v>25569</v>
      </c>
      <c r="B140" s="18">
        <v>39.253599999999999</v>
      </c>
      <c r="C140" s="19">
        <v>3.9</v>
      </c>
      <c r="D140" s="20">
        <v>37.9</v>
      </c>
      <c r="E140" s="20">
        <v>39.5</v>
      </c>
      <c r="F140" s="19">
        <v>39.1</v>
      </c>
      <c r="G140" s="21">
        <v>8.98</v>
      </c>
      <c r="H140" s="22">
        <v>116.08</v>
      </c>
      <c r="I140" s="20">
        <v>29.236000000000001</v>
      </c>
      <c r="J140" s="20">
        <v>14.672000000000001</v>
      </c>
      <c r="K140" s="20">
        <v>41.618000000000002</v>
      </c>
      <c r="L140" s="20">
        <v>28.664000000000001</v>
      </c>
      <c r="N140" s="13">
        <v>25569</v>
      </c>
      <c r="O140" s="14">
        <f t="shared" si="16"/>
        <v>3.6700431597676415</v>
      </c>
      <c r="P140" s="14">
        <f t="shared" si="17"/>
        <v>3.9</v>
      </c>
      <c r="Q140" s="14">
        <f t="shared" si="18"/>
        <v>3.6349511120883808</v>
      </c>
      <c r="R140" s="14">
        <f t="shared" si="19"/>
        <v>3.6763006719070761</v>
      </c>
      <c r="S140" s="14">
        <f t="shared" si="20"/>
        <v>3.6661224669913199</v>
      </c>
      <c r="T140" s="14">
        <f t="shared" si="21"/>
        <v>5.9800423302787067</v>
      </c>
      <c r="U140" s="14">
        <f t="shared" si="22"/>
        <v>5.4629967486589939</v>
      </c>
      <c r="V140" s="14">
        <f t="shared" si="23"/>
        <v>4.981370571221917</v>
      </c>
      <c r="W140" s="14">
        <f t="shared" si="24"/>
        <v>8.98</v>
      </c>
      <c r="X140" s="14">
        <f t="shared" si="25"/>
        <v>4.7542796085759322</v>
      </c>
      <c r="Y140" s="14">
        <f t="shared" si="26"/>
        <v>2.685940915514109</v>
      </c>
      <c r="Z140" s="14">
        <f t="shared" si="27"/>
        <v>3.7285327659905878</v>
      </c>
      <c r="AA140" s="14">
        <f t="shared" si="28"/>
        <v>3.3556419800026527</v>
      </c>
      <c r="AB140" s="17">
        <f t="shared" ref="AB140:AB187" si="32" xml:space="preserve"> AH140</f>
        <v>-0.13148779999999999</v>
      </c>
      <c r="AC140" s="16">
        <f t="shared" si="30"/>
        <v>0.92963520000000011</v>
      </c>
      <c r="AD140" s="3">
        <f t="shared" si="31"/>
        <v>0.84663999999999995</v>
      </c>
      <c r="AF140" s="52" t="s">
        <v>38</v>
      </c>
      <c r="AG140" s="52">
        <v>-0.15972839999999999</v>
      </c>
      <c r="AH140" s="52">
        <v>-0.13148779999999999</v>
      </c>
    </row>
    <row r="141" spans="1:34">
      <c r="A141" s="13">
        <v>25600</v>
      </c>
      <c r="B141" s="18">
        <v>39.227800000000002</v>
      </c>
      <c r="C141" s="19">
        <v>4.2</v>
      </c>
      <c r="D141" s="20">
        <v>38.1</v>
      </c>
      <c r="E141" s="20">
        <v>39.700000000000003</v>
      </c>
      <c r="F141" s="19">
        <v>39</v>
      </c>
      <c r="G141" s="21">
        <v>8.98</v>
      </c>
      <c r="H141" s="22">
        <v>116.6</v>
      </c>
      <c r="I141" s="20">
        <v>29.363</v>
      </c>
      <c r="J141" s="20">
        <v>14.926</v>
      </c>
      <c r="K141" s="20">
        <v>41.351999999999997</v>
      </c>
      <c r="L141" s="20">
        <v>28.902999999999999</v>
      </c>
      <c r="N141" s="13">
        <v>25600</v>
      </c>
      <c r="O141" s="14">
        <f t="shared" si="16"/>
        <v>3.6693856791179744</v>
      </c>
      <c r="P141" s="14">
        <f t="shared" si="17"/>
        <v>4.2</v>
      </c>
      <c r="Q141" s="14">
        <f t="shared" si="18"/>
        <v>3.6402142821326553</v>
      </c>
      <c r="R141" s="14">
        <f t="shared" si="19"/>
        <v>3.6813511876931448</v>
      </c>
      <c r="S141" s="14">
        <f t="shared" si="20"/>
        <v>3.6635616461296463</v>
      </c>
      <c r="T141" s="14">
        <f t="shared" si="21"/>
        <v>6.2266388726000779</v>
      </c>
      <c r="U141" s="14">
        <f t="shared" si="22"/>
        <v>5.4347137297295989</v>
      </c>
      <c r="V141" s="14">
        <f t="shared" si="23"/>
        <v>4.7252884850545511</v>
      </c>
      <c r="W141" s="14">
        <f t="shared" si="24"/>
        <v>8.98</v>
      </c>
      <c r="X141" s="14">
        <f t="shared" si="25"/>
        <v>4.7587492739163917</v>
      </c>
      <c r="Y141" s="14">
        <f t="shared" si="26"/>
        <v>2.7031046587091958</v>
      </c>
      <c r="Z141" s="14">
        <f t="shared" si="27"/>
        <v>3.7221207878937381</v>
      </c>
      <c r="AA141" s="14">
        <f t="shared" si="28"/>
        <v>3.3639453959592664</v>
      </c>
      <c r="AB141" s="17">
        <f t="shared" si="32"/>
        <v>-0.34753339999999999</v>
      </c>
      <c r="AC141" s="16">
        <f t="shared" si="30"/>
        <v>0.58210180000000011</v>
      </c>
      <c r="AD141" s="3">
        <f t="shared" si="31"/>
        <v>0.48687069999999993</v>
      </c>
      <c r="AF141" s="52" t="s">
        <v>39</v>
      </c>
      <c r="AG141" s="52">
        <v>-0.35976930000000001</v>
      </c>
      <c r="AH141" s="52">
        <v>-0.34753339999999999</v>
      </c>
    </row>
    <row r="142" spans="1:34">
      <c r="A142" s="13">
        <v>25628</v>
      </c>
      <c r="B142" s="18">
        <v>39.1768</v>
      </c>
      <c r="C142" s="19">
        <v>4.4000000000000004</v>
      </c>
      <c r="D142" s="20">
        <v>38.299999999999997</v>
      </c>
      <c r="E142" s="20">
        <v>39.799999999999997</v>
      </c>
      <c r="F142" s="19">
        <v>39.1</v>
      </c>
      <c r="G142" s="21">
        <v>7.76</v>
      </c>
      <c r="H142" s="22">
        <v>116.94</v>
      </c>
      <c r="I142" s="20">
        <v>29.215</v>
      </c>
      <c r="J142" s="20">
        <v>14.503</v>
      </c>
      <c r="K142" s="20">
        <v>41.533999999999999</v>
      </c>
      <c r="L142" s="20">
        <v>28.756</v>
      </c>
      <c r="N142" s="13">
        <v>25628</v>
      </c>
      <c r="O142" s="14">
        <f t="shared" si="16"/>
        <v>3.668084734857231</v>
      </c>
      <c r="P142" s="14">
        <f t="shared" si="17"/>
        <v>4.4000000000000004</v>
      </c>
      <c r="Q142" s="14">
        <f t="shared" si="18"/>
        <v>3.6454498961866002</v>
      </c>
      <c r="R142" s="14">
        <f t="shared" si="19"/>
        <v>3.6838669122903918</v>
      </c>
      <c r="S142" s="14">
        <f t="shared" si="20"/>
        <v>3.6661224669913199</v>
      </c>
      <c r="T142" s="14">
        <f t="shared" si="21"/>
        <v>5.915703084776494</v>
      </c>
      <c r="U142" s="14">
        <f t="shared" si="22"/>
        <v>5.1557809664850112</v>
      </c>
      <c r="V142" s="14">
        <f t="shared" si="23"/>
        <v>4.4451762570834008</v>
      </c>
      <c r="W142" s="14">
        <f t="shared" si="24"/>
        <v>7.76</v>
      </c>
      <c r="X142" s="14">
        <f t="shared" si="25"/>
        <v>4.7616609827475243</v>
      </c>
      <c r="Y142" s="14">
        <f t="shared" si="26"/>
        <v>2.6743555245781132</v>
      </c>
      <c r="Z142" s="14">
        <f t="shared" si="27"/>
        <v>3.7265123689207873</v>
      </c>
      <c r="AA142" s="14">
        <f t="shared" si="28"/>
        <v>3.3588464411216252</v>
      </c>
      <c r="AB142" s="17">
        <f t="shared" si="32"/>
        <v>-9.1493900000000003E-2</v>
      </c>
      <c r="AC142" s="16">
        <f t="shared" si="30"/>
        <v>0.4906079000000001</v>
      </c>
      <c r="AD142" s="3">
        <f t="shared" si="31"/>
        <v>0.34879169999999993</v>
      </c>
      <c r="AF142" s="52" t="s">
        <v>40</v>
      </c>
      <c r="AG142" s="52">
        <v>-0.13807900000000001</v>
      </c>
      <c r="AH142" s="52">
        <v>-9.1493900000000003E-2</v>
      </c>
    </row>
    <row r="143" spans="1:34">
      <c r="A143" s="13">
        <v>25659</v>
      </c>
      <c r="B143" s="18">
        <v>39.076099999999997</v>
      </c>
      <c r="C143" s="19">
        <v>4.5999999999999996</v>
      </c>
      <c r="D143" s="20">
        <v>38.5</v>
      </c>
      <c r="E143" s="20">
        <v>40</v>
      </c>
      <c r="F143" s="19">
        <v>39.1</v>
      </c>
      <c r="G143" s="21">
        <v>8.1</v>
      </c>
      <c r="H143" s="22">
        <v>116.3</v>
      </c>
      <c r="I143" s="20">
        <v>29.238</v>
      </c>
      <c r="J143" s="20">
        <v>14.725</v>
      </c>
      <c r="K143" s="20">
        <v>41.203000000000003</v>
      </c>
      <c r="L143" s="20">
        <v>28.841999999999999</v>
      </c>
      <c r="N143" s="13">
        <v>25659</v>
      </c>
      <c r="O143" s="14">
        <f t="shared" si="16"/>
        <v>3.6655110269029914</v>
      </c>
      <c r="P143" s="14">
        <f t="shared" si="17"/>
        <v>4.5999999999999996</v>
      </c>
      <c r="Q143" s="14">
        <f t="shared" si="18"/>
        <v>3.6506582412937387</v>
      </c>
      <c r="R143" s="14">
        <f t="shared" si="19"/>
        <v>3.6888794541139363</v>
      </c>
      <c r="S143" s="14">
        <f t="shared" si="20"/>
        <v>3.6661224669913199</v>
      </c>
      <c r="T143" s="14">
        <f t="shared" si="21"/>
        <v>5.8840500022933604</v>
      </c>
      <c r="U143" s="14">
        <f t="shared" si="22"/>
        <v>5.1293294387550485</v>
      </c>
      <c r="V143" s="14">
        <f t="shared" si="23"/>
        <v>3.911841659547135</v>
      </c>
      <c r="W143" s="14">
        <f t="shared" si="24"/>
        <v>8.1</v>
      </c>
      <c r="X143" s="14">
        <f t="shared" si="25"/>
        <v>4.7561730595246186</v>
      </c>
      <c r="Y143" s="14">
        <f t="shared" si="26"/>
        <v>2.6895467295376503</v>
      </c>
      <c r="Z143" s="14">
        <f t="shared" si="27"/>
        <v>3.7185110692385392</v>
      </c>
      <c r="AA143" s="14">
        <f t="shared" si="28"/>
        <v>3.3618326581398787</v>
      </c>
      <c r="AB143" s="17">
        <f t="shared" si="32"/>
        <v>-9.5471600000000004E-2</v>
      </c>
      <c r="AC143" s="16">
        <f t="shared" si="30"/>
        <v>0.39513630000000011</v>
      </c>
      <c r="AD143" s="3">
        <f t="shared" si="31"/>
        <v>0.20701929999999993</v>
      </c>
      <c r="AF143" s="52" t="s">
        <v>41</v>
      </c>
      <c r="AG143" s="52">
        <v>-0.14177239999999999</v>
      </c>
      <c r="AH143" s="52">
        <v>-9.5471600000000004E-2</v>
      </c>
    </row>
    <row r="144" spans="1:34">
      <c r="A144" s="13">
        <v>25689</v>
      </c>
      <c r="B144" s="18">
        <v>39.0306</v>
      </c>
      <c r="C144" s="19">
        <v>4.8</v>
      </c>
      <c r="D144" s="20">
        <v>38.6</v>
      </c>
      <c r="E144" s="20">
        <v>40.1</v>
      </c>
      <c r="F144" s="19">
        <v>39.1</v>
      </c>
      <c r="G144" s="21">
        <v>7.94</v>
      </c>
      <c r="H144" s="22">
        <v>114.98</v>
      </c>
      <c r="I144" s="20">
        <v>29.44</v>
      </c>
      <c r="J144" s="20">
        <v>14.893000000000001</v>
      </c>
      <c r="K144" s="20">
        <v>41.573</v>
      </c>
      <c r="L144" s="20">
        <v>28.962</v>
      </c>
      <c r="N144" s="13">
        <v>25689</v>
      </c>
      <c r="O144" s="14">
        <f t="shared" ref="O144:O207" si="33">LN(B144)</f>
        <v>3.6643459538645247</v>
      </c>
      <c r="P144" s="14">
        <f t="shared" ref="P144:P207" si="34">C144</f>
        <v>4.8</v>
      </c>
      <c r="Q144" s="14">
        <f t="shared" ref="Q144:Q207" si="35">LN(D144)</f>
        <v>3.6532522764707851</v>
      </c>
      <c r="R144" s="14">
        <f t="shared" ref="R144:R207" si="36">LN(E144)</f>
        <v>3.6913763343125234</v>
      </c>
      <c r="S144" s="14">
        <f t="shared" ref="S144:S207" si="37">LN(F144)</f>
        <v>3.6661224669913199</v>
      </c>
      <c r="T144" s="14">
        <f t="shared" ref="T144:T207" si="38">100*LN(D144/D132)</f>
        <v>5.8683501828090208</v>
      </c>
      <c r="U144" s="14">
        <f t="shared" ref="U144:U207" si="39">100*LN(E144/E132)</f>
        <v>5.1162052179868276</v>
      </c>
      <c r="V144" s="14">
        <f t="shared" ref="V144:V207" si="40">100*LN(F144/F132)</f>
        <v>3.3813364365778109</v>
      </c>
      <c r="W144" s="14">
        <f t="shared" ref="W144:W207" si="41">G144</f>
        <v>7.94</v>
      </c>
      <c r="X144" s="14">
        <f t="shared" ref="X144:X207" si="42">LN(H144)</f>
        <v>4.7447582001951449</v>
      </c>
      <c r="Y144" s="14">
        <f t="shared" ref="Y144:Y207" si="43">LN(J144)</f>
        <v>2.7008913039037306</v>
      </c>
      <c r="Z144" s="14">
        <f t="shared" ref="Z144:Z207" si="44">LN(K144)</f>
        <v>3.7274509180890365</v>
      </c>
      <c r="AA144" s="14">
        <f t="shared" ref="AA144:AA207" si="45">LN(L144)</f>
        <v>3.3659846259064108</v>
      </c>
      <c r="AB144" s="17">
        <f t="shared" si="32"/>
        <v>0.21766289999999999</v>
      </c>
      <c r="AC144" s="16">
        <f t="shared" si="30"/>
        <v>0.6127992000000001</v>
      </c>
      <c r="AD144" s="3">
        <f t="shared" si="31"/>
        <v>0.50269279999999994</v>
      </c>
      <c r="AF144" s="52" t="s">
        <v>42</v>
      </c>
      <c r="AG144" s="52">
        <v>0.29567349999999998</v>
      </c>
      <c r="AH144" s="52">
        <v>0.21766289999999999</v>
      </c>
    </row>
    <row r="145" spans="1:34">
      <c r="A145" s="13">
        <v>25720</v>
      </c>
      <c r="B145" s="18">
        <v>38.904299999999999</v>
      </c>
      <c r="C145" s="19">
        <v>4.9000000000000004</v>
      </c>
      <c r="D145" s="20">
        <v>38.799999999999997</v>
      </c>
      <c r="E145" s="20">
        <v>40.200000000000003</v>
      </c>
      <c r="F145" s="19">
        <v>39.200000000000003</v>
      </c>
      <c r="G145" s="21">
        <v>7.6</v>
      </c>
      <c r="H145" s="22">
        <v>113.78</v>
      </c>
      <c r="I145" s="20">
        <v>29.54</v>
      </c>
      <c r="J145" s="20">
        <v>14.994</v>
      </c>
      <c r="K145" s="20">
        <v>41.65</v>
      </c>
      <c r="L145" s="20">
        <v>29.065000000000001</v>
      </c>
      <c r="N145" s="13">
        <v>25720</v>
      </c>
      <c r="O145" s="14">
        <f t="shared" si="33"/>
        <v>3.6611047843610804</v>
      </c>
      <c r="P145" s="14">
        <f t="shared" si="34"/>
        <v>4.9000000000000004</v>
      </c>
      <c r="Q145" s="14">
        <f t="shared" si="35"/>
        <v>3.6584202466292277</v>
      </c>
      <c r="R145" s="14">
        <f t="shared" si="36"/>
        <v>3.6938669956249757</v>
      </c>
      <c r="S145" s="14">
        <f t="shared" si="37"/>
        <v>3.6686767467964168</v>
      </c>
      <c r="T145" s="14">
        <f t="shared" si="38"/>
        <v>5.8372006221907045</v>
      </c>
      <c r="U145" s="14">
        <f t="shared" si="39"/>
        <v>4.84170994383752</v>
      </c>
      <c r="V145" s="14">
        <f t="shared" si="40"/>
        <v>3.1090587070031184</v>
      </c>
      <c r="W145" s="14">
        <f t="shared" si="41"/>
        <v>7.6</v>
      </c>
      <c r="X145" s="14">
        <f t="shared" si="42"/>
        <v>4.7342667593225016</v>
      </c>
      <c r="Y145" s="14">
        <f t="shared" si="43"/>
        <v>2.7076501210808703</v>
      </c>
      <c r="Z145" s="14">
        <f t="shared" si="44"/>
        <v>3.7293013686128518</v>
      </c>
      <c r="AA145" s="14">
        <f t="shared" si="45"/>
        <v>3.3695347011533139</v>
      </c>
      <c r="AB145" s="17">
        <f t="shared" si="32"/>
        <v>-0.1733587</v>
      </c>
      <c r="AC145" s="16">
        <f t="shared" si="30"/>
        <v>0.43944050000000012</v>
      </c>
      <c r="AD145" s="3">
        <f t="shared" si="31"/>
        <v>0.32281549999999992</v>
      </c>
      <c r="AF145" s="52" t="s">
        <v>43</v>
      </c>
      <c r="AG145" s="52">
        <v>-0.17987729999999999</v>
      </c>
      <c r="AH145" s="52">
        <v>-0.1733587</v>
      </c>
    </row>
    <row r="146" spans="1:34">
      <c r="A146" s="13">
        <v>25750</v>
      </c>
      <c r="B146" s="18">
        <v>38.9998</v>
      </c>
      <c r="C146" s="19">
        <v>5</v>
      </c>
      <c r="D146" s="20">
        <v>38.9</v>
      </c>
      <c r="E146" s="20">
        <v>40.4</v>
      </c>
      <c r="F146" s="19">
        <v>39.200000000000003</v>
      </c>
      <c r="G146" s="21">
        <v>7.21</v>
      </c>
      <c r="H146" s="22">
        <v>112.93</v>
      </c>
      <c r="I146" s="20">
        <v>29.533000000000001</v>
      </c>
      <c r="J146" s="20">
        <v>14.864000000000001</v>
      </c>
      <c r="K146" s="20">
        <v>41.607999999999997</v>
      </c>
      <c r="L146" s="20">
        <v>29.143000000000001</v>
      </c>
      <c r="N146" s="13">
        <v>25750</v>
      </c>
      <c r="O146" s="14">
        <f t="shared" si="33"/>
        <v>3.6635565179113692</v>
      </c>
      <c r="P146" s="14">
        <f t="shared" si="34"/>
        <v>5</v>
      </c>
      <c r="Q146" s="14">
        <f t="shared" si="35"/>
        <v>3.6609942506244004</v>
      </c>
      <c r="R146" s="14">
        <f t="shared" si="36"/>
        <v>3.6988297849671046</v>
      </c>
      <c r="S146" s="14">
        <f t="shared" si="37"/>
        <v>3.6686767467964168</v>
      </c>
      <c r="T146" s="14">
        <f t="shared" si="38"/>
        <v>5.5496405449515445</v>
      </c>
      <c r="U146" s="14">
        <f t="shared" si="39"/>
        <v>4.8171543673365758</v>
      </c>
      <c r="V146" s="14">
        <f t="shared" si="40"/>
        <v>2.8462464663761669</v>
      </c>
      <c r="W146" s="14">
        <f t="shared" si="41"/>
        <v>7.21</v>
      </c>
      <c r="X146" s="14">
        <f t="shared" si="42"/>
        <v>4.7267681577355791</v>
      </c>
      <c r="Y146" s="14">
        <f t="shared" si="43"/>
        <v>2.698942182071483</v>
      </c>
      <c r="Z146" s="14">
        <f t="shared" si="44"/>
        <v>3.7282924564707711</v>
      </c>
      <c r="AA146" s="14">
        <f t="shared" si="45"/>
        <v>3.3722147467376726</v>
      </c>
      <c r="AB146" s="17">
        <f t="shared" si="32"/>
        <v>-0.23188049999999999</v>
      </c>
      <c r="AC146" s="16">
        <f t="shared" si="30"/>
        <v>0.20756000000000013</v>
      </c>
      <c r="AD146" s="3">
        <f t="shared" si="31"/>
        <v>8.0228099999999913E-2</v>
      </c>
      <c r="AF146" s="52" t="s">
        <v>44</v>
      </c>
      <c r="AG146" s="52">
        <v>-0.24258740000000001</v>
      </c>
      <c r="AH146" s="52">
        <v>-0.23188049999999999</v>
      </c>
    </row>
    <row r="147" spans="1:34">
      <c r="A147" s="13">
        <v>25781</v>
      </c>
      <c r="B147" s="18">
        <v>38.930300000000003</v>
      </c>
      <c r="C147" s="19">
        <v>5.0999999999999996</v>
      </c>
      <c r="D147" s="20">
        <v>39</v>
      </c>
      <c r="E147" s="20">
        <v>40.4</v>
      </c>
      <c r="F147" s="19">
        <v>39.200000000000003</v>
      </c>
      <c r="G147" s="21">
        <v>6.61</v>
      </c>
      <c r="H147" s="22">
        <v>112.9</v>
      </c>
      <c r="I147" s="20">
        <v>29.657</v>
      </c>
      <c r="J147" s="20">
        <v>14.98</v>
      </c>
      <c r="K147" s="20">
        <v>41.720999999999997</v>
      </c>
      <c r="L147" s="20">
        <v>29.266999999999999</v>
      </c>
      <c r="N147" s="13">
        <v>25781</v>
      </c>
      <c r="O147" s="14">
        <f t="shared" si="33"/>
        <v>3.6617728677318966</v>
      </c>
      <c r="P147" s="14">
        <f t="shared" si="34"/>
        <v>5.0999999999999996</v>
      </c>
      <c r="Q147" s="14">
        <f t="shared" si="35"/>
        <v>3.6635616461296463</v>
      </c>
      <c r="R147" s="14">
        <f t="shared" si="36"/>
        <v>3.6988297849671046</v>
      </c>
      <c r="S147" s="14">
        <f t="shared" si="37"/>
        <v>3.6686767467964168</v>
      </c>
      <c r="T147" s="14">
        <f t="shared" si="38"/>
        <v>5.5350095083164899</v>
      </c>
      <c r="U147" s="14">
        <f t="shared" si="39"/>
        <v>4.5577508496319155</v>
      </c>
      <c r="V147" s="14">
        <f t="shared" si="40"/>
        <v>2.584123118388733</v>
      </c>
      <c r="W147" s="14">
        <f t="shared" si="41"/>
        <v>6.61</v>
      </c>
      <c r="X147" s="14">
        <f t="shared" si="42"/>
        <v>4.7265024711556167</v>
      </c>
      <c r="Y147" s="14">
        <f t="shared" si="43"/>
        <v>2.7067159780890733</v>
      </c>
      <c r="Z147" s="14">
        <f t="shared" si="44"/>
        <v>3.7310045991645833</v>
      </c>
      <c r="AA147" s="14">
        <f t="shared" si="45"/>
        <v>3.3764606014297414</v>
      </c>
      <c r="AB147" s="17">
        <f t="shared" si="32"/>
        <v>-0.44976830000000001</v>
      </c>
      <c r="AC147" s="16">
        <f t="shared" si="30"/>
        <v>-0.24220829999999988</v>
      </c>
      <c r="AD147" s="3">
        <f t="shared" si="31"/>
        <v>-0.40177930000000006</v>
      </c>
      <c r="AF147" s="52" t="s">
        <v>45</v>
      </c>
      <c r="AG147" s="52">
        <v>-0.48200739999999997</v>
      </c>
      <c r="AH147" s="52">
        <v>-0.44976830000000001</v>
      </c>
    </row>
    <row r="148" spans="1:34">
      <c r="A148" s="13">
        <v>25812</v>
      </c>
      <c r="B148" s="18">
        <v>38.661900000000003</v>
      </c>
      <c r="C148" s="19">
        <v>5.4</v>
      </c>
      <c r="D148" s="20">
        <v>39.200000000000003</v>
      </c>
      <c r="E148" s="20">
        <v>40.6</v>
      </c>
      <c r="F148" s="19">
        <v>39.6</v>
      </c>
      <c r="G148" s="21">
        <v>6.29</v>
      </c>
      <c r="H148" s="22">
        <v>112.08</v>
      </c>
      <c r="I148" s="20">
        <v>29.803000000000001</v>
      </c>
      <c r="J148" s="20">
        <v>14.93</v>
      </c>
      <c r="K148" s="20">
        <v>41.991999999999997</v>
      </c>
      <c r="L148" s="20">
        <v>29.446999999999999</v>
      </c>
      <c r="N148" s="13">
        <v>25812</v>
      </c>
      <c r="O148" s="14">
        <f t="shared" si="33"/>
        <v>3.6548546189770925</v>
      </c>
      <c r="P148" s="14">
        <f t="shared" si="34"/>
        <v>5.4</v>
      </c>
      <c r="Q148" s="14">
        <f t="shared" si="35"/>
        <v>3.6686767467964168</v>
      </c>
      <c r="R148" s="14">
        <f t="shared" si="36"/>
        <v>3.7037680666076871</v>
      </c>
      <c r="S148" s="14">
        <f t="shared" si="37"/>
        <v>3.6788291182604347</v>
      </c>
      <c r="T148" s="14">
        <f t="shared" si="38"/>
        <v>5.5059777183027387</v>
      </c>
      <c r="U148" s="14">
        <f t="shared" si="39"/>
        <v>4.5347819978459256</v>
      </c>
      <c r="V148" s="14">
        <f t="shared" si="40"/>
        <v>3.3379222073834613</v>
      </c>
      <c r="W148" s="14">
        <f t="shared" si="41"/>
        <v>6.29</v>
      </c>
      <c r="X148" s="14">
        <f t="shared" si="42"/>
        <v>4.7192129020287519</v>
      </c>
      <c r="Y148" s="14">
        <f t="shared" si="43"/>
        <v>2.703372611551099</v>
      </c>
      <c r="Z148" s="14">
        <f t="shared" si="44"/>
        <v>3.7374791239499987</v>
      </c>
      <c r="AA148" s="14">
        <f t="shared" si="45"/>
        <v>3.3825920373365861</v>
      </c>
      <c r="AB148" s="17">
        <f t="shared" si="32"/>
        <v>-0.2516544</v>
      </c>
      <c r="AC148" s="16">
        <f t="shared" si="30"/>
        <v>-0.49386269999999988</v>
      </c>
      <c r="AD148" s="3">
        <f t="shared" si="31"/>
        <v>-0.67409800000000009</v>
      </c>
      <c r="AF148" s="52" t="s">
        <v>46</v>
      </c>
      <c r="AG148" s="52">
        <v>-0.27231870000000002</v>
      </c>
      <c r="AH148" s="52">
        <v>-0.2516544</v>
      </c>
    </row>
    <row r="149" spans="1:34">
      <c r="A149" s="13">
        <v>25842</v>
      </c>
      <c r="B149" s="18">
        <v>37.888599999999997</v>
      </c>
      <c r="C149" s="19">
        <v>5.5</v>
      </c>
      <c r="D149" s="20">
        <v>39.4</v>
      </c>
      <c r="E149" s="20">
        <v>40.799999999999997</v>
      </c>
      <c r="F149" s="19">
        <v>39.6</v>
      </c>
      <c r="G149" s="21">
        <v>6.2</v>
      </c>
      <c r="H149" s="22">
        <v>110.9</v>
      </c>
      <c r="I149" s="20">
        <v>29.623000000000001</v>
      </c>
      <c r="J149" s="20">
        <v>14.41</v>
      </c>
      <c r="K149" s="20">
        <v>41.972000000000001</v>
      </c>
      <c r="L149" s="20">
        <v>29.388999999999999</v>
      </c>
      <c r="N149" s="13">
        <v>25842</v>
      </c>
      <c r="O149" s="14">
        <f t="shared" si="33"/>
        <v>3.6346502752847987</v>
      </c>
      <c r="P149" s="14">
        <f t="shared" si="34"/>
        <v>5.5</v>
      </c>
      <c r="Q149" s="14">
        <f t="shared" si="35"/>
        <v>3.673765816303888</v>
      </c>
      <c r="R149" s="14">
        <f t="shared" si="36"/>
        <v>3.708682081410116</v>
      </c>
      <c r="S149" s="14">
        <f t="shared" si="37"/>
        <v>3.6788291182604347</v>
      </c>
      <c r="T149" s="14">
        <f t="shared" si="38"/>
        <v>5.4772489654118308</v>
      </c>
      <c r="U149" s="14">
        <f t="shared" si="39"/>
        <v>4.7687830785715342</v>
      </c>
      <c r="V149" s="14">
        <f t="shared" si="40"/>
        <v>2.8170876966696441</v>
      </c>
      <c r="W149" s="14">
        <f t="shared" si="41"/>
        <v>6.2</v>
      </c>
      <c r="X149" s="14">
        <f t="shared" si="42"/>
        <v>4.7086288943563215</v>
      </c>
      <c r="Y149" s="14">
        <f t="shared" si="43"/>
        <v>2.6679224100114309</v>
      </c>
      <c r="Z149" s="14">
        <f t="shared" si="44"/>
        <v>3.7370027292956647</v>
      </c>
      <c r="AA149" s="14">
        <f t="shared" si="45"/>
        <v>3.3806204546733243</v>
      </c>
      <c r="AB149" s="17">
        <f t="shared" si="32"/>
        <v>-8.3306000000000005E-3</v>
      </c>
      <c r="AC149" s="16">
        <f t="shared" si="30"/>
        <v>-0.50219329999999984</v>
      </c>
      <c r="AD149" s="3">
        <f t="shared" si="31"/>
        <v>-0.68478670000000008</v>
      </c>
      <c r="AF149" s="52" t="s">
        <v>47</v>
      </c>
      <c r="AG149" s="52">
        <v>-1.0688700000000001E-2</v>
      </c>
      <c r="AH149" s="52">
        <v>-8.3306000000000005E-3</v>
      </c>
    </row>
    <row r="150" spans="1:34">
      <c r="A150" s="13">
        <v>25873</v>
      </c>
      <c r="B150" s="18">
        <v>37.659100000000002</v>
      </c>
      <c r="C150" s="19">
        <v>5.9</v>
      </c>
      <c r="D150" s="20">
        <v>39.6</v>
      </c>
      <c r="E150" s="20">
        <v>41</v>
      </c>
      <c r="F150" s="19">
        <v>39.799999999999997</v>
      </c>
      <c r="G150" s="21">
        <v>5.6</v>
      </c>
      <c r="H150" s="22">
        <v>109.2</v>
      </c>
      <c r="I150" s="20">
        <v>29.428000000000001</v>
      </c>
      <c r="J150" s="20">
        <v>13.577999999999999</v>
      </c>
      <c r="K150" s="20">
        <v>42.103000000000002</v>
      </c>
      <c r="L150" s="20">
        <v>29.401</v>
      </c>
      <c r="N150" s="13">
        <v>25873</v>
      </c>
      <c r="O150" s="14">
        <f t="shared" si="33"/>
        <v>3.6285746249083934</v>
      </c>
      <c r="P150" s="14">
        <f t="shared" si="34"/>
        <v>5.9</v>
      </c>
      <c r="Q150" s="14">
        <f t="shared" si="35"/>
        <v>3.6788291182604347</v>
      </c>
      <c r="R150" s="14">
        <f t="shared" si="36"/>
        <v>3.713572066704308</v>
      </c>
      <c r="S150" s="14">
        <f t="shared" si="37"/>
        <v>3.6838669122903918</v>
      </c>
      <c r="T150" s="14">
        <f t="shared" si="38"/>
        <v>5.4488185284069779</v>
      </c>
      <c r="U150" s="14">
        <f t="shared" si="39"/>
        <v>4.7449599712987771</v>
      </c>
      <c r="V150" s="14">
        <f t="shared" si="40"/>
        <v>2.5446665661164176</v>
      </c>
      <c r="W150" s="14">
        <f t="shared" si="41"/>
        <v>5.6</v>
      </c>
      <c r="X150" s="14">
        <f t="shared" si="42"/>
        <v>4.6931810633108046</v>
      </c>
      <c r="Y150" s="14">
        <f t="shared" si="43"/>
        <v>2.6084508358794554</v>
      </c>
      <c r="Z150" s="14">
        <f t="shared" si="44"/>
        <v>3.740118997056904</v>
      </c>
      <c r="AA150" s="14">
        <f t="shared" si="45"/>
        <v>3.3810286873716286</v>
      </c>
      <c r="AB150" s="17">
        <f t="shared" si="32"/>
        <v>-0.35977350000000002</v>
      </c>
      <c r="AC150" s="16">
        <f t="shared" si="30"/>
        <v>-0.86196679999999981</v>
      </c>
      <c r="AD150" s="3">
        <f t="shared" si="31"/>
        <v>-1.0324806</v>
      </c>
      <c r="AF150" s="52" t="s">
        <v>48</v>
      </c>
      <c r="AG150" s="52">
        <v>-0.3476939</v>
      </c>
      <c r="AH150" s="52">
        <v>-0.35977350000000002</v>
      </c>
    </row>
    <row r="151" spans="1:34">
      <c r="A151" s="13">
        <v>25903</v>
      </c>
      <c r="B151" s="18">
        <v>38.523899999999998</v>
      </c>
      <c r="C151" s="19">
        <v>6.1</v>
      </c>
      <c r="D151" s="20">
        <v>39.799999999999997</v>
      </c>
      <c r="E151" s="20">
        <v>41.2</v>
      </c>
      <c r="F151" s="19">
        <v>39.799999999999997</v>
      </c>
      <c r="G151" s="21">
        <v>4.9000000000000004</v>
      </c>
      <c r="H151" s="22">
        <v>107.26</v>
      </c>
      <c r="I151" s="20">
        <v>29.701000000000001</v>
      </c>
      <c r="J151" s="20">
        <v>13.813000000000001</v>
      </c>
      <c r="K151" s="20">
        <v>42.71</v>
      </c>
      <c r="L151" s="20">
        <v>29.513000000000002</v>
      </c>
      <c r="N151" s="13">
        <v>25903</v>
      </c>
      <c r="O151" s="14">
        <f t="shared" si="33"/>
        <v>3.6512788279108026</v>
      </c>
      <c r="P151" s="14">
        <f t="shared" si="34"/>
        <v>6.1</v>
      </c>
      <c r="Q151" s="14">
        <f t="shared" si="35"/>
        <v>3.6838669122903918</v>
      </c>
      <c r="R151" s="14">
        <f t="shared" si="36"/>
        <v>3.7184382563554808</v>
      </c>
      <c r="S151" s="14">
        <f t="shared" si="37"/>
        <v>3.6838669122903918</v>
      </c>
      <c r="T151" s="14">
        <f t="shared" si="38"/>
        <v>5.4206817836426735</v>
      </c>
      <c r="U151" s="14">
        <f t="shared" si="39"/>
        <v>4.4672440051592597</v>
      </c>
      <c r="V151" s="14">
        <f t="shared" si="40"/>
        <v>2.2872661665991312</v>
      </c>
      <c r="W151" s="14">
        <f t="shared" si="41"/>
        <v>4.9000000000000004</v>
      </c>
      <c r="X151" s="14">
        <f t="shared" si="42"/>
        <v>4.6752557935547792</v>
      </c>
      <c r="Y151" s="14">
        <f t="shared" si="43"/>
        <v>2.6256101777178227</v>
      </c>
      <c r="Z151" s="14">
        <f t="shared" si="44"/>
        <v>3.7544330848533751</v>
      </c>
      <c r="AA151" s="14">
        <f t="shared" si="45"/>
        <v>3.3848308442418578</v>
      </c>
      <c r="AB151" s="17">
        <f t="shared" si="32"/>
        <v>-0.25860080000000002</v>
      </c>
      <c r="AC151" s="16">
        <f t="shared" si="30"/>
        <v>-1.1205675999999998</v>
      </c>
      <c r="AD151" s="3">
        <f t="shared" si="31"/>
        <v>-1.2635087999999999</v>
      </c>
      <c r="AF151" s="52" t="s">
        <v>49</v>
      </c>
      <c r="AG151" s="52">
        <v>-0.23102819999999999</v>
      </c>
      <c r="AH151" s="52">
        <v>-0.25860080000000002</v>
      </c>
    </row>
    <row r="152" spans="1:34">
      <c r="A152" s="13">
        <v>25934</v>
      </c>
      <c r="B152" s="18">
        <v>38.820300000000003</v>
      </c>
      <c r="C152" s="19">
        <v>5.9</v>
      </c>
      <c r="D152" s="20">
        <v>39.9</v>
      </c>
      <c r="E152" s="20">
        <v>41.3</v>
      </c>
      <c r="F152" s="19">
        <v>39.9</v>
      </c>
      <c r="G152" s="21">
        <v>4.1399999999999997</v>
      </c>
      <c r="H152" s="22">
        <v>107.13</v>
      </c>
      <c r="I152" s="20">
        <v>30.108000000000001</v>
      </c>
      <c r="J152" s="20">
        <v>15.37</v>
      </c>
      <c r="K152" s="20">
        <v>42.582999999999998</v>
      </c>
      <c r="L152" s="20">
        <v>29.513999999999999</v>
      </c>
      <c r="N152" s="13">
        <v>25934</v>
      </c>
      <c r="O152" s="14">
        <f t="shared" si="33"/>
        <v>3.6589433056862739</v>
      </c>
      <c r="P152" s="14">
        <f t="shared" si="34"/>
        <v>5.9</v>
      </c>
      <c r="Q152" s="14">
        <f t="shared" si="35"/>
        <v>3.6863763238958178</v>
      </c>
      <c r="R152" s="14">
        <f t="shared" si="36"/>
        <v>3.7208624999669868</v>
      </c>
      <c r="S152" s="14">
        <f t="shared" si="37"/>
        <v>3.6863763238958178</v>
      </c>
      <c r="T152" s="14">
        <f t="shared" si="38"/>
        <v>5.1425211807437181</v>
      </c>
      <c r="U152" s="14">
        <f t="shared" si="39"/>
        <v>4.4561828059910908</v>
      </c>
      <c r="V152" s="14">
        <f t="shared" si="40"/>
        <v>2.0253856904497596</v>
      </c>
      <c r="W152" s="14">
        <f t="shared" si="41"/>
        <v>4.1399999999999997</v>
      </c>
      <c r="X152" s="14">
        <f t="shared" si="42"/>
        <v>4.6740430502744665</v>
      </c>
      <c r="Y152" s="14">
        <f t="shared" si="43"/>
        <v>2.7324175575505043</v>
      </c>
      <c r="Z152" s="14">
        <f t="shared" si="44"/>
        <v>3.7514551125964171</v>
      </c>
      <c r="AA152" s="14">
        <f t="shared" si="45"/>
        <v>3.3848647270412577</v>
      </c>
      <c r="AB152" s="17">
        <f t="shared" si="32"/>
        <v>-0.68867829999999997</v>
      </c>
      <c r="AC152" s="16">
        <f t="shared" si="30"/>
        <v>-1.8092458999999996</v>
      </c>
      <c r="AD152" s="3">
        <f t="shared" si="31"/>
        <v>-1.9443079999999999</v>
      </c>
      <c r="AF152" s="52" t="s">
        <v>50</v>
      </c>
      <c r="AG152" s="52">
        <v>-0.68079920000000005</v>
      </c>
      <c r="AH152" s="52">
        <v>-0.68867829999999997</v>
      </c>
    </row>
    <row r="153" spans="1:34">
      <c r="A153" s="13">
        <v>25965</v>
      </c>
      <c r="B153" s="18">
        <v>38.746299999999998</v>
      </c>
      <c r="C153" s="19">
        <v>5.9</v>
      </c>
      <c r="D153" s="20">
        <v>39.9</v>
      </c>
      <c r="E153" s="20">
        <v>41.4</v>
      </c>
      <c r="F153" s="19">
        <v>40.1</v>
      </c>
      <c r="G153" s="21">
        <v>3.72</v>
      </c>
      <c r="H153" s="22">
        <v>109.87</v>
      </c>
      <c r="I153" s="20">
        <v>30.164000000000001</v>
      </c>
      <c r="J153" s="20">
        <v>15.28</v>
      </c>
      <c r="K153" s="20">
        <v>42.588999999999999</v>
      </c>
      <c r="L153" s="20">
        <v>29.672000000000001</v>
      </c>
      <c r="N153" s="13">
        <v>25965</v>
      </c>
      <c r="O153" s="14">
        <f t="shared" si="33"/>
        <v>3.6570352673695132</v>
      </c>
      <c r="P153" s="14">
        <f t="shared" si="34"/>
        <v>5.9</v>
      </c>
      <c r="Q153" s="14">
        <f t="shared" si="35"/>
        <v>3.6863763238958178</v>
      </c>
      <c r="R153" s="14">
        <f t="shared" si="36"/>
        <v>3.7232808808312687</v>
      </c>
      <c r="S153" s="14">
        <f t="shared" si="37"/>
        <v>3.6913763343125234</v>
      </c>
      <c r="T153" s="14">
        <f t="shared" si="38"/>
        <v>4.6162041763162414</v>
      </c>
      <c r="U153" s="14">
        <f t="shared" si="39"/>
        <v>4.1929693138123767</v>
      </c>
      <c r="V153" s="14">
        <f t="shared" si="40"/>
        <v>2.7814688182877192</v>
      </c>
      <c r="W153" s="14">
        <f t="shared" si="41"/>
        <v>3.72</v>
      </c>
      <c r="X153" s="14">
        <f t="shared" si="42"/>
        <v>4.6992978487127894</v>
      </c>
      <c r="Y153" s="14">
        <f t="shared" si="43"/>
        <v>2.7265447837383743</v>
      </c>
      <c r="Z153" s="14">
        <f t="shared" si="44"/>
        <v>3.7515960039694018</v>
      </c>
      <c r="AA153" s="14">
        <f t="shared" si="45"/>
        <v>3.3902038401872896</v>
      </c>
      <c r="AB153" s="17">
        <f t="shared" si="32"/>
        <v>-6.9735800000000001E-2</v>
      </c>
      <c r="AC153" s="16">
        <f t="shared" si="30"/>
        <v>-1.8789816999999995</v>
      </c>
      <c r="AD153" s="3">
        <f t="shared" si="31"/>
        <v>-1.9725747999999999</v>
      </c>
      <c r="AF153" s="52" t="s">
        <v>51</v>
      </c>
      <c r="AG153" s="52">
        <v>-2.8266800000000002E-2</v>
      </c>
      <c r="AH153" s="52">
        <v>-6.9735800000000001E-2</v>
      </c>
    </row>
    <row r="154" spans="1:34">
      <c r="A154" s="13">
        <v>25993</v>
      </c>
      <c r="B154" s="18">
        <v>38.704300000000003</v>
      </c>
      <c r="C154" s="19">
        <v>6</v>
      </c>
      <c r="D154" s="20">
        <v>40</v>
      </c>
      <c r="E154" s="20">
        <v>41.6</v>
      </c>
      <c r="F154" s="19">
        <v>40.200000000000003</v>
      </c>
      <c r="G154" s="21">
        <v>3.71</v>
      </c>
      <c r="H154" s="22">
        <v>109.34</v>
      </c>
      <c r="I154" s="20">
        <v>30.178999999999998</v>
      </c>
      <c r="J154" s="20">
        <v>15.635</v>
      </c>
      <c r="K154" s="20">
        <v>42.131</v>
      </c>
      <c r="L154" s="20">
        <v>29.725999999999999</v>
      </c>
      <c r="N154" s="13">
        <v>25993</v>
      </c>
      <c r="O154" s="14">
        <f t="shared" si="33"/>
        <v>3.6559507049744648</v>
      </c>
      <c r="P154" s="14">
        <f t="shared" si="34"/>
        <v>6</v>
      </c>
      <c r="Q154" s="14">
        <f t="shared" si="35"/>
        <v>3.6888794541139363</v>
      </c>
      <c r="R154" s="14">
        <f t="shared" si="36"/>
        <v>3.7281001672672178</v>
      </c>
      <c r="S154" s="14">
        <f t="shared" si="37"/>
        <v>3.6938669956249757</v>
      </c>
      <c r="T154" s="14">
        <f t="shared" si="38"/>
        <v>4.3429557927336102</v>
      </c>
      <c r="U154" s="14">
        <f t="shared" si="39"/>
        <v>4.4233254976825664</v>
      </c>
      <c r="V154" s="14">
        <f t="shared" si="40"/>
        <v>2.7744528633655219</v>
      </c>
      <c r="W154" s="14">
        <f t="shared" si="41"/>
        <v>3.71</v>
      </c>
      <c r="X154" s="14">
        <f t="shared" si="42"/>
        <v>4.6944622934668532</v>
      </c>
      <c r="Y154" s="14">
        <f t="shared" si="43"/>
        <v>2.7495119909098045</v>
      </c>
      <c r="Z154" s="14">
        <f t="shared" si="44"/>
        <v>3.7407838117642971</v>
      </c>
      <c r="AA154" s="14">
        <f t="shared" si="45"/>
        <v>3.3920220837267032</v>
      </c>
      <c r="AB154" s="17">
        <f t="shared" si="32"/>
        <v>-0.106141</v>
      </c>
      <c r="AC154" s="16">
        <f t="shared" si="30"/>
        <v>-1.9851226999999996</v>
      </c>
      <c r="AD154" s="3">
        <f t="shared" si="31"/>
        <v>-2.0382259</v>
      </c>
      <c r="AF154" s="52" t="s">
        <v>52</v>
      </c>
      <c r="AG154" s="52">
        <v>-6.5651100000000004E-2</v>
      </c>
      <c r="AH154" s="52">
        <v>-0.106141</v>
      </c>
    </row>
    <row r="155" spans="1:34">
      <c r="A155" s="13">
        <v>26024</v>
      </c>
      <c r="B155" s="18">
        <v>38.921700000000001</v>
      </c>
      <c r="C155" s="19">
        <v>5.9</v>
      </c>
      <c r="D155" s="20">
        <v>40.1</v>
      </c>
      <c r="E155" s="20">
        <v>41.7</v>
      </c>
      <c r="F155" s="19">
        <v>40.299999999999997</v>
      </c>
      <c r="G155" s="21">
        <v>4.1500000000000004</v>
      </c>
      <c r="H155" s="22">
        <v>109.73</v>
      </c>
      <c r="I155" s="20">
        <v>30.36</v>
      </c>
      <c r="J155" s="20">
        <v>15.706</v>
      </c>
      <c r="K155" s="20">
        <v>42.569000000000003</v>
      </c>
      <c r="L155" s="20">
        <v>29.827999999999999</v>
      </c>
      <c r="N155" s="13">
        <v>26024</v>
      </c>
      <c r="O155" s="14">
        <f t="shared" si="33"/>
        <v>3.6615519357061301</v>
      </c>
      <c r="P155" s="14">
        <f t="shared" si="34"/>
        <v>5.9</v>
      </c>
      <c r="Q155" s="14">
        <f t="shared" si="35"/>
        <v>3.6913763343125234</v>
      </c>
      <c r="R155" s="14">
        <f t="shared" si="36"/>
        <v>3.730501128804756</v>
      </c>
      <c r="S155" s="14">
        <f t="shared" si="37"/>
        <v>3.6963514689526371</v>
      </c>
      <c r="T155" s="14">
        <f t="shared" si="38"/>
        <v>4.0718093018784973</v>
      </c>
      <c r="U155" s="14">
        <f t="shared" si="39"/>
        <v>4.162167469081945</v>
      </c>
      <c r="V155" s="14">
        <f t="shared" si="40"/>
        <v>3.0229001961317077</v>
      </c>
      <c r="W155" s="14">
        <f t="shared" si="41"/>
        <v>4.1500000000000004</v>
      </c>
      <c r="X155" s="14">
        <f t="shared" si="42"/>
        <v>4.6980228030027078</v>
      </c>
      <c r="Y155" s="14">
        <f t="shared" si="43"/>
        <v>2.7540428049526828</v>
      </c>
      <c r="Z155" s="14">
        <f t="shared" si="44"/>
        <v>3.7511262888429844</v>
      </c>
      <c r="AA155" s="14">
        <f t="shared" si="45"/>
        <v>3.3954475496815482</v>
      </c>
      <c r="AB155" s="17">
        <f t="shared" si="32"/>
        <v>0.41698780000000002</v>
      </c>
      <c r="AC155" s="16">
        <f t="shared" si="30"/>
        <v>-1.5681348999999996</v>
      </c>
      <c r="AD155" s="3">
        <f t="shared" si="31"/>
        <v>-1.5770033000000001</v>
      </c>
      <c r="AF155" s="52" t="s">
        <v>53</v>
      </c>
      <c r="AG155" s="52">
        <v>0.46122259999999998</v>
      </c>
      <c r="AH155" s="52">
        <v>0.41698780000000002</v>
      </c>
    </row>
    <row r="156" spans="1:34">
      <c r="A156" s="13">
        <v>26054</v>
      </c>
      <c r="B156" s="18">
        <v>39.119199999999999</v>
      </c>
      <c r="C156" s="19">
        <v>5.9</v>
      </c>
      <c r="D156" s="20">
        <v>40.299999999999997</v>
      </c>
      <c r="E156" s="20">
        <v>41.9</v>
      </c>
      <c r="F156" s="19">
        <v>40.5</v>
      </c>
      <c r="G156" s="21">
        <v>4.63</v>
      </c>
      <c r="H156" s="22">
        <v>108.78</v>
      </c>
      <c r="I156" s="20">
        <v>30.338000000000001</v>
      </c>
      <c r="J156" s="20">
        <v>15.571</v>
      </c>
      <c r="K156" s="20">
        <v>42.362000000000002</v>
      </c>
      <c r="L156" s="20">
        <v>29.957999999999998</v>
      </c>
      <c r="N156" s="13">
        <v>26054</v>
      </c>
      <c r="O156" s="14">
        <f t="shared" si="33"/>
        <v>3.6666133950597639</v>
      </c>
      <c r="P156" s="14">
        <f t="shared" si="34"/>
        <v>5.9</v>
      </c>
      <c r="Q156" s="14">
        <f t="shared" si="35"/>
        <v>3.6963514689526371</v>
      </c>
      <c r="R156" s="14">
        <f t="shared" si="36"/>
        <v>3.735285826928092</v>
      </c>
      <c r="S156" s="14">
        <f t="shared" si="37"/>
        <v>3.7013019741124933</v>
      </c>
      <c r="T156" s="14">
        <f t="shared" si="38"/>
        <v>4.3099192481852056</v>
      </c>
      <c r="U156" s="14">
        <f t="shared" si="39"/>
        <v>4.390949261556842</v>
      </c>
      <c r="V156" s="14">
        <f t="shared" si="40"/>
        <v>3.5179507121173321</v>
      </c>
      <c r="W156" s="14">
        <f t="shared" si="41"/>
        <v>4.63</v>
      </c>
      <c r="X156" s="14">
        <f t="shared" si="42"/>
        <v>4.6893274939948144</v>
      </c>
      <c r="Y156" s="14">
        <f t="shared" si="43"/>
        <v>2.7454102098592874</v>
      </c>
      <c r="Z156" s="14">
        <f t="shared" si="44"/>
        <v>3.7462517339718064</v>
      </c>
      <c r="AA156" s="14">
        <f t="shared" si="45"/>
        <v>3.3997964007465273</v>
      </c>
      <c r="AB156" s="17">
        <f t="shared" si="32"/>
        <v>6.5412999999999999E-2</v>
      </c>
      <c r="AC156" s="16">
        <f t="shared" si="30"/>
        <v>-1.5027218999999996</v>
      </c>
      <c r="AD156" s="3">
        <f t="shared" si="31"/>
        <v>-1.5705694000000001</v>
      </c>
      <c r="AF156" s="52" t="s">
        <v>54</v>
      </c>
      <c r="AG156" s="52">
        <v>6.4339000000000002E-3</v>
      </c>
      <c r="AH156" s="52">
        <v>6.5412999999999999E-2</v>
      </c>
    </row>
    <row r="157" spans="1:34">
      <c r="A157" s="13">
        <v>26085</v>
      </c>
      <c r="B157" s="18">
        <v>39.283200000000001</v>
      </c>
      <c r="C157" s="19">
        <v>5.9</v>
      </c>
      <c r="D157" s="20">
        <v>40.5</v>
      </c>
      <c r="E157" s="20">
        <v>42.1</v>
      </c>
      <c r="F157" s="19">
        <v>40.6</v>
      </c>
      <c r="G157" s="21">
        <v>4.91</v>
      </c>
      <c r="H157" s="22">
        <v>108.14</v>
      </c>
      <c r="I157" s="20">
        <v>30.582999999999998</v>
      </c>
      <c r="J157" s="20">
        <v>16.062000000000001</v>
      </c>
      <c r="K157" s="20">
        <v>42.661000000000001</v>
      </c>
      <c r="L157" s="20">
        <v>30.021000000000001</v>
      </c>
      <c r="N157" s="13">
        <v>26085</v>
      </c>
      <c r="O157" s="14">
        <f t="shared" si="33"/>
        <v>3.6707969465631707</v>
      </c>
      <c r="P157" s="14">
        <f t="shared" si="34"/>
        <v>5.9</v>
      </c>
      <c r="Q157" s="14">
        <f t="shared" si="35"/>
        <v>3.7013019741124933</v>
      </c>
      <c r="R157" s="14">
        <f t="shared" si="36"/>
        <v>3.7400477406883357</v>
      </c>
      <c r="S157" s="14">
        <f t="shared" si="37"/>
        <v>3.7037680666076871</v>
      </c>
      <c r="T157" s="14">
        <f t="shared" si="38"/>
        <v>4.2881727483265761</v>
      </c>
      <c r="U157" s="14">
        <f t="shared" si="39"/>
        <v>4.6180745063360309</v>
      </c>
      <c r="V157" s="14">
        <f t="shared" si="40"/>
        <v>3.5091319811269979</v>
      </c>
      <c r="W157" s="14">
        <f t="shared" si="41"/>
        <v>4.91</v>
      </c>
      <c r="X157" s="14">
        <f t="shared" si="42"/>
        <v>4.6834266839538587</v>
      </c>
      <c r="Y157" s="14">
        <f t="shared" si="43"/>
        <v>2.7764562337662704</v>
      </c>
      <c r="Z157" s="14">
        <f t="shared" si="44"/>
        <v>3.7532851539311465</v>
      </c>
      <c r="AA157" s="14">
        <f t="shared" si="45"/>
        <v>3.4018971367764288</v>
      </c>
      <c r="AB157" s="17">
        <f t="shared" si="32"/>
        <v>0.43965110000000002</v>
      </c>
      <c r="AC157" s="16">
        <f t="shared" si="30"/>
        <v>-1.0630707999999995</v>
      </c>
      <c r="AD157" s="3">
        <f t="shared" si="31"/>
        <v>-1.2225631000000001</v>
      </c>
      <c r="AF157" s="52" t="s">
        <v>55</v>
      </c>
      <c r="AG157" s="52">
        <v>0.34800629999999999</v>
      </c>
      <c r="AH157" s="52">
        <v>0.43965110000000002</v>
      </c>
    </row>
    <row r="158" spans="1:34">
      <c r="A158" s="13">
        <v>26115</v>
      </c>
      <c r="B158" s="18">
        <v>39.169199999999996</v>
      </c>
      <c r="C158" s="19">
        <v>6</v>
      </c>
      <c r="D158" s="20">
        <v>40.6</v>
      </c>
      <c r="E158" s="20">
        <v>42.2</v>
      </c>
      <c r="F158" s="19">
        <v>40.4</v>
      </c>
      <c r="G158" s="21">
        <v>5.31</v>
      </c>
      <c r="H158" s="22">
        <v>108.33</v>
      </c>
      <c r="I158" s="20">
        <v>30.452000000000002</v>
      </c>
      <c r="J158" s="20">
        <v>15.718999999999999</v>
      </c>
      <c r="K158" s="20">
        <v>42.372</v>
      </c>
      <c r="L158" s="20">
        <v>30.09</v>
      </c>
      <c r="N158" s="13">
        <v>26115</v>
      </c>
      <c r="O158" s="14">
        <f t="shared" si="33"/>
        <v>3.6678907236754514</v>
      </c>
      <c r="P158" s="14">
        <f t="shared" si="34"/>
        <v>6</v>
      </c>
      <c r="Q158" s="14">
        <f t="shared" si="35"/>
        <v>3.7037680666076871</v>
      </c>
      <c r="R158" s="14">
        <f t="shared" si="36"/>
        <v>3.7424202210419661</v>
      </c>
      <c r="S158" s="14">
        <f t="shared" si="37"/>
        <v>3.6988297849671046</v>
      </c>
      <c r="T158" s="14">
        <f t="shared" si="38"/>
        <v>4.2773815983286445</v>
      </c>
      <c r="U158" s="14">
        <f t="shared" si="39"/>
        <v>4.3590436074861776</v>
      </c>
      <c r="V158" s="14">
        <f t="shared" si="40"/>
        <v>3.0153038170687458</v>
      </c>
      <c r="W158" s="14">
        <f t="shared" si="41"/>
        <v>5.31</v>
      </c>
      <c r="X158" s="14">
        <f t="shared" si="42"/>
        <v>4.6851821239574765</v>
      </c>
      <c r="Y158" s="14">
        <f t="shared" si="43"/>
        <v>2.7548701717461008</v>
      </c>
      <c r="Z158" s="14">
        <f t="shared" si="44"/>
        <v>3.7464877667342495</v>
      </c>
      <c r="AA158" s="14">
        <f t="shared" si="45"/>
        <v>3.4041928906419536</v>
      </c>
      <c r="AB158" s="17">
        <f t="shared" si="32"/>
        <v>-0.1096186</v>
      </c>
      <c r="AC158" s="16">
        <f t="shared" si="30"/>
        <v>-1.1726893999999994</v>
      </c>
      <c r="AD158" s="3">
        <f t="shared" si="31"/>
        <v>-1.3403499000000001</v>
      </c>
      <c r="AF158" s="52" t="s">
        <v>56</v>
      </c>
      <c r="AG158" s="52">
        <v>-0.1177868</v>
      </c>
      <c r="AH158" s="52">
        <v>-0.1096186</v>
      </c>
    </row>
    <row r="159" spans="1:34">
      <c r="A159" s="13">
        <v>26146</v>
      </c>
      <c r="B159" s="18">
        <v>38.941899999999997</v>
      </c>
      <c r="C159" s="19">
        <v>6.1</v>
      </c>
      <c r="D159" s="20">
        <v>40.700000000000003</v>
      </c>
      <c r="E159" s="20">
        <v>42.3</v>
      </c>
      <c r="F159" s="19">
        <v>40.700000000000003</v>
      </c>
      <c r="G159" s="21">
        <v>5.56</v>
      </c>
      <c r="H159" s="22">
        <v>108.26</v>
      </c>
      <c r="I159" s="20">
        <v>30.626000000000001</v>
      </c>
      <c r="J159" s="20">
        <v>16.018000000000001</v>
      </c>
      <c r="K159" s="20">
        <v>42.39</v>
      </c>
      <c r="L159" s="20">
        <v>30.254999999999999</v>
      </c>
      <c r="N159" s="13">
        <v>26146</v>
      </c>
      <c r="O159" s="14">
        <f t="shared" si="33"/>
        <v>3.6620707917686079</v>
      </c>
      <c r="P159" s="14">
        <f t="shared" si="34"/>
        <v>6.1</v>
      </c>
      <c r="Q159" s="14">
        <f t="shared" si="35"/>
        <v>3.7062280924485496</v>
      </c>
      <c r="R159" s="14">
        <f t="shared" si="36"/>
        <v>3.7447870860522321</v>
      </c>
      <c r="S159" s="14">
        <f t="shared" si="37"/>
        <v>3.7062280924485496</v>
      </c>
      <c r="T159" s="14">
        <f t="shared" si="38"/>
        <v>4.2666446318902942</v>
      </c>
      <c r="U159" s="14">
        <f t="shared" si="39"/>
        <v>4.595730108512794</v>
      </c>
      <c r="V159" s="14">
        <f t="shared" si="40"/>
        <v>3.7551345652132411</v>
      </c>
      <c r="W159" s="14">
        <f t="shared" si="41"/>
        <v>5.56</v>
      </c>
      <c r="X159" s="14">
        <f t="shared" si="42"/>
        <v>4.6845357413688316</v>
      </c>
      <c r="Y159" s="14">
        <f t="shared" si="43"/>
        <v>2.7737130899014906</v>
      </c>
      <c r="Z159" s="14">
        <f t="shared" si="44"/>
        <v>3.7469124853645459</v>
      </c>
      <c r="AA159" s="14">
        <f t="shared" si="45"/>
        <v>3.4096614600742847</v>
      </c>
      <c r="AB159" s="17">
        <f t="shared" si="32"/>
        <v>0</v>
      </c>
      <c r="AC159" s="16">
        <f t="shared" si="30"/>
        <v>-1.1726893999999994</v>
      </c>
      <c r="AD159" s="3">
        <f t="shared" si="31"/>
        <v>-1.3403499000000001</v>
      </c>
      <c r="AF159" s="52" t="s">
        <v>57</v>
      </c>
      <c r="AG159" s="52">
        <v>0</v>
      </c>
      <c r="AH159" s="52">
        <v>0</v>
      </c>
    </row>
    <row r="160" spans="1:34">
      <c r="A160" s="13">
        <v>26177</v>
      </c>
      <c r="B160" s="18">
        <v>39.574800000000003</v>
      </c>
      <c r="C160" s="19">
        <v>6</v>
      </c>
      <c r="D160" s="20">
        <v>40.799999999999997</v>
      </c>
      <c r="E160" s="20">
        <v>42.3</v>
      </c>
      <c r="F160" s="19">
        <v>40.700000000000003</v>
      </c>
      <c r="G160" s="21">
        <v>5.55</v>
      </c>
      <c r="H160" s="22">
        <v>107.45</v>
      </c>
      <c r="I160" s="20">
        <v>30.931999999999999</v>
      </c>
      <c r="J160" s="20">
        <v>16.861999999999998</v>
      </c>
      <c r="K160" s="20">
        <v>42.57</v>
      </c>
      <c r="L160" s="20">
        <v>30.31</v>
      </c>
      <c r="N160" s="13">
        <v>26177</v>
      </c>
      <c r="O160" s="14">
        <f t="shared" si="33"/>
        <v>3.6781925520587913</v>
      </c>
      <c r="P160" s="14">
        <f t="shared" si="34"/>
        <v>6</v>
      </c>
      <c r="Q160" s="14">
        <f t="shared" si="35"/>
        <v>3.708682081410116</v>
      </c>
      <c r="R160" s="14">
        <f t="shared" si="36"/>
        <v>3.7447870860522321</v>
      </c>
      <c r="S160" s="14">
        <f t="shared" si="37"/>
        <v>3.7062280924485496</v>
      </c>
      <c r="T160" s="14">
        <f t="shared" si="38"/>
        <v>4.0005334613698995</v>
      </c>
      <c r="U160" s="14">
        <f t="shared" si="39"/>
        <v>4.1019019444545339</v>
      </c>
      <c r="V160" s="14">
        <f t="shared" si="40"/>
        <v>2.7398974188114562</v>
      </c>
      <c r="W160" s="14">
        <f t="shared" si="41"/>
        <v>5.55</v>
      </c>
      <c r="X160" s="14">
        <f t="shared" si="42"/>
        <v>4.6770256230885199</v>
      </c>
      <c r="Y160" s="14">
        <f t="shared" si="43"/>
        <v>2.8250625695004836</v>
      </c>
      <c r="Z160" s="14">
        <f t="shared" si="44"/>
        <v>3.7511497798400608</v>
      </c>
      <c r="AA160" s="14">
        <f t="shared" si="45"/>
        <v>3.4114776910697118</v>
      </c>
      <c r="AB160" s="17">
        <f t="shared" si="32"/>
        <v>0</v>
      </c>
      <c r="AC160" s="16">
        <f t="shared" si="30"/>
        <v>-1.1726893999999994</v>
      </c>
      <c r="AD160" s="3">
        <f t="shared" si="31"/>
        <v>-1.3403499000000001</v>
      </c>
      <c r="AF160" s="52" t="s">
        <v>58</v>
      </c>
      <c r="AG160" s="52">
        <v>0</v>
      </c>
      <c r="AH160" s="52">
        <v>0</v>
      </c>
    </row>
    <row r="161" spans="1:34">
      <c r="A161" s="13">
        <v>26207</v>
      </c>
      <c r="B161" s="18">
        <v>39.871000000000002</v>
      </c>
      <c r="C161" s="19">
        <v>5.8</v>
      </c>
      <c r="D161" s="20">
        <v>40.9</v>
      </c>
      <c r="E161" s="20">
        <v>42.4</v>
      </c>
      <c r="F161" s="19">
        <v>40.700000000000003</v>
      </c>
      <c r="G161" s="21">
        <v>5.2</v>
      </c>
      <c r="H161" s="22">
        <v>106.68</v>
      </c>
      <c r="I161" s="20">
        <v>31.007000000000001</v>
      </c>
      <c r="J161" s="20">
        <v>16.907</v>
      </c>
      <c r="K161" s="20">
        <v>42.411000000000001</v>
      </c>
      <c r="L161" s="20">
        <v>30.507000000000001</v>
      </c>
      <c r="N161" s="13">
        <v>26207</v>
      </c>
      <c r="O161" s="14">
        <f t="shared" si="33"/>
        <v>3.6856492425936511</v>
      </c>
      <c r="P161" s="14">
        <f t="shared" si="34"/>
        <v>5.8</v>
      </c>
      <c r="Q161" s="14">
        <f t="shared" si="35"/>
        <v>3.7111300630487558</v>
      </c>
      <c r="R161" s="14">
        <f t="shared" si="36"/>
        <v>3.7471483622379123</v>
      </c>
      <c r="S161" s="14">
        <f t="shared" si="37"/>
        <v>3.7062280924485496</v>
      </c>
      <c r="T161" s="14">
        <f t="shared" si="38"/>
        <v>3.7364246744867984</v>
      </c>
      <c r="U161" s="14">
        <f t="shared" si="39"/>
        <v>3.8466280827796142</v>
      </c>
      <c r="V161" s="14">
        <f t="shared" si="40"/>
        <v>2.7398974188114562</v>
      </c>
      <c r="W161" s="14">
        <f t="shared" si="41"/>
        <v>5.2</v>
      </c>
      <c r="X161" s="14">
        <f t="shared" si="42"/>
        <v>4.6698336993138136</v>
      </c>
      <c r="Y161" s="14">
        <f t="shared" si="43"/>
        <v>2.8277277373548295</v>
      </c>
      <c r="Z161" s="14">
        <f t="shared" si="44"/>
        <v>3.7474077625530051</v>
      </c>
      <c r="AA161" s="14">
        <f t="shared" si="45"/>
        <v>3.41795616547711</v>
      </c>
      <c r="AB161" s="17">
        <f t="shared" si="32"/>
        <v>-0.29955159999999997</v>
      </c>
      <c r="AC161" s="16">
        <f t="shared" si="30"/>
        <v>-1.4722409999999995</v>
      </c>
      <c r="AD161" s="3">
        <f t="shared" si="31"/>
        <v>-1.6625306000000002</v>
      </c>
      <c r="AF161" s="52" t="s">
        <v>59</v>
      </c>
      <c r="AG161" s="52">
        <v>-0.32218069999999999</v>
      </c>
      <c r="AH161" s="52">
        <v>-0.29955159999999997</v>
      </c>
    </row>
    <row r="162" spans="1:34">
      <c r="A162" s="13">
        <v>26238</v>
      </c>
      <c r="B162" s="18">
        <v>40.040199999999999</v>
      </c>
      <c r="C162" s="19">
        <v>6</v>
      </c>
      <c r="D162" s="20">
        <v>41</v>
      </c>
      <c r="E162" s="20">
        <v>42.4</v>
      </c>
      <c r="F162" s="19">
        <v>40.799999999999997</v>
      </c>
      <c r="G162" s="21">
        <v>4.91</v>
      </c>
      <c r="H162" s="22">
        <v>105.84</v>
      </c>
      <c r="I162" s="20">
        <v>31.164999999999999</v>
      </c>
      <c r="J162" s="20">
        <v>16.904</v>
      </c>
      <c r="K162" s="20">
        <v>42.850999999999999</v>
      </c>
      <c r="L162" s="20">
        <v>30.603000000000002</v>
      </c>
      <c r="N162" s="13">
        <v>26238</v>
      </c>
      <c r="O162" s="14">
        <f t="shared" si="33"/>
        <v>3.6898839494395399</v>
      </c>
      <c r="P162" s="14">
        <f t="shared" si="34"/>
        <v>6</v>
      </c>
      <c r="Q162" s="14">
        <f t="shared" si="35"/>
        <v>3.713572066704308</v>
      </c>
      <c r="R162" s="14">
        <f t="shared" si="36"/>
        <v>3.7471483622379123</v>
      </c>
      <c r="S162" s="14">
        <f t="shared" si="37"/>
        <v>3.708682081410116</v>
      </c>
      <c r="T162" s="14">
        <f t="shared" si="38"/>
        <v>3.4742948443872836</v>
      </c>
      <c r="U162" s="14">
        <f t="shared" si="39"/>
        <v>3.3576295533604306</v>
      </c>
      <c r="V162" s="14">
        <f t="shared" si="40"/>
        <v>2.4815169119723994</v>
      </c>
      <c r="W162" s="14">
        <f t="shared" si="41"/>
        <v>4.91</v>
      </c>
      <c r="X162" s="14">
        <f t="shared" si="42"/>
        <v>4.6619285198067004</v>
      </c>
      <c r="Y162" s="14">
        <f t="shared" si="43"/>
        <v>2.8275502803137558</v>
      </c>
      <c r="Z162" s="14">
        <f t="shared" si="44"/>
        <v>3.7577289819943505</v>
      </c>
      <c r="AA162" s="14">
        <f t="shared" si="45"/>
        <v>3.4210980433684917</v>
      </c>
      <c r="AB162" s="17">
        <f t="shared" si="32"/>
        <v>-0.3463425</v>
      </c>
      <c r="AC162" s="16">
        <f t="shared" si="30"/>
        <v>-1.8185834999999995</v>
      </c>
      <c r="AD162" s="3">
        <f t="shared" si="31"/>
        <v>-2.0045754000000002</v>
      </c>
      <c r="AF162" s="52" t="s">
        <v>60</v>
      </c>
      <c r="AG162" s="52">
        <v>-0.34204479999999998</v>
      </c>
      <c r="AH162" s="52">
        <v>-0.3463425</v>
      </c>
    </row>
    <row r="163" spans="1:34">
      <c r="A163" s="13">
        <v>26268</v>
      </c>
      <c r="B163" s="18">
        <v>40.502400000000002</v>
      </c>
      <c r="C163" s="19">
        <v>6</v>
      </c>
      <c r="D163" s="20">
        <v>41.1</v>
      </c>
      <c r="E163" s="20">
        <v>42.6</v>
      </c>
      <c r="F163" s="19">
        <v>41.1</v>
      </c>
      <c r="G163" s="21">
        <v>4.1399999999999997</v>
      </c>
      <c r="H163" s="22">
        <v>106.65</v>
      </c>
      <c r="I163" s="20">
        <v>31.366</v>
      </c>
      <c r="J163" s="20">
        <v>16.863</v>
      </c>
      <c r="K163" s="20">
        <v>42.936999999999998</v>
      </c>
      <c r="L163" s="20">
        <v>30.969000000000001</v>
      </c>
      <c r="N163" s="13">
        <v>26268</v>
      </c>
      <c r="O163" s="14">
        <f t="shared" si="33"/>
        <v>3.7013612316159921</v>
      </c>
      <c r="P163" s="14">
        <f t="shared" si="34"/>
        <v>6</v>
      </c>
      <c r="Q163" s="14">
        <f t="shared" si="35"/>
        <v>3.7160081215021892</v>
      </c>
      <c r="R163" s="14">
        <f t="shared" si="36"/>
        <v>3.751854253275325</v>
      </c>
      <c r="S163" s="14">
        <f t="shared" si="37"/>
        <v>3.7160081215021892</v>
      </c>
      <c r="T163" s="14">
        <f t="shared" si="38"/>
        <v>3.2141209211796986</v>
      </c>
      <c r="U163" s="14">
        <f t="shared" si="39"/>
        <v>3.3415996919844018</v>
      </c>
      <c r="V163" s="14">
        <f t="shared" si="40"/>
        <v>3.2141209211796986</v>
      </c>
      <c r="W163" s="14">
        <f t="shared" si="41"/>
        <v>4.1399999999999997</v>
      </c>
      <c r="X163" s="14">
        <f t="shared" si="42"/>
        <v>4.6695524449173593</v>
      </c>
      <c r="Y163" s="14">
        <f t="shared" si="43"/>
        <v>2.8251218726880474</v>
      </c>
      <c r="Z163" s="14">
        <f t="shared" si="44"/>
        <v>3.7597339250821609</v>
      </c>
      <c r="AA163" s="14">
        <f t="shared" si="45"/>
        <v>3.4329867041515629</v>
      </c>
      <c r="AB163" s="17">
        <f t="shared" si="32"/>
        <v>-0.89109919999999998</v>
      </c>
      <c r="AC163" s="16">
        <f t="shared" si="30"/>
        <v>-2.7096826999999992</v>
      </c>
      <c r="AD163" s="3">
        <f t="shared" si="31"/>
        <v>-2.9254285000000002</v>
      </c>
      <c r="AF163" s="52" t="s">
        <v>61</v>
      </c>
      <c r="AG163" s="52">
        <v>-0.92085309999999998</v>
      </c>
      <c r="AH163" s="52">
        <v>-0.89109919999999998</v>
      </c>
    </row>
    <row r="164" spans="1:34">
      <c r="A164" s="13">
        <v>26299</v>
      </c>
      <c r="B164" s="18">
        <v>41.475700000000003</v>
      </c>
      <c r="C164" s="19">
        <v>5.8</v>
      </c>
      <c r="D164" s="20">
        <v>41.2</v>
      </c>
      <c r="E164" s="20">
        <v>42.7</v>
      </c>
      <c r="F164" s="19">
        <v>41</v>
      </c>
      <c r="G164" s="21">
        <v>3.5</v>
      </c>
      <c r="H164" s="22">
        <v>110.33</v>
      </c>
      <c r="I164" s="20">
        <v>31.37</v>
      </c>
      <c r="J164" s="20">
        <v>17.263999999999999</v>
      </c>
      <c r="K164" s="20">
        <v>42.378</v>
      </c>
      <c r="L164" s="20">
        <v>31.027999999999999</v>
      </c>
      <c r="N164" s="13">
        <v>26299</v>
      </c>
      <c r="O164" s="14">
        <f t="shared" si="33"/>
        <v>3.7251077135712132</v>
      </c>
      <c r="P164" s="14">
        <f t="shared" si="34"/>
        <v>5.8</v>
      </c>
      <c r="Q164" s="14">
        <f t="shared" si="35"/>
        <v>3.7184382563554808</v>
      </c>
      <c r="R164" s="14">
        <f t="shared" si="36"/>
        <v>3.7541989202345789</v>
      </c>
      <c r="S164" s="14">
        <f t="shared" si="37"/>
        <v>3.713572066704308</v>
      </c>
      <c r="T164" s="14">
        <f t="shared" si="38"/>
        <v>3.2061932459663094</v>
      </c>
      <c r="U164" s="14">
        <f t="shared" si="39"/>
        <v>3.3336420267591924</v>
      </c>
      <c r="V164" s="14">
        <f t="shared" si="40"/>
        <v>2.7195742808490082</v>
      </c>
      <c r="W164" s="14">
        <f t="shared" si="41"/>
        <v>3.5</v>
      </c>
      <c r="X164" s="14">
        <f t="shared" si="42"/>
        <v>4.7034758747722147</v>
      </c>
      <c r="Y164" s="14">
        <f t="shared" si="43"/>
        <v>2.8486234085157789</v>
      </c>
      <c r="Z164" s="14">
        <f t="shared" si="44"/>
        <v>3.7466293596548401</v>
      </c>
      <c r="AA164" s="14">
        <f t="shared" si="45"/>
        <v>3.434890022628625</v>
      </c>
      <c r="AB164" s="17">
        <f t="shared" si="32"/>
        <v>-0.26992919999999998</v>
      </c>
      <c r="AC164" s="16">
        <f t="shared" si="30"/>
        <v>-2.9796118999999992</v>
      </c>
      <c r="AD164" s="3">
        <f t="shared" si="31"/>
        <v>-3.1567563000000001</v>
      </c>
      <c r="AF164" s="52" t="s">
        <v>62</v>
      </c>
      <c r="AG164" s="52">
        <v>-0.2313278</v>
      </c>
      <c r="AH164" s="52">
        <v>-0.26992919999999998</v>
      </c>
    </row>
    <row r="165" spans="1:34">
      <c r="A165" s="13">
        <v>26330</v>
      </c>
      <c r="B165" s="18">
        <v>41.868499999999997</v>
      </c>
      <c r="C165" s="19">
        <v>5.7</v>
      </c>
      <c r="D165" s="20">
        <v>41.4</v>
      </c>
      <c r="E165" s="20">
        <v>42.9</v>
      </c>
      <c r="F165" s="19">
        <v>41.3</v>
      </c>
      <c r="G165" s="21">
        <v>3.29</v>
      </c>
      <c r="H165" s="22">
        <v>112.34</v>
      </c>
      <c r="I165" s="20">
        <v>31.446999999999999</v>
      </c>
      <c r="J165" s="20">
        <v>17.059999999999999</v>
      </c>
      <c r="K165" s="20">
        <v>42.707000000000001</v>
      </c>
      <c r="L165" s="20">
        <v>31.126000000000001</v>
      </c>
      <c r="N165" s="13">
        <v>26330</v>
      </c>
      <c r="O165" s="14">
        <f t="shared" si="33"/>
        <v>3.7345337542161601</v>
      </c>
      <c r="P165" s="14">
        <f t="shared" si="34"/>
        <v>5.7</v>
      </c>
      <c r="Q165" s="14">
        <f t="shared" si="35"/>
        <v>3.7232808808312687</v>
      </c>
      <c r="R165" s="14">
        <f t="shared" si="36"/>
        <v>3.7588718259339711</v>
      </c>
      <c r="S165" s="14">
        <f t="shared" si="37"/>
        <v>3.7208624999669868</v>
      </c>
      <c r="T165" s="14">
        <f t="shared" si="38"/>
        <v>3.6904556935450978</v>
      </c>
      <c r="U165" s="14">
        <f t="shared" si="39"/>
        <v>3.5590945102702531</v>
      </c>
      <c r="V165" s="14">
        <f t="shared" si="40"/>
        <v>2.9486165654463483</v>
      </c>
      <c r="W165" s="14">
        <f t="shared" si="41"/>
        <v>3.29</v>
      </c>
      <c r="X165" s="14">
        <f t="shared" si="42"/>
        <v>4.7215299871042866</v>
      </c>
      <c r="Y165" s="14">
        <f t="shared" si="43"/>
        <v>2.8367365420635329</v>
      </c>
      <c r="Z165" s="14">
        <f t="shared" si="44"/>
        <v>3.7543628412250287</v>
      </c>
      <c r="AA165" s="14">
        <f t="shared" si="45"/>
        <v>3.4380434827828181</v>
      </c>
      <c r="AB165" s="17">
        <f t="shared" si="32"/>
        <v>-8.2486199999999996E-2</v>
      </c>
      <c r="AC165" s="16">
        <f t="shared" si="30"/>
        <v>-3.0620980999999992</v>
      </c>
      <c r="AD165" s="3">
        <f t="shared" si="31"/>
        <v>-3.2416377999999999</v>
      </c>
      <c r="AF165" s="52" t="s">
        <v>63</v>
      </c>
      <c r="AG165" s="52">
        <v>-8.4881499999999999E-2</v>
      </c>
      <c r="AH165" s="52">
        <v>-8.2486199999999996E-2</v>
      </c>
    </row>
    <row r="166" spans="1:34">
      <c r="A166" s="13">
        <v>26359</v>
      </c>
      <c r="B166" s="18">
        <v>42.173900000000003</v>
      </c>
      <c r="C166" s="19">
        <v>5.8</v>
      </c>
      <c r="D166" s="20">
        <v>41.4</v>
      </c>
      <c r="E166" s="20">
        <v>42.9</v>
      </c>
      <c r="F166" s="19">
        <v>41.3</v>
      </c>
      <c r="G166" s="21">
        <v>3.83</v>
      </c>
      <c r="H166" s="22">
        <v>114.38</v>
      </c>
      <c r="I166" s="20">
        <v>31.957999999999998</v>
      </c>
      <c r="J166" s="20">
        <v>17.510999999999999</v>
      </c>
      <c r="K166" s="20">
        <v>43.536000000000001</v>
      </c>
      <c r="L166" s="20">
        <v>31.477</v>
      </c>
      <c r="N166" s="13">
        <v>26359</v>
      </c>
      <c r="O166" s="14">
        <f t="shared" si="33"/>
        <v>3.7418015462898806</v>
      </c>
      <c r="P166" s="14">
        <f t="shared" si="34"/>
        <v>5.8</v>
      </c>
      <c r="Q166" s="14">
        <f t="shared" si="35"/>
        <v>3.7232808808312687</v>
      </c>
      <c r="R166" s="14">
        <f t="shared" si="36"/>
        <v>3.7588718259339711</v>
      </c>
      <c r="S166" s="14">
        <f t="shared" si="37"/>
        <v>3.7208624999669868</v>
      </c>
      <c r="T166" s="14">
        <f t="shared" si="38"/>
        <v>3.4401426717332315</v>
      </c>
      <c r="U166" s="14">
        <f t="shared" si="39"/>
        <v>3.0771658666753687</v>
      </c>
      <c r="V166" s="14">
        <f t="shared" si="40"/>
        <v>2.6995504342011518</v>
      </c>
      <c r="W166" s="14">
        <f t="shared" si="41"/>
        <v>3.83</v>
      </c>
      <c r="X166" s="14">
        <f t="shared" si="42"/>
        <v>4.7395262384871701</v>
      </c>
      <c r="Y166" s="14">
        <f t="shared" si="43"/>
        <v>2.8628292548897636</v>
      </c>
      <c r="Z166" s="14">
        <f t="shared" si="44"/>
        <v>3.7735881820408905</v>
      </c>
      <c r="AA166" s="14">
        <f t="shared" si="45"/>
        <v>3.449257120405715</v>
      </c>
      <c r="AB166" s="17">
        <f t="shared" si="32"/>
        <v>0.23055020000000001</v>
      </c>
      <c r="AC166" s="16">
        <f t="shared" si="30"/>
        <v>-2.831547899999999</v>
      </c>
      <c r="AD166" s="3">
        <f t="shared" si="31"/>
        <v>-2.9879769</v>
      </c>
      <c r="AF166" s="52" t="s">
        <v>64</v>
      </c>
      <c r="AG166" s="52">
        <v>0.25366090000000002</v>
      </c>
      <c r="AH166" s="52">
        <v>0.23055020000000001</v>
      </c>
    </row>
    <row r="167" spans="1:34">
      <c r="A167" s="13">
        <v>26390</v>
      </c>
      <c r="B167" s="18">
        <v>42.615000000000002</v>
      </c>
      <c r="C167" s="19">
        <v>5.7</v>
      </c>
      <c r="D167" s="20">
        <v>41.5</v>
      </c>
      <c r="E167" s="20">
        <v>43</v>
      </c>
      <c r="F167" s="19">
        <v>41.3</v>
      </c>
      <c r="G167" s="21">
        <v>4.17</v>
      </c>
      <c r="H167" s="22">
        <v>115.6</v>
      </c>
      <c r="I167" s="20">
        <v>32.052</v>
      </c>
      <c r="J167" s="20">
        <v>17.544</v>
      </c>
      <c r="K167" s="20">
        <v>43.713000000000001</v>
      </c>
      <c r="L167" s="20">
        <v>31.556000000000001</v>
      </c>
      <c r="N167" s="13">
        <v>26390</v>
      </c>
      <c r="O167" s="14">
        <f t="shared" si="33"/>
        <v>3.752206303974261</v>
      </c>
      <c r="P167" s="14">
        <f t="shared" si="34"/>
        <v>5.7</v>
      </c>
      <c r="Q167" s="14">
        <f t="shared" si="35"/>
        <v>3.7256934272366524</v>
      </c>
      <c r="R167" s="14">
        <f t="shared" si="36"/>
        <v>3.7612001156935624</v>
      </c>
      <c r="S167" s="14">
        <f t="shared" si="37"/>
        <v>3.7208624999669868</v>
      </c>
      <c r="T167" s="14">
        <f t="shared" si="38"/>
        <v>3.4317092924129158</v>
      </c>
      <c r="U167" s="14">
        <f t="shared" si="39"/>
        <v>3.0698986888806687</v>
      </c>
      <c r="V167" s="14">
        <f t="shared" si="40"/>
        <v>2.4511031014349784</v>
      </c>
      <c r="W167" s="14">
        <f t="shared" si="41"/>
        <v>4.17</v>
      </c>
      <c r="X167" s="14">
        <f t="shared" si="42"/>
        <v>4.7501359562382772</v>
      </c>
      <c r="Y167" s="14">
        <f t="shared" si="43"/>
        <v>2.864712011115587</v>
      </c>
      <c r="Z167" s="14">
        <f t="shared" si="44"/>
        <v>3.7776455406998273</v>
      </c>
      <c r="AA167" s="14">
        <f t="shared" si="45"/>
        <v>3.4517637452328431</v>
      </c>
      <c r="AB167" s="17">
        <f t="shared" si="32"/>
        <v>-0.14241419999999999</v>
      </c>
      <c r="AC167" s="16">
        <f t="shared" si="30"/>
        <v>-2.9739620999999992</v>
      </c>
      <c r="AD167" s="3">
        <f t="shared" si="31"/>
        <v>-3.0921608000000003</v>
      </c>
      <c r="AF167" s="52" t="s">
        <v>65</v>
      </c>
      <c r="AG167" s="52">
        <v>-0.1041839</v>
      </c>
      <c r="AH167" s="52">
        <v>-0.14241419999999999</v>
      </c>
    </row>
    <row r="168" spans="1:34">
      <c r="A168" s="13">
        <v>26420</v>
      </c>
      <c r="B168" s="18">
        <v>42.595399999999998</v>
      </c>
      <c r="C168" s="19">
        <v>5.7</v>
      </c>
      <c r="D168" s="20">
        <v>41.6</v>
      </c>
      <c r="E168" s="20">
        <v>43.1</v>
      </c>
      <c r="F168" s="19">
        <v>41.5</v>
      </c>
      <c r="G168" s="21">
        <v>4.2699999999999996</v>
      </c>
      <c r="H168" s="22">
        <v>119.44</v>
      </c>
      <c r="I168" s="20">
        <v>32.213000000000001</v>
      </c>
      <c r="J168" s="20">
        <v>17.777999999999999</v>
      </c>
      <c r="K168" s="20">
        <v>44.195999999999998</v>
      </c>
      <c r="L168" s="20">
        <v>31.515999999999998</v>
      </c>
      <c r="N168" s="13">
        <v>26420</v>
      </c>
      <c r="O168" s="14">
        <f t="shared" si="33"/>
        <v>3.7517462662242758</v>
      </c>
      <c r="P168" s="14">
        <f t="shared" si="34"/>
        <v>5.7</v>
      </c>
      <c r="Q168" s="14">
        <f t="shared" si="35"/>
        <v>3.7281001672672178</v>
      </c>
      <c r="R168" s="14">
        <f t="shared" si="36"/>
        <v>3.763522997109702</v>
      </c>
      <c r="S168" s="14">
        <f t="shared" si="37"/>
        <v>3.7256934272366524</v>
      </c>
      <c r="T168" s="14">
        <f t="shared" si="38"/>
        <v>3.1748698314580484</v>
      </c>
      <c r="U168" s="14">
        <f t="shared" si="39"/>
        <v>2.8237170181610201</v>
      </c>
      <c r="V168" s="14">
        <f t="shared" si="40"/>
        <v>2.4391453124159264</v>
      </c>
      <c r="W168" s="14">
        <f t="shared" si="41"/>
        <v>4.2699999999999996</v>
      </c>
      <c r="X168" s="14">
        <f t="shared" si="42"/>
        <v>4.7828141532309347</v>
      </c>
      <c r="Y168" s="14">
        <f t="shared" si="43"/>
        <v>2.8779617378194833</v>
      </c>
      <c r="Z168" s="14">
        <f t="shared" si="44"/>
        <v>3.7886342872509284</v>
      </c>
      <c r="AA168" s="14">
        <f t="shared" si="45"/>
        <v>3.4504953533834417</v>
      </c>
      <c r="AB168" s="17">
        <f t="shared" si="32"/>
        <v>-0.13742199999999999</v>
      </c>
      <c r="AC168" s="16">
        <f t="shared" si="30"/>
        <v>-3.1113840999999991</v>
      </c>
      <c r="AD168" s="3">
        <f t="shared" si="31"/>
        <v>-3.2061368000000003</v>
      </c>
      <c r="AF168" s="52" t="s">
        <v>66</v>
      </c>
      <c r="AG168" s="52">
        <v>-0.11397599999999999</v>
      </c>
      <c r="AH168" s="52">
        <v>-0.13742199999999999</v>
      </c>
    </row>
    <row r="169" spans="1:34">
      <c r="A169" s="13">
        <v>26451</v>
      </c>
      <c r="B169" s="18">
        <v>42.712699999999998</v>
      </c>
      <c r="C169" s="19">
        <v>5.7</v>
      </c>
      <c r="D169" s="20">
        <v>41.7</v>
      </c>
      <c r="E169" s="20">
        <v>43.1</v>
      </c>
      <c r="F169" s="19">
        <v>41.7</v>
      </c>
      <c r="G169" s="21">
        <v>4.46</v>
      </c>
      <c r="H169" s="22">
        <v>119.15</v>
      </c>
      <c r="I169" s="20">
        <v>32.317999999999998</v>
      </c>
      <c r="J169" s="20">
        <v>17.815000000000001</v>
      </c>
      <c r="K169" s="20">
        <v>44.191000000000003</v>
      </c>
      <c r="L169" s="20">
        <v>31.7</v>
      </c>
      <c r="N169" s="13">
        <v>26451</v>
      </c>
      <c r="O169" s="14">
        <f t="shared" si="33"/>
        <v>3.7544962999004503</v>
      </c>
      <c r="P169" s="14">
        <f t="shared" si="34"/>
        <v>5.7</v>
      </c>
      <c r="Q169" s="14">
        <f t="shared" si="35"/>
        <v>3.730501128804756</v>
      </c>
      <c r="R169" s="14">
        <f t="shared" si="36"/>
        <v>3.763522997109702</v>
      </c>
      <c r="S169" s="14">
        <f t="shared" si="37"/>
        <v>3.730501128804756</v>
      </c>
      <c r="T169" s="14">
        <f t="shared" si="38"/>
        <v>2.9199154692262348</v>
      </c>
      <c r="U169" s="14">
        <f t="shared" si="39"/>
        <v>2.3475256421366448</v>
      </c>
      <c r="V169" s="14">
        <f t="shared" si="40"/>
        <v>2.6733062197068937</v>
      </c>
      <c r="W169" s="14">
        <f t="shared" si="41"/>
        <v>4.46</v>
      </c>
      <c r="X169" s="14">
        <f t="shared" si="42"/>
        <v>4.7803832035447513</v>
      </c>
      <c r="Y169" s="14">
        <f t="shared" si="43"/>
        <v>2.8800407990577996</v>
      </c>
      <c r="Z169" s="14">
        <f t="shared" si="44"/>
        <v>3.7885211484408021</v>
      </c>
      <c r="AA169" s="14">
        <f t="shared" si="45"/>
        <v>3.4563166808832348</v>
      </c>
      <c r="AB169" s="17">
        <f t="shared" si="32"/>
        <v>-9.3250600000000003E-2</v>
      </c>
      <c r="AC169" s="16">
        <f t="shared" si="30"/>
        <v>-3.2046346999999993</v>
      </c>
      <c r="AD169" s="3">
        <f t="shared" si="31"/>
        <v>-3.2570259000000004</v>
      </c>
      <c r="AF169" s="52" t="s">
        <v>67</v>
      </c>
      <c r="AG169" s="52">
        <v>-5.08891E-2</v>
      </c>
      <c r="AH169" s="52">
        <v>-9.3250600000000003E-2</v>
      </c>
    </row>
    <row r="170" spans="1:34">
      <c r="A170" s="13">
        <v>26481</v>
      </c>
      <c r="B170" s="18">
        <v>42.6982</v>
      </c>
      <c r="C170" s="19">
        <v>5.6</v>
      </c>
      <c r="D170" s="20">
        <v>41.8</v>
      </c>
      <c r="E170" s="20">
        <v>43.3</v>
      </c>
      <c r="F170" s="19">
        <v>41.8</v>
      </c>
      <c r="G170" s="21">
        <v>4.55</v>
      </c>
      <c r="H170" s="22">
        <v>119.83</v>
      </c>
      <c r="I170" s="20">
        <v>32.555999999999997</v>
      </c>
      <c r="J170" s="20">
        <v>18.061</v>
      </c>
      <c r="K170" s="20">
        <v>44.465000000000003</v>
      </c>
      <c r="L170" s="20">
        <v>31.896999999999998</v>
      </c>
      <c r="N170" s="13">
        <v>26481</v>
      </c>
      <c r="O170" s="14">
        <f t="shared" si="33"/>
        <v>3.7541567647793053</v>
      </c>
      <c r="P170" s="14">
        <f t="shared" si="34"/>
        <v>5.6</v>
      </c>
      <c r="Q170" s="14">
        <f t="shared" si="35"/>
        <v>3.7328963395307104</v>
      </c>
      <c r="R170" s="14">
        <f t="shared" si="36"/>
        <v>3.7681526350084442</v>
      </c>
      <c r="S170" s="14">
        <f t="shared" si="37"/>
        <v>3.7328963395307104</v>
      </c>
      <c r="T170" s="14">
        <f t="shared" si="38"/>
        <v>2.9128272923023637</v>
      </c>
      <c r="U170" s="14">
        <f t="shared" si="39"/>
        <v>2.5732413966477816</v>
      </c>
      <c r="V170" s="14">
        <f t="shared" si="40"/>
        <v>3.4066554563606273</v>
      </c>
      <c r="W170" s="14">
        <f t="shared" si="41"/>
        <v>4.55</v>
      </c>
      <c r="X170" s="14">
        <f t="shared" si="42"/>
        <v>4.7860740716944257</v>
      </c>
      <c r="Y170" s="14">
        <f t="shared" si="43"/>
        <v>2.8937549174415267</v>
      </c>
      <c r="Z170" s="14">
        <f t="shared" si="44"/>
        <v>3.7947023628516034</v>
      </c>
      <c r="AA170" s="14">
        <f t="shared" si="45"/>
        <v>3.4625119614812481</v>
      </c>
      <c r="AB170" s="17">
        <f t="shared" si="32"/>
        <v>0</v>
      </c>
      <c r="AC170" s="16">
        <f t="shared" si="30"/>
        <v>-3.2046346999999993</v>
      </c>
      <c r="AD170" s="3">
        <f t="shared" si="31"/>
        <v>-3.2570259000000004</v>
      </c>
      <c r="AF170" s="52" t="s">
        <v>68</v>
      </c>
      <c r="AG170" s="52">
        <v>0</v>
      </c>
      <c r="AH170" s="52">
        <v>0</v>
      </c>
    </row>
    <row r="171" spans="1:34">
      <c r="A171" s="13">
        <v>26512</v>
      </c>
      <c r="B171" s="18">
        <v>43.2607</v>
      </c>
      <c r="C171" s="19">
        <v>5.6</v>
      </c>
      <c r="D171" s="20">
        <v>41.9</v>
      </c>
      <c r="E171" s="20">
        <v>43.3</v>
      </c>
      <c r="F171" s="19">
        <v>42</v>
      </c>
      <c r="G171" s="21">
        <v>4.8</v>
      </c>
      <c r="H171" s="22">
        <v>120.96</v>
      </c>
      <c r="I171" s="20">
        <v>32.731000000000002</v>
      </c>
      <c r="J171" s="20">
        <v>18.273</v>
      </c>
      <c r="K171" s="20">
        <v>44.622999999999998</v>
      </c>
      <c r="L171" s="20">
        <v>32.048000000000002</v>
      </c>
      <c r="N171" s="13">
        <v>26512</v>
      </c>
      <c r="O171" s="14">
        <f t="shared" si="33"/>
        <v>3.7672446016237715</v>
      </c>
      <c r="P171" s="14">
        <f t="shared" si="34"/>
        <v>5.6</v>
      </c>
      <c r="Q171" s="14">
        <f t="shared" si="35"/>
        <v>3.735285826928092</v>
      </c>
      <c r="R171" s="14">
        <f t="shared" si="36"/>
        <v>3.7681526350084442</v>
      </c>
      <c r="S171" s="14">
        <f t="shared" si="37"/>
        <v>3.7376696182833684</v>
      </c>
      <c r="T171" s="14">
        <f t="shared" si="38"/>
        <v>2.905773447954255</v>
      </c>
      <c r="U171" s="14">
        <f t="shared" si="39"/>
        <v>2.336554895621191</v>
      </c>
      <c r="V171" s="14">
        <f t="shared" si="40"/>
        <v>3.1441525834818878</v>
      </c>
      <c r="W171" s="14">
        <f t="shared" si="41"/>
        <v>4.8</v>
      </c>
      <c r="X171" s="14">
        <f t="shared" si="42"/>
        <v>4.7954599124312232</v>
      </c>
      <c r="Y171" s="14">
        <f t="shared" si="43"/>
        <v>2.9054245605224573</v>
      </c>
      <c r="Z171" s="14">
        <f t="shared" si="44"/>
        <v>3.7982494211682791</v>
      </c>
      <c r="AA171" s="14">
        <f t="shared" si="45"/>
        <v>3.4672347789234625</v>
      </c>
      <c r="AB171" s="17">
        <f t="shared" si="32"/>
        <v>0</v>
      </c>
      <c r="AC171" s="16">
        <f t="shared" si="30"/>
        <v>-3.2046346999999993</v>
      </c>
      <c r="AD171" s="3">
        <f t="shared" si="31"/>
        <v>-3.2570259000000004</v>
      </c>
      <c r="AF171" s="52" t="s">
        <v>69</v>
      </c>
      <c r="AG171" s="52">
        <v>0</v>
      </c>
      <c r="AH171" s="52">
        <v>0</v>
      </c>
    </row>
    <row r="172" spans="1:34">
      <c r="A172" s="13">
        <v>26543</v>
      </c>
      <c r="B172" s="18">
        <v>43.584099999999999</v>
      </c>
      <c r="C172" s="19">
        <v>5.5</v>
      </c>
      <c r="D172" s="20">
        <v>42.1</v>
      </c>
      <c r="E172" s="20">
        <v>43.6</v>
      </c>
      <c r="F172" s="19">
        <v>42.2</v>
      </c>
      <c r="G172" s="21">
        <v>4.87</v>
      </c>
      <c r="H172" s="22">
        <v>122.7</v>
      </c>
      <c r="I172" s="20">
        <v>32.786999999999999</v>
      </c>
      <c r="J172" s="20">
        <v>18.170000000000002</v>
      </c>
      <c r="K172" s="20">
        <v>44.831000000000003</v>
      </c>
      <c r="L172" s="20">
        <v>32.112000000000002</v>
      </c>
      <c r="N172" s="13">
        <v>26543</v>
      </c>
      <c r="O172" s="14">
        <f t="shared" si="33"/>
        <v>3.7746924049443855</v>
      </c>
      <c r="P172" s="14">
        <f t="shared" si="34"/>
        <v>5.5</v>
      </c>
      <c r="Q172" s="14">
        <f t="shared" si="35"/>
        <v>3.7400477406883357</v>
      </c>
      <c r="R172" s="14">
        <f t="shared" si="36"/>
        <v>3.7750571503549888</v>
      </c>
      <c r="S172" s="14">
        <f t="shared" si="37"/>
        <v>3.7424202210419661</v>
      </c>
      <c r="T172" s="14">
        <f t="shared" si="38"/>
        <v>3.1365659278219828</v>
      </c>
      <c r="U172" s="14">
        <f t="shared" si="39"/>
        <v>3.0270064302756499</v>
      </c>
      <c r="V172" s="14">
        <f t="shared" si="40"/>
        <v>3.6192128593416841</v>
      </c>
      <c r="W172" s="14">
        <f t="shared" si="41"/>
        <v>4.87</v>
      </c>
      <c r="X172" s="14">
        <f t="shared" si="42"/>
        <v>4.8097423517168654</v>
      </c>
      <c r="Y172" s="14">
        <f t="shared" si="43"/>
        <v>2.8997718824080798</v>
      </c>
      <c r="Z172" s="14">
        <f t="shared" si="44"/>
        <v>3.8028998644097509</v>
      </c>
      <c r="AA172" s="14">
        <f t="shared" si="45"/>
        <v>3.4692297920539823</v>
      </c>
      <c r="AB172" s="17">
        <f t="shared" si="32"/>
        <v>0</v>
      </c>
      <c r="AC172" s="16">
        <f t="shared" si="30"/>
        <v>-3.2046346999999993</v>
      </c>
      <c r="AD172" s="3">
        <f t="shared" si="31"/>
        <v>-3.2570259000000004</v>
      </c>
      <c r="AF172" s="52" t="s">
        <v>70</v>
      </c>
      <c r="AG172" s="52">
        <v>0</v>
      </c>
      <c r="AH172" s="52">
        <v>0</v>
      </c>
    </row>
    <row r="173" spans="1:34">
      <c r="A173" s="13">
        <v>26573</v>
      </c>
      <c r="B173" s="18">
        <v>44.183700000000002</v>
      </c>
      <c r="C173" s="19">
        <v>5.6</v>
      </c>
      <c r="D173" s="20">
        <v>42.2</v>
      </c>
      <c r="E173" s="20">
        <v>43.7</v>
      </c>
      <c r="F173" s="19">
        <v>42</v>
      </c>
      <c r="G173" s="21">
        <v>5.04</v>
      </c>
      <c r="H173" s="22">
        <v>124.48</v>
      </c>
      <c r="I173" s="20">
        <v>33.328000000000003</v>
      </c>
      <c r="J173" s="20">
        <v>18.939</v>
      </c>
      <c r="K173" s="20">
        <v>45.576000000000001</v>
      </c>
      <c r="L173" s="20">
        <v>32.398000000000003</v>
      </c>
      <c r="N173" s="13">
        <v>26573</v>
      </c>
      <c r="O173" s="14">
        <f t="shared" si="33"/>
        <v>3.788355942787677</v>
      </c>
      <c r="P173" s="14">
        <f t="shared" si="34"/>
        <v>5.6</v>
      </c>
      <c r="Q173" s="14">
        <f t="shared" si="35"/>
        <v>3.7424202210419661</v>
      </c>
      <c r="R173" s="14">
        <f t="shared" si="36"/>
        <v>3.7773481021015445</v>
      </c>
      <c r="S173" s="14">
        <f t="shared" si="37"/>
        <v>3.7376696182833684</v>
      </c>
      <c r="T173" s="14">
        <f t="shared" si="38"/>
        <v>3.1290157993210257</v>
      </c>
      <c r="U173" s="14">
        <f t="shared" si="39"/>
        <v>3.0199739863632407</v>
      </c>
      <c r="V173" s="14">
        <f t="shared" si="40"/>
        <v>3.1441525834818878</v>
      </c>
      <c r="W173" s="14">
        <f t="shared" si="41"/>
        <v>5.04</v>
      </c>
      <c r="X173" s="14">
        <f t="shared" si="42"/>
        <v>4.8241450604300811</v>
      </c>
      <c r="Y173" s="14">
        <f t="shared" si="43"/>
        <v>2.9412232880535982</v>
      </c>
      <c r="Z173" s="14">
        <f t="shared" si="44"/>
        <v>3.8193812621780943</v>
      </c>
      <c r="AA173" s="14">
        <f t="shared" si="45"/>
        <v>3.4780966924979464</v>
      </c>
      <c r="AB173" s="17">
        <f t="shared" si="32"/>
        <v>0</v>
      </c>
      <c r="AC173" s="16">
        <f t="shared" si="30"/>
        <v>-3.2046346999999993</v>
      </c>
      <c r="AD173" s="3">
        <f t="shared" si="31"/>
        <v>-3.2570259000000004</v>
      </c>
      <c r="AF173" s="52" t="s">
        <v>71</v>
      </c>
      <c r="AG173" s="52">
        <v>0</v>
      </c>
      <c r="AH173" s="52">
        <v>0</v>
      </c>
    </row>
    <row r="174" spans="1:34">
      <c r="A174" s="13">
        <v>26604</v>
      </c>
      <c r="B174" s="18">
        <v>44.6892</v>
      </c>
      <c r="C174" s="19">
        <v>5.3</v>
      </c>
      <c r="D174" s="20">
        <v>42.4</v>
      </c>
      <c r="E174" s="20">
        <v>43.9</v>
      </c>
      <c r="F174" s="19">
        <v>42.3</v>
      </c>
      <c r="G174" s="21">
        <v>5.0599999999999996</v>
      </c>
      <c r="H174" s="22">
        <v>126.18</v>
      </c>
      <c r="I174" s="20">
        <v>33.459000000000003</v>
      </c>
      <c r="J174" s="20">
        <v>19.137</v>
      </c>
      <c r="K174" s="20">
        <v>45.453000000000003</v>
      </c>
      <c r="L174" s="20">
        <v>32.603000000000002</v>
      </c>
      <c r="N174" s="13">
        <v>26604</v>
      </c>
      <c r="O174" s="14">
        <f t="shared" si="33"/>
        <v>3.7997318616886915</v>
      </c>
      <c r="P174" s="14">
        <f t="shared" si="34"/>
        <v>5.3</v>
      </c>
      <c r="Q174" s="14">
        <f t="shared" si="35"/>
        <v>3.7471483622379123</v>
      </c>
      <c r="R174" s="14">
        <f t="shared" si="36"/>
        <v>3.7819143200811256</v>
      </c>
      <c r="S174" s="14">
        <f t="shared" si="37"/>
        <v>3.7447870860522321</v>
      </c>
      <c r="T174" s="14">
        <f t="shared" si="38"/>
        <v>3.3576295533604306</v>
      </c>
      <c r="U174" s="14">
        <f t="shared" si="39"/>
        <v>3.4765957843213657</v>
      </c>
      <c r="V174" s="14">
        <f t="shared" si="40"/>
        <v>3.6105004642116354</v>
      </c>
      <c r="W174" s="14">
        <f t="shared" si="41"/>
        <v>5.0599999999999996</v>
      </c>
      <c r="X174" s="14">
        <f t="shared" si="42"/>
        <v>4.8377094589426637</v>
      </c>
      <c r="Y174" s="14">
        <f t="shared" si="43"/>
        <v>2.951623633927928</v>
      </c>
      <c r="Z174" s="14">
        <f t="shared" si="44"/>
        <v>3.8166788250458081</v>
      </c>
      <c r="AA174" s="14">
        <f t="shared" si="45"/>
        <v>3.484404308678541</v>
      </c>
      <c r="AB174" s="17">
        <f t="shared" si="32"/>
        <v>1.24695E-2</v>
      </c>
      <c r="AC174" s="16">
        <f t="shared" si="30"/>
        <v>-3.1921651999999994</v>
      </c>
      <c r="AD174" s="3">
        <f t="shared" si="31"/>
        <v>-3.2215014000000002</v>
      </c>
      <c r="AF174" s="52" t="s">
        <v>72</v>
      </c>
      <c r="AG174" s="52">
        <v>3.5524500000000001E-2</v>
      </c>
      <c r="AH174" s="52">
        <v>1.24695E-2</v>
      </c>
    </row>
    <row r="175" spans="1:34">
      <c r="A175" s="13">
        <v>26634</v>
      </c>
      <c r="B175" s="18">
        <v>45.199300000000001</v>
      </c>
      <c r="C175" s="19">
        <v>5.2</v>
      </c>
      <c r="D175" s="20">
        <v>42.5</v>
      </c>
      <c r="E175" s="20">
        <v>44</v>
      </c>
      <c r="F175" s="19">
        <v>42.7</v>
      </c>
      <c r="G175" s="21">
        <v>5.33</v>
      </c>
      <c r="H175" s="22">
        <v>130.78</v>
      </c>
      <c r="I175" s="20">
        <v>33.588000000000001</v>
      </c>
      <c r="J175" s="20">
        <v>19.314</v>
      </c>
      <c r="K175" s="20">
        <v>45.42</v>
      </c>
      <c r="L175" s="20">
        <v>32.774999999999999</v>
      </c>
      <c r="N175" s="13">
        <v>26634</v>
      </c>
      <c r="O175" s="14">
        <f t="shared" si="33"/>
        <v>3.8110815999926011</v>
      </c>
      <c r="P175" s="14">
        <f t="shared" si="34"/>
        <v>5.2</v>
      </c>
      <c r="Q175" s="14">
        <f t="shared" si="35"/>
        <v>3.7495040759303713</v>
      </c>
      <c r="R175" s="14">
        <f t="shared" si="36"/>
        <v>3.784189633918261</v>
      </c>
      <c r="S175" s="14">
        <f t="shared" si="37"/>
        <v>3.7541989202345789</v>
      </c>
      <c r="T175" s="14">
        <f t="shared" si="38"/>
        <v>3.3495954428182184</v>
      </c>
      <c r="U175" s="14">
        <f t="shared" si="39"/>
        <v>3.2335380642936453</v>
      </c>
      <c r="V175" s="14">
        <f t="shared" si="40"/>
        <v>3.8190798732389903</v>
      </c>
      <c r="W175" s="14">
        <f t="shared" si="41"/>
        <v>5.33</v>
      </c>
      <c r="X175" s="14">
        <f t="shared" si="42"/>
        <v>4.87351652213313</v>
      </c>
      <c r="Y175" s="14">
        <f t="shared" si="43"/>
        <v>2.9608302215447262</v>
      </c>
      <c r="Z175" s="14">
        <f t="shared" si="44"/>
        <v>3.8159525366774125</v>
      </c>
      <c r="AA175" s="14">
        <f t="shared" si="45"/>
        <v>3.4896660296497637</v>
      </c>
      <c r="AB175" s="17">
        <f t="shared" si="32"/>
        <v>-2.2706199999999999E-2</v>
      </c>
      <c r="AC175" s="16">
        <f t="shared" si="30"/>
        <v>-3.2148713999999994</v>
      </c>
      <c r="AD175" s="3">
        <f t="shared" si="31"/>
        <v>-3.2496506000000003</v>
      </c>
      <c r="AF175" s="52" t="s">
        <v>73</v>
      </c>
      <c r="AG175" s="52">
        <v>-2.8149199999999999E-2</v>
      </c>
      <c r="AH175" s="52">
        <v>-2.2706199999999999E-2</v>
      </c>
    </row>
    <row r="176" spans="1:34">
      <c r="A176" s="13">
        <v>26665</v>
      </c>
      <c r="B176" s="18">
        <v>45.498100000000001</v>
      </c>
      <c r="C176" s="19">
        <v>4.9000000000000004</v>
      </c>
      <c r="D176" s="20">
        <v>42.7</v>
      </c>
      <c r="E176" s="20">
        <v>44.3</v>
      </c>
      <c r="F176" s="19">
        <v>43</v>
      </c>
      <c r="G176" s="21">
        <v>5.94</v>
      </c>
      <c r="H176" s="22">
        <v>134.41999999999999</v>
      </c>
      <c r="I176" s="20">
        <v>33.915999999999997</v>
      </c>
      <c r="J176" s="20">
        <v>20.007999999999999</v>
      </c>
      <c r="K176" s="20">
        <v>45.753999999999998</v>
      </c>
      <c r="L176" s="20">
        <v>32.89</v>
      </c>
      <c r="N176" s="13">
        <v>26665</v>
      </c>
      <c r="O176" s="14">
        <f t="shared" si="33"/>
        <v>3.8176705668432467</v>
      </c>
      <c r="P176" s="14">
        <f t="shared" si="34"/>
        <v>4.9000000000000004</v>
      </c>
      <c r="Q176" s="14">
        <f t="shared" si="35"/>
        <v>3.7541989202345789</v>
      </c>
      <c r="R176" s="14">
        <f t="shared" si="36"/>
        <v>3.7909846770510898</v>
      </c>
      <c r="S176" s="14">
        <f t="shared" si="37"/>
        <v>3.7612001156935624</v>
      </c>
      <c r="T176" s="14">
        <f t="shared" si="38"/>
        <v>3.5760663879098256</v>
      </c>
      <c r="U176" s="14">
        <f t="shared" si="39"/>
        <v>3.6785756816510911</v>
      </c>
      <c r="V176" s="14">
        <f t="shared" si="40"/>
        <v>4.7628048989254665</v>
      </c>
      <c r="W176" s="14">
        <f t="shared" si="41"/>
        <v>5.94</v>
      </c>
      <c r="X176" s="14">
        <f t="shared" si="42"/>
        <v>4.9009692265418199</v>
      </c>
      <c r="Y176" s="14">
        <f t="shared" si="43"/>
        <v>2.9961321935753178</v>
      </c>
      <c r="Z176" s="14">
        <f t="shared" si="44"/>
        <v>3.8232792195935916</v>
      </c>
      <c r="AA176" s="14">
        <f t="shared" si="45"/>
        <v>3.4931686602009657</v>
      </c>
      <c r="AB176" s="17">
        <f t="shared" si="32"/>
        <v>0.26632749999999999</v>
      </c>
      <c r="AC176" s="16">
        <f t="shared" si="30"/>
        <v>-2.9485438999999993</v>
      </c>
      <c r="AD176" s="3">
        <f t="shared" si="31"/>
        <v>-2.9700395000000004</v>
      </c>
      <c r="AF176" s="52" t="s">
        <v>74</v>
      </c>
      <c r="AG176" s="52">
        <v>0.2796111</v>
      </c>
      <c r="AH176" s="52">
        <v>0.26632749999999999</v>
      </c>
    </row>
    <row r="177" spans="1:34">
      <c r="A177" s="13">
        <v>26696</v>
      </c>
      <c r="B177" s="18">
        <v>46.174700000000001</v>
      </c>
      <c r="C177" s="19">
        <v>5</v>
      </c>
      <c r="D177" s="20">
        <v>43</v>
      </c>
      <c r="E177" s="20">
        <v>44.6</v>
      </c>
      <c r="F177" s="19">
        <v>43.5</v>
      </c>
      <c r="G177" s="21">
        <v>6.58</v>
      </c>
      <c r="H177" s="22">
        <v>143</v>
      </c>
      <c r="I177" s="20">
        <v>34.122999999999998</v>
      </c>
      <c r="J177" s="20">
        <v>20.344999999999999</v>
      </c>
      <c r="K177" s="20">
        <v>45.960999999999999</v>
      </c>
      <c r="L177" s="20">
        <v>33.017000000000003</v>
      </c>
      <c r="N177" s="13">
        <v>26696</v>
      </c>
      <c r="O177" s="14">
        <f t="shared" si="33"/>
        <v>3.8324320290419998</v>
      </c>
      <c r="P177" s="14">
        <f t="shared" si="34"/>
        <v>5</v>
      </c>
      <c r="Q177" s="14">
        <f t="shared" si="35"/>
        <v>3.7612001156935624</v>
      </c>
      <c r="R177" s="14">
        <f t="shared" si="36"/>
        <v>3.7977338590260183</v>
      </c>
      <c r="S177" s="14">
        <f t="shared" si="37"/>
        <v>3.7727609380946383</v>
      </c>
      <c r="T177" s="14">
        <f t="shared" si="38"/>
        <v>3.7919234862293676</v>
      </c>
      <c r="U177" s="14">
        <f t="shared" si="39"/>
        <v>3.8862033092047192</v>
      </c>
      <c r="V177" s="14">
        <f t="shared" si="40"/>
        <v>5.1898438127651447</v>
      </c>
      <c r="W177" s="14">
        <f t="shared" si="41"/>
        <v>6.58</v>
      </c>
      <c r="X177" s="14">
        <f t="shared" si="42"/>
        <v>4.962844630259907</v>
      </c>
      <c r="Y177" s="14">
        <f t="shared" si="43"/>
        <v>3.0128351814536534</v>
      </c>
      <c r="Z177" s="14">
        <f t="shared" si="44"/>
        <v>3.8277932107943307</v>
      </c>
      <c r="AA177" s="14">
        <f t="shared" si="45"/>
        <v>3.497022580336643</v>
      </c>
      <c r="AB177" s="17">
        <f t="shared" si="32"/>
        <v>0.20039209999999999</v>
      </c>
      <c r="AC177" s="16">
        <f t="shared" si="30"/>
        <v>-2.7481517999999991</v>
      </c>
      <c r="AD177" s="3">
        <f t="shared" si="31"/>
        <v>-2.7445412000000005</v>
      </c>
      <c r="AF177" s="52" t="s">
        <v>75</v>
      </c>
      <c r="AG177" s="52">
        <v>0.22549830000000001</v>
      </c>
      <c r="AH177" s="52">
        <v>0.20039209999999999</v>
      </c>
    </row>
    <row r="178" spans="1:34">
      <c r="A178" s="13">
        <v>26724</v>
      </c>
      <c r="B178" s="18">
        <v>46.198700000000002</v>
      </c>
      <c r="C178" s="19">
        <v>4.9000000000000004</v>
      </c>
      <c r="D178" s="20">
        <v>43.4</v>
      </c>
      <c r="E178" s="20">
        <v>45</v>
      </c>
      <c r="F178" s="19">
        <v>44.4</v>
      </c>
      <c r="G178" s="21">
        <v>7.09</v>
      </c>
      <c r="H178" s="22">
        <v>149.87</v>
      </c>
      <c r="I178" s="20">
        <v>34.167999999999999</v>
      </c>
      <c r="J178" s="20">
        <v>20.690999999999999</v>
      </c>
      <c r="K178" s="20">
        <v>45.555999999999997</v>
      </c>
      <c r="L178" s="20">
        <v>33.122</v>
      </c>
      <c r="N178" s="13">
        <v>26724</v>
      </c>
      <c r="O178" s="14">
        <f t="shared" si="33"/>
        <v>3.8329516591636588</v>
      </c>
      <c r="P178" s="14">
        <f t="shared" si="34"/>
        <v>4.9000000000000004</v>
      </c>
      <c r="Q178" s="14">
        <f t="shared" si="35"/>
        <v>3.7704594411063592</v>
      </c>
      <c r="R178" s="14">
        <f t="shared" si="36"/>
        <v>3.8066624897703196</v>
      </c>
      <c r="S178" s="14">
        <f t="shared" si="37"/>
        <v>3.7932394694381792</v>
      </c>
      <c r="T178" s="14">
        <f t="shared" si="38"/>
        <v>4.7178560275090469</v>
      </c>
      <c r="U178" s="14">
        <f t="shared" si="39"/>
        <v>4.7790663836348477</v>
      </c>
      <c r="V178" s="14">
        <f t="shared" si="40"/>
        <v>7.2376969471192112</v>
      </c>
      <c r="W178" s="14">
        <f t="shared" si="41"/>
        <v>7.09</v>
      </c>
      <c r="X178" s="14">
        <f t="shared" si="42"/>
        <v>5.0097682516569044</v>
      </c>
      <c r="Y178" s="14">
        <f t="shared" si="43"/>
        <v>3.0296988231172639</v>
      </c>
      <c r="Z178" s="14">
        <f t="shared" si="44"/>
        <v>3.8189423384121044</v>
      </c>
      <c r="AA178" s="14">
        <f t="shared" si="45"/>
        <v>3.5001977141672991</v>
      </c>
      <c r="AB178" s="17">
        <f t="shared" si="32"/>
        <v>3.8923899999999997E-2</v>
      </c>
      <c r="AC178" s="16">
        <f t="shared" si="30"/>
        <v>-2.7092278999999992</v>
      </c>
      <c r="AD178" s="3">
        <f t="shared" si="31"/>
        <v>-2.6799824000000005</v>
      </c>
      <c r="AF178" s="52" t="s">
        <v>76</v>
      </c>
      <c r="AG178" s="52">
        <v>6.45588E-2</v>
      </c>
      <c r="AH178" s="52">
        <v>3.8923899999999997E-2</v>
      </c>
    </row>
    <row r="179" spans="1:34">
      <c r="A179" s="13">
        <v>26755</v>
      </c>
      <c r="B179" s="18">
        <v>46.1233</v>
      </c>
      <c r="C179" s="19">
        <v>5</v>
      </c>
      <c r="D179" s="20">
        <v>43.7</v>
      </c>
      <c r="E179" s="20">
        <v>45.4</v>
      </c>
      <c r="F179" s="19">
        <v>44.7</v>
      </c>
      <c r="G179" s="21">
        <v>7.12</v>
      </c>
      <c r="H179" s="22">
        <v>152.87</v>
      </c>
      <c r="I179" s="20">
        <v>34.034999999999997</v>
      </c>
      <c r="J179" s="20">
        <v>20.329999999999998</v>
      </c>
      <c r="K179" s="20">
        <v>45.365000000000002</v>
      </c>
      <c r="L179" s="20">
        <v>33.143999999999998</v>
      </c>
      <c r="N179" s="13">
        <v>26755</v>
      </c>
      <c r="O179" s="14">
        <f t="shared" si="33"/>
        <v>3.8313182453129149</v>
      </c>
      <c r="P179" s="14">
        <f t="shared" si="34"/>
        <v>5</v>
      </c>
      <c r="Q179" s="14">
        <f t="shared" si="35"/>
        <v>3.7773481021015445</v>
      </c>
      <c r="R179" s="14">
        <f t="shared" si="36"/>
        <v>3.8155121050473024</v>
      </c>
      <c r="S179" s="14">
        <f t="shared" si="37"/>
        <v>3.7999735016195233</v>
      </c>
      <c r="T179" s="14">
        <f t="shared" si="38"/>
        <v>5.1654674864891934</v>
      </c>
      <c r="U179" s="14">
        <f t="shared" si="39"/>
        <v>5.4311989353739936</v>
      </c>
      <c r="V179" s="14">
        <f t="shared" si="40"/>
        <v>7.9111001652536261</v>
      </c>
      <c r="W179" s="14">
        <f t="shared" si="41"/>
        <v>7.12</v>
      </c>
      <c r="X179" s="14">
        <f t="shared" si="42"/>
        <v>5.0295878870129425</v>
      </c>
      <c r="Y179" s="14">
        <f t="shared" si="43"/>
        <v>3.0120976276402551</v>
      </c>
      <c r="Z179" s="14">
        <f t="shared" si="44"/>
        <v>3.8147408826215923</v>
      </c>
      <c r="AA179" s="14">
        <f t="shared" si="45"/>
        <v>3.5008617047751005</v>
      </c>
      <c r="AB179" s="17">
        <f t="shared" si="32"/>
        <v>-9.2673000000000005E-2</v>
      </c>
      <c r="AC179" s="16">
        <f t="shared" si="30"/>
        <v>-2.8019008999999993</v>
      </c>
      <c r="AD179" s="3">
        <f t="shared" si="31"/>
        <v>-2.7439434000000005</v>
      </c>
      <c r="AF179" s="52" t="s">
        <v>77</v>
      </c>
      <c r="AG179" s="52">
        <v>-6.3961000000000004E-2</v>
      </c>
      <c r="AH179" s="52">
        <v>-9.2673000000000005E-2</v>
      </c>
    </row>
    <row r="180" spans="1:34">
      <c r="A180" s="13">
        <v>26785</v>
      </c>
      <c r="B180" s="18">
        <v>46.418700000000001</v>
      </c>
      <c r="C180" s="19">
        <v>4.9000000000000004</v>
      </c>
      <c r="D180" s="20">
        <v>43.9</v>
      </c>
      <c r="E180" s="20">
        <v>45.7</v>
      </c>
      <c r="F180" s="19">
        <v>45</v>
      </c>
      <c r="G180" s="21">
        <v>7.84</v>
      </c>
      <c r="H180" s="22">
        <v>161.18</v>
      </c>
      <c r="I180" s="20">
        <v>34.106999999999999</v>
      </c>
      <c r="J180" s="20">
        <v>20.405000000000001</v>
      </c>
      <c r="K180" s="20">
        <v>45.286999999999999</v>
      </c>
      <c r="L180" s="20">
        <v>33.281999999999996</v>
      </c>
      <c r="N180" s="13">
        <v>26785</v>
      </c>
      <c r="O180" s="14">
        <f t="shared" si="33"/>
        <v>3.8377023952839537</v>
      </c>
      <c r="P180" s="14">
        <f t="shared" si="34"/>
        <v>4.9000000000000004</v>
      </c>
      <c r="Q180" s="14">
        <f t="shared" si="35"/>
        <v>3.7819143200811256</v>
      </c>
      <c r="R180" s="14">
        <f t="shared" si="36"/>
        <v>3.8220982979001592</v>
      </c>
      <c r="S180" s="14">
        <f t="shared" si="37"/>
        <v>3.8066624897703196</v>
      </c>
      <c r="T180" s="14">
        <f t="shared" si="38"/>
        <v>5.3814152813907983</v>
      </c>
      <c r="U180" s="14">
        <f t="shared" si="39"/>
        <v>5.8575300790456932</v>
      </c>
      <c r="V180" s="14">
        <f t="shared" si="40"/>
        <v>8.0969062533667095</v>
      </c>
      <c r="W180" s="14">
        <f t="shared" si="41"/>
        <v>7.84</v>
      </c>
      <c r="X180" s="14">
        <f t="shared" si="42"/>
        <v>5.0825217528963655</v>
      </c>
      <c r="Y180" s="14">
        <f t="shared" si="43"/>
        <v>3.0157799688577689</v>
      </c>
      <c r="Z180" s="14">
        <f t="shared" si="44"/>
        <v>3.813020015586138</v>
      </c>
      <c r="AA180" s="14">
        <f t="shared" si="45"/>
        <v>3.5050167103011525</v>
      </c>
      <c r="AB180" s="17">
        <f t="shared" si="32"/>
        <v>0.28743600000000002</v>
      </c>
      <c r="AC180" s="16">
        <f t="shared" si="30"/>
        <v>-2.5144648999999992</v>
      </c>
      <c r="AD180" s="3">
        <f t="shared" si="31"/>
        <v>-2.4267627000000003</v>
      </c>
      <c r="AF180" s="52" t="s">
        <v>78</v>
      </c>
      <c r="AG180" s="52">
        <v>0.31718069999999998</v>
      </c>
      <c r="AH180" s="52">
        <v>0.28743600000000002</v>
      </c>
    </row>
    <row r="181" spans="1:34">
      <c r="A181" s="13">
        <v>26816</v>
      </c>
      <c r="B181" s="18">
        <v>46.449300000000001</v>
      </c>
      <c r="C181" s="19">
        <v>4.9000000000000004</v>
      </c>
      <c r="D181" s="20">
        <v>44.2</v>
      </c>
      <c r="E181" s="20">
        <v>46</v>
      </c>
      <c r="F181" s="19">
        <v>45.5</v>
      </c>
      <c r="G181" s="21">
        <v>8.49</v>
      </c>
      <c r="H181" s="22">
        <v>171.25</v>
      </c>
      <c r="I181" s="20">
        <v>34.021999999999998</v>
      </c>
      <c r="J181" s="20">
        <v>19.588000000000001</v>
      </c>
      <c r="K181" s="20">
        <v>45.459000000000003</v>
      </c>
      <c r="L181" s="20">
        <v>33.450000000000003</v>
      </c>
      <c r="N181" s="13">
        <v>26816</v>
      </c>
      <c r="O181" s="14">
        <f t="shared" si="33"/>
        <v>3.8383613951785871</v>
      </c>
      <c r="P181" s="14">
        <f t="shared" si="34"/>
        <v>4.9000000000000004</v>
      </c>
      <c r="Q181" s="14">
        <f t="shared" si="35"/>
        <v>3.7887247890836524</v>
      </c>
      <c r="R181" s="14">
        <f t="shared" si="36"/>
        <v>3.8286413964890951</v>
      </c>
      <c r="S181" s="14">
        <f t="shared" si="37"/>
        <v>3.8177123259569048</v>
      </c>
      <c r="T181" s="14">
        <f t="shared" si="38"/>
        <v>5.8223660278896743</v>
      </c>
      <c r="U181" s="14">
        <f t="shared" si="39"/>
        <v>6.5118399379392802</v>
      </c>
      <c r="V181" s="14">
        <f t="shared" si="40"/>
        <v>8.7211197152148845</v>
      </c>
      <c r="W181" s="14">
        <f t="shared" si="41"/>
        <v>8.49</v>
      </c>
      <c r="X181" s="14">
        <f t="shared" si="42"/>
        <v>5.1431244771423348</v>
      </c>
      <c r="Y181" s="14">
        <f t="shared" si="43"/>
        <v>2.9749171338400711</v>
      </c>
      <c r="Z181" s="14">
        <f t="shared" si="44"/>
        <v>3.816810820822135</v>
      </c>
      <c r="AA181" s="14">
        <f t="shared" si="45"/>
        <v>3.5100517865742376</v>
      </c>
      <c r="AB181" s="17">
        <f t="shared" si="32"/>
        <v>0.35885600000000001</v>
      </c>
      <c r="AC181" s="16">
        <f t="shared" si="30"/>
        <v>-2.1556088999999994</v>
      </c>
      <c r="AD181" s="3">
        <f t="shared" si="31"/>
        <v>-2.0175988</v>
      </c>
      <c r="AF181" s="52" t="s">
        <v>79</v>
      </c>
      <c r="AG181" s="52">
        <v>0.40916390000000002</v>
      </c>
      <c r="AH181" s="52">
        <v>0.35885600000000001</v>
      </c>
    </row>
    <row r="182" spans="1:34">
      <c r="A182" s="13">
        <v>26846</v>
      </c>
      <c r="B182" s="18">
        <v>46.653799999999997</v>
      </c>
      <c r="C182" s="19">
        <v>4.8</v>
      </c>
      <c r="D182" s="20">
        <v>44.2</v>
      </c>
      <c r="E182" s="20">
        <v>46</v>
      </c>
      <c r="F182" s="19">
        <v>45.4</v>
      </c>
      <c r="G182" s="21">
        <v>10.4</v>
      </c>
      <c r="H182" s="22">
        <v>182.08</v>
      </c>
      <c r="I182" s="20">
        <v>34.293999999999997</v>
      </c>
      <c r="J182" s="20">
        <v>19.844999999999999</v>
      </c>
      <c r="K182" s="20">
        <v>46.319000000000003</v>
      </c>
      <c r="L182" s="20">
        <v>33.423999999999999</v>
      </c>
      <c r="N182" s="13">
        <v>26846</v>
      </c>
      <c r="O182" s="14">
        <f t="shared" si="33"/>
        <v>3.8427543816393088</v>
      </c>
      <c r="P182" s="14">
        <f t="shared" si="34"/>
        <v>4.8</v>
      </c>
      <c r="Q182" s="14">
        <f t="shared" si="35"/>
        <v>3.7887247890836524</v>
      </c>
      <c r="R182" s="14">
        <f t="shared" si="36"/>
        <v>3.8286413964890951</v>
      </c>
      <c r="S182" s="14">
        <f t="shared" si="37"/>
        <v>3.8155121050473024</v>
      </c>
      <c r="T182" s="14">
        <f t="shared" si="38"/>
        <v>5.5828449552941892</v>
      </c>
      <c r="U182" s="14">
        <f t="shared" si="39"/>
        <v>6.0488761480650952</v>
      </c>
      <c r="V182" s="14">
        <f t="shared" si="40"/>
        <v>8.2615765516591679</v>
      </c>
      <c r="W182" s="14">
        <f t="shared" si="41"/>
        <v>10.4</v>
      </c>
      <c r="X182" s="14">
        <f t="shared" si="42"/>
        <v>5.204446150937966</v>
      </c>
      <c r="Y182" s="14">
        <f t="shared" si="43"/>
        <v>2.9879520862350288</v>
      </c>
      <c r="Z182" s="14">
        <f t="shared" si="44"/>
        <v>3.8355522440852359</v>
      </c>
      <c r="AA182" s="14">
        <f t="shared" si="45"/>
        <v>3.50927420481421</v>
      </c>
      <c r="AB182" s="17">
        <f t="shared" si="32"/>
        <v>8.2284899999999994E-2</v>
      </c>
      <c r="AC182" s="16">
        <f t="shared" si="30"/>
        <v>-2.0733239999999995</v>
      </c>
      <c r="AD182" s="3">
        <f t="shared" si="31"/>
        <v>-1.9059519</v>
      </c>
      <c r="AF182" s="52" t="s">
        <v>80</v>
      </c>
      <c r="AG182" s="52">
        <v>0.11164689999999999</v>
      </c>
      <c r="AH182" s="52">
        <v>8.2284899999999994E-2</v>
      </c>
    </row>
    <row r="183" spans="1:34">
      <c r="A183" s="13">
        <v>26877</v>
      </c>
      <c r="B183" s="18">
        <v>46.568100000000001</v>
      </c>
      <c r="C183" s="19">
        <v>4.8</v>
      </c>
      <c r="D183" s="20">
        <v>45</v>
      </c>
      <c r="E183" s="20">
        <v>46.9</v>
      </c>
      <c r="F183" s="19">
        <v>47</v>
      </c>
      <c r="G183" s="21">
        <v>10.5</v>
      </c>
      <c r="H183" s="22">
        <v>207.8</v>
      </c>
      <c r="I183" s="20">
        <v>33.869999999999997</v>
      </c>
      <c r="J183" s="20">
        <v>19.593</v>
      </c>
      <c r="K183" s="20">
        <v>44.850999999999999</v>
      </c>
      <c r="L183" s="20">
        <v>33.448</v>
      </c>
      <c r="N183" s="13">
        <v>26877</v>
      </c>
      <c r="O183" s="14">
        <f t="shared" si="33"/>
        <v>3.840915757364483</v>
      </c>
      <c r="P183" s="14">
        <f t="shared" si="34"/>
        <v>4.8</v>
      </c>
      <c r="Q183" s="14">
        <f t="shared" si="35"/>
        <v>3.8066624897703196</v>
      </c>
      <c r="R183" s="14">
        <f t="shared" si="36"/>
        <v>3.8480176754522337</v>
      </c>
      <c r="S183" s="14">
        <f t="shared" si="37"/>
        <v>3.8501476017100584</v>
      </c>
      <c r="T183" s="14">
        <f t="shared" si="38"/>
        <v>7.1376662842227798</v>
      </c>
      <c r="U183" s="14">
        <f t="shared" si="39"/>
        <v>7.9865040443789459</v>
      </c>
      <c r="V183" s="14">
        <f t="shared" si="40"/>
        <v>11.24779834266903</v>
      </c>
      <c r="W183" s="14">
        <f t="shared" si="41"/>
        <v>10.5</v>
      </c>
      <c r="X183" s="14">
        <f t="shared" si="42"/>
        <v>5.3365760786651268</v>
      </c>
      <c r="Y183" s="14">
        <f t="shared" si="43"/>
        <v>2.9751723595886297</v>
      </c>
      <c r="Z183" s="14">
        <f t="shared" si="44"/>
        <v>3.8033458848002764</v>
      </c>
      <c r="AA183" s="14">
        <f t="shared" si="45"/>
        <v>3.5099919940542641</v>
      </c>
      <c r="AB183" s="17">
        <f t="shared" si="32"/>
        <v>0.24591160000000001</v>
      </c>
      <c r="AC183" s="16">
        <f t="shared" si="30"/>
        <v>-1.8274123999999996</v>
      </c>
      <c r="AD183" s="3">
        <f t="shared" si="31"/>
        <v>-1.5865507999999999</v>
      </c>
      <c r="AF183" s="52" t="s">
        <v>81</v>
      </c>
      <c r="AG183" s="52">
        <v>0.31940109999999999</v>
      </c>
      <c r="AH183" s="52">
        <v>0.24591160000000001</v>
      </c>
    </row>
    <row r="184" spans="1:34">
      <c r="A184" s="13">
        <v>26908</v>
      </c>
      <c r="B184" s="18">
        <v>46.983199999999997</v>
      </c>
      <c r="C184" s="19">
        <v>4.8</v>
      </c>
      <c r="D184" s="20">
        <v>45.2</v>
      </c>
      <c r="E184" s="20">
        <v>47</v>
      </c>
      <c r="F184" s="19">
        <v>46.9</v>
      </c>
      <c r="G184" s="21">
        <v>10.78</v>
      </c>
      <c r="H184" s="22">
        <v>195.2</v>
      </c>
      <c r="I184" s="20">
        <v>34.366</v>
      </c>
      <c r="J184" s="20">
        <v>20.347999999999999</v>
      </c>
      <c r="K184" s="20">
        <v>45.578000000000003</v>
      </c>
      <c r="L184" s="20">
        <v>33.670999999999999</v>
      </c>
      <c r="N184" s="13">
        <v>26908</v>
      </c>
      <c r="O184" s="14">
        <f t="shared" si="33"/>
        <v>3.8497900910022098</v>
      </c>
      <c r="P184" s="14">
        <f t="shared" si="34"/>
        <v>4.8</v>
      </c>
      <c r="Q184" s="14">
        <f t="shared" si="35"/>
        <v>3.8110970868381857</v>
      </c>
      <c r="R184" s="14">
        <f t="shared" si="36"/>
        <v>3.8501476017100584</v>
      </c>
      <c r="S184" s="14">
        <f t="shared" si="37"/>
        <v>3.8480176754522337</v>
      </c>
      <c r="T184" s="14">
        <f t="shared" si="38"/>
        <v>7.1049346149849786</v>
      </c>
      <c r="U184" s="14">
        <f t="shared" si="39"/>
        <v>7.509045135506982</v>
      </c>
      <c r="V184" s="14">
        <f t="shared" si="40"/>
        <v>10.559745441026754</v>
      </c>
      <c r="W184" s="14">
        <f t="shared" si="41"/>
        <v>10.78</v>
      </c>
      <c r="X184" s="14">
        <f t="shared" si="42"/>
        <v>5.2740246739789924</v>
      </c>
      <c r="Y184" s="14">
        <f t="shared" si="43"/>
        <v>3.0129826269605187</v>
      </c>
      <c r="Z184" s="14">
        <f t="shared" si="44"/>
        <v>3.8194251439605797</v>
      </c>
      <c r="AA184" s="14">
        <f t="shared" si="45"/>
        <v>3.5166369327616458</v>
      </c>
      <c r="AB184" s="17">
        <f t="shared" si="32"/>
        <v>-0.60312739999999998</v>
      </c>
      <c r="AC184" s="16">
        <f t="shared" si="30"/>
        <v>-2.4305397999999996</v>
      </c>
      <c r="AD184" s="3">
        <f t="shared" si="31"/>
        <v>-2.1589483</v>
      </c>
      <c r="AF184" s="52" t="s">
        <v>82</v>
      </c>
      <c r="AG184" s="52">
        <v>-0.5723975</v>
      </c>
      <c r="AH184" s="52">
        <v>-0.60312739999999998</v>
      </c>
    </row>
    <row r="185" spans="1:34">
      <c r="A185" s="13">
        <v>26938</v>
      </c>
      <c r="B185" s="18">
        <v>47.304900000000004</v>
      </c>
      <c r="C185" s="19">
        <v>4.5999999999999996</v>
      </c>
      <c r="D185" s="20">
        <v>45.6</v>
      </c>
      <c r="E185" s="20">
        <v>47.3</v>
      </c>
      <c r="F185" s="19">
        <v>46.8</v>
      </c>
      <c r="G185" s="21">
        <v>10.01</v>
      </c>
      <c r="H185" s="22">
        <v>192.06</v>
      </c>
      <c r="I185" s="20">
        <v>34.130000000000003</v>
      </c>
      <c r="J185" s="20">
        <v>19.677</v>
      </c>
      <c r="K185" s="20">
        <v>45.353999999999999</v>
      </c>
      <c r="L185" s="20">
        <v>33.664000000000001</v>
      </c>
      <c r="N185" s="13">
        <v>26938</v>
      </c>
      <c r="O185" s="14">
        <f t="shared" si="33"/>
        <v>3.8566138842127295</v>
      </c>
      <c r="P185" s="14">
        <f t="shared" si="34"/>
        <v>4.5999999999999996</v>
      </c>
      <c r="Q185" s="14">
        <f t="shared" si="35"/>
        <v>3.8199077165203406</v>
      </c>
      <c r="R185" s="14">
        <f t="shared" si="36"/>
        <v>3.8565102954978872</v>
      </c>
      <c r="S185" s="14">
        <f t="shared" si="37"/>
        <v>3.8458832029236012</v>
      </c>
      <c r="T185" s="14">
        <f t="shared" si="38"/>
        <v>7.7487495478374333</v>
      </c>
      <c r="U185" s="14">
        <f t="shared" si="39"/>
        <v>7.9162193396342779</v>
      </c>
      <c r="V185" s="14">
        <f t="shared" si="40"/>
        <v>10.821358464023279</v>
      </c>
      <c r="W185" s="14">
        <f t="shared" si="41"/>
        <v>10.01</v>
      </c>
      <c r="X185" s="14">
        <f t="shared" si="42"/>
        <v>5.2578078232098271</v>
      </c>
      <c r="Y185" s="14">
        <f t="shared" si="43"/>
        <v>2.9794504409797082</v>
      </c>
      <c r="Z185" s="14">
        <f t="shared" si="44"/>
        <v>3.8144983755380948</v>
      </c>
      <c r="AA185" s="14">
        <f t="shared" si="45"/>
        <v>3.5164290171152448</v>
      </c>
      <c r="AB185" s="17">
        <f t="shared" si="32"/>
        <v>-0.87293960000000004</v>
      </c>
      <c r="AC185" s="16">
        <f t="shared" si="30"/>
        <v>-3.3034793999999996</v>
      </c>
      <c r="AD185" s="3">
        <f t="shared" si="31"/>
        <v>-3.0083080999999998</v>
      </c>
      <c r="AF185" s="52" t="s">
        <v>83</v>
      </c>
      <c r="AG185" s="52">
        <v>-0.8493598</v>
      </c>
      <c r="AH185" s="52">
        <v>-0.87293960000000004</v>
      </c>
    </row>
    <row r="186" spans="1:34">
      <c r="A186" s="13">
        <v>26969</v>
      </c>
      <c r="B186" s="18">
        <v>47.549599999999998</v>
      </c>
      <c r="C186" s="19">
        <v>4.8</v>
      </c>
      <c r="D186" s="20">
        <v>45.9</v>
      </c>
      <c r="E186" s="20">
        <v>47.7</v>
      </c>
      <c r="F186" s="19">
        <v>47.2</v>
      </c>
      <c r="G186" s="21">
        <v>10.029999999999999</v>
      </c>
      <c r="H186" s="22">
        <v>192.05</v>
      </c>
      <c r="I186" s="20">
        <v>34.192999999999998</v>
      </c>
      <c r="J186" s="20">
        <v>19.585000000000001</v>
      </c>
      <c r="K186" s="20">
        <v>45.597000000000001</v>
      </c>
      <c r="L186" s="20">
        <v>33.710999999999999</v>
      </c>
      <c r="N186" s="13">
        <v>26969</v>
      </c>
      <c r="O186" s="14">
        <f t="shared" si="33"/>
        <v>3.8617733767583298</v>
      </c>
      <c r="P186" s="14">
        <f t="shared" si="34"/>
        <v>4.8</v>
      </c>
      <c r="Q186" s="14">
        <f t="shared" si="35"/>
        <v>3.8264651170664994</v>
      </c>
      <c r="R186" s="14">
        <f t="shared" si="36"/>
        <v>3.8649313978942956</v>
      </c>
      <c r="S186" s="14">
        <f t="shared" si="37"/>
        <v>3.8543938925915096</v>
      </c>
      <c r="T186" s="14">
        <f t="shared" si="38"/>
        <v>7.9316754828587355</v>
      </c>
      <c r="U186" s="14">
        <f t="shared" si="39"/>
        <v>8.301707781316999</v>
      </c>
      <c r="V186" s="14">
        <f t="shared" si="40"/>
        <v>10.960680653927746</v>
      </c>
      <c r="W186" s="14">
        <f t="shared" si="41"/>
        <v>10.029999999999999</v>
      </c>
      <c r="X186" s="14">
        <f t="shared" si="42"/>
        <v>5.2577557547919138</v>
      </c>
      <c r="Y186" s="14">
        <f t="shared" si="43"/>
        <v>2.9747639671177946</v>
      </c>
      <c r="Z186" s="14">
        <f t="shared" si="44"/>
        <v>3.819841924882434</v>
      </c>
      <c r="AA186" s="14">
        <f t="shared" si="45"/>
        <v>3.5178241935938748</v>
      </c>
      <c r="AB186" s="17">
        <f t="shared" si="32"/>
        <v>-0.1196041</v>
      </c>
      <c r="AC186" s="16">
        <f t="shared" si="30"/>
        <v>-3.4230834999999997</v>
      </c>
      <c r="AD186" s="3">
        <f t="shared" si="31"/>
        <v>-3.1046247</v>
      </c>
      <c r="AF186" s="52" t="s">
        <v>84</v>
      </c>
      <c r="AG186" s="52">
        <v>-9.6316600000000002E-2</v>
      </c>
      <c r="AH186" s="52">
        <v>-0.1196041</v>
      </c>
    </row>
    <row r="187" spans="1:34">
      <c r="A187" s="13">
        <v>26999</v>
      </c>
      <c r="B187" s="18">
        <v>47.437399999999997</v>
      </c>
      <c r="C187" s="19">
        <v>4.9000000000000004</v>
      </c>
      <c r="D187" s="20">
        <v>46.3</v>
      </c>
      <c r="E187" s="20">
        <v>48.1</v>
      </c>
      <c r="F187" s="19">
        <v>47.6</v>
      </c>
      <c r="G187" s="21">
        <v>9.9499999999999993</v>
      </c>
      <c r="H187" s="22">
        <v>204.33</v>
      </c>
      <c r="I187" s="20">
        <v>33.905999999999999</v>
      </c>
      <c r="J187" s="20">
        <v>19.128</v>
      </c>
      <c r="K187" s="20">
        <v>45.259</v>
      </c>
      <c r="L187" s="20">
        <v>33.548000000000002</v>
      </c>
      <c r="N187" s="13">
        <v>26999</v>
      </c>
      <c r="O187" s="14">
        <f t="shared" si="33"/>
        <v>3.8594109471167362</v>
      </c>
      <c r="P187" s="14">
        <f t="shared" si="34"/>
        <v>4.9000000000000004</v>
      </c>
      <c r="Q187" s="14">
        <f t="shared" si="35"/>
        <v>3.8351419610921882</v>
      </c>
      <c r="R187" s="14">
        <f t="shared" si="36"/>
        <v>3.8732821771117156</v>
      </c>
      <c r="S187" s="14">
        <f t="shared" si="37"/>
        <v>3.8628327612373745</v>
      </c>
      <c r="T187" s="14">
        <f t="shared" si="38"/>
        <v>8.5637885161817202</v>
      </c>
      <c r="U187" s="14">
        <f t="shared" si="39"/>
        <v>8.9092543193454397</v>
      </c>
      <c r="V187" s="14">
        <f t="shared" si="40"/>
        <v>10.863384100279537</v>
      </c>
      <c r="W187" s="14">
        <f t="shared" si="41"/>
        <v>9.9499999999999993</v>
      </c>
      <c r="X187" s="14">
        <f t="shared" si="42"/>
        <v>5.3197363339213366</v>
      </c>
      <c r="Y187" s="14">
        <f t="shared" si="43"/>
        <v>2.9511532301560237</v>
      </c>
      <c r="Z187" s="14">
        <f t="shared" si="44"/>
        <v>3.8124015453965656</v>
      </c>
      <c r="AA187" s="14">
        <f t="shared" si="45"/>
        <v>3.5129772491221654</v>
      </c>
      <c r="AB187" s="17">
        <f t="shared" si="32"/>
        <v>-0.19873830000000001</v>
      </c>
      <c r="AC187" s="16">
        <f t="shared" si="30"/>
        <v>-3.6218217999999998</v>
      </c>
      <c r="AD187" s="3">
        <f t="shared" si="31"/>
        <v>-3.2697718999999998</v>
      </c>
      <c r="AF187" s="52" t="s">
        <v>85</v>
      </c>
      <c r="AG187" s="52">
        <v>-0.16514719999999999</v>
      </c>
      <c r="AH187" s="52">
        <v>-0.19873830000000001</v>
      </c>
    </row>
    <row r="188" spans="1:34">
      <c r="A188" s="13">
        <v>27030</v>
      </c>
      <c r="B188" s="18">
        <v>47.103900000000003</v>
      </c>
      <c r="C188" s="19">
        <v>5.0999999999999996</v>
      </c>
      <c r="D188" s="20">
        <v>46.8</v>
      </c>
      <c r="E188" s="20">
        <v>48.7</v>
      </c>
      <c r="F188" s="19">
        <v>48.8</v>
      </c>
      <c r="G188" s="21">
        <v>9.65</v>
      </c>
      <c r="H188" s="22">
        <v>213.34</v>
      </c>
      <c r="I188" s="20">
        <v>33.89</v>
      </c>
      <c r="J188" s="20">
        <v>19.113</v>
      </c>
      <c r="K188" s="20">
        <v>45.146000000000001</v>
      </c>
      <c r="L188" s="20">
        <v>33.579000000000001</v>
      </c>
      <c r="N188" s="13">
        <v>27030</v>
      </c>
      <c r="O188" s="14">
        <f t="shared" si="33"/>
        <v>3.8523558001422011</v>
      </c>
      <c r="P188" s="14">
        <f t="shared" si="34"/>
        <v>5.0999999999999996</v>
      </c>
      <c r="Q188" s="14">
        <f t="shared" si="35"/>
        <v>3.8458832029236012</v>
      </c>
      <c r="R188" s="14">
        <f t="shared" si="36"/>
        <v>3.8856790300885442</v>
      </c>
      <c r="S188" s="14">
        <f t="shared" si="37"/>
        <v>3.8877303128591016</v>
      </c>
      <c r="T188" s="14">
        <f t="shared" si="38"/>
        <v>9.1684282689022076</v>
      </c>
      <c r="U188" s="14">
        <f t="shared" si="39"/>
        <v>9.4694353037454224</v>
      </c>
      <c r="V188" s="14">
        <f t="shared" si="40"/>
        <v>12.653019716553901</v>
      </c>
      <c r="W188" s="14">
        <f t="shared" si="41"/>
        <v>9.65</v>
      </c>
      <c r="X188" s="14">
        <f t="shared" si="42"/>
        <v>5.3628871371973368</v>
      </c>
      <c r="Y188" s="14">
        <f t="shared" si="43"/>
        <v>2.950368731802461</v>
      </c>
      <c r="Z188" s="14">
        <f t="shared" si="44"/>
        <v>3.809901682361386</v>
      </c>
      <c r="AA188" s="14">
        <f t="shared" si="45"/>
        <v>3.51390087157524</v>
      </c>
      <c r="AB188" s="17">
        <f t="shared" ref="AB188:AB223" si="46" xml:space="preserve"> AH188</f>
        <v>-0.2057967</v>
      </c>
      <c r="AC188" s="16">
        <f t="shared" si="30"/>
        <v>-3.8276184999999998</v>
      </c>
      <c r="AD188" s="3">
        <f t="shared" si="31"/>
        <v>-3.4732729</v>
      </c>
      <c r="AF188" s="52" t="s">
        <v>86</v>
      </c>
      <c r="AG188" s="52">
        <v>-0.20350099999999999</v>
      </c>
      <c r="AH188" s="52">
        <v>-0.2057967</v>
      </c>
    </row>
    <row r="189" spans="1:34">
      <c r="A189" s="13">
        <v>27061</v>
      </c>
      <c r="B189" s="18">
        <v>46.957700000000003</v>
      </c>
      <c r="C189" s="19">
        <v>5.2</v>
      </c>
      <c r="D189" s="20">
        <v>47.3</v>
      </c>
      <c r="E189" s="20">
        <v>49.3</v>
      </c>
      <c r="F189" s="19">
        <v>49.7</v>
      </c>
      <c r="G189" s="21">
        <v>8.9700000000000006</v>
      </c>
      <c r="H189" s="22">
        <v>232.05</v>
      </c>
      <c r="I189" s="20">
        <v>33.697000000000003</v>
      </c>
      <c r="J189" s="20">
        <v>18.745000000000001</v>
      </c>
      <c r="K189" s="20">
        <v>44.813000000000002</v>
      </c>
      <c r="L189" s="20">
        <v>33.551000000000002</v>
      </c>
      <c r="N189" s="13">
        <v>27061</v>
      </c>
      <c r="O189" s="14">
        <f t="shared" si="33"/>
        <v>3.8492471964668944</v>
      </c>
      <c r="P189" s="14">
        <f t="shared" si="34"/>
        <v>5.2</v>
      </c>
      <c r="Q189" s="14">
        <f t="shared" si="35"/>
        <v>3.8565102954978872</v>
      </c>
      <c r="R189" s="14">
        <f t="shared" si="36"/>
        <v>3.8979240810486444</v>
      </c>
      <c r="S189" s="14">
        <f t="shared" si="37"/>
        <v>3.906004933102583</v>
      </c>
      <c r="T189" s="14">
        <f t="shared" si="38"/>
        <v>9.5310179804324733</v>
      </c>
      <c r="U189" s="14">
        <f t="shared" si="39"/>
        <v>10.019022202262601</v>
      </c>
      <c r="V189" s="14">
        <f t="shared" si="40"/>
        <v>13.324399500794476</v>
      </c>
      <c r="W189" s="14">
        <f t="shared" si="41"/>
        <v>8.9700000000000006</v>
      </c>
      <c r="X189" s="14">
        <f t="shared" si="42"/>
        <v>5.4469528656871846</v>
      </c>
      <c r="Y189" s="14">
        <f t="shared" si="43"/>
        <v>2.9309270501878752</v>
      </c>
      <c r="Z189" s="14">
        <f t="shared" si="44"/>
        <v>3.8024982758987091</v>
      </c>
      <c r="AA189" s="14">
        <f t="shared" si="45"/>
        <v>3.5130666692328076</v>
      </c>
      <c r="AB189" s="17">
        <f t="shared" si="46"/>
        <v>0.20245959999999999</v>
      </c>
      <c r="AC189" s="16">
        <f t="shared" si="30"/>
        <v>-3.6251588999999997</v>
      </c>
      <c r="AD189" s="3">
        <f t="shared" si="31"/>
        <v>-3.2714387999999999</v>
      </c>
      <c r="AF189" s="52" t="s">
        <v>87</v>
      </c>
      <c r="AG189" s="52">
        <v>0.20183409999999999</v>
      </c>
      <c r="AH189" s="52">
        <v>0.20245959999999999</v>
      </c>
    </row>
    <row r="190" spans="1:34">
      <c r="A190" s="13">
        <v>27089</v>
      </c>
      <c r="B190" s="18">
        <v>46.969900000000003</v>
      </c>
      <c r="C190" s="19">
        <v>5.0999999999999996</v>
      </c>
      <c r="D190" s="20">
        <v>47.8</v>
      </c>
      <c r="E190" s="20">
        <v>49.9</v>
      </c>
      <c r="F190" s="19">
        <v>50.2</v>
      </c>
      <c r="G190" s="21">
        <v>9.35</v>
      </c>
      <c r="H190" s="22">
        <v>233</v>
      </c>
      <c r="I190" s="20">
        <v>33.749000000000002</v>
      </c>
      <c r="J190" s="20">
        <v>19.164000000000001</v>
      </c>
      <c r="K190" s="20">
        <v>44.423000000000002</v>
      </c>
      <c r="L190" s="20">
        <v>33.646000000000001</v>
      </c>
      <c r="N190" s="13">
        <v>27089</v>
      </c>
      <c r="O190" s="14">
        <f t="shared" si="33"/>
        <v>3.8495069710181151</v>
      </c>
      <c r="P190" s="14">
        <f t="shared" si="34"/>
        <v>5.0999999999999996</v>
      </c>
      <c r="Q190" s="14">
        <f t="shared" si="35"/>
        <v>3.8670256394974101</v>
      </c>
      <c r="R190" s="14">
        <f t="shared" si="36"/>
        <v>3.9100210027574729</v>
      </c>
      <c r="S190" s="14">
        <f t="shared" si="37"/>
        <v>3.9160150266976834</v>
      </c>
      <c r="T190" s="14">
        <f t="shared" si="38"/>
        <v>9.6566198391051117</v>
      </c>
      <c r="U190" s="14">
        <f t="shared" si="39"/>
        <v>10.335851298715315</v>
      </c>
      <c r="V190" s="14">
        <f t="shared" si="40"/>
        <v>12.277555725950444</v>
      </c>
      <c r="W190" s="14">
        <f t="shared" si="41"/>
        <v>9.35</v>
      </c>
      <c r="X190" s="14">
        <f t="shared" si="42"/>
        <v>5.4510384535657002</v>
      </c>
      <c r="Y190" s="14">
        <f t="shared" si="43"/>
        <v>2.9530335190208756</v>
      </c>
      <c r="Z190" s="14">
        <f t="shared" si="44"/>
        <v>3.793757353331181</v>
      </c>
      <c r="AA190" s="14">
        <f t="shared" si="45"/>
        <v>3.5158941782969686</v>
      </c>
      <c r="AB190" s="17">
        <f t="shared" si="46"/>
        <v>0.75529069999999998</v>
      </c>
      <c r="AC190" s="16">
        <f t="shared" si="30"/>
        <v>-2.8698682</v>
      </c>
      <c r="AD190" s="3">
        <f t="shared" si="31"/>
        <v>-2.5358248999999997</v>
      </c>
      <c r="AF190" s="52" t="s">
        <v>88</v>
      </c>
      <c r="AG190" s="52">
        <v>0.73561390000000004</v>
      </c>
      <c r="AH190" s="52">
        <v>0.75529069999999998</v>
      </c>
    </row>
    <row r="191" spans="1:34">
      <c r="A191" s="13">
        <v>27120</v>
      </c>
      <c r="B191" s="18">
        <v>46.831400000000002</v>
      </c>
      <c r="C191" s="19">
        <v>5.0999999999999996</v>
      </c>
      <c r="D191" s="20">
        <v>48.1</v>
      </c>
      <c r="E191" s="20">
        <v>50.1</v>
      </c>
      <c r="F191" s="19">
        <v>50.7</v>
      </c>
      <c r="G191" s="21">
        <v>10.51</v>
      </c>
      <c r="H191" s="22">
        <v>230.82</v>
      </c>
      <c r="I191" s="20">
        <v>33.860999999999997</v>
      </c>
      <c r="J191" s="20">
        <v>19.111000000000001</v>
      </c>
      <c r="K191" s="20">
        <v>44.530999999999999</v>
      </c>
      <c r="L191" s="20">
        <v>33.832000000000001</v>
      </c>
      <c r="N191" s="13">
        <v>27120</v>
      </c>
      <c r="O191" s="14">
        <f t="shared" si="33"/>
        <v>3.846553918114811</v>
      </c>
      <c r="P191" s="14">
        <f t="shared" si="34"/>
        <v>5.0999999999999996</v>
      </c>
      <c r="Q191" s="14">
        <f t="shared" si="35"/>
        <v>3.8732821771117156</v>
      </c>
      <c r="R191" s="14">
        <f t="shared" si="36"/>
        <v>3.9140210080908191</v>
      </c>
      <c r="S191" s="14">
        <f t="shared" si="37"/>
        <v>3.9259259105971376</v>
      </c>
      <c r="T191" s="14">
        <f t="shared" si="38"/>
        <v>9.5934075010170936</v>
      </c>
      <c r="U191" s="14">
        <f t="shared" si="39"/>
        <v>9.8508903043516831</v>
      </c>
      <c r="V191" s="14">
        <f t="shared" si="40"/>
        <v>12.595240897761437</v>
      </c>
      <c r="W191" s="14">
        <f t="shared" si="41"/>
        <v>10.51</v>
      </c>
      <c r="X191" s="14">
        <f t="shared" si="42"/>
        <v>5.4416381859922591</v>
      </c>
      <c r="Y191" s="14">
        <f t="shared" si="43"/>
        <v>2.950264085506844</v>
      </c>
      <c r="Z191" s="14">
        <f t="shared" si="44"/>
        <v>3.7961855758521779</v>
      </c>
      <c r="AA191" s="14">
        <f t="shared" si="45"/>
        <v>3.5214071001701877</v>
      </c>
      <c r="AB191" s="17">
        <f t="shared" si="46"/>
        <v>0.39193080000000002</v>
      </c>
      <c r="AC191" s="16">
        <f t="shared" si="30"/>
        <v>-2.4779374000000001</v>
      </c>
      <c r="AD191" s="3">
        <f t="shared" si="31"/>
        <v>-2.1493357</v>
      </c>
      <c r="AF191" s="52" t="s">
        <v>89</v>
      </c>
      <c r="AG191" s="52">
        <v>0.38648919999999998</v>
      </c>
      <c r="AH191" s="52">
        <v>0.39193080000000002</v>
      </c>
    </row>
    <row r="192" spans="1:34">
      <c r="A192" s="13">
        <v>27150</v>
      </c>
      <c r="B192" s="18">
        <v>47.174900000000001</v>
      </c>
      <c r="C192" s="19">
        <v>5.0999999999999996</v>
      </c>
      <c r="D192" s="20">
        <v>48.6</v>
      </c>
      <c r="E192" s="20">
        <v>50.7</v>
      </c>
      <c r="F192" s="19">
        <v>51.3</v>
      </c>
      <c r="G192" s="21">
        <v>11.31</v>
      </c>
      <c r="H192" s="22">
        <v>221.68</v>
      </c>
      <c r="I192" s="20">
        <v>33.957000000000001</v>
      </c>
      <c r="J192" s="20">
        <v>19.341999999999999</v>
      </c>
      <c r="K192" s="20">
        <v>44.494</v>
      </c>
      <c r="L192" s="20">
        <v>33.926000000000002</v>
      </c>
      <c r="N192" s="13">
        <v>27150</v>
      </c>
      <c r="O192" s="14">
        <f t="shared" si="33"/>
        <v>3.8538619714855415</v>
      </c>
      <c r="P192" s="14">
        <f t="shared" si="34"/>
        <v>5.0999999999999996</v>
      </c>
      <c r="Q192" s="14">
        <f t="shared" si="35"/>
        <v>3.8836235309064482</v>
      </c>
      <c r="R192" s="14">
        <f t="shared" si="36"/>
        <v>3.9259259105971376</v>
      </c>
      <c r="S192" s="14">
        <f t="shared" si="37"/>
        <v>3.9376907521767239</v>
      </c>
      <c r="T192" s="14">
        <f t="shared" si="38"/>
        <v>10.170921082532242</v>
      </c>
      <c r="U192" s="14">
        <f t="shared" si="39"/>
        <v>10.382761269697838</v>
      </c>
      <c r="V192" s="14">
        <f t="shared" si="40"/>
        <v>13.1028262406404</v>
      </c>
      <c r="W192" s="14">
        <f t="shared" si="41"/>
        <v>11.31</v>
      </c>
      <c r="X192" s="14">
        <f t="shared" si="42"/>
        <v>5.4012349005547229</v>
      </c>
      <c r="Y192" s="14">
        <f t="shared" si="43"/>
        <v>2.9622788972947713</v>
      </c>
      <c r="Z192" s="14">
        <f t="shared" si="44"/>
        <v>3.795354348620942</v>
      </c>
      <c r="AA192" s="14">
        <f t="shared" si="45"/>
        <v>3.524181682073531</v>
      </c>
      <c r="AB192" s="17">
        <f t="shared" si="46"/>
        <v>0.34379110000000002</v>
      </c>
      <c r="AC192" s="16">
        <f t="shared" si="30"/>
        <v>-2.1341463000000003</v>
      </c>
      <c r="AD192" s="3">
        <f t="shared" si="31"/>
        <v>-1.758057</v>
      </c>
      <c r="AF192" s="52" t="s">
        <v>90</v>
      </c>
      <c r="AG192" s="52">
        <v>0.39127869999999998</v>
      </c>
      <c r="AH192" s="52">
        <v>0.34379110000000002</v>
      </c>
    </row>
    <row r="193" spans="1:34">
      <c r="A193" s="13">
        <v>27181</v>
      </c>
      <c r="B193" s="18">
        <v>47.142600000000002</v>
      </c>
      <c r="C193" s="19">
        <v>5.4</v>
      </c>
      <c r="D193" s="20">
        <v>49</v>
      </c>
      <c r="E193" s="20">
        <v>51.1</v>
      </c>
      <c r="F193" s="19">
        <v>51.3</v>
      </c>
      <c r="G193" s="21">
        <v>11.93</v>
      </c>
      <c r="H193" s="22">
        <v>224.4</v>
      </c>
      <c r="I193" s="20">
        <v>33.875</v>
      </c>
      <c r="J193" s="20">
        <v>18.876000000000001</v>
      </c>
      <c r="K193" s="20">
        <v>44.463999999999999</v>
      </c>
      <c r="L193" s="20">
        <v>34.009</v>
      </c>
      <c r="N193" s="13">
        <v>27181</v>
      </c>
      <c r="O193" s="14">
        <f t="shared" si="33"/>
        <v>3.8531770508448822</v>
      </c>
      <c r="P193" s="14">
        <f t="shared" si="34"/>
        <v>5.4</v>
      </c>
      <c r="Q193" s="14">
        <f t="shared" si="35"/>
        <v>3.8918202981106265</v>
      </c>
      <c r="R193" s="14">
        <f t="shared" si="36"/>
        <v>3.9337844972096589</v>
      </c>
      <c r="S193" s="14">
        <f t="shared" si="37"/>
        <v>3.9376907521767239</v>
      </c>
      <c r="T193" s="14">
        <f t="shared" si="38"/>
        <v>10.309550902697403</v>
      </c>
      <c r="U193" s="14">
        <f t="shared" si="39"/>
        <v>10.514310072056388</v>
      </c>
      <c r="V193" s="14">
        <f t="shared" si="40"/>
        <v>11.99784262198191</v>
      </c>
      <c r="W193" s="14">
        <f t="shared" si="41"/>
        <v>11.93</v>
      </c>
      <c r="X193" s="14">
        <f t="shared" si="42"/>
        <v>5.4134301736485408</v>
      </c>
      <c r="Y193" s="14">
        <f t="shared" si="43"/>
        <v>2.9378912738641412</v>
      </c>
      <c r="Z193" s="14">
        <f t="shared" si="44"/>
        <v>3.7946798730001481</v>
      </c>
      <c r="AA193" s="14">
        <f t="shared" si="45"/>
        <v>3.5266251954700936</v>
      </c>
      <c r="AB193" s="17">
        <f t="shared" si="46"/>
        <v>0.23393800000000001</v>
      </c>
      <c r="AC193" s="16">
        <f t="shared" si="30"/>
        <v>-1.9002083000000003</v>
      </c>
      <c r="AD193" s="3">
        <f t="shared" si="31"/>
        <v>-1.4805796</v>
      </c>
      <c r="AF193" s="52" t="s">
        <v>91</v>
      </c>
      <c r="AG193" s="52">
        <v>0.27747739999999999</v>
      </c>
      <c r="AH193" s="52">
        <v>0.23393800000000001</v>
      </c>
    </row>
    <row r="194" spans="1:34">
      <c r="A194" s="13">
        <v>27211</v>
      </c>
      <c r="B194" s="18">
        <v>47.141399999999997</v>
      </c>
      <c r="C194" s="19">
        <v>5.5</v>
      </c>
      <c r="D194" s="20">
        <v>49.3</v>
      </c>
      <c r="E194" s="20">
        <v>51.4</v>
      </c>
      <c r="F194" s="19">
        <v>52.7</v>
      </c>
      <c r="G194" s="21">
        <v>12.92</v>
      </c>
      <c r="H194" s="22">
        <v>237.08</v>
      </c>
      <c r="I194" s="20">
        <v>33.984000000000002</v>
      </c>
      <c r="J194" s="20">
        <v>19.001999999999999</v>
      </c>
      <c r="K194" s="20">
        <v>44.756</v>
      </c>
      <c r="L194" s="20">
        <v>34.01</v>
      </c>
      <c r="N194" s="13">
        <v>27211</v>
      </c>
      <c r="O194" s="14">
        <f t="shared" si="33"/>
        <v>3.8531515958366076</v>
      </c>
      <c r="P194" s="14">
        <f t="shared" si="34"/>
        <v>5.5</v>
      </c>
      <c r="Q194" s="14">
        <f t="shared" si="35"/>
        <v>3.8979240810486444</v>
      </c>
      <c r="R194" s="14">
        <f t="shared" si="36"/>
        <v>3.9396381724611196</v>
      </c>
      <c r="S194" s="14">
        <f t="shared" si="37"/>
        <v>3.9646154555473165</v>
      </c>
      <c r="T194" s="14">
        <f t="shared" si="38"/>
        <v>10.919929196499181</v>
      </c>
      <c r="U194" s="14">
        <f t="shared" si="39"/>
        <v>11.099677597202442</v>
      </c>
      <c r="V194" s="14">
        <f t="shared" si="40"/>
        <v>14.910335050001436</v>
      </c>
      <c r="W194" s="14">
        <f t="shared" si="41"/>
        <v>12.92</v>
      </c>
      <c r="X194" s="14">
        <f t="shared" si="42"/>
        <v>5.4683976369196374</v>
      </c>
      <c r="Y194" s="14">
        <f t="shared" si="43"/>
        <v>2.9445442367845578</v>
      </c>
      <c r="Z194" s="14">
        <f t="shared" si="44"/>
        <v>3.8012255139454747</v>
      </c>
      <c r="AA194" s="14">
        <f t="shared" si="45"/>
        <v>3.5266545990191038</v>
      </c>
      <c r="AB194" s="17">
        <f t="shared" si="46"/>
        <v>-0.13442570000000001</v>
      </c>
      <c r="AC194" s="16">
        <f t="shared" si="30"/>
        <v>-2.0346340000000005</v>
      </c>
      <c r="AD194" s="3">
        <f t="shared" si="31"/>
        <v>-1.5714170000000001</v>
      </c>
      <c r="AF194" s="52" t="s">
        <v>92</v>
      </c>
      <c r="AG194" s="52">
        <v>-9.0837399999999999E-2</v>
      </c>
      <c r="AH194" s="52">
        <v>-0.13442570000000001</v>
      </c>
    </row>
    <row r="195" spans="1:34">
      <c r="A195" s="13">
        <v>27242</v>
      </c>
      <c r="B195" s="18">
        <v>46.685299999999998</v>
      </c>
      <c r="C195" s="19">
        <v>5.5</v>
      </c>
      <c r="D195" s="20">
        <v>49.9</v>
      </c>
      <c r="E195" s="20">
        <v>52.1</v>
      </c>
      <c r="F195" s="19">
        <v>53.7</v>
      </c>
      <c r="G195" s="21">
        <v>12.01</v>
      </c>
      <c r="H195" s="22">
        <v>240.83</v>
      </c>
      <c r="I195" s="20">
        <v>34.235999999999997</v>
      </c>
      <c r="J195" s="20">
        <v>19.885999999999999</v>
      </c>
      <c r="K195" s="20">
        <v>44.712000000000003</v>
      </c>
      <c r="L195" s="20">
        <v>34.085999999999999</v>
      </c>
      <c r="N195" s="13">
        <v>27242</v>
      </c>
      <c r="O195" s="14">
        <f t="shared" si="33"/>
        <v>3.8434293399621522</v>
      </c>
      <c r="P195" s="14">
        <f t="shared" si="34"/>
        <v>5.5</v>
      </c>
      <c r="Q195" s="14">
        <f t="shared" si="35"/>
        <v>3.9100210027574729</v>
      </c>
      <c r="R195" s="14">
        <f t="shared" si="36"/>
        <v>3.9531649487593215</v>
      </c>
      <c r="S195" s="14">
        <f t="shared" si="37"/>
        <v>3.983413001514819</v>
      </c>
      <c r="T195" s="14">
        <f t="shared" si="38"/>
        <v>10.335851298715315</v>
      </c>
      <c r="U195" s="14">
        <f t="shared" si="39"/>
        <v>10.514727330708768</v>
      </c>
      <c r="V195" s="14">
        <f t="shared" si="40"/>
        <v>13.326539980476054</v>
      </c>
      <c r="W195" s="14">
        <f t="shared" si="41"/>
        <v>12.01</v>
      </c>
      <c r="X195" s="14">
        <f t="shared" si="42"/>
        <v>5.484091290392243</v>
      </c>
      <c r="Y195" s="14">
        <f t="shared" si="43"/>
        <v>2.9900159665578818</v>
      </c>
      <c r="Z195" s="14">
        <f t="shared" si="44"/>
        <v>3.8002419219673973</v>
      </c>
      <c r="AA195" s="14">
        <f t="shared" si="45"/>
        <v>3.5288867428030448</v>
      </c>
      <c r="AB195" s="17">
        <f t="shared" si="46"/>
        <v>-4.4339299999999998E-2</v>
      </c>
      <c r="AC195" s="16">
        <f t="shared" ref="AC195:AC258" si="47" xml:space="preserve"> AC194 + AB195</f>
        <v>-2.0789733000000004</v>
      </c>
      <c r="AD195" s="3">
        <f t="shared" ref="AD195:AD258" si="48" xml:space="preserve"> AD194 + AG195</f>
        <v>-1.5925907000000001</v>
      </c>
      <c r="AF195" s="52" t="s">
        <v>93</v>
      </c>
      <c r="AG195" s="52">
        <v>-2.11737E-2</v>
      </c>
      <c r="AH195" s="52">
        <v>-4.4339299999999998E-2</v>
      </c>
    </row>
    <row r="196" spans="1:34">
      <c r="A196" s="13">
        <v>27273</v>
      </c>
      <c r="B196" s="18">
        <v>46.709099999999999</v>
      </c>
      <c r="C196" s="19">
        <v>5.9</v>
      </c>
      <c r="D196" s="20">
        <v>50.6</v>
      </c>
      <c r="E196" s="20">
        <v>52.8</v>
      </c>
      <c r="F196" s="19">
        <v>54.3</v>
      </c>
      <c r="G196" s="21">
        <v>11.34</v>
      </c>
      <c r="H196" s="22">
        <v>230.52</v>
      </c>
      <c r="I196" s="20">
        <v>33.892000000000003</v>
      </c>
      <c r="J196" s="20">
        <v>18.773</v>
      </c>
      <c r="K196" s="20">
        <v>44.311</v>
      </c>
      <c r="L196" s="20">
        <v>34.173000000000002</v>
      </c>
      <c r="N196" s="13">
        <v>27273</v>
      </c>
      <c r="O196" s="14">
        <f t="shared" si="33"/>
        <v>3.8439390065056536</v>
      </c>
      <c r="P196" s="14">
        <f t="shared" si="34"/>
        <v>5.9</v>
      </c>
      <c r="Q196" s="14">
        <f t="shared" si="35"/>
        <v>3.9239515762934198</v>
      </c>
      <c r="R196" s="14">
        <f t="shared" si="36"/>
        <v>3.9665111907122159</v>
      </c>
      <c r="S196" s="14">
        <f t="shared" si="37"/>
        <v>3.9945242269398897</v>
      </c>
      <c r="T196" s="14">
        <f t="shared" si="38"/>
        <v>11.285448945523422</v>
      </c>
      <c r="U196" s="14">
        <f t="shared" si="39"/>
        <v>11.636358900215708</v>
      </c>
      <c r="V196" s="14">
        <f t="shared" si="40"/>
        <v>14.650655148765606</v>
      </c>
      <c r="W196" s="14">
        <f t="shared" si="41"/>
        <v>11.34</v>
      </c>
      <c r="X196" s="14">
        <f t="shared" si="42"/>
        <v>5.440337626568466</v>
      </c>
      <c r="Y196" s="14">
        <f t="shared" si="43"/>
        <v>2.9324196673422249</v>
      </c>
      <c r="Z196" s="14">
        <f t="shared" si="44"/>
        <v>3.7912329532257525</v>
      </c>
      <c r="AA196" s="14">
        <f t="shared" si="45"/>
        <v>3.5314358585858847</v>
      </c>
      <c r="AB196" s="17">
        <f t="shared" si="46"/>
        <v>-0.43687920000000002</v>
      </c>
      <c r="AC196" s="16">
        <f t="shared" si="47"/>
        <v>-2.5158525000000003</v>
      </c>
      <c r="AD196" s="3">
        <f t="shared" si="48"/>
        <v>-2.0222003000000002</v>
      </c>
      <c r="AF196" s="52" t="s">
        <v>94</v>
      </c>
      <c r="AG196" s="52">
        <v>-0.42960959999999998</v>
      </c>
      <c r="AH196" s="52">
        <v>-0.43687920000000002</v>
      </c>
    </row>
    <row r="197" spans="1:34">
      <c r="A197" s="13">
        <v>27303</v>
      </c>
      <c r="B197" s="18">
        <v>46.530099999999997</v>
      </c>
      <c r="C197" s="19">
        <v>6</v>
      </c>
      <c r="D197" s="20">
        <v>51</v>
      </c>
      <c r="E197" s="20">
        <v>53.2</v>
      </c>
      <c r="F197" s="19">
        <v>55.3</v>
      </c>
      <c r="G197" s="21">
        <v>10.06</v>
      </c>
      <c r="H197" s="22">
        <v>231.52</v>
      </c>
      <c r="I197" s="20">
        <v>33.798000000000002</v>
      </c>
      <c r="J197" s="20">
        <v>18.027000000000001</v>
      </c>
      <c r="K197" s="20">
        <v>44.252000000000002</v>
      </c>
      <c r="L197" s="20">
        <v>34.39</v>
      </c>
      <c r="N197" s="13">
        <v>27303</v>
      </c>
      <c r="O197" s="14">
        <f t="shared" si="33"/>
        <v>3.8400994150053331</v>
      </c>
      <c r="P197" s="14">
        <f t="shared" si="34"/>
        <v>6</v>
      </c>
      <c r="Q197" s="14">
        <f t="shared" si="35"/>
        <v>3.9318256327243257</v>
      </c>
      <c r="R197" s="14">
        <f t="shared" si="36"/>
        <v>3.9740583963475986</v>
      </c>
      <c r="S197" s="14">
        <f t="shared" si="37"/>
        <v>4.0127729085282891</v>
      </c>
      <c r="T197" s="14">
        <f t="shared" si="38"/>
        <v>11.19179162039854</v>
      </c>
      <c r="U197" s="14">
        <f t="shared" si="39"/>
        <v>11.754810084971149</v>
      </c>
      <c r="V197" s="14">
        <f t="shared" si="40"/>
        <v>16.688970560468807</v>
      </c>
      <c r="W197" s="14">
        <f t="shared" si="41"/>
        <v>10.06</v>
      </c>
      <c r="X197" s="14">
        <f t="shared" si="42"/>
        <v>5.4446662628831737</v>
      </c>
      <c r="Y197" s="14">
        <f t="shared" si="43"/>
        <v>2.8918706340199005</v>
      </c>
      <c r="Z197" s="14">
        <f t="shared" si="44"/>
        <v>3.7899005681726643</v>
      </c>
      <c r="AA197" s="14">
        <f t="shared" si="45"/>
        <v>3.537765824444175</v>
      </c>
      <c r="AB197" s="17">
        <f t="shared" si="46"/>
        <v>-0.30897160000000001</v>
      </c>
      <c r="AC197" s="16">
        <f t="shared" si="47"/>
        <v>-2.8248241000000003</v>
      </c>
      <c r="AD197" s="3">
        <f t="shared" si="48"/>
        <v>-2.3024849000000001</v>
      </c>
      <c r="AF197" s="52" t="s">
        <v>95</v>
      </c>
      <c r="AG197" s="52">
        <v>-0.28028459999999999</v>
      </c>
      <c r="AH197" s="52">
        <v>-0.30897160000000001</v>
      </c>
    </row>
    <row r="198" spans="1:34">
      <c r="A198" s="13">
        <v>27334</v>
      </c>
      <c r="B198" s="18">
        <v>44.997700000000002</v>
      </c>
      <c r="C198" s="19">
        <v>6.6</v>
      </c>
      <c r="D198" s="20">
        <v>51.5</v>
      </c>
      <c r="E198" s="20">
        <v>53.7</v>
      </c>
      <c r="F198" s="19">
        <v>56.4</v>
      </c>
      <c r="G198" s="21">
        <v>9.4499999999999993</v>
      </c>
      <c r="H198" s="22">
        <v>227.8</v>
      </c>
      <c r="I198" s="20">
        <v>33.441000000000003</v>
      </c>
      <c r="J198" s="20">
        <v>17.148</v>
      </c>
      <c r="K198" s="20">
        <v>43.875999999999998</v>
      </c>
      <c r="L198" s="20">
        <v>34.323</v>
      </c>
      <c r="N198" s="13">
        <v>27334</v>
      </c>
      <c r="O198" s="14">
        <f t="shared" si="33"/>
        <v>3.8066113773529913</v>
      </c>
      <c r="P198" s="14">
        <f t="shared" si="34"/>
        <v>6.6</v>
      </c>
      <c r="Q198" s="14">
        <f t="shared" si="35"/>
        <v>3.9415818076696905</v>
      </c>
      <c r="R198" s="14">
        <f t="shared" si="36"/>
        <v>3.983413001514819</v>
      </c>
      <c r="S198" s="14">
        <f t="shared" si="37"/>
        <v>4.0324691585040133</v>
      </c>
      <c r="T198" s="14">
        <f t="shared" si="38"/>
        <v>11.511669060319106</v>
      </c>
      <c r="U198" s="14">
        <f t="shared" si="39"/>
        <v>11.848160362052344</v>
      </c>
      <c r="V198" s="14">
        <f t="shared" si="40"/>
        <v>17.807526591250344</v>
      </c>
      <c r="W198" s="14">
        <f t="shared" si="41"/>
        <v>9.4499999999999993</v>
      </c>
      <c r="X198" s="14">
        <f t="shared" si="42"/>
        <v>5.4284680510130814</v>
      </c>
      <c r="Y198" s="14">
        <f t="shared" si="43"/>
        <v>2.8418815487357305</v>
      </c>
      <c r="Z198" s="14">
        <f t="shared" si="44"/>
        <v>3.7813674735490879</v>
      </c>
      <c r="AA198" s="14">
        <f t="shared" si="45"/>
        <v>3.5358156833869163</v>
      </c>
      <c r="AB198" s="17">
        <f t="shared" si="46"/>
        <v>0.28582649999999998</v>
      </c>
      <c r="AC198" s="16">
        <f t="shared" si="47"/>
        <v>-2.5389976000000001</v>
      </c>
      <c r="AD198" s="3">
        <f t="shared" si="48"/>
        <v>-1.9645721</v>
      </c>
      <c r="AF198" s="52" t="s">
        <v>96</v>
      </c>
      <c r="AG198" s="52">
        <v>0.33791280000000001</v>
      </c>
      <c r="AH198" s="52">
        <v>0.28582649999999998</v>
      </c>
    </row>
    <row r="199" spans="1:34">
      <c r="A199" s="13">
        <v>27364</v>
      </c>
      <c r="B199" s="18">
        <v>43.416800000000002</v>
      </c>
      <c r="C199" s="19">
        <v>7.2</v>
      </c>
      <c r="D199" s="20">
        <v>51.9</v>
      </c>
      <c r="E199" s="20">
        <v>54.2</v>
      </c>
      <c r="F199" s="19">
        <v>56.4</v>
      </c>
      <c r="G199" s="21">
        <v>8.5299999999999994</v>
      </c>
      <c r="H199" s="22">
        <v>213.12</v>
      </c>
      <c r="I199" s="20">
        <v>33.375</v>
      </c>
      <c r="J199" s="20">
        <v>16.997</v>
      </c>
      <c r="K199" s="20">
        <v>43.262999999999998</v>
      </c>
      <c r="L199" s="20">
        <v>34.585999999999999</v>
      </c>
      <c r="N199" s="13">
        <v>27364</v>
      </c>
      <c r="O199" s="14">
        <f t="shared" si="33"/>
        <v>3.7708464629779255</v>
      </c>
      <c r="P199" s="14">
        <f t="shared" si="34"/>
        <v>7.2</v>
      </c>
      <c r="Q199" s="14">
        <f t="shared" si="35"/>
        <v>3.949318790171843</v>
      </c>
      <c r="R199" s="14">
        <f t="shared" si="36"/>
        <v>3.9926809084456005</v>
      </c>
      <c r="S199" s="14">
        <f t="shared" si="37"/>
        <v>4.0324691585040133</v>
      </c>
      <c r="T199" s="14">
        <f t="shared" si="38"/>
        <v>11.41768290796546</v>
      </c>
      <c r="U199" s="14">
        <f t="shared" si="39"/>
        <v>11.939873133388499</v>
      </c>
      <c r="V199" s="14">
        <f t="shared" si="40"/>
        <v>16.963639726663889</v>
      </c>
      <c r="W199" s="14">
        <f t="shared" si="41"/>
        <v>8.5299999999999994</v>
      </c>
      <c r="X199" s="14">
        <f t="shared" si="42"/>
        <v>5.3618553873520245</v>
      </c>
      <c r="Y199" s="14">
        <f t="shared" si="43"/>
        <v>2.8330368578952143</v>
      </c>
      <c r="Z199" s="14">
        <f t="shared" si="44"/>
        <v>3.7672977662480429</v>
      </c>
      <c r="AA199" s="14">
        <f t="shared" si="45"/>
        <v>3.5434489759037304</v>
      </c>
      <c r="AB199" s="17">
        <f t="shared" si="46"/>
        <v>-0.25133319999999998</v>
      </c>
      <c r="AC199" s="16">
        <f t="shared" si="47"/>
        <v>-2.7903308</v>
      </c>
      <c r="AD199" s="3">
        <f t="shared" si="48"/>
        <v>-2.1926879000000001</v>
      </c>
      <c r="AF199" s="52" t="s">
        <v>97</v>
      </c>
      <c r="AG199" s="52">
        <v>-0.22811580000000001</v>
      </c>
      <c r="AH199" s="52">
        <v>-0.25133319999999998</v>
      </c>
    </row>
    <row r="200" spans="1:34">
      <c r="A200" s="13">
        <v>27395</v>
      </c>
      <c r="B200" s="18">
        <v>42.814300000000003</v>
      </c>
      <c r="C200" s="19">
        <v>8.1</v>
      </c>
      <c r="D200" s="20">
        <v>52.3</v>
      </c>
      <c r="E200" s="20">
        <v>54.5</v>
      </c>
      <c r="F200" s="19">
        <v>56.7</v>
      </c>
      <c r="G200" s="21">
        <v>7.13</v>
      </c>
      <c r="H200" s="22">
        <v>205.08</v>
      </c>
      <c r="I200" s="20">
        <v>33.646000000000001</v>
      </c>
      <c r="J200" s="20">
        <v>17.594999999999999</v>
      </c>
      <c r="K200" s="20">
        <v>43.692</v>
      </c>
      <c r="L200" s="20">
        <v>34.595999999999997</v>
      </c>
      <c r="N200" s="13">
        <v>27395</v>
      </c>
      <c r="O200" s="14">
        <f t="shared" si="33"/>
        <v>3.7568721589342489</v>
      </c>
      <c r="P200" s="14">
        <f t="shared" si="34"/>
        <v>8.1</v>
      </c>
      <c r="Q200" s="14">
        <f t="shared" si="35"/>
        <v>3.9569963710708773</v>
      </c>
      <c r="R200" s="14">
        <f t="shared" si="36"/>
        <v>3.9982007016691985</v>
      </c>
      <c r="S200" s="14">
        <f t="shared" si="37"/>
        <v>4.0377742107337067</v>
      </c>
      <c r="T200" s="14">
        <f t="shared" si="38"/>
        <v>11.111316814727619</v>
      </c>
      <c r="U200" s="14">
        <f t="shared" si="39"/>
        <v>11.252167158065419</v>
      </c>
      <c r="V200" s="14">
        <f t="shared" si="40"/>
        <v>15.004389787460507</v>
      </c>
      <c r="W200" s="14">
        <f t="shared" si="41"/>
        <v>7.13</v>
      </c>
      <c r="X200" s="14">
        <f t="shared" si="42"/>
        <v>5.3234001469154997</v>
      </c>
      <c r="Y200" s="14">
        <f t="shared" si="43"/>
        <v>2.8676147707735482</v>
      </c>
      <c r="Z200" s="14">
        <f t="shared" si="44"/>
        <v>3.7771650189812966</v>
      </c>
      <c r="AA200" s="14">
        <f t="shared" si="45"/>
        <v>3.5437380684442652</v>
      </c>
      <c r="AB200" s="17">
        <f t="shared" si="46"/>
        <v>-0.36870839999999999</v>
      </c>
      <c r="AC200" s="16">
        <f t="shared" si="47"/>
        <v>-3.1590392</v>
      </c>
      <c r="AD200" s="3">
        <f t="shared" si="48"/>
        <v>-2.5446814</v>
      </c>
      <c r="AF200" s="52" t="s">
        <v>98</v>
      </c>
      <c r="AG200" s="52">
        <v>-0.35199350000000001</v>
      </c>
      <c r="AH200" s="52">
        <v>-0.36870839999999999</v>
      </c>
    </row>
    <row r="201" spans="1:34">
      <c r="A201" s="13">
        <v>27426</v>
      </c>
      <c r="B201" s="18">
        <v>41.826999999999998</v>
      </c>
      <c r="C201" s="19">
        <v>8.1</v>
      </c>
      <c r="D201" s="20">
        <v>52.6</v>
      </c>
      <c r="E201" s="20">
        <v>54.7</v>
      </c>
      <c r="F201" s="19">
        <v>56.6</v>
      </c>
      <c r="G201" s="21">
        <v>6.24</v>
      </c>
      <c r="H201" s="22">
        <v>201.93</v>
      </c>
      <c r="I201" s="20">
        <v>33.94</v>
      </c>
      <c r="J201" s="20">
        <v>18.178999999999998</v>
      </c>
      <c r="K201" s="20">
        <v>43.826000000000001</v>
      </c>
      <c r="L201" s="20">
        <v>34.811</v>
      </c>
      <c r="N201" s="13">
        <v>27426</v>
      </c>
      <c r="O201" s="14">
        <f t="shared" si="33"/>
        <v>3.7335420640201256</v>
      </c>
      <c r="P201" s="14">
        <f t="shared" si="34"/>
        <v>8.1</v>
      </c>
      <c r="Q201" s="14">
        <f t="shared" si="35"/>
        <v>3.9627161197436642</v>
      </c>
      <c r="R201" s="14">
        <f t="shared" si="36"/>
        <v>4.0018637094279352</v>
      </c>
      <c r="S201" s="14">
        <f t="shared" si="37"/>
        <v>4.0360089852091372</v>
      </c>
      <c r="T201" s="14">
        <f t="shared" si="38"/>
        <v>10.620582424577703</v>
      </c>
      <c r="U201" s="14">
        <f t="shared" si="39"/>
        <v>10.393962837929127</v>
      </c>
      <c r="V201" s="14">
        <f t="shared" si="40"/>
        <v>13.000405210655414</v>
      </c>
      <c r="W201" s="14">
        <f t="shared" si="41"/>
        <v>6.24</v>
      </c>
      <c r="X201" s="14">
        <f t="shared" si="42"/>
        <v>5.3079211026907318</v>
      </c>
      <c r="Y201" s="14">
        <f t="shared" si="43"/>
        <v>2.9002670817359246</v>
      </c>
      <c r="Z201" s="14">
        <f t="shared" si="44"/>
        <v>3.7802272485732118</v>
      </c>
      <c r="AA201" s="14">
        <f t="shared" si="45"/>
        <v>3.5499334287879147</v>
      </c>
      <c r="AB201" s="17">
        <f t="shared" si="46"/>
        <v>0.23399809999999999</v>
      </c>
      <c r="AC201" s="16">
        <f t="shared" si="47"/>
        <v>-2.9250411000000001</v>
      </c>
      <c r="AD201" s="3">
        <f t="shared" si="48"/>
        <v>-2.3022002000000001</v>
      </c>
      <c r="AF201" s="52" t="s">
        <v>99</v>
      </c>
      <c r="AG201" s="52">
        <v>0.24248120000000001</v>
      </c>
      <c r="AH201" s="52">
        <v>0.23399809999999999</v>
      </c>
    </row>
    <row r="202" spans="1:34">
      <c r="A202" s="13">
        <v>27454</v>
      </c>
      <c r="B202" s="18">
        <v>41.383099999999999</v>
      </c>
      <c r="C202" s="19">
        <v>8.6</v>
      </c>
      <c r="D202" s="20">
        <v>52.8</v>
      </c>
      <c r="E202" s="20">
        <v>54.9</v>
      </c>
      <c r="F202" s="19">
        <v>56.6</v>
      </c>
      <c r="G202" s="21">
        <v>5.54</v>
      </c>
      <c r="H202" s="22">
        <v>198.6</v>
      </c>
      <c r="I202" s="20">
        <v>33.869999999999997</v>
      </c>
      <c r="J202" s="20">
        <v>17.512</v>
      </c>
      <c r="K202" s="20">
        <v>44.124000000000002</v>
      </c>
      <c r="L202" s="20">
        <v>34.853999999999999</v>
      </c>
      <c r="N202" s="13">
        <v>27454</v>
      </c>
      <c r="O202" s="14">
        <f t="shared" si="33"/>
        <v>3.7228725849294535</v>
      </c>
      <c r="P202" s="14">
        <f t="shared" si="34"/>
        <v>8.6</v>
      </c>
      <c r="Q202" s="14">
        <f t="shared" si="35"/>
        <v>3.9665111907122159</v>
      </c>
      <c r="R202" s="14">
        <f t="shared" si="36"/>
        <v>4.0055133485154846</v>
      </c>
      <c r="S202" s="14">
        <f t="shared" si="37"/>
        <v>4.0360089852091372</v>
      </c>
      <c r="T202" s="14">
        <f t="shared" si="38"/>
        <v>9.948555121480549</v>
      </c>
      <c r="U202" s="14">
        <f t="shared" si="39"/>
        <v>9.549234575801206</v>
      </c>
      <c r="V202" s="14">
        <f t="shared" si="40"/>
        <v>11.999395851145364</v>
      </c>
      <c r="W202" s="14">
        <f t="shared" si="41"/>
        <v>5.54</v>
      </c>
      <c r="X202" s="14">
        <f t="shared" si="42"/>
        <v>5.2912927516110724</v>
      </c>
      <c r="Y202" s="14">
        <f t="shared" si="43"/>
        <v>2.8628863602205619</v>
      </c>
      <c r="Z202" s="14">
        <f t="shared" si="44"/>
        <v>3.7870038521071354</v>
      </c>
      <c r="AA202" s="14">
        <f t="shared" si="45"/>
        <v>3.5511679082384506</v>
      </c>
      <c r="AB202" s="17">
        <f t="shared" si="46"/>
        <v>-0.4145509</v>
      </c>
      <c r="AC202" s="16">
        <f t="shared" si="47"/>
        <v>-3.3395920000000001</v>
      </c>
      <c r="AD202" s="3">
        <f t="shared" si="48"/>
        <v>-2.7962224</v>
      </c>
      <c r="AF202" s="52" t="s">
        <v>100</v>
      </c>
      <c r="AG202" s="52">
        <v>-0.49402220000000002</v>
      </c>
      <c r="AH202" s="52">
        <v>-0.4145509</v>
      </c>
    </row>
    <row r="203" spans="1:34">
      <c r="A203" s="13">
        <v>27485</v>
      </c>
      <c r="B203" s="18">
        <v>41.4315</v>
      </c>
      <c r="C203" s="19">
        <v>8.8000000000000007</v>
      </c>
      <c r="D203" s="20">
        <v>53</v>
      </c>
      <c r="E203" s="20">
        <v>55.1</v>
      </c>
      <c r="F203" s="19">
        <v>57.1</v>
      </c>
      <c r="G203" s="21">
        <v>5.49</v>
      </c>
      <c r="H203" s="22">
        <v>201.22</v>
      </c>
      <c r="I203" s="20">
        <v>33.912999999999997</v>
      </c>
      <c r="J203" s="20">
        <v>17.501999999999999</v>
      </c>
      <c r="K203" s="20">
        <v>43.904000000000003</v>
      </c>
      <c r="L203" s="20">
        <v>35.052999999999997</v>
      </c>
      <c r="N203" s="13">
        <v>27485</v>
      </c>
      <c r="O203" s="14">
        <f t="shared" si="33"/>
        <v>3.724041461081983</v>
      </c>
      <c r="P203" s="14">
        <f t="shared" si="34"/>
        <v>8.8000000000000007</v>
      </c>
      <c r="Q203" s="14">
        <f t="shared" si="35"/>
        <v>3.970291913552122</v>
      </c>
      <c r="R203" s="14">
        <f t="shared" si="36"/>
        <v>4.0091497161588689</v>
      </c>
      <c r="S203" s="14">
        <f t="shared" si="37"/>
        <v>4.0448041166619646</v>
      </c>
      <c r="T203" s="14">
        <f t="shared" si="38"/>
        <v>9.70097364404063</v>
      </c>
      <c r="U203" s="14">
        <f t="shared" si="39"/>
        <v>9.5128708068049672</v>
      </c>
      <c r="V203" s="14">
        <f t="shared" si="40"/>
        <v>11.887820606482704</v>
      </c>
      <c r="W203" s="14">
        <f t="shared" si="41"/>
        <v>5.49</v>
      </c>
      <c r="X203" s="14">
        <f t="shared" si="42"/>
        <v>5.3043988368639043</v>
      </c>
      <c r="Y203" s="14">
        <f t="shared" si="43"/>
        <v>2.8623151601136394</v>
      </c>
      <c r="Z203" s="14">
        <f t="shared" si="44"/>
        <v>3.78200543210342</v>
      </c>
      <c r="AA203" s="14">
        <f t="shared" si="45"/>
        <v>3.5568612018292241</v>
      </c>
      <c r="AB203" s="17">
        <f t="shared" si="46"/>
        <v>-0.57693289999999997</v>
      </c>
      <c r="AC203" s="16">
        <f t="shared" si="47"/>
        <v>-3.9165249000000002</v>
      </c>
      <c r="AD203" s="3">
        <f t="shared" si="48"/>
        <v>-3.4336625000000001</v>
      </c>
      <c r="AF203" s="52" t="s">
        <v>101</v>
      </c>
      <c r="AG203" s="52">
        <v>-0.63744009999999995</v>
      </c>
      <c r="AH203" s="52">
        <v>-0.57693289999999997</v>
      </c>
    </row>
    <row r="204" spans="1:34">
      <c r="A204" s="13">
        <v>27515</v>
      </c>
      <c r="B204" s="18">
        <v>41.322299999999998</v>
      </c>
      <c r="C204" s="19">
        <v>9</v>
      </c>
      <c r="D204" s="20">
        <v>53.1</v>
      </c>
      <c r="E204" s="20">
        <v>55.3</v>
      </c>
      <c r="F204" s="19">
        <v>57.4</v>
      </c>
      <c r="G204" s="21">
        <v>5.22</v>
      </c>
      <c r="H204" s="22">
        <v>194.53</v>
      </c>
      <c r="I204" s="20">
        <v>34.593000000000004</v>
      </c>
      <c r="J204" s="20">
        <v>18.309000000000001</v>
      </c>
      <c r="K204" s="20">
        <v>45.439</v>
      </c>
      <c r="L204" s="20">
        <v>35.195999999999998</v>
      </c>
      <c r="N204" s="13">
        <v>27515</v>
      </c>
      <c r="O204" s="14">
        <f t="shared" si="33"/>
        <v>3.7214023058194385</v>
      </c>
      <c r="P204" s="14">
        <f t="shared" si="34"/>
        <v>9</v>
      </c>
      <c r="Q204" s="14">
        <f t="shared" si="35"/>
        <v>3.9721769282478934</v>
      </c>
      <c r="R204" s="14">
        <f t="shared" si="36"/>
        <v>4.0127729085282891</v>
      </c>
      <c r="S204" s="14">
        <f t="shared" si="37"/>
        <v>4.0500443033255209</v>
      </c>
      <c r="T204" s="14">
        <f t="shared" si="38"/>
        <v>8.8553397341445024</v>
      </c>
      <c r="U204" s="14">
        <f t="shared" si="39"/>
        <v>8.6846997931151453</v>
      </c>
      <c r="V204" s="14">
        <f t="shared" si="40"/>
        <v>11.235355114879694</v>
      </c>
      <c r="W204" s="14">
        <f t="shared" si="41"/>
        <v>5.22</v>
      </c>
      <c r="X204" s="14">
        <f t="shared" si="42"/>
        <v>5.2705863928097259</v>
      </c>
      <c r="Y204" s="14">
        <f t="shared" si="43"/>
        <v>2.9073927422304675</v>
      </c>
      <c r="Z204" s="14">
        <f t="shared" si="44"/>
        <v>3.8163707671284839</v>
      </c>
      <c r="AA204" s="14">
        <f t="shared" si="45"/>
        <v>3.5609324397833144</v>
      </c>
      <c r="AB204" s="17">
        <f t="shared" si="46"/>
        <v>0.13552330000000001</v>
      </c>
      <c r="AC204" s="16">
        <f t="shared" si="47"/>
        <v>-3.7810016000000002</v>
      </c>
      <c r="AD204" s="3">
        <f t="shared" si="48"/>
        <v>-3.2978095999999999</v>
      </c>
      <c r="AF204" s="52" t="s">
        <v>102</v>
      </c>
      <c r="AG204" s="52">
        <v>0.1358529</v>
      </c>
      <c r="AH204" s="52">
        <v>0.13552330000000001</v>
      </c>
    </row>
    <row r="205" spans="1:34">
      <c r="A205" s="13">
        <v>27546</v>
      </c>
      <c r="B205" s="18">
        <v>41.610799999999998</v>
      </c>
      <c r="C205" s="19">
        <v>8.8000000000000007</v>
      </c>
      <c r="D205" s="20">
        <v>53.5</v>
      </c>
      <c r="E205" s="20">
        <v>55.6</v>
      </c>
      <c r="F205" s="19">
        <v>57.9</v>
      </c>
      <c r="G205" s="21">
        <v>5.55</v>
      </c>
      <c r="H205" s="22">
        <v>187.23</v>
      </c>
      <c r="I205" s="20">
        <v>34.645000000000003</v>
      </c>
      <c r="J205" s="20">
        <v>18.510000000000002</v>
      </c>
      <c r="K205" s="20">
        <v>45.215000000000003</v>
      </c>
      <c r="L205" s="20">
        <v>35.31</v>
      </c>
      <c r="N205" s="13">
        <v>27546</v>
      </c>
      <c r="O205" s="14">
        <f t="shared" si="33"/>
        <v>3.7283597489575904</v>
      </c>
      <c r="P205" s="14">
        <f t="shared" si="34"/>
        <v>8.8000000000000007</v>
      </c>
      <c r="Q205" s="14">
        <f t="shared" si="35"/>
        <v>3.9796816539019608</v>
      </c>
      <c r="R205" s="14">
        <f t="shared" si="36"/>
        <v>4.0181832012565364</v>
      </c>
      <c r="S205" s="14">
        <f t="shared" si="37"/>
        <v>4.0587173845789497</v>
      </c>
      <c r="T205" s="14">
        <f t="shared" si="38"/>
        <v>8.7861355791334255</v>
      </c>
      <c r="U205" s="14">
        <f t="shared" si="39"/>
        <v>8.4398704046877882</v>
      </c>
      <c r="V205" s="14">
        <f t="shared" si="40"/>
        <v>12.102663240222581</v>
      </c>
      <c r="W205" s="14">
        <f t="shared" si="41"/>
        <v>5.55</v>
      </c>
      <c r="X205" s="14">
        <f t="shared" si="42"/>
        <v>5.2323378076140612</v>
      </c>
      <c r="Y205" s="14">
        <f t="shared" si="43"/>
        <v>2.9183111265854063</v>
      </c>
      <c r="Z205" s="14">
        <f t="shared" si="44"/>
        <v>3.8114288901924436</v>
      </c>
      <c r="AA205" s="14">
        <f t="shared" si="45"/>
        <v>3.5641662099402951</v>
      </c>
      <c r="AB205" s="17">
        <f t="shared" si="46"/>
        <v>0.18274399999999999</v>
      </c>
      <c r="AC205" s="16">
        <f t="shared" si="47"/>
        <v>-3.5982576000000002</v>
      </c>
      <c r="AD205" s="3">
        <f t="shared" si="48"/>
        <v>-3.1268422999999999</v>
      </c>
      <c r="AF205" s="52" t="s">
        <v>103</v>
      </c>
      <c r="AG205" s="52">
        <v>0.17096729999999999</v>
      </c>
      <c r="AH205" s="52">
        <v>0.18274399999999999</v>
      </c>
    </row>
    <row r="206" spans="1:34">
      <c r="A206" s="13">
        <v>27576</v>
      </c>
      <c r="B206" s="18">
        <v>41.995600000000003</v>
      </c>
      <c r="C206" s="19">
        <v>8.6</v>
      </c>
      <c r="D206" s="20">
        <v>54</v>
      </c>
      <c r="E206" s="20">
        <v>56.3</v>
      </c>
      <c r="F206" s="19">
        <v>58.4</v>
      </c>
      <c r="G206" s="21">
        <v>6.1</v>
      </c>
      <c r="H206" s="22">
        <v>195.5</v>
      </c>
      <c r="I206" s="20">
        <v>34.786000000000001</v>
      </c>
      <c r="J206" s="20">
        <v>19.088999999999999</v>
      </c>
      <c r="K206" s="20">
        <v>45.177</v>
      </c>
      <c r="L206" s="20">
        <v>35.317</v>
      </c>
      <c r="N206" s="13">
        <v>27576</v>
      </c>
      <c r="O206" s="14">
        <f t="shared" si="33"/>
        <v>3.7375648508906947</v>
      </c>
      <c r="P206" s="14">
        <f t="shared" si="34"/>
        <v>8.6</v>
      </c>
      <c r="Q206" s="14">
        <f t="shared" si="35"/>
        <v>3.9889840465642745</v>
      </c>
      <c r="R206" s="14">
        <f t="shared" si="36"/>
        <v>4.0306945351456447</v>
      </c>
      <c r="S206" s="14">
        <f t="shared" si="37"/>
        <v>4.0673158898341812</v>
      </c>
      <c r="T206" s="14">
        <f t="shared" si="38"/>
        <v>9.1059965515630097</v>
      </c>
      <c r="U206" s="14">
        <f t="shared" si="39"/>
        <v>9.1056362684525176</v>
      </c>
      <c r="V206" s="14">
        <f t="shared" si="40"/>
        <v>10.270043428686474</v>
      </c>
      <c r="W206" s="14">
        <f t="shared" si="41"/>
        <v>6.1</v>
      </c>
      <c r="X206" s="14">
        <f t="shared" si="42"/>
        <v>5.2755603794254204</v>
      </c>
      <c r="Y206" s="14">
        <f t="shared" si="43"/>
        <v>2.9491122529187646</v>
      </c>
      <c r="Z206" s="14">
        <f t="shared" si="44"/>
        <v>3.8105881077727921</v>
      </c>
      <c r="AA206" s="14">
        <f t="shared" si="45"/>
        <v>3.564364434416003</v>
      </c>
      <c r="AB206" s="17">
        <f t="shared" si="46"/>
        <v>4.5389400000000003E-2</v>
      </c>
      <c r="AC206" s="16">
        <f t="shared" si="47"/>
        <v>-3.5528682000000003</v>
      </c>
      <c r="AD206" s="3">
        <f t="shared" si="48"/>
        <v>-3.0555083999999999</v>
      </c>
      <c r="AF206" s="52" t="s">
        <v>104</v>
      </c>
      <c r="AG206" s="52">
        <v>7.1333900000000006E-2</v>
      </c>
      <c r="AH206" s="52">
        <v>4.5389400000000003E-2</v>
      </c>
    </row>
    <row r="207" spans="1:34">
      <c r="A207" s="13">
        <v>27607</v>
      </c>
      <c r="B207" s="18">
        <v>42.441800000000001</v>
      </c>
      <c r="C207" s="19">
        <v>8.4</v>
      </c>
      <c r="D207" s="20">
        <v>54.2</v>
      </c>
      <c r="E207" s="20">
        <v>56.4</v>
      </c>
      <c r="F207" s="19">
        <v>58.9</v>
      </c>
      <c r="G207" s="21">
        <v>6.14</v>
      </c>
      <c r="H207" s="22">
        <v>205.65</v>
      </c>
      <c r="I207" s="20">
        <v>34.875</v>
      </c>
      <c r="J207" s="20">
        <v>19.064</v>
      </c>
      <c r="K207" s="20">
        <v>45.417999999999999</v>
      </c>
      <c r="L207" s="20">
        <v>35.381</v>
      </c>
      <c r="N207" s="13">
        <v>27607</v>
      </c>
      <c r="O207" s="14">
        <f t="shared" si="33"/>
        <v>3.7481337256644802</v>
      </c>
      <c r="P207" s="14">
        <f t="shared" si="34"/>
        <v>8.4</v>
      </c>
      <c r="Q207" s="14">
        <f t="shared" si="35"/>
        <v>3.9926809084456005</v>
      </c>
      <c r="R207" s="14">
        <f t="shared" si="36"/>
        <v>4.0324691585040133</v>
      </c>
      <c r="S207" s="14">
        <f t="shared" si="37"/>
        <v>4.0758410906575406</v>
      </c>
      <c r="T207" s="14">
        <f t="shared" si="38"/>
        <v>8.2659905688127733</v>
      </c>
      <c r="U207" s="14">
        <f t="shared" si="39"/>
        <v>7.9304209744691834</v>
      </c>
      <c r="V207" s="14">
        <f t="shared" si="40"/>
        <v>9.2428089142721923</v>
      </c>
      <c r="W207" s="14">
        <f t="shared" si="41"/>
        <v>6.14</v>
      </c>
      <c r="X207" s="14">
        <f t="shared" si="42"/>
        <v>5.3261756946764329</v>
      </c>
      <c r="Y207" s="14">
        <f t="shared" si="43"/>
        <v>2.9478017397964411</v>
      </c>
      <c r="Z207" s="14">
        <f t="shared" si="44"/>
        <v>3.8159085022424772</v>
      </c>
      <c r="AA207" s="14">
        <f t="shared" si="45"/>
        <v>3.5661749528884505</v>
      </c>
      <c r="AB207" s="17">
        <f t="shared" si="46"/>
        <v>-0.14411979999999999</v>
      </c>
      <c r="AC207" s="16">
        <f t="shared" si="47"/>
        <v>-3.6969880000000002</v>
      </c>
      <c r="AD207" s="3">
        <f t="shared" si="48"/>
        <v>-3.1902562999999997</v>
      </c>
      <c r="AF207" s="52" t="s">
        <v>105</v>
      </c>
      <c r="AG207" s="52">
        <v>-0.1347479</v>
      </c>
      <c r="AH207" s="52">
        <v>-0.14411979999999999</v>
      </c>
    </row>
    <row r="208" spans="1:34">
      <c r="A208" s="13">
        <v>27638</v>
      </c>
      <c r="B208" s="18">
        <v>42.97</v>
      </c>
      <c r="C208" s="19">
        <v>8.4</v>
      </c>
      <c r="D208" s="20">
        <v>54.6</v>
      </c>
      <c r="E208" s="20">
        <v>56.9</v>
      </c>
      <c r="F208" s="19">
        <v>59.3</v>
      </c>
      <c r="G208" s="21">
        <v>6.24</v>
      </c>
      <c r="H208" s="22">
        <v>206.32</v>
      </c>
      <c r="I208" s="20">
        <v>34.963000000000001</v>
      </c>
      <c r="J208" s="20">
        <v>19.561</v>
      </c>
      <c r="K208" s="20">
        <v>45.28</v>
      </c>
      <c r="L208" s="20">
        <v>35.375999999999998</v>
      </c>
      <c r="N208" s="13">
        <v>27638</v>
      </c>
      <c r="O208" s="14">
        <f t="shared" ref="O208:O271" si="49">LN(B208)</f>
        <v>3.7605021977869035</v>
      </c>
      <c r="P208" s="14">
        <f t="shared" ref="P208:P271" si="50">C208</f>
        <v>8.4</v>
      </c>
      <c r="Q208" s="14">
        <f t="shared" ref="Q208:Q271" si="51">LN(D208)</f>
        <v>4.0000338827508592</v>
      </c>
      <c r="R208" s="14">
        <f t="shared" ref="R208:R271" si="52">LN(E208)</f>
        <v>4.0412953411322849</v>
      </c>
      <c r="S208" s="14">
        <f t="shared" ref="S208:S271" si="53">LN(F208)</f>
        <v>4.0826093060036799</v>
      </c>
      <c r="T208" s="14">
        <f t="shared" ref="T208:T271" si="54">100*LN(D208/D196)</f>
        <v>7.6082306457439488</v>
      </c>
      <c r="U208" s="14">
        <f t="shared" ref="U208:U271" si="55">100*LN(E208/E196)</f>
        <v>7.4784150420069428</v>
      </c>
      <c r="V208" s="14">
        <f t="shared" ref="V208:V271" si="56">100*LN(F208/F196)</f>
        <v>8.8085079063789991</v>
      </c>
      <c r="W208" s="14">
        <f t="shared" ref="W208:W271" si="57">G208</f>
        <v>6.24</v>
      </c>
      <c r="X208" s="14">
        <f t="shared" ref="X208:X271" si="58">LN(H208)</f>
        <v>5.3294283615730897</v>
      </c>
      <c r="Y208" s="14">
        <f t="shared" ref="Y208:Y271" si="59">LN(J208)</f>
        <v>2.9735377880442222</v>
      </c>
      <c r="Z208" s="14">
        <f t="shared" ref="Z208:Z271" si="60">LN(K208)</f>
        <v>3.8128654338949275</v>
      </c>
      <c r="AA208" s="14">
        <f t="shared" ref="AA208:AA271" si="61">LN(L208)</f>
        <v>3.5660336241150903</v>
      </c>
      <c r="AB208" s="17">
        <f t="shared" si="46"/>
        <v>-0.11214780000000001</v>
      </c>
      <c r="AC208" s="16">
        <f t="shared" si="47"/>
        <v>-3.8091358</v>
      </c>
      <c r="AD208" s="3">
        <f t="shared" si="48"/>
        <v>-3.3063752999999996</v>
      </c>
      <c r="AF208" s="52" t="s">
        <v>106</v>
      </c>
      <c r="AG208" s="52">
        <v>-0.116119</v>
      </c>
      <c r="AH208" s="52">
        <v>-0.11214780000000001</v>
      </c>
    </row>
    <row r="209" spans="1:34">
      <c r="A209" s="13">
        <v>27668</v>
      </c>
      <c r="B209" s="18">
        <v>43.151899999999998</v>
      </c>
      <c r="C209" s="19">
        <v>8.4</v>
      </c>
      <c r="D209" s="20">
        <v>54.9</v>
      </c>
      <c r="E209" s="20">
        <v>57.3</v>
      </c>
      <c r="F209" s="19">
        <v>59.8</v>
      </c>
      <c r="G209" s="21">
        <v>5.82</v>
      </c>
      <c r="H209" s="22">
        <v>201.38</v>
      </c>
      <c r="I209" s="20">
        <v>34.957000000000001</v>
      </c>
      <c r="J209" s="20">
        <v>19.215</v>
      </c>
      <c r="K209" s="20">
        <v>44.853999999999999</v>
      </c>
      <c r="L209" s="20">
        <v>35.750999999999998</v>
      </c>
      <c r="N209" s="13">
        <v>27668</v>
      </c>
      <c r="O209" s="14">
        <f t="shared" si="49"/>
        <v>3.7647264490049968</v>
      </c>
      <c r="P209" s="14">
        <f t="shared" si="50"/>
        <v>8.4</v>
      </c>
      <c r="Q209" s="14">
        <f t="shared" si="51"/>
        <v>4.0055133485154846</v>
      </c>
      <c r="R209" s="14">
        <f t="shared" si="52"/>
        <v>4.048300623720694</v>
      </c>
      <c r="S209" s="14">
        <f t="shared" si="53"/>
        <v>4.0910056609565864</v>
      </c>
      <c r="T209" s="14">
        <f t="shared" si="54"/>
        <v>7.3687715791159123</v>
      </c>
      <c r="U209" s="14">
        <f t="shared" si="55"/>
        <v>7.4242227373095036</v>
      </c>
      <c r="V209" s="14">
        <f t="shared" si="56"/>
        <v>7.823275242829701</v>
      </c>
      <c r="W209" s="14">
        <f t="shared" si="57"/>
        <v>5.82</v>
      </c>
      <c r="X209" s="14">
        <f t="shared" si="58"/>
        <v>5.3051936704874691</v>
      </c>
      <c r="Y209" s="14">
        <f t="shared" si="59"/>
        <v>2.9556912240168072</v>
      </c>
      <c r="Z209" s="14">
        <f t="shared" si="60"/>
        <v>3.8034127707040972</v>
      </c>
      <c r="AA209" s="14">
        <f t="shared" si="61"/>
        <v>3.5765782407767786</v>
      </c>
      <c r="AB209" s="17">
        <f t="shared" si="46"/>
        <v>-0.19803680000000001</v>
      </c>
      <c r="AC209" s="16">
        <f t="shared" si="47"/>
        <v>-4.0071725999999996</v>
      </c>
      <c r="AD209" s="3">
        <f t="shared" si="48"/>
        <v>-3.5070339999999995</v>
      </c>
      <c r="AF209" s="52" t="s">
        <v>107</v>
      </c>
      <c r="AG209" s="52">
        <v>-0.2006587</v>
      </c>
      <c r="AH209" s="52">
        <v>-0.19803680000000001</v>
      </c>
    </row>
    <row r="210" spans="1:34">
      <c r="A210" s="13">
        <v>27699</v>
      </c>
      <c r="B210" s="18">
        <v>43.249600000000001</v>
      </c>
      <c r="C210" s="19">
        <v>8.3000000000000007</v>
      </c>
      <c r="D210" s="20">
        <v>55.3</v>
      </c>
      <c r="E210" s="20">
        <v>57.6</v>
      </c>
      <c r="F210" s="19">
        <v>60</v>
      </c>
      <c r="G210" s="21">
        <v>5.22</v>
      </c>
      <c r="H210" s="22">
        <v>191.65</v>
      </c>
      <c r="I210" s="20">
        <v>35.22</v>
      </c>
      <c r="J210" s="20">
        <v>19.808</v>
      </c>
      <c r="K210" s="20">
        <v>45.259</v>
      </c>
      <c r="L210" s="20">
        <v>35.765000000000001</v>
      </c>
      <c r="N210" s="13">
        <v>27699</v>
      </c>
      <c r="O210" s="14">
        <f t="shared" si="49"/>
        <v>3.766987984780207</v>
      </c>
      <c r="P210" s="14">
        <f t="shared" si="50"/>
        <v>8.3000000000000007</v>
      </c>
      <c r="Q210" s="14">
        <f t="shared" si="51"/>
        <v>4.0127729085282891</v>
      </c>
      <c r="R210" s="14">
        <f t="shared" si="52"/>
        <v>4.0535225677018456</v>
      </c>
      <c r="S210" s="14">
        <f t="shared" si="53"/>
        <v>4.0943445622221004</v>
      </c>
      <c r="T210" s="14">
        <f t="shared" si="54"/>
        <v>7.1191100858598668</v>
      </c>
      <c r="U210" s="14">
        <f t="shared" si="55"/>
        <v>7.0109566187026529</v>
      </c>
      <c r="V210" s="14">
        <f t="shared" si="56"/>
        <v>6.1875403718087449</v>
      </c>
      <c r="W210" s="14">
        <f t="shared" si="57"/>
        <v>5.22</v>
      </c>
      <c r="X210" s="14">
        <f t="shared" si="58"/>
        <v>5.2556707918265637</v>
      </c>
      <c r="Y210" s="14">
        <f t="shared" si="59"/>
        <v>2.9860858965021855</v>
      </c>
      <c r="Z210" s="14">
        <f t="shared" si="60"/>
        <v>3.8124015453965656</v>
      </c>
      <c r="AA210" s="14">
        <f t="shared" si="61"/>
        <v>3.5769697615603473</v>
      </c>
      <c r="AB210" s="17">
        <f t="shared" si="46"/>
        <v>-0.31537799999999999</v>
      </c>
      <c r="AC210" s="16">
        <f t="shared" si="47"/>
        <v>-4.3225505999999996</v>
      </c>
      <c r="AD210" s="3">
        <f t="shared" si="48"/>
        <v>-3.7884554999999995</v>
      </c>
      <c r="AF210" s="52" t="s">
        <v>108</v>
      </c>
      <c r="AG210" s="52">
        <v>-0.28142149999999999</v>
      </c>
      <c r="AH210" s="52">
        <v>-0.31537799999999999</v>
      </c>
    </row>
    <row r="211" spans="1:34">
      <c r="A211" s="13">
        <v>27729</v>
      </c>
      <c r="B211" s="18">
        <v>43.787799999999997</v>
      </c>
      <c r="C211" s="19">
        <v>8.1999999999999993</v>
      </c>
      <c r="D211" s="20">
        <v>55.6</v>
      </c>
      <c r="E211" s="20">
        <v>57.9</v>
      </c>
      <c r="F211" s="19">
        <v>60.1</v>
      </c>
      <c r="G211" s="21">
        <v>5.2</v>
      </c>
      <c r="H211" s="22">
        <v>189.66</v>
      </c>
      <c r="I211" s="20">
        <v>35.555999999999997</v>
      </c>
      <c r="J211" s="20">
        <v>20.370999999999999</v>
      </c>
      <c r="K211" s="20">
        <v>45.430999999999997</v>
      </c>
      <c r="L211" s="20">
        <v>36.052999999999997</v>
      </c>
      <c r="N211" s="13">
        <v>27729</v>
      </c>
      <c r="O211" s="14">
        <f t="shared" si="49"/>
        <v>3.7793552397704748</v>
      </c>
      <c r="P211" s="14">
        <f t="shared" si="50"/>
        <v>8.1999999999999993</v>
      </c>
      <c r="Q211" s="14">
        <f t="shared" si="51"/>
        <v>4.0181832012565364</v>
      </c>
      <c r="R211" s="14">
        <f t="shared" si="52"/>
        <v>4.0587173845789497</v>
      </c>
      <c r="S211" s="14">
        <f t="shared" si="53"/>
        <v>4.0960098415411617</v>
      </c>
      <c r="T211" s="14">
        <f t="shared" si="54"/>
        <v>6.8864411084693726</v>
      </c>
      <c r="U211" s="14">
        <f t="shared" si="55"/>
        <v>6.60364761333489</v>
      </c>
      <c r="V211" s="14">
        <f t="shared" si="56"/>
        <v>6.3540683037148646</v>
      </c>
      <c r="W211" s="14">
        <f t="shared" si="57"/>
        <v>5.2</v>
      </c>
      <c r="X211" s="14">
        <f t="shared" si="58"/>
        <v>5.2452329954555816</v>
      </c>
      <c r="Y211" s="14">
        <f t="shared" si="59"/>
        <v>3.0141123208354204</v>
      </c>
      <c r="Z211" s="14">
        <f t="shared" si="60"/>
        <v>3.8161946914154727</v>
      </c>
      <c r="AA211" s="14">
        <f t="shared" si="61"/>
        <v>3.5849900780216735</v>
      </c>
      <c r="AB211" s="17">
        <f t="shared" si="46"/>
        <v>0.2369289</v>
      </c>
      <c r="AC211" s="16">
        <f t="shared" si="47"/>
        <v>-4.0856216999999999</v>
      </c>
      <c r="AD211" s="3">
        <f t="shared" si="48"/>
        <v>-3.5069712999999996</v>
      </c>
      <c r="AF211" s="52" t="s">
        <v>109</v>
      </c>
      <c r="AG211" s="52">
        <v>0.28148420000000002</v>
      </c>
      <c r="AH211" s="52">
        <v>0.2369289</v>
      </c>
    </row>
    <row r="212" spans="1:34">
      <c r="A212" s="13">
        <v>27760</v>
      </c>
      <c r="B212" s="18">
        <v>44.429699999999997</v>
      </c>
      <c r="C212" s="19">
        <v>7.9</v>
      </c>
      <c r="D212" s="20">
        <v>55.8</v>
      </c>
      <c r="E212" s="20">
        <v>58.1</v>
      </c>
      <c r="F212" s="19">
        <v>60</v>
      </c>
      <c r="G212" s="21">
        <v>4.87</v>
      </c>
      <c r="H212" s="22">
        <v>190.38</v>
      </c>
      <c r="I212" s="20">
        <v>35.908999999999999</v>
      </c>
      <c r="J212" s="20">
        <v>20.565999999999999</v>
      </c>
      <c r="K212" s="20">
        <v>46.155000000000001</v>
      </c>
      <c r="L212" s="20">
        <v>36.277000000000001</v>
      </c>
      <c r="N212" s="13">
        <v>27760</v>
      </c>
      <c r="O212" s="14">
        <f t="shared" si="49"/>
        <v>3.7939081647305577</v>
      </c>
      <c r="P212" s="14">
        <f t="shared" si="50"/>
        <v>7.9</v>
      </c>
      <c r="Q212" s="14">
        <f t="shared" si="51"/>
        <v>4.0217738693872649</v>
      </c>
      <c r="R212" s="14">
        <f t="shared" si="52"/>
        <v>4.0621656638578658</v>
      </c>
      <c r="S212" s="14">
        <f t="shared" si="53"/>
        <v>4.0943445622221004</v>
      </c>
      <c r="T212" s="14">
        <f t="shared" si="54"/>
        <v>6.4777498316388096</v>
      </c>
      <c r="U212" s="14">
        <f t="shared" si="55"/>
        <v>6.3964962188667149</v>
      </c>
      <c r="V212" s="14">
        <f t="shared" si="56"/>
        <v>5.6570351488394239</v>
      </c>
      <c r="W212" s="14">
        <f t="shared" si="57"/>
        <v>4.87</v>
      </c>
      <c r="X212" s="14">
        <f t="shared" si="58"/>
        <v>5.2490220748231593</v>
      </c>
      <c r="Y212" s="14">
        <f t="shared" si="59"/>
        <v>3.0236392268069987</v>
      </c>
      <c r="Z212" s="14">
        <f t="shared" si="60"/>
        <v>3.832005297442115</v>
      </c>
      <c r="AA212" s="14">
        <f t="shared" si="61"/>
        <v>3.5911839316404826</v>
      </c>
      <c r="AB212" s="17">
        <f t="shared" si="46"/>
        <v>-9.9544599999999997E-2</v>
      </c>
      <c r="AC212" s="16">
        <f t="shared" si="47"/>
        <v>-4.1851662999999997</v>
      </c>
      <c r="AD212" s="3">
        <f t="shared" si="48"/>
        <v>-3.5964328999999995</v>
      </c>
      <c r="AE212" s="16">
        <f>AVERAGE(W272:W274)</f>
        <v>16.569999999999997</v>
      </c>
      <c r="AF212" s="52" t="s">
        <v>110</v>
      </c>
      <c r="AG212" s="52">
        <v>-8.9461600000000002E-2</v>
      </c>
      <c r="AH212" s="52">
        <v>-9.9544599999999997E-2</v>
      </c>
    </row>
    <row r="213" spans="1:34">
      <c r="A213" s="13">
        <v>27791</v>
      </c>
      <c r="B213" s="18">
        <v>44.863799999999998</v>
      </c>
      <c r="C213" s="19">
        <v>7.7</v>
      </c>
      <c r="D213" s="20">
        <v>55.9</v>
      </c>
      <c r="E213" s="20">
        <v>58.2</v>
      </c>
      <c r="F213" s="19">
        <v>59.9</v>
      </c>
      <c r="G213" s="21">
        <v>4.7699999999999996</v>
      </c>
      <c r="H213" s="22">
        <v>193.23</v>
      </c>
      <c r="I213" s="20">
        <v>35.880000000000003</v>
      </c>
      <c r="J213" s="20">
        <v>20.882999999999999</v>
      </c>
      <c r="K213" s="20">
        <v>45.945999999999998</v>
      </c>
      <c r="L213" s="20">
        <v>36.17</v>
      </c>
      <c r="N213" s="13">
        <v>27791</v>
      </c>
      <c r="O213" s="14">
        <f t="shared" si="49"/>
        <v>3.8036312334849272</v>
      </c>
      <c r="P213" s="14">
        <f t="shared" si="50"/>
        <v>7.7</v>
      </c>
      <c r="Q213" s="14">
        <f t="shared" si="51"/>
        <v>4.0235643801610532</v>
      </c>
      <c r="R213" s="14">
        <f t="shared" si="52"/>
        <v>4.0638853547373923</v>
      </c>
      <c r="S213" s="14">
        <f t="shared" si="53"/>
        <v>4.0926765051214034</v>
      </c>
      <c r="T213" s="14">
        <f t="shared" si="54"/>
        <v>6.0848260417389231</v>
      </c>
      <c r="U213" s="14">
        <f t="shared" si="55"/>
        <v>6.2021645309456517</v>
      </c>
      <c r="V213" s="14">
        <f t="shared" si="56"/>
        <v>5.6667519912266391</v>
      </c>
      <c r="W213" s="14">
        <f t="shared" si="57"/>
        <v>4.7699999999999996</v>
      </c>
      <c r="X213" s="14">
        <f t="shared" si="58"/>
        <v>5.2638811892269093</v>
      </c>
      <c r="Y213" s="14">
        <f t="shared" si="59"/>
        <v>3.038935430854639</v>
      </c>
      <c r="Z213" s="14">
        <f t="shared" si="60"/>
        <v>3.8274667938699793</v>
      </c>
      <c r="AA213" s="14">
        <f t="shared" si="61"/>
        <v>3.5882300459640066</v>
      </c>
      <c r="AB213" s="17">
        <f t="shared" si="46"/>
        <v>-0.46224710000000002</v>
      </c>
      <c r="AC213" s="16">
        <f t="shared" si="47"/>
        <v>-4.6474133999999996</v>
      </c>
      <c r="AD213" s="3">
        <f t="shared" si="48"/>
        <v>-4.0639905999999995</v>
      </c>
      <c r="AF213" s="52" t="s">
        <v>111</v>
      </c>
      <c r="AG213" s="52">
        <v>-0.46755770000000002</v>
      </c>
      <c r="AH213" s="52">
        <v>-0.46224710000000002</v>
      </c>
    </row>
    <row r="214" spans="1:34">
      <c r="A214" s="13">
        <v>27820</v>
      </c>
      <c r="B214" s="18">
        <v>44.9039</v>
      </c>
      <c r="C214" s="19">
        <v>7.6</v>
      </c>
      <c r="D214" s="20">
        <v>56</v>
      </c>
      <c r="E214" s="20">
        <v>58.3</v>
      </c>
      <c r="F214" s="19">
        <v>60</v>
      </c>
      <c r="G214" s="21">
        <v>4.84</v>
      </c>
      <c r="H214" s="22">
        <v>196.04</v>
      </c>
      <c r="I214" s="20">
        <v>36.058</v>
      </c>
      <c r="J214" s="20">
        <v>20.914999999999999</v>
      </c>
      <c r="K214" s="20">
        <v>46.191000000000003</v>
      </c>
      <c r="L214" s="20">
        <v>36.375999999999998</v>
      </c>
      <c r="N214" s="13">
        <v>27820</v>
      </c>
      <c r="O214" s="14">
        <f t="shared" si="49"/>
        <v>3.8045246506643204</v>
      </c>
      <c r="P214" s="14">
        <f t="shared" si="50"/>
        <v>7.6</v>
      </c>
      <c r="Q214" s="14">
        <f t="shared" si="51"/>
        <v>4.0253516907351496</v>
      </c>
      <c r="R214" s="14">
        <f t="shared" si="52"/>
        <v>4.0656020933564463</v>
      </c>
      <c r="S214" s="14">
        <f t="shared" si="53"/>
        <v>4.0943445622221004</v>
      </c>
      <c r="T214" s="14">
        <f t="shared" si="54"/>
        <v>5.8840500022933391</v>
      </c>
      <c r="U214" s="14">
        <f t="shared" si="55"/>
        <v>6.0088744840961743</v>
      </c>
      <c r="V214" s="14">
        <f t="shared" si="56"/>
        <v>5.8335577012963418</v>
      </c>
      <c r="W214" s="14">
        <f t="shared" si="57"/>
        <v>4.84</v>
      </c>
      <c r="X214" s="14">
        <f t="shared" si="58"/>
        <v>5.2783187200413471</v>
      </c>
      <c r="Y214" s="14">
        <f t="shared" si="59"/>
        <v>3.0404666048941618</v>
      </c>
      <c r="Z214" s="14">
        <f t="shared" si="60"/>
        <v>3.8327849739158917</v>
      </c>
      <c r="AA214" s="14">
        <f t="shared" si="61"/>
        <v>3.5939092165227096</v>
      </c>
      <c r="AB214" s="17">
        <f t="shared" si="46"/>
        <v>-0.26525880000000002</v>
      </c>
      <c r="AC214" s="16">
        <f t="shared" si="47"/>
        <v>-4.9126721999999994</v>
      </c>
      <c r="AD214" s="3">
        <f t="shared" si="48"/>
        <v>-4.3037371999999996</v>
      </c>
      <c r="AF214" s="52" t="s">
        <v>112</v>
      </c>
      <c r="AG214" s="52">
        <v>-0.2397466</v>
      </c>
      <c r="AH214" s="52">
        <v>-0.26525880000000002</v>
      </c>
    </row>
    <row r="215" spans="1:34">
      <c r="A215" s="13">
        <v>27851</v>
      </c>
      <c r="B215" s="18">
        <v>45.161700000000003</v>
      </c>
      <c r="C215" s="19">
        <v>7.7</v>
      </c>
      <c r="D215" s="20">
        <v>56.1</v>
      </c>
      <c r="E215" s="20">
        <v>58.5</v>
      </c>
      <c r="F215" s="19">
        <v>60.3</v>
      </c>
      <c r="G215" s="21">
        <v>4.82</v>
      </c>
      <c r="H215" s="22">
        <v>202.33</v>
      </c>
      <c r="I215" s="20">
        <v>36.314999999999998</v>
      </c>
      <c r="J215" s="20">
        <v>21.181000000000001</v>
      </c>
      <c r="K215" s="20">
        <v>46.784999999999997</v>
      </c>
      <c r="L215" s="20">
        <v>36.447000000000003</v>
      </c>
      <c r="N215" s="13">
        <v>27851</v>
      </c>
      <c r="O215" s="14">
        <f t="shared" si="49"/>
        <v>3.8102493825056301</v>
      </c>
      <c r="P215" s="14">
        <f t="shared" si="50"/>
        <v>7.7</v>
      </c>
      <c r="Q215" s="14">
        <f t="shared" si="51"/>
        <v>4.0271358125286509</v>
      </c>
      <c r="R215" s="14">
        <f t="shared" si="52"/>
        <v>4.0690267542378109</v>
      </c>
      <c r="S215" s="14">
        <f t="shared" si="53"/>
        <v>4.0993321037331398</v>
      </c>
      <c r="T215" s="14">
        <f t="shared" si="54"/>
        <v>5.6843898976528893</v>
      </c>
      <c r="U215" s="14">
        <f t="shared" si="55"/>
        <v>5.9877038078941887</v>
      </c>
      <c r="V215" s="14">
        <f t="shared" si="56"/>
        <v>5.4527987071175223</v>
      </c>
      <c r="W215" s="14">
        <f t="shared" si="57"/>
        <v>4.82</v>
      </c>
      <c r="X215" s="14">
        <f t="shared" si="58"/>
        <v>5.3099000277911035</v>
      </c>
      <c r="Y215" s="14">
        <f t="shared" si="59"/>
        <v>3.0531045534118615</v>
      </c>
      <c r="Z215" s="14">
        <f t="shared" si="60"/>
        <v>3.8455626387278761</v>
      </c>
      <c r="AA215" s="14">
        <f t="shared" si="61"/>
        <v>3.5958591505407149</v>
      </c>
      <c r="AB215" s="17">
        <f t="shared" si="46"/>
        <v>0.13636960000000001</v>
      </c>
      <c r="AC215" s="16">
        <f t="shared" si="47"/>
        <v>-4.7763025999999993</v>
      </c>
      <c r="AD215" s="3">
        <f t="shared" si="48"/>
        <v>-4.1642786999999997</v>
      </c>
      <c r="AE215" s="16">
        <f>AVERAGE(W275:W277)</f>
        <v>17.78</v>
      </c>
      <c r="AF215" s="52" t="s">
        <v>113</v>
      </c>
      <c r="AG215" s="52">
        <v>0.13945850000000001</v>
      </c>
      <c r="AH215" s="52">
        <v>0.13636960000000001</v>
      </c>
    </row>
    <row r="216" spans="1:34">
      <c r="A216" s="13">
        <v>27881</v>
      </c>
      <c r="B216" s="18">
        <v>45.369599999999998</v>
      </c>
      <c r="C216" s="19">
        <v>7.4</v>
      </c>
      <c r="D216" s="20">
        <v>56.4</v>
      </c>
      <c r="E216" s="20">
        <v>58.7</v>
      </c>
      <c r="F216" s="19">
        <v>60.4</v>
      </c>
      <c r="G216" s="21">
        <v>5.29</v>
      </c>
      <c r="H216" s="22">
        <v>202.77</v>
      </c>
      <c r="I216" s="20">
        <v>36.055999999999997</v>
      </c>
      <c r="J216" s="20">
        <v>20.393000000000001</v>
      </c>
      <c r="K216" s="20">
        <v>46.462000000000003</v>
      </c>
      <c r="L216" s="20">
        <v>36.493000000000002</v>
      </c>
      <c r="N216" s="13">
        <v>27881</v>
      </c>
      <c r="O216" s="14">
        <f t="shared" si="49"/>
        <v>3.8148422772385064</v>
      </c>
      <c r="P216" s="14">
        <f t="shared" si="50"/>
        <v>7.4</v>
      </c>
      <c r="Q216" s="14">
        <f t="shared" si="51"/>
        <v>4.0324691585040133</v>
      </c>
      <c r="R216" s="14">
        <f t="shared" si="52"/>
        <v>4.0724397268340509</v>
      </c>
      <c r="S216" s="14">
        <f t="shared" si="53"/>
        <v>4.1009891049407692</v>
      </c>
      <c r="T216" s="14">
        <f t="shared" si="54"/>
        <v>6.0292230256120041</v>
      </c>
      <c r="U216" s="14">
        <f t="shared" si="55"/>
        <v>5.9666818305761717</v>
      </c>
      <c r="V216" s="14">
        <f t="shared" si="56"/>
        <v>5.0944801615248547</v>
      </c>
      <c r="W216" s="14">
        <f t="shared" si="57"/>
        <v>5.29</v>
      </c>
      <c r="X216" s="14">
        <f t="shared" si="58"/>
        <v>5.3120723317803726</v>
      </c>
      <c r="Y216" s="14">
        <f t="shared" si="59"/>
        <v>3.0151917047102099</v>
      </c>
      <c r="Z216" s="14">
        <f t="shared" si="60"/>
        <v>3.838634774198773</v>
      </c>
      <c r="AA216" s="14">
        <f t="shared" si="61"/>
        <v>3.5971204613742347</v>
      </c>
      <c r="AB216" s="17">
        <f t="shared" si="46"/>
        <v>-0.25743759999999999</v>
      </c>
      <c r="AC216" s="16">
        <f t="shared" si="47"/>
        <v>-5.0337401999999996</v>
      </c>
      <c r="AD216" s="3">
        <f t="shared" si="48"/>
        <v>-4.4614732999999998</v>
      </c>
      <c r="AF216" s="52" t="s">
        <v>114</v>
      </c>
      <c r="AG216" s="52">
        <v>-0.29719459999999998</v>
      </c>
      <c r="AH216" s="52">
        <v>-0.25743759999999999</v>
      </c>
    </row>
    <row r="217" spans="1:34">
      <c r="A217" s="13">
        <v>27912</v>
      </c>
      <c r="B217" s="18">
        <v>45.365499999999997</v>
      </c>
      <c r="C217" s="19">
        <v>7.6</v>
      </c>
      <c r="D217" s="20">
        <v>56.7</v>
      </c>
      <c r="E217" s="20">
        <v>59</v>
      </c>
      <c r="F217" s="19">
        <v>60.5</v>
      </c>
      <c r="G217" s="21">
        <v>5.48</v>
      </c>
      <c r="H217" s="22">
        <v>207.44</v>
      </c>
      <c r="I217" s="20">
        <v>36.468000000000004</v>
      </c>
      <c r="J217" s="20">
        <v>21.071000000000002</v>
      </c>
      <c r="K217" s="20">
        <v>47.167999999999999</v>
      </c>
      <c r="L217" s="20">
        <v>36.606999999999999</v>
      </c>
      <c r="N217" s="13">
        <v>27912</v>
      </c>
      <c r="O217" s="14">
        <f t="shared" si="49"/>
        <v>3.8147519042736278</v>
      </c>
      <c r="P217" s="14">
        <f t="shared" si="50"/>
        <v>7.6</v>
      </c>
      <c r="Q217" s="14">
        <f t="shared" si="51"/>
        <v>4.0377742107337067</v>
      </c>
      <c r="R217" s="14">
        <f t="shared" si="52"/>
        <v>4.0775374439057197</v>
      </c>
      <c r="S217" s="14">
        <f t="shared" si="53"/>
        <v>4.1026433650367959</v>
      </c>
      <c r="T217" s="14">
        <f t="shared" si="54"/>
        <v>5.8092556831745572</v>
      </c>
      <c r="U217" s="14">
        <f t="shared" si="55"/>
        <v>5.9354242649182822</v>
      </c>
      <c r="V217" s="14">
        <f t="shared" si="56"/>
        <v>4.3925980457846299</v>
      </c>
      <c r="W217" s="14">
        <f t="shared" si="57"/>
        <v>5.48</v>
      </c>
      <c r="X217" s="14">
        <f t="shared" si="58"/>
        <v>5.3348421412304088</v>
      </c>
      <c r="Y217" s="14">
        <f t="shared" si="59"/>
        <v>3.0478976875346704</v>
      </c>
      <c r="Z217" s="14">
        <f t="shared" si="60"/>
        <v>3.8537156965668715</v>
      </c>
      <c r="AA217" s="14">
        <f t="shared" si="61"/>
        <v>3.6002394789506655</v>
      </c>
      <c r="AB217" s="17">
        <f t="shared" si="46"/>
        <v>-2.7014699999999999E-2</v>
      </c>
      <c r="AC217" s="16">
        <f t="shared" si="47"/>
        <v>-5.0607548999999992</v>
      </c>
      <c r="AD217" s="3">
        <f t="shared" si="48"/>
        <v>-4.5007158</v>
      </c>
      <c r="AF217" s="52" t="s">
        <v>115</v>
      </c>
      <c r="AG217" s="52">
        <v>-3.92425E-2</v>
      </c>
      <c r="AH217" s="52">
        <v>-2.7014699999999999E-2</v>
      </c>
    </row>
    <row r="218" spans="1:34">
      <c r="A218" s="13">
        <v>27942</v>
      </c>
      <c r="B218" s="18">
        <v>45.640300000000003</v>
      </c>
      <c r="C218" s="19">
        <v>7.8</v>
      </c>
      <c r="D218" s="20">
        <v>57</v>
      </c>
      <c r="E218" s="20">
        <v>59.3</v>
      </c>
      <c r="F218" s="19">
        <v>60.7</v>
      </c>
      <c r="G218" s="21">
        <v>5.31</v>
      </c>
      <c r="H218" s="22">
        <v>216.05</v>
      </c>
      <c r="I218" s="20">
        <v>36.573999999999998</v>
      </c>
      <c r="J218" s="20">
        <v>21.181999999999999</v>
      </c>
      <c r="K218" s="20">
        <v>47.033999999999999</v>
      </c>
      <c r="L218" s="20">
        <v>36.822000000000003</v>
      </c>
      <c r="N218" s="13">
        <v>27942</v>
      </c>
      <c r="O218" s="14">
        <f t="shared" si="49"/>
        <v>3.8207910981536917</v>
      </c>
      <c r="P218" s="14">
        <f t="shared" si="50"/>
        <v>7.8</v>
      </c>
      <c r="Q218" s="14">
        <f t="shared" si="51"/>
        <v>4.0430512678345503</v>
      </c>
      <c r="R218" s="14">
        <f t="shared" si="52"/>
        <v>4.0826093060036799</v>
      </c>
      <c r="S218" s="14">
        <f t="shared" si="53"/>
        <v>4.1059436980654525</v>
      </c>
      <c r="T218" s="14">
        <f t="shared" si="54"/>
        <v>5.4067221270275789</v>
      </c>
      <c r="U218" s="14">
        <f t="shared" si="55"/>
        <v>5.1914770858035117</v>
      </c>
      <c r="V218" s="14">
        <f t="shared" si="56"/>
        <v>3.8627808231271197</v>
      </c>
      <c r="W218" s="14">
        <f t="shared" si="57"/>
        <v>5.31</v>
      </c>
      <c r="X218" s="14">
        <f t="shared" si="58"/>
        <v>5.3755098623779425</v>
      </c>
      <c r="Y218" s="14">
        <f t="shared" si="59"/>
        <v>3.0531517644214774</v>
      </c>
      <c r="Z218" s="14">
        <f t="shared" si="60"/>
        <v>3.8508707444346402</v>
      </c>
      <c r="AA218" s="14">
        <f t="shared" si="61"/>
        <v>3.6060954926350148</v>
      </c>
      <c r="AB218" s="17">
        <f t="shared" si="46"/>
        <v>-0.14407690000000001</v>
      </c>
      <c r="AC218" s="16">
        <f t="shared" si="47"/>
        <v>-5.2048317999999991</v>
      </c>
      <c r="AD218" s="3">
        <f t="shared" si="48"/>
        <v>-4.6408094999999996</v>
      </c>
      <c r="AE218" s="16">
        <f>AVERAGE(W278:W280)</f>
        <v>17.576666666666664</v>
      </c>
      <c r="AF218" s="52" t="s">
        <v>116</v>
      </c>
      <c r="AG218" s="52">
        <v>-0.14009369999999999</v>
      </c>
      <c r="AH218" s="52">
        <v>-0.14407690000000001</v>
      </c>
    </row>
    <row r="219" spans="1:34">
      <c r="A219" s="13">
        <v>27973</v>
      </c>
      <c r="B219" s="18">
        <v>45.9589</v>
      </c>
      <c r="C219" s="19">
        <v>7.8</v>
      </c>
      <c r="D219" s="20">
        <v>57.3</v>
      </c>
      <c r="E219" s="20">
        <v>59.6</v>
      </c>
      <c r="F219" s="19">
        <v>60.9</v>
      </c>
      <c r="G219" s="21">
        <v>5.29</v>
      </c>
      <c r="H219" s="22">
        <v>206.88</v>
      </c>
      <c r="I219" s="20">
        <v>36.64</v>
      </c>
      <c r="J219" s="20">
        <v>21.018999999999998</v>
      </c>
      <c r="K219" s="20">
        <v>47.206000000000003</v>
      </c>
      <c r="L219" s="20">
        <v>36.944000000000003</v>
      </c>
      <c r="N219" s="13">
        <v>27973</v>
      </c>
      <c r="O219" s="14">
        <f t="shared" si="49"/>
        <v>3.827747518838609</v>
      </c>
      <c r="P219" s="14">
        <f t="shared" si="50"/>
        <v>7.8</v>
      </c>
      <c r="Q219" s="14">
        <f t="shared" si="51"/>
        <v>4.048300623720694</v>
      </c>
      <c r="R219" s="14">
        <f t="shared" si="52"/>
        <v>4.0876555740713041</v>
      </c>
      <c r="S219" s="14">
        <f t="shared" si="53"/>
        <v>4.1092331747158513</v>
      </c>
      <c r="T219" s="14">
        <f t="shared" si="54"/>
        <v>5.5619715275093355</v>
      </c>
      <c r="U219" s="14">
        <f t="shared" si="55"/>
        <v>5.5186415567290936</v>
      </c>
      <c r="V219" s="14">
        <f t="shared" si="56"/>
        <v>3.3392084058310414</v>
      </c>
      <c r="W219" s="14">
        <f t="shared" si="57"/>
        <v>5.29</v>
      </c>
      <c r="X219" s="14">
        <f t="shared" si="58"/>
        <v>5.3321389150235472</v>
      </c>
      <c r="Y219" s="14">
        <f t="shared" si="59"/>
        <v>3.0454267905778427</v>
      </c>
      <c r="Z219" s="14">
        <f t="shared" si="60"/>
        <v>3.8545210031566874</v>
      </c>
      <c r="AA219" s="14">
        <f t="shared" si="61"/>
        <v>3.6094032526121396</v>
      </c>
      <c r="AB219" s="17">
        <f t="shared" si="46"/>
        <v>-5.0372599999999997E-2</v>
      </c>
      <c r="AC219" s="16">
        <f t="shared" si="47"/>
        <v>-5.2552043999999993</v>
      </c>
      <c r="AD219" s="3">
        <f t="shared" si="48"/>
        <v>-4.6842774999999994</v>
      </c>
      <c r="AF219" s="52" t="s">
        <v>117</v>
      </c>
      <c r="AG219" s="52">
        <v>-4.3468E-2</v>
      </c>
      <c r="AH219" s="52">
        <v>-5.0372599999999997E-2</v>
      </c>
    </row>
    <row r="220" spans="1:34">
      <c r="A220" s="13">
        <v>28004</v>
      </c>
      <c r="B220" s="18">
        <v>46.086599999999997</v>
      </c>
      <c r="C220" s="19">
        <v>7.6</v>
      </c>
      <c r="D220" s="20">
        <v>57.6</v>
      </c>
      <c r="E220" s="20">
        <v>59.9</v>
      </c>
      <c r="F220" s="19">
        <v>61.1</v>
      </c>
      <c r="G220" s="21">
        <v>5.25</v>
      </c>
      <c r="H220" s="22">
        <v>203.08</v>
      </c>
      <c r="I220" s="20">
        <v>36.779000000000003</v>
      </c>
      <c r="J220" s="20">
        <v>21.155000000000001</v>
      </c>
      <c r="K220" s="20">
        <v>47.250999999999998</v>
      </c>
      <c r="L220" s="20">
        <v>37.122</v>
      </c>
      <c r="N220" s="13">
        <v>28004</v>
      </c>
      <c r="O220" s="14">
        <f t="shared" si="49"/>
        <v>3.8305222352979849</v>
      </c>
      <c r="P220" s="14">
        <f t="shared" si="50"/>
        <v>7.6</v>
      </c>
      <c r="Q220" s="14">
        <f t="shared" si="51"/>
        <v>4.0535225677018456</v>
      </c>
      <c r="R220" s="14">
        <f t="shared" si="52"/>
        <v>4.0926765051214034</v>
      </c>
      <c r="S220" s="14">
        <f t="shared" si="53"/>
        <v>4.1125118661775497</v>
      </c>
      <c r="T220" s="14">
        <f t="shared" si="54"/>
        <v>5.3488684950986221</v>
      </c>
      <c r="U220" s="14">
        <f t="shared" si="55"/>
        <v>5.1381163989118486</v>
      </c>
      <c r="V220" s="14">
        <f t="shared" si="56"/>
        <v>2.9902560173869999</v>
      </c>
      <c r="W220" s="14">
        <f t="shared" si="57"/>
        <v>5.25</v>
      </c>
      <c r="X220" s="14">
        <f t="shared" si="58"/>
        <v>5.3135999900791937</v>
      </c>
      <c r="Y220" s="14">
        <f t="shared" si="59"/>
        <v>3.0518762841720308</v>
      </c>
      <c r="Z220" s="14">
        <f t="shared" si="60"/>
        <v>3.8554738177369612</v>
      </c>
      <c r="AA220" s="14">
        <f t="shared" si="61"/>
        <v>3.6142097857769069</v>
      </c>
      <c r="AB220" s="17">
        <f t="shared" si="46"/>
        <v>-7.7815999999999996E-3</v>
      </c>
      <c r="AC220" s="16">
        <f t="shared" si="47"/>
        <v>-5.2629859999999997</v>
      </c>
      <c r="AD220" s="3">
        <f t="shared" si="48"/>
        <v>-4.6672610999999993</v>
      </c>
      <c r="AF220" s="52" t="s">
        <v>118</v>
      </c>
      <c r="AG220" s="52">
        <v>1.7016400000000001E-2</v>
      </c>
      <c r="AH220" s="52">
        <v>-7.7815999999999996E-3</v>
      </c>
    </row>
    <row r="221" spans="1:34">
      <c r="A221" s="13">
        <v>28034</v>
      </c>
      <c r="B221" s="18">
        <v>46.102699999999999</v>
      </c>
      <c r="C221" s="19">
        <v>7.7</v>
      </c>
      <c r="D221" s="20">
        <v>57.9</v>
      </c>
      <c r="E221" s="20">
        <v>60.3</v>
      </c>
      <c r="F221" s="19">
        <v>61.4</v>
      </c>
      <c r="G221" s="21">
        <v>5.0199999999999996</v>
      </c>
      <c r="H221" s="22">
        <v>196.5</v>
      </c>
      <c r="I221" s="20">
        <v>36.838000000000001</v>
      </c>
      <c r="J221" s="20">
        <v>20.945</v>
      </c>
      <c r="K221" s="20">
        <v>47.570999999999998</v>
      </c>
      <c r="L221" s="20">
        <v>37.182000000000002</v>
      </c>
      <c r="N221" s="13">
        <v>28034</v>
      </c>
      <c r="O221" s="14">
        <f t="shared" si="49"/>
        <v>3.8308715166172633</v>
      </c>
      <c r="P221" s="14">
        <f t="shared" si="50"/>
        <v>7.7</v>
      </c>
      <c r="Q221" s="14">
        <f t="shared" si="51"/>
        <v>4.0587173845789497</v>
      </c>
      <c r="R221" s="14">
        <f t="shared" si="52"/>
        <v>4.0993321037331398</v>
      </c>
      <c r="S221" s="14">
        <f t="shared" si="53"/>
        <v>4.1174098351530963</v>
      </c>
      <c r="T221" s="14">
        <f t="shared" si="54"/>
        <v>5.320403606346467</v>
      </c>
      <c r="U221" s="14">
        <f t="shared" si="55"/>
        <v>5.1031480012445822</v>
      </c>
      <c r="V221" s="14">
        <f t="shared" si="56"/>
        <v>2.640417419651071</v>
      </c>
      <c r="W221" s="14">
        <f t="shared" si="57"/>
        <v>5.0199999999999996</v>
      </c>
      <c r="X221" s="14">
        <f t="shared" si="58"/>
        <v>5.2806624313093158</v>
      </c>
      <c r="Y221" s="14">
        <f t="shared" si="59"/>
        <v>3.0418999543989984</v>
      </c>
      <c r="Z221" s="14">
        <f t="shared" si="60"/>
        <v>3.8622233318755401</v>
      </c>
      <c r="AA221" s="14">
        <f t="shared" si="61"/>
        <v>3.6158247732080255</v>
      </c>
      <c r="AB221" s="17">
        <f t="shared" si="46"/>
        <v>-8.2301700000000005E-2</v>
      </c>
      <c r="AC221" s="16">
        <f t="shared" si="47"/>
        <v>-5.3452877000000001</v>
      </c>
      <c r="AD221" s="3">
        <f t="shared" si="48"/>
        <v>-4.7086834999999994</v>
      </c>
      <c r="AF221" s="52" t="s">
        <v>119</v>
      </c>
      <c r="AG221" s="52">
        <v>-4.1422399999999998E-2</v>
      </c>
      <c r="AH221" s="52">
        <v>-8.2301700000000005E-2</v>
      </c>
    </row>
    <row r="222" spans="1:34">
      <c r="A222" s="13">
        <v>28065</v>
      </c>
      <c r="B222" s="18">
        <v>46.772399999999998</v>
      </c>
      <c r="C222" s="19">
        <v>7.8</v>
      </c>
      <c r="D222" s="20">
        <v>58.1</v>
      </c>
      <c r="E222" s="20">
        <v>60.6</v>
      </c>
      <c r="F222" s="19">
        <v>61.9</v>
      </c>
      <c r="G222" s="21">
        <v>4.95</v>
      </c>
      <c r="H222" s="22">
        <v>197.18</v>
      </c>
      <c r="I222" s="20">
        <v>37.051000000000002</v>
      </c>
      <c r="J222" s="20">
        <v>21.192</v>
      </c>
      <c r="K222" s="20">
        <v>47.488</v>
      </c>
      <c r="L222" s="20">
        <v>37.509</v>
      </c>
      <c r="N222" s="13">
        <v>28065</v>
      </c>
      <c r="O222" s="14">
        <f t="shared" si="49"/>
        <v>3.8452932853667057</v>
      </c>
      <c r="P222" s="14">
        <f t="shared" si="50"/>
        <v>7.8</v>
      </c>
      <c r="Q222" s="14">
        <f t="shared" si="51"/>
        <v>4.0621656638578658</v>
      </c>
      <c r="R222" s="14">
        <f t="shared" si="52"/>
        <v>4.1042948930752692</v>
      </c>
      <c r="S222" s="14">
        <f t="shared" si="53"/>
        <v>4.1255201796905503</v>
      </c>
      <c r="T222" s="14">
        <f t="shared" si="54"/>
        <v>4.9392755329576472</v>
      </c>
      <c r="U222" s="14">
        <f t="shared" si="55"/>
        <v>5.0772325373423142</v>
      </c>
      <c r="V222" s="14">
        <f t="shared" si="56"/>
        <v>3.1175617468449794</v>
      </c>
      <c r="W222" s="14">
        <f t="shared" si="57"/>
        <v>4.95</v>
      </c>
      <c r="X222" s="14">
        <f t="shared" si="58"/>
        <v>5.2841170171468956</v>
      </c>
      <c r="Y222" s="14">
        <f t="shared" si="59"/>
        <v>3.0536237519697687</v>
      </c>
      <c r="Z222" s="14">
        <f t="shared" si="60"/>
        <v>3.8604770475449151</v>
      </c>
      <c r="AA222" s="14">
        <f t="shared" si="61"/>
        <v>3.6245809041809722</v>
      </c>
      <c r="AB222" s="17">
        <f t="shared" si="46"/>
        <v>1.6443E-3</v>
      </c>
      <c r="AC222" s="16">
        <f t="shared" si="47"/>
        <v>-5.3436434000000004</v>
      </c>
      <c r="AD222" s="3">
        <f t="shared" si="48"/>
        <v>-4.6781172999999994</v>
      </c>
      <c r="AF222" s="52" t="s">
        <v>120</v>
      </c>
      <c r="AG222" s="52">
        <v>3.0566200000000002E-2</v>
      </c>
      <c r="AH222" s="52">
        <v>1.6443E-3</v>
      </c>
    </row>
    <row r="223" spans="1:34">
      <c r="A223" s="13">
        <v>28095</v>
      </c>
      <c r="B223" s="18">
        <v>47.261400000000002</v>
      </c>
      <c r="C223" s="19">
        <v>7.8</v>
      </c>
      <c r="D223" s="20">
        <v>58.4</v>
      </c>
      <c r="E223" s="20">
        <v>60.8</v>
      </c>
      <c r="F223" s="19">
        <v>62.4</v>
      </c>
      <c r="G223" s="21">
        <v>4.6500000000000004</v>
      </c>
      <c r="H223" s="22">
        <v>200.63</v>
      </c>
      <c r="I223" s="20">
        <v>37.54</v>
      </c>
      <c r="J223" s="20">
        <v>22.218</v>
      </c>
      <c r="K223" s="20">
        <v>47.921999999999997</v>
      </c>
      <c r="L223" s="20">
        <v>37.735999999999997</v>
      </c>
      <c r="N223" s="13">
        <v>28095</v>
      </c>
      <c r="O223" s="14">
        <f t="shared" si="49"/>
        <v>3.855693894680134</v>
      </c>
      <c r="P223" s="14">
        <f t="shared" si="50"/>
        <v>7.8</v>
      </c>
      <c r="Q223" s="14">
        <f t="shared" si="51"/>
        <v>4.0673158898341812</v>
      </c>
      <c r="R223" s="14">
        <f t="shared" si="52"/>
        <v>4.1075897889721213</v>
      </c>
      <c r="S223" s="14">
        <f t="shared" si="53"/>
        <v>4.133565275375382</v>
      </c>
      <c r="T223" s="14">
        <f t="shared" si="54"/>
        <v>4.913268857764459</v>
      </c>
      <c r="U223" s="14">
        <f t="shared" si="55"/>
        <v>4.8872404393171651</v>
      </c>
      <c r="V223" s="14">
        <f t="shared" si="56"/>
        <v>3.7555433834220056</v>
      </c>
      <c r="W223" s="14">
        <f t="shared" si="57"/>
        <v>4.6500000000000004</v>
      </c>
      <c r="X223" s="14">
        <f t="shared" si="58"/>
        <v>5.3014624156921091</v>
      </c>
      <c r="Y223" s="14">
        <f t="shared" si="59"/>
        <v>3.1009027711595305</v>
      </c>
      <c r="Z223" s="14">
        <f t="shared" si="60"/>
        <v>3.8695746891633069</v>
      </c>
      <c r="AA223" s="14">
        <f t="shared" si="61"/>
        <v>3.6306145459819605</v>
      </c>
      <c r="AB223" s="17">
        <f t="shared" si="46"/>
        <v>-0.1194494</v>
      </c>
      <c r="AC223" s="16">
        <f t="shared" si="47"/>
        <v>-5.4630928000000001</v>
      </c>
      <c r="AD223" s="3">
        <f t="shared" si="48"/>
        <v>-4.8075897999999997</v>
      </c>
      <c r="AF223" s="52" t="s">
        <v>121</v>
      </c>
      <c r="AG223" s="52">
        <v>-0.12947249999999999</v>
      </c>
      <c r="AH223" s="52">
        <v>-0.1194494</v>
      </c>
    </row>
    <row r="224" spans="1:34">
      <c r="A224" s="13">
        <v>28126</v>
      </c>
      <c r="B224" s="18">
        <v>47.000500000000002</v>
      </c>
      <c r="C224" s="19">
        <v>7.5</v>
      </c>
      <c r="D224" s="20">
        <v>58.7</v>
      </c>
      <c r="E224" s="20">
        <v>61.2</v>
      </c>
      <c r="F224" s="19">
        <v>62.5</v>
      </c>
      <c r="G224" s="21">
        <v>4.6100000000000003</v>
      </c>
      <c r="H224" s="22">
        <v>207.28</v>
      </c>
      <c r="I224" s="20">
        <v>37.421999999999997</v>
      </c>
      <c r="J224" s="20">
        <v>21.504000000000001</v>
      </c>
      <c r="K224" s="20">
        <v>47.847999999999999</v>
      </c>
      <c r="L224" s="20">
        <v>37.892000000000003</v>
      </c>
      <c r="N224" s="13">
        <v>28126</v>
      </c>
      <c r="O224" s="14">
        <f t="shared" si="49"/>
        <v>3.8501582399513445</v>
      </c>
      <c r="P224" s="14">
        <f t="shared" si="50"/>
        <v>7.5</v>
      </c>
      <c r="Q224" s="14">
        <f t="shared" si="51"/>
        <v>4.0724397268340509</v>
      </c>
      <c r="R224" s="14">
        <f t="shared" si="52"/>
        <v>4.1141471895182802</v>
      </c>
      <c r="S224" s="14">
        <f t="shared" si="53"/>
        <v>4.1351665567423561</v>
      </c>
      <c r="T224" s="14">
        <f t="shared" si="54"/>
        <v>5.0665857446785614</v>
      </c>
      <c r="U224" s="14">
        <f t="shared" si="55"/>
        <v>5.1981525660414825</v>
      </c>
      <c r="V224" s="14">
        <f t="shared" si="56"/>
        <v>4.0821994520255203</v>
      </c>
      <c r="W224" s="14">
        <f t="shared" si="57"/>
        <v>4.6100000000000003</v>
      </c>
      <c r="X224" s="14">
        <f t="shared" si="58"/>
        <v>5.3340705362538543</v>
      </c>
      <c r="Y224" s="14">
        <f t="shared" si="59"/>
        <v>3.0682389643407393</v>
      </c>
      <c r="Z224" s="14">
        <f t="shared" si="60"/>
        <v>3.8680293197422557</v>
      </c>
      <c r="AA224" s="14">
        <f t="shared" si="61"/>
        <v>3.6347400080132881</v>
      </c>
      <c r="AB224" s="17">
        <f t="shared" ref="AB224:AB258" si="62" xml:space="preserve"> AH224</f>
        <v>-0.12247810000000001</v>
      </c>
      <c r="AC224" s="16">
        <f t="shared" si="47"/>
        <v>-5.5855709000000004</v>
      </c>
      <c r="AD224" s="3">
        <f t="shared" si="48"/>
        <v>-4.9052015999999998</v>
      </c>
      <c r="AF224" s="52" t="s">
        <v>122</v>
      </c>
      <c r="AG224" s="52">
        <v>-9.7611799999999999E-2</v>
      </c>
      <c r="AH224" s="52">
        <v>-0.12247810000000001</v>
      </c>
    </row>
    <row r="225" spans="1:34">
      <c r="A225" s="13">
        <v>28157</v>
      </c>
      <c r="B225" s="18">
        <v>47.718299999999999</v>
      </c>
      <c r="C225" s="19">
        <v>7.6</v>
      </c>
      <c r="D225" s="20">
        <v>59.3</v>
      </c>
      <c r="E225" s="20">
        <v>61.8</v>
      </c>
      <c r="F225" s="19">
        <v>63.2</v>
      </c>
      <c r="G225" s="21">
        <v>4.68</v>
      </c>
      <c r="H225" s="22">
        <v>212.95</v>
      </c>
      <c r="I225" s="20">
        <v>37.628</v>
      </c>
      <c r="J225" s="20">
        <v>22.268000000000001</v>
      </c>
      <c r="K225" s="20">
        <v>47.633000000000003</v>
      </c>
      <c r="L225" s="20">
        <v>38.020000000000003</v>
      </c>
      <c r="N225" s="13">
        <v>28157</v>
      </c>
      <c r="O225" s="14">
        <f t="shared" si="49"/>
        <v>3.8653149721190379</v>
      </c>
      <c r="P225" s="14">
        <f t="shared" si="50"/>
        <v>7.6</v>
      </c>
      <c r="Q225" s="14">
        <f t="shared" si="51"/>
        <v>4.0826093060036799</v>
      </c>
      <c r="R225" s="14">
        <f t="shared" si="52"/>
        <v>4.1239033644636454</v>
      </c>
      <c r="S225" s="14">
        <f t="shared" si="53"/>
        <v>4.1463043011528118</v>
      </c>
      <c r="T225" s="14">
        <f t="shared" si="54"/>
        <v>5.9044925842626252</v>
      </c>
      <c r="U225" s="14">
        <f t="shared" si="55"/>
        <v>6.0018009726252952</v>
      </c>
      <c r="V225" s="14">
        <f t="shared" si="56"/>
        <v>5.3627796031408073</v>
      </c>
      <c r="W225" s="14">
        <f t="shared" si="57"/>
        <v>4.68</v>
      </c>
      <c r="X225" s="14">
        <f t="shared" si="58"/>
        <v>5.3610573963692225</v>
      </c>
      <c r="Y225" s="14">
        <f t="shared" si="59"/>
        <v>3.1031506703212615</v>
      </c>
      <c r="Z225" s="14">
        <f t="shared" si="60"/>
        <v>3.863525798342597</v>
      </c>
      <c r="AA225" s="14">
        <f t="shared" si="61"/>
        <v>3.6381123370602833</v>
      </c>
      <c r="AB225" s="17">
        <f t="shared" si="62"/>
        <v>-0.13953479999999999</v>
      </c>
      <c r="AC225" s="16">
        <f t="shared" si="47"/>
        <v>-5.7251057000000003</v>
      </c>
      <c r="AD225" s="3">
        <f t="shared" si="48"/>
        <v>-4.9932505000000003</v>
      </c>
      <c r="AF225" s="52" t="s">
        <v>123</v>
      </c>
      <c r="AG225" s="52">
        <v>-8.8048899999999999E-2</v>
      </c>
      <c r="AH225" s="52">
        <v>-0.13953479999999999</v>
      </c>
    </row>
    <row r="226" spans="1:34">
      <c r="A226" s="13">
        <v>28185</v>
      </c>
      <c r="B226" s="18">
        <v>48.315100000000001</v>
      </c>
      <c r="C226" s="19">
        <v>7.4</v>
      </c>
      <c r="D226" s="20">
        <v>59.6</v>
      </c>
      <c r="E226" s="20">
        <v>62.1</v>
      </c>
      <c r="F226" s="19">
        <v>63.7</v>
      </c>
      <c r="G226" s="21">
        <v>4.6900000000000004</v>
      </c>
      <c r="H226" s="22">
        <v>218.42</v>
      </c>
      <c r="I226" s="20">
        <v>37.654000000000003</v>
      </c>
      <c r="J226" s="20">
        <v>22.942</v>
      </c>
      <c r="K226" s="20">
        <v>47.404000000000003</v>
      </c>
      <c r="L226" s="20">
        <v>37.856999999999999</v>
      </c>
      <c r="N226" s="13">
        <v>28185</v>
      </c>
      <c r="O226" s="14">
        <f t="shared" si="49"/>
        <v>3.8777441411997251</v>
      </c>
      <c r="P226" s="14">
        <f t="shared" si="50"/>
        <v>7.4</v>
      </c>
      <c r="Q226" s="14">
        <f t="shared" si="51"/>
        <v>4.0876555740713041</v>
      </c>
      <c r="R226" s="14">
        <f t="shared" si="52"/>
        <v>4.1287459889394329</v>
      </c>
      <c r="S226" s="14">
        <f t="shared" si="53"/>
        <v>4.1541845625781173</v>
      </c>
      <c r="T226" s="14">
        <f t="shared" si="54"/>
        <v>6.2303883336154842</v>
      </c>
      <c r="U226" s="14">
        <f t="shared" si="55"/>
        <v>6.3143895582986413</v>
      </c>
      <c r="V226" s="14">
        <f t="shared" si="56"/>
        <v>5.9840000356017065</v>
      </c>
      <c r="W226" s="14">
        <f t="shared" si="57"/>
        <v>4.6900000000000004</v>
      </c>
      <c r="X226" s="14">
        <f t="shared" si="58"/>
        <v>5.3864198147695825</v>
      </c>
      <c r="Y226" s="14">
        <f t="shared" si="59"/>
        <v>3.1329692918590761</v>
      </c>
      <c r="Z226" s="14">
        <f t="shared" si="60"/>
        <v>3.8587066133262025</v>
      </c>
      <c r="AA226" s="14">
        <f t="shared" si="61"/>
        <v>3.633815903338883</v>
      </c>
      <c r="AB226" s="17">
        <f t="shared" si="62"/>
        <v>-0.2478156</v>
      </c>
      <c r="AC226" s="16">
        <f t="shared" si="47"/>
        <v>-5.9729213000000003</v>
      </c>
      <c r="AD226" s="3">
        <f t="shared" si="48"/>
        <v>-5.2207578000000003</v>
      </c>
      <c r="AF226" s="52" t="s">
        <v>124</v>
      </c>
      <c r="AG226" s="52">
        <v>-0.2275073</v>
      </c>
      <c r="AH226" s="52">
        <v>-0.2478156</v>
      </c>
    </row>
    <row r="227" spans="1:34">
      <c r="A227" s="13">
        <v>28216</v>
      </c>
      <c r="B227" s="18">
        <v>48.745600000000003</v>
      </c>
      <c r="C227" s="19">
        <v>7.2</v>
      </c>
      <c r="D227" s="20">
        <v>60</v>
      </c>
      <c r="E227" s="20">
        <v>62.5</v>
      </c>
      <c r="F227" s="19">
        <v>64</v>
      </c>
      <c r="G227" s="21">
        <v>4.7300000000000004</v>
      </c>
      <c r="H227" s="22">
        <v>220.8</v>
      </c>
      <c r="I227" s="20">
        <v>37.707999999999998</v>
      </c>
      <c r="J227" s="20">
        <v>22.789000000000001</v>
      </c>
      <c r="K227" s="20">
        <v>47.688000000000002</v>
      </c>
      <c r="L227" s="20">
        <v>37.899000000000001</v>
      </c>
      <c r="N227" s="13">
        <v>28216</v>
      </c>
      <c r="O227" s="14">
        <f t="shared" si="49"/>
        <v>3.8866149369602447</v>
      </c>
      <c r="P227" s="14">
        <f t="shared" si="50"/>
        <v>7.2</v>
      </c>
      <c r="Q227" s="14">
        <f t="shared" si="51"/>
        <v>4.0943445622221004</v>
      </c>
      <c r="R227" s="14">
        <f t="shared" si="52"/>
        <v>4.1351665567423561</v>
      </c>
      <c r="S227" s="14">
        <f t="shared" si="53"/>
        <v>4.1588830833596715</v>
      </c>
      <c r="T227" s="14">
        <f t="shared" si="54"/>
        <v>6.7208749693450098</v>
      </c>
      <c r="U227" s="14">
        <f t="shared" si="55"/>
        <v>6.6139802504544987</v>
      </c>
      <c r="V227" s="14">
        <f t="shared" si="56"/>
        <v>5.9550979626532152</v>
      </c>
      <c r="W227" s="14">
        <f t="shared" si="57"/>
        <v>4.7300000000000004</v>
      </c>
      <c r="X227" s="14">
        <f t="shared" si="58"/>
        <v>5.3972573144029399</v>
      </c>
      <c r="Y227" s="14">
        <f t="shared" si="59"/>
        <v>3.1262779634006344</v>
      </c>
      <c r="Z227" s="14">
        <f t="shared" si="60"/>
        <v>3.8646797939176256</v>
      </c>
      <c r="AA227" s="14">
        <f t="shared" si="61"/>
        <v>3.6349247265160103</v>
      </c>
      <c r="AB227" s="17">
        <f t="shared" si="62"/>
        <v>-8.5264999999999994E-2</v>
      </c>
      <c r="AC227" s="16">
        <f t="shared" si="47"/>
        <v>-6.0581863</v>
      </c>
      <c r="AD227" s="3">
        <f t="shared" si="48"/>
        <v>-5.2712219000000005</v>
      </c>
      <c r="AF227" s="52" t="s">
        <v>125</v>
      </c>
      <c r="AG227" s="52">
        <v>-5.0464099999999998E-2</v>
      </c>
      <c r="AH227" s="52">
        <v>-8.5264999999999994E-2</v>
      </c>
    </row>
    <row r="228" spans="1:34">
      <c r="A228" s="13">
        <v>28246</v>
      </c>
      <c r="B228" s="18">
        <v>49.1678</v>
      </c>
      <c r="C228" s="19">
        <v>7</v>
      </c>
      <c r="D228" s="20">
        <v>60.2</v>
      </c>
      <c r="E228" s="20">
        <v>62.8</v>
      </c>
      <c r="F228" s="19">
        <v>64.400000000000006</v>
      </c>
      <c r="G228" s="21">
        <v>5.35</v>
      </c>
      <c r="H228" s="22">
        <v>218.66</v>
      </c>
      <c r="I228" s="20">
        <v>37.814999999999998</v>
      </c>
      <c r="J228" s="20">
        <v>22.681000000000001</v>
      </c>
      <c r="K228" s="20">
        <v>47.73</v>
      </c>
      <c r="L228" s="20">
        <v>38.134999999999998</v>
      </c>
      <c r="N228" s="13">
        <v>28246</v>
      </c>
      <c r="O228" s="14">
        <f t="shared" si="49"/>
        <v>3.8952389376935557</v>
      </c>
      <c r="P228" s="14">
        <f t="shared" si="50"/>
        <v>7</v>
      </c>
      <c r="Q228" s="14">
        <f t="shared" si="51"/>
        <v>4.0976723523147758</v>
      </c>
      <c r="R228" s="14">
        <f t="shared" si="52"/>
        <v>4.1399550734741526</v>
      </c>
      <c r="S228" s="14">
        <f t="shared" si="53"/>
        <v>4.165113633110308</v>
      </c>
      <c r="T228" s="14">
        <f t="shared" si="54"/>
        <v>6.5203193810762281</v>
      </c>
      <c r="U228" s="14">
        <f t="shared" si="55"/>
        <v>6.751534664010217</v>
      </c>
      <c r="V228" s="14">
        <f t="shared" si="56"/>
        <v>6.412452816953877</v>
      </c>
      <c r="W228" s="14">
        <f t="shared" si="57"/>
        <v>5.35</v>
      </c>
      <c r="X228" s="14">
        <f t="shared" si="58"/>
        <v>5.3875180120063391</v>
      </c>
      <c r="Y228" s="14">
        <f t="shared" si="59"/>
        <v>3.1215275695982987</v>
      </c>
      <c r="Z228" s="14">
        <f t="shared" si="60"/>
        <v>3.8655601310178049</v>
      </c>
      <c r="AA228" s="14">
        <f t="shared" si="61"/>
        <v>3.6411324956162017</v>
      </c>
      <c r="AB228" s="17">
        <f t="shared" si="62"/>
        <v>-8.4138500000000005E-2</v>
      </c>
      <c r="AC228" s="16">
        <f t="shared" si="47"/>
        <v>-6.1423247999999999</v>
      </c>
      <c r="AD228" s="3">
        <f t="shared" si="48"/>
        <v>-5.3211125000000008</v>
      </c>
      <c r="AF228" s="52" t="s">
        <v>126</v>
      </c>
      <c r="AG228" s="52">
        <v>-4.98906E-2</v>
      </c>
      <c r="AH228" s="52">
        <v>-8.4138500000000005E-2</v>
      </c>
    </row>
    <row r="229" spans="1:34">
      <c r="A229" s="13">
        <v>28277</v>
      </c>
      <c r="B229" s="18">
        <v>49.530500000000004</v>
      </c>
      <c r="C229" s="19">
        <v>7.2</v>
      </c>
      <c r="D229" s="20">
        <v>60.5</v>
      </c>
      <c r="E229" s="20">
        <v>63.1</v>
      </c>
      <c r="F229" s="19">
        <v>64.599999999999994</v>
      </c>
      <c r="G229" s="21">
        <v>5.39</v>
      </c>
      <c r="H229" s="22">
        <v>208.5</v>
      </c>
      <c r="I229" s="20">
        <v>37.802999999999997</v>
      </c>
      <c r="J229" s="20">
        <v>22.818999999999999</v>
      </c>
      <c r="K229" s="20">
        <v>47.459000000000003</v>
      </c>
      <c r="L229" s="20">
        <v>38.177</v>
      </c>
      <c r="N229" s="13">
        <v>28277</v>
      </c>
      <c r="O229" s="14">
        <f t="shared" si="49"/>
        <v>3.9025886414411781</v>
      </c>
      <c r="P229" s="14">
        <f t="shared" si="50"/>
        <v>7.2</v>
      </c>
      <c r="Q229" s="14">
        <f t="shared" si="51"/>
        <v>4.1026433650367959</v>
      </c>
      <c r="R229" s="14">
        <f t="shared" si="52"/>
        <v>4.1447207695471677</v>
      </c>
      <c r="S229" s="14">
        <f t="shared" si="53"/>
        <v>4.1682144107885559</v>
      </c>
      <c r="T229" s="14">
        <f t="shared" si="54"/>
        <v>6.4869154303089287</v>
      </c>
      <c r="U229" s="14">
        <f t="shared" si="55"/>
        <v>6.7183325641448146</v>
      </c>
      <c r="V229" s="14">
        <f t="shared" si="56"/>
        <v>6.5571045751760346</v>
      </c>
      <c r="W229" s="14">
        <f t="shared" si="57"/>
        <v>5.39</v>
      </c>
      <c r="X229" s="14">
        <f t="shared" si="58"/>
        <v>5.3399390412388561</v>
      </c>
      <c r="Y229" s="14">
        <f t="shared" si="59"/>
        <v>3.127593522264287</v>
      </c>
      <c r="Z229" s="14">
        <f t="shared" si="60"/>
        <v>3.8598661804105814</v>
      </c>
      <c r="AA229" s="14">
        <f t="shared" si="61"/>
        <v>3.6422332400401651</v>
      </c>
      <c r="AB229" s="17">
        <f t="shared" si="62"/>
        <v>-0.1610702</v>
      </c>
      <c r="AC229" s="16">
        <f t="shared" si="47"/>
        <v>-6.3033950000000001</v>
      </c>
      <c r="AD229" s="3">
        <f t="shared" si="48"/>
        <v>-5.4659285000000004</v>
      </c>
      <c r="AF229" s="52" t="s">
        <v>127</v>
      </c>
      <c r="AG229" s="52">
        <v>-0.144816</v>
      </c>
      <c r="AH229" s="52">
        <v>-0.1610702</v>
      </c>
    </row>
    <row r="230" spans="1:34">
      <c r="A230" s="13">
        <v>28307</v>
      </c>
      <c r="B230" s="18">
        <v>49.619300000000003</v>
      </c>
      <c r="C230" s="19">
        <v>6.9</v>
      </c>
      <c r="D230" s="20">
        <v>60.8</v>
      </c>
      <c r="E230" s="20">
        <v>63.3</v>
      </c>
      <c r="F230" s="19">
        <v>64.8</v>
      </c>
      <c r="G230" s="21">
        <v>5.42</v>
      </c>
      <c r="H230" s="22">
        <v>204.05</v>
      </c>
      <c r="I230" s="20">
        <v>38.11</v>
      </c>
      <c r="J230" s="20">
        <v>22.888000000000002</v>
      </c>
      <c r="K230" s="20">
        <v>47.962000000000003</v>
      </c>
      <c r="L230" s="20">
        <v>38.484999999999999</v>
      </c>
      <c r="N230" s="13">
        <v>28307</v>
      </c>
      <c r="O230" s="14">
        <f t="shared" si="49"/>
        <v>3.9043798709493145</v>
      </c>
      <c r="P230" s="14">
        <f t="shared" si="50"/>
        <v>6.9</v>
      </c>
      <c r="Q230" s="14">
        <f t="shared" si="51"/>
        <v>4.1075897889721213</v>
      </c>
      <c r="R230" s="14">
        <f t="shared" si="52"/>
        <v>4.1478853291501308</v>
      </c>
      <c r="S230" s="14">
        <f t="shared" si="53"/>
        <v>4.1713056033582285</v>
      </c>
      <c r="T230" s="14">
        <f t="shared" si="54"/>
        <v>6.4538521137571161</v>
      </c>
      <c r="U230" s="14">
        <f t="shared" si="55"/>
        <v>6.5276023146450664</v>
      </c>
      <c r="V230" s="14">
        <f t="shared" si="56"/>
        <v>6.5361905292776381</v>
      </c>
      <c r="W230" s="14">
        <f t="shared" si="57"/>
        <v>5.42</v>
      </c>
      <c r="X230" s="14">
        <f t="shared" si="58"/>
        <v>5.3183650618518143</v>
      </c>
      <c r="Y230" s="14">
        <f t="shared" si="59"/>
        <v>3.1306127557478094</v>
      </c>
      <c r="Z230" s="14">
        <f t="shared" si="60"/>
        <v>3.8704090307076817</v>
      </c>
      <c r="AA230" s="14">
        <f t="shared" si="61"/>
        <v>3.6502685549862806</v>
      </c>
      <c r="AB230" s="17">
        <f t="shared" si="62"/>
        <v>-0.2676827</v>
      </c>
      <c r="AC230" s="16">
        <f t="shared" si="47"/>
        <v>-6.5710777</v>
      </c>
      <c r="AD230" s="3">
        <f t="shared" si="48"/>
        <v>-5.7061043000000007</v>
      </c>
      <c r="AF230" s="52" t="s">
        <v>128</v>
      </c>
      <c r="AG230" s="52">
        <v>-0.24017579999999999</v>
      </c>
      <c r="AH230" s="52">
        <v>-0.2676827</v>
      </c>
    </row>
    <row r="231" spans="1:34">
      <c r="A231" s="13">
        <v>28338</v>
      </c>
      <c r="B231" s="18">
        <v>49.627899999999997</v>
      </c>
      <c r="C231" s="19">
        <v>7</v>
      </c>
      <c r="D231" s="20">
        <v>61.1</v>
      </c>
      <c r="E231" s="20">
        <v>63.5</v>
      </c>
      <c r="F231" s="19">
        <v>65.2</v>
      </c>
      <c r="G231" s="21">
        <v>5.9</v>
      </c>
      <c r="H231" s="22">
        <v>200.84</v>
      </c>
      <c r="I231" s="20">
        <v>38.088999999999999</v>
      </c>
      <c r="J231" s="20">
        <v>23.11</v>
      </c>
      <c r="K231" s="20">
        <v>47.728999999999999</v>
      </c>
      <c r="L231" s="20">
        <v>38.451999999999998</v>
      </c>
      <c r="N231" s="13">
        <v>28338</v>
      </c>
      <c r="O231" s="14">
        <f t="shared" si="49"/>
        <v>3.9045531755870577</v>
      </c>
      <c r="P231" s="14">
        <f t="shared" si="50"/>
        <v>7</v>
      </c>
      <c r="Q231" s="14">
        <f t="shared" si="51"/>
        <v>4.1125118661775497</v>
      </c>
      <c r="R231" s="14">
        <f t="shared" si="52"/>
        <v>4.1510399058986458</v>
      </c>
      <c r="S231" s="14">
        <f t="shared" si="53"/>
        <v>4.1774594689326072</v>
      </c>
      <c r="T231" s="14">
        <f t="shared" si="54"/>
        <v>6.4211242456855793</v>
      </c>
      <c r="U231" s="14">
        <f t="shared" si="55"/>
        <v>6.3384331827341764</v>
      </c>
      <c r="V231" s="14">
        <f t="shared" si="56"/>
        <v>6.8226294216755949</v>
      </c>
      <c r="W231" s="14">
        <f t="shared" si="57"/>
        <v>5.9</v>
      </c>
      <c r="X231" s="14">
        <f t="shared" si="58"/>
        <v>5.3025085711665048</v>
      </c>
      <c r="Y231" s="14">
        <f t="shared" si="59"/>
        <v>3.1402654242862895</v>
      </c>
      <c r="Z231" s="14">
        <f t="shared" si="60"/>
        <v>3.8655391796145842</v>
      </c>
      <c r="AA231" s="14">
        <f t="shared" si="61"/>
        <v>3.6494107102035698</v>
      </c>
      <c r="AB231" s="17">
        <f t="shared" si="62"/>
        <v>2.4756000000000001E-3</v>
      </c>
      <c r="AC231" s="16">
        <f t="shared" si="47"/>
        <v>-6.5686020999999997</v>
      </c>
      <c r="AD231" s="3">
        <f t="shared" si="48"/>
        <v>-5.6756526000000003</v>
      </c>
      <c r="AF231" s="52" t="s">
        <v>129</v>
      </c>
      <c r="AG231" s="52">
        <v>3.0451700000000002E-2</v>
      </c>
      <c r="AH231" s="52">
        <v>2.4756000000000001E-3</v>
      </c>
    </row>
    <row r="232" spans="1:34">
      <c r="A232" s="13">
        <v>28369</v>
      </c>
      <c r="B232" s="18">
        <v>49.857799999999997</v>
      </c>
      <c r="C232" s="19">
        <v>6.8</v>
      </c>
      <c r="D232" s="20">
        <v>61.3</v>
      </c>
      <c r="E232" s="20">
        <v>63.7</v>
      </c>
      <c r="F232" s="19">
        <v>65.5</v>
      </c>
      <c r="G232" s="21">
        <v>6.14</v>
      </c>
      <c r="H232" s="22">
        <v>201.3</v>
      </c>
      <c r="I232" s="20">
        <v>38.207999999999998</v>
      </c>
      <c r="J232" s="20">
        <v>23.295000000000002</v>
      </c>
      <c r="K232" s="20">
        <v>47.893999999999998</v>
      </c>
      <c r="L232" s="20">
        <v>38.511000000000003</v>
      </c>
      <c r="N232" s="13">
        <v>28369</v>
      </c>
      <c r="O232" s="14">
        <f t="shared" si="49"/>
        <v>3.9091749535760107</v>
      </c>
      <c r="P232" s="14">
        <f t="shared" si="50"/>
        <v>6.8</v>
      </c>
      <c r="Q232" s="14">
        <f t="shared" si="51"/>
        <v>4.1157798429421657</v>
      </c>
      <c r="R232" s="14">
        <f t="shared" si="52"/>
        <v>4.1541845625781173</v>
      </c>
      <c r="S232" s="14">
        <f t="shared" si="53"/>
        <v>4.1820501426412067</v>
      </c>
      <c r="T232" s="14">
        <f t="shared" si="54"/>
        <v>6.225727524032</v>
      </c>
      <c r="U232" s="14">
        <f t="shared" si="55"/>
        <v>6.1508057456713967</v>
      </c>
      <c r="V232" s="14">
        <f t="shared" si="56"/>
        <v>6.9538276463656539</v>
      </c>
      <c r="W232" s="14">
        <f t="shared" si="57"/>
        <v>6.14</v>
      </c>
      <c r="X232" s="14">
        <f t="shared" si="58"/>
        <v>5.3047963326457461</v>
      </c>
      <c r="Y232" s="14">
        <f t="shared" si="59"/>
        <v>3.1482387452687601</v>
      </c>
      <c r="Z232" s="14">
        <f t="shared" si="60"/>
        <v>3.8689902356107262</v>
      </c>
      <c r="AA232" s="14">
        <f t="shared" si="61"/>
        <v>3.6509439147708993</v>
      </c>
      <c r="AB232" s="17">
        <f t="shared" si="62"/>
        <v>4.4124900000000002E-2</v>
      </c>
      <c r="AC232" s="16">
        <f t="shared" si="47"/>
        <v>-6.5244771999999998</v>
      </c>
      <c r="AD232" s="3">
        <f t="shared" si="48"/>
        <v>-5.6049795000000007</v>
      </c>
      <c r="AF232" s="52" t="s">
        <v>130</v>
      </c>
      <c r="AG232" s="52">
        <v>7.0673100000000003E-2</v>
      </c>
      <c r="AH232" s="52">
        <v>4.4124900000000002E-2</v>
      </c>
    </row>
    <row r="233" spans="1:34">
      <c r="A233" s="13">
        <v>28399</v>
      </c>
      <c r="B233" s="18">
        <v>49.969900000000003</v>
      </c>
      <c r="C233" s="19">
        <v>6.8</v>
      </c>
      <c r="D233" s="20">
        <v>61.6</v>
      </c>
      <c r="E233" s="20">
        <v>63.9</v>
      </c>
      <c r="F233" s="19">
        <v>65.900000000000006</v>
      </c>
      <c r="G233" s="21">
        <v>6.47</v>
      </c>
      <c r="H233" s="22">
        <v>203.33</v>
      </c>
      <c r="I233" s="20">
        <v>38.526000000000003</v>
      </c>
      <c r="J233" s="20">
        <v>23.29</v>
      </c>
      <c r="K233" s="20">
        <v>48.616999999999997</v>
      </c>
      <c r="L233" s="20">
        <v>38.771000000000001</v>
      </c>
      <c r="N233" s="13">
        <v>28399</v>
      </c>
      <c r="O233" s="14">
        <f t="shared" si="49"/>
        <v>3.911420824153391</v>
      </c>
      <c r="P233" s="14">
        <f t="shared" si="50"/>
        <v>6.8</v>
      </c>
      <c r="Q233" s="14">
        <f t="shared" si="51"/>
        <v>4.1206618705394744</v>
      </c>
      <c r="R233" s="14">
        <f t="shared" si="52"/>
        <v>4.1573193613834887</v>
      </c>
      <c r="S233" s="14">
        <f t="shared" si="53"/>
        <v>4.1881384415084613</v>
      </c>
      <c r="T233" s="14">
        <f t="shared" si="54"/>
        <v>6.1944485960524611</v>
      </c>
      <c r="U233" s="14">
        <f t="shared" si="55"/>
        <v>5.7987257650349315</v>
      </c>
      <c r="V233" s="14">
        <f t="shared" si="56"/>
        <v>7.0728606355364789</v>
      </c>
      <c r="W233" s="14">
        <f t="shared" si="57"/>
        <v>6.47</v>
      </c>
      <c r="X233" s="14">
        <f t="shared" si="58"/>
        <v>5.31483027492225</v>
      </c>
      <c r="Y233" s="14">
        <f t="shared" si="59"/>
        <v>3.1480240838962494</v>
      </c>
      <c r="Z233" s="14">
        <f t="shared" si="60"/>
        <v>3.8839732639813893</v>
      </c>
      <c r="AA233" s="14">
        <f t="shared" si="61"/>
        <v>3.6576725444892255</v>
      </c>
      <c r="AB233" s="17">
        <f t="shared" si="62"/>
        <v>-3.7270900000000003E-2</v>
      </c>
      <c r="AC233" s="16">
        <f t="shared" si="47"/>
        <v>-6.5617481</v>
      </c>
      <c r="AD233" s="3">
        <f t="shared" si="48"/>
        <v>-5.6301380000000005</v>
      </c>
      <c r="AF233" s="52" t="s">
        <v>131</v>
      </c>
      <c r="AG233" s="52">
        <v>-2.51585E-2</v>
      </c>
      <c r="AH233" s="52">
        <v>-3.7270900000000003E-2</v>
      </c>
    </row>
    <row r="234" spans="1:34">
      <c r="A234" s="13">
        <v>28430</v>
      </c>
      <c r="B234" s="18">
        <v>50.005099999999999</v>
      </c>
      <c r="C234" s="19">
        <v>6.8</v>
      </c>
      <c r="D234" s="20">
        <v>62</v>
      </c>
      <c r="E234" s="20">
        <v>64.400000000000006</v>
      </c>
      <c r="F234" s="19">
        <v>66.400000000000006</v>
      </c>
      <c r="G234" s="21">
        <v>6.51</v>
      </c>
      <c r="H234" s="22">
        <v>205.9</v>
      </c>
      <c r="I234" s="20">
        <v>38.762</v>
      </c>
      <c r="J234" s="20">
        <v>23.626999999999999</v>
      </c>
      <c r="K234" s="20">
        <v>49.173000000000002</v>
      </c>
      <c r="L234" s="20">
        <v>38.793999999999997</v>
      </c>
      <c r="N234" s="13">
        <v>28430</v>
      </c>
      <c r="O234" s="14">
        <f t="shared" si="49"/>
        <v>3.9121250002264998</v>
      </c>
      <c r="P234" s="14">
        <f t="shared" si="50"/>
        <v>6.8</v>
      </c>
      <c r="Q234" s="14">
        <f t="shared" si="51"/>
        <v>4.1271343850450917</v>
      </c>
      <c r="R234" s="14">
        <f t="shared" si="52"/>
        <v>4.165113633110308</v>
      </c>
      <c r="S234" s="14">
        <f t="shared" si="53"/>
        <v>4.1956970564823886</v>
      </c>
      <c r="T234" s="14">
        <f t="shared" si="54"/>
        <v>6.4968721187225995</v>
      </c>
      <c r="U234" s="14">
        <f t="shared" si="55"/>
        <v>6.0818740035039145</v>
      </c>
      <c r="V234" s="14">
        <f t="shared" si="56"/>
        <v>7.0176876791837941</v>
      </c>
      <c r="W234" s="14">
        <f t="shared" si="57"/>
        <v>6.51</v>
      </c>
      <c r="X234" s="14">
        <f t="shared" si="58"/>
        <v>5.3273906140337441</v>
      </c>
      <c r="Y234" s="14">
        <f t="shared" si="59"/>
        <v>3.1623901258813385</v>
      </c>
      <c r="Z234" s="14">
        <f t="shared" si="60"/>
        <v>3.8953446923753328</v>
      </c>
      <c r="AA234" s="14">
        <f t="shared" si="61"/>
        <v>3.6582655954961001</v>
      </c>
      <c r="AB234" s="17">
        <f t="shared" si="62"/>
        <v>-6.5982600000000002E-2</v>
      </c>
      <c r="AC234" s="16">
        <f t="shared" si="47"/>
        <v>-6.6277306999999999</v>
      </c>
      <c r="AD234" s="3">
        <f t="shared" si="48"/>
        <v>-5.6790066000000001</v>
      </c>
      <c r="AF234" s="52" t="s">
        <v>132</v>
      </c>
      <c r="AG234" s="52">
        <v>-4.8868599999999998E-2</v>
      </c>
      <c r="AH234" s="52">
        <v>-6.5982600000000002E-2</v>
      </c>
    </row>
    <row r="235" spans="1:34">
      <c r="A235" s="13">
        <v>28460</v>
      </c>
      <c r="B235" s="18">
        <v>50.084499999999998</v>
      </c>
      <c r="C235" s="19">
        <v>6.4</v>
      </c>
      <c r="D235" s="20">
        <v>62.3</v>
      </c>
      <c r="E235" s="20">
        <v>64.7</v>
      </c>
      <c r="F235" s="19">
        <v>66.7</v>
      </c>
      <c r="G235" s="21">
        <v>6.56</v>
      </c>
      <c r="H235" s="22">
        <v>212.68</v>
      </c>
      <c r="I235" s="20">
        <v>38.841000000000001</v>
      </c>
      <c r="J235" s="20">
        <v>23.832000000000001</v>
      </c>
      <c r="K235" s="20">
        <v>48.877000000000002</v>
      </c>
      <c r="L235" s="20">
        <v>38.988</v>
      </c>
      <c r="N235" s="13">
        <v>28460</v>
      </c>
      <c r="O235" s="14">
        <f t="shared" si="49"/>
        <v>3.9137115789850458</v>
      </c>
      <c r="P235" s="14">
        <f t="shared" si="50"/>
        <v>6.4</v>
      </c>
      <c r="Q235" s="14">
        <f t="shared" si="51"/>
        <v>4.1319614257934072</v>
      </c>
      <c r="R235" s="14">
        <f t="shared" si="52"/>
        <v>4.169761201506855</v>
      </c>
      <c r="S235" s="14">
        <f t="shared" si="53"/>
        <v>4.2002049529215784</v>
      </c>
      <c r="T235" s="14">
        <f t="shared" si="54"/>
        <v>6.464553595922597</v>
      </c>
      <c r="U235" s="14">
        <f t="shared" si="55"/>
        <v>6.2171412534733603</v>
      </c>
      <c r="V235" s="14">
        <f t="shared" si="56"/>
        <v>6.6639677546196028</v>
      </c>
      <c r="W235" s="14">
        <f t="shared" si="57"/>
        <v>6.56</v>
      </c>
      <c r="X235" s="14">
        <f t="shared" si="58"/>
        <v>5.3597886886361374</v>
      </c>
      <c r="Y235" s="14">
        <f t="shared" si="59"/>
        <v>3.1710292154109814</v>
      </c>
      <c r="Z235" s="14">
        <f t="shared" si="60"/>
        <v>3.8893069381844128</v>
      </c>
      <c r="AA235" s="14">
        <f t="shared" si="61"/>
        <v>3.6632539064749636</v>
      </c>
      <c r="AB235" s="17">
        <f t="shared" si="62"/>
        <v>-0.1152749</v>
      </c>
      <c r="AC235" s="16">
        <f t="shared" si="47"/>
        <v>-6.7430056</v>
      </c>
      <c r="AD235" s="3">
        <f t="shared" si="48"/>
        <v>-5.8010283999999999</v>
      </c>
      <c r="AF235" s="52" t="s">
        <v>133</v>
      </c>
      <c r="AG235" s="52">
        <v>-0.1220218</v>
      </c>
      <c r="AH235" s="52">
        <v>-0.1152749</v>
      </c>
    </row>
    <row r="236" spans="1:34">
      <c r="A236" s="13">
        <v>28491</v>
      </c>
      <c r="B236" s="18">
        <v>49.399099999999997</v>
      </c>
      <c r="C236" s="19">
        <v>6.4</v>
      </c>
      <c r="D236" s="20">
        <v>62.7</v>
      </c>
      <c r="E236" s="20">
        <v>64.900000000000006</v>
      </c>
      <c r="F236" s="19">
        <v>67</v>
      </c>
      <c r="G236" s="21">
        <v>6.7</v>
      </c>
      <c r="H236" s="22">
        <v>218</v>
      </c>
      <c r="I236" s="20">
        <v>38.43</v>
      </c>
      <c r="J236" s="20">
        <v>22.233000000000001</v>
      </c>
      <c r="K236" s="20">
        <v>48.508000000000003</v>
      </c>
      <c r="L236" s="20">
        <v>39.136000000000003</v>
      </c>
      <c r="N236" s="13">
        <v>28491</v>
      </c>
      <c r="O236" s="14">
        <f t="shared" si="49"/>
        <v>3.8999322054044336</v>
      </c>
      <c r="P236" s="14">
        <f t="shared" si="50"/>
        <v>6.4</v>
      </c>
      <c r="Q236" s="14">
        <f t="shared" si="51"/>
        <v>4.138361447638875</v>
      </c>
      <c r="R236" s="14">
        <f t="shared" si="52"/>
        <v>4.1728476237100445</v>
      </c>
      <c r="S236" s="14">
        <f t="shared" si="53"/>
        <v>4.2046926193909657</v>
      </c>
      <c r="T236" s="14">
        <f t="shared" si="54"/>
        <v>6.5921720804824293</v>
      </c>
      <c r="U236" s="14">
        <f t="shared" si="55"/>
        <v>5.8700434191763922</v>
      </c>
      <c r="V236" s="14">
        <f t="shared" si="56"/>
        <v>6.9526062648610303</v>
      </c>
      <c r="W236" s="14">
        <f t="shared" si="57"/>
        <v>6.7</v>
      </c>
      <c r="X236" s="14">
        <f t="shared" si="58"/>
        <v>5.3844950627890888</v>
      </c>
      <c r="Y236" s="14">
        <f t="shared" si="59"/>
        <v>3.1015776716373313</v>
      </c>
      <c r="Z236" s="14">
        <f t="shared" si="60"/>
        <v>3.8817287327945453</v>
      </c>
      <c r="AA236" s="14">
        <f t="shared" si="61"/>
        <v>3.6670427595047621</v>
      </c>
      <c r="AB236" s="17">
        <f t="shared" si="62"/>
        <v>-0.21650739999999999</v>
      </c>
      <c r="AC236" s="16">
        <f t="shared" si="47"/>
        <v>-6.9595130000000003</v>
      </c>
      <c r="AD236" s="3">
        <f t="shared" si="48"/>
        <v>-6.0054167999999999</v>
      </c>
      <c r="AF236" s="52" t="s">
        <v>134</v>
      </c>
      <c r="AG236" s="52">
        <v>-0.2043884</v>
      </c>
      <c r="AH236" s="52">
        <v>-0.21650739999999999</v>
      </c>
    </row>
    <row r="237" spans="1:34">
      <c r="A237" s="13">
        <v>28522</v>
      </c>
      <c r="B237" s="18">
        <v>49.645600000000002</v>
      </c>
      <c r="C237" s="19">
        <v>6.3</v>
      </c>
      <c r="D237" s="20">
        <v>63</v>
      </c>
      <c r="E237" s="20">
        <v>65.3</v>
      </c>
      <c r="F237" s="19">
        <v>67.5</v>
      </c>
      <c r="G237" s="21">
        <v>6.78</v>
      </c>
      <c r="H237" s="22">
        <v>220.33</v>
      </c>
      <c r="I237" s="20">
        <v>38.991999999999997</v>
      </c>
      <c r="J237" s="20">
        <v>23.021999999999998</v>
      </c>
      <c r="K237" s="20">
        <v>49.210999999999999</v>
      </c>
      <c r="L237" s="20">
        <v>39.493000000000002</v>
      </c>
      <c r="N237" s="13">
        <v>28522</v>
      </c>
      <c r="O237" s="14">
        <f t="shared" si="49"/>
        <v>3.9049097662217704</v>
      </c>
      <c r="P237" s="14">
        <f t="shared" si="50"/>
        <v>6.3</v>
      </c>
      <c r="Q237" s="14">
        <f t="shared" si="51"/>
        <v>4.1431347263915326</v>
      </c>
      <c r="R237" s="14">
        <f t="shared" si="52"/>
        <v>4.1789920362823851</v>
      </c>
      <c r="S237" s="14">
        <f t="shared" si="53"/>
        <v>4.2121275978784842</v>
      </c>
      <c r="T237" s="14">
        <f t="shared" si="54"/>
        <v>6.0525420387852931</v>
      </c>
      <c r="U237" s="14">
        <f t="shared" si="55"/>
        <v>5.5088671818740336</v>
      </c>
      <c r="V237" s="14">
        <f t="shared" si="56"/>
        <v>6.5823296725672336</v>
      </c>
      <c r="W237" s="14">
        <f t="shared" si="57"/>
        <v>6.78</v>
      </c>
      <c r="X237" s="14">
        <f t="shared" si="58"/>
        <v>5.3951264224760971</v>
      </c>
      <c r="Y237" s="14">
        <f t="shared" si="59"/>
        <v>3.1364502804928702</v>
      </c>
      <c r="Z237" s="14">
        <f t="shared" si="60"/>
        <v>3.8961171757443691</v>
      </c>
      <c r="AA237" s="14">
        <f t="shared" si="61"/>
        <v>3.6761234410127357</v>
      </c>
      <c r="AB237" s="17">
        <f t="shared" si="62"/>
        <v>5.7347200000000001E-2</v>
      </c>
      <c r="AC237" s="16">
        <f t="shared" si="47"/>
        <v>-6.9021658000000006</v>
      </c>
      <c r="AD237" s="3">
        <f t="shared" si="48"/>
        <v>-5.9000620000000001</v>
      </c>
      <c r="AF237" s="52" t="s">
        <v>135</v>
      </c>
      <c r="AG237" s="52">
        <v>0.1053548</v>
      </c>
      <c r="AH237" s="52">
        <v>5.7347200000000001E-2</v>
      </c>
    </row>
    <row r="238" spans="1:34">
      <c r="A238" s="13">
        <v>28550</v>
      </c>
      <c r="B238" s="18">
        <v>50.59</v>
      </c>
      <c r="C238" s="19">
        <v>6.3</v>
      </c>
      <c r="D238" s="20">
        <v>63.4</v>
      </c>
      <c r="E238" s="20">
        <v>65.7</v>
      </c>
      <c r="F238" s="19">
        <v>67.8</v>
      </c>
      <c r="G238" s="21">
        <v>6.79</v>
      </c>
      <c r="H238" s="22">
        <v>226.37</v>
      </c>
      <c r="I238" s="20">
        <v>39.381</v>
      </c>
      <c r="J238" s="20">
        <v>23.619</v>
      </c>
      <c r="K238" s="20">
        <v>49.575000000000003</v>
      </c>
      <c r="L238" s="20">
        <v>39.776000000000003</v>
      </c>
      <c r="N238" s="13">
        <v>28550</v>
      </c>
      <c r="O238" s="14">
        <f t="shared" si="49"/>
        <v>3.923753928303845</v>
      </c>
      <c r="P238" s="14">
        <f t="shared" si="50"/>
        <v>6.3</v>
      </c>
      <c r="Q238" s="14">
        <f t="shared" si="51"/>
        <v>4.1494638614431798</v>
      </c>
      <c r="R238" s="14">
        <f t="shared" si="52"/>
        <v>4.1850989254905651</v>
      </c>
      <c r="S238" s="14">
        <f t="shared" si="53"/>
        <v>4.2165621949463494</v>
      </c>
      <c r="T238" s="14">
        <f t="shared" si="54"/>
        <v>6.1808287371876025</v>
      </c>
      <c r="U238" s="14">
        <f t="shared" si="55"/>
        <v>5.6352936551131778</v>
      </c>
      <c r="V238" s="14">
        <f t="shared" si="56"/>
        <v>6.2377632368232101</v>
      </c>
      <c r="W238" s="14">
        <f t="shared" si="57"/>
        <v>6.79</v>
      </c>
      <c r="X238" s="14">
        <f t="shared" si="58"/>
        <v>5.4221708287150348</v>
      </c>
      <c r="Y238" s="14">
        <f t="shared" si="59"/>
        <v>3.1620514728704396</v>
      </c>
      <c r="Z238" s="14">
        <f t="shared" si="60"/>
        <v>3.9034866744058596</v>
      </c>
      <c r="AA238" s="14">
        <f t="shared" si="61"/>
        <v>3.6832637153283008</v>
      </c>
      <c r="AB238" s="17">
        <f t="shared" si="62"/>
        <v>-1.4195E-3</v>
      </c>
      <c r="AC238" s="16">
        <f t="shared" si="47"/>
        <v>-6.9035853000000005</v>
      </c>
      <c r="AD238" s="3">
        <f t="shared" si="48"/>
        <v>-5.8583221000000005</v>
      </c>
      <c r="AF238" s="52" t="s">
        <v>136</v>
      </c>
      <c r="AG238" s="52">
        <v>4.1739900000000003E-2</v>
      </c>
      <c r="AH238" s="52">
        <v>-1.4195E-3</v>
      </c>
    </row>
    <row r="239" spans="1:34">
      <c r="A239" s="13">
        <v>28581</v>
      </c>
      <c r="B239" s="18">
        <v>51.640599999999999</v>
      </c>
      <c r="C239" s="19">
        <v>6.1</v>
      </c>
      <c r="D239" s="20">
        <v>63.9</v>
      </c>
      <c r="E239" s="20">
        <v>66.2</v>
      </c>
      <c r="F239" s="19">
        <v>68.599999999999994</v>
      </c>
      <c r="G239" s="21">
        <v>6.89</v>
      </c>
      <c r="H239" s="22">
        <v>228</v>
      </c>
      <c r="I239" s="20">
        <v>39.616999999999997</v>
      </c>
      <c r="J239" s="20">
        <v>24.504999999999999</v>
      </c>
      <c r="K239" s="20">
        <v>49.234999999999999</v>
      </c>
      <c r="L239" s="20">
        <v>39.970999999999997</v>
      </c>
      <c r="N239" s="13">
        <v>28581</v>
      </c>
      <c r="O239" s="14">
        <f t="shared" si="49"/>
        <v>3.9443081848110202</v>
      </c>
      <c r="P239" s="14">
        <f t="shared" si="50"/>
        <v>6.1</v>
      </c>
      <c r="Q239" s="14">
        <f t="shared" si="51"/>
        <v>4.1573193613834887</v>
      </c>
      <c r="R239" s="14">
        <f t="shared" si="52"/>
        <v>4.1926804629429624</v>
      </c>
      <c r="S239" s="14">
        <f t="shared" si="53"/>
        <v>4.2282925347318399</v>
      </c>
      <c r="T239" s="14">
        <f t="shared" si="54"/>
        <v>6.2974799161388386</v>
      </c>
      <c r="U239" s="14">
        <f t="shared" si="55"/>
        <v>5.7513906200606844</v>
      </c>
      <c r="V239" s="14">
        <f t="shared" si="56"/>
        <v>6.9409451372167599</v>
      </c>
      <c r="W239" s="14">
        <f t="shared" si="57"/>
        <v>6.89</v>
      </c>
      <c r="X239" s="14">
        <f t="shared" si="58"/>
        <v>5.4293456289544411</v>
      </c>
      <c r="Y239" s="14">
        <f t="shared" si="59"/>
        <v>3.1988771783615109</v>
      </c>
      <c r="Z239" s="14">
        <f t="shared" si="60"/>
        <v>3.8966047526997656</v>
      </c>
      <c r="AA239" s="14">
        <f t="shared" si="61"/>
        <v>3.6881541911743412</v>
      </c>
      <c r="AB239" s="17">
        <f t="shared" si="62"/>
        <v>-9.2141899999999999E-2</v>
      </c>
      <c r="AC239" s="16">
        <f t="shared" si="47"/>
        <v>-6.9957272000000001</v>
      </c>
      <c r="AD239" s="3">
        <f t="shared" si="48"/>
        <v>-5.924269100000001</v>
      </c>
      <c r="AF239" s="52" t="s">
        <v>137</v>
      </c>
      <c r="AG239" s="52">
        <v>-6.5947000000000006E-2</v>
      </c>
      <c r="AH239" s="52">
        <v>-9.2141899999999999E-2</v>
      </c>
    </row>
    <row r="240" spans="1:34">
      <c r="A240" s="13">
        <v>28611</v>
      </c>
      <c r="B240" s="18">
        <v>51.8185</v>
      </c>
      <c r="C240" s="19">
        <v>6</v>
      </c>
      <c r="D240" s="20">
        <v>64.5</v>
      </c>
      <c r="E240" s="20">
        <v>66.7</v>
      </c>
      <c r="F240" s="19">
        <v>69.099999999999994</v>
      </c>
      <c r="G240" s="21">
        <v>7.36</v>
      </c>
      <c r="H240" s="22">
        <v>228.1</v>
      </c>
      <c r="I240" s="20">
        <v>39.774000000000001</v>
      </c>
      <c r="J240" s="20">
        <v>24.760999999999999</v>
      </c>
      <c r="K240" s="20">
        <v>49.558999999999997</v>
      </c>
      <c r="L240" s="20">
        <v>39.994999999999997</v>
      </c>
      <c r="N240" s="13">
        <v>28611</v>
      </c>
      <c r="O240" s="14">
        <f t="shared" si="49"/>
        <v>3.9477472283622506</v>
      </c>
      <c r="P240" s="14">
        <f t="shared" si="50"/>
        <v>6</v>
      </c>
      <c r="Q240" s="14">
        <f t="shared" si="51"/>
        <v>4.1666652238017265</v>
      </c>
      <c r="R240" s="14">
        <f t="shared" si="52"/>
        <v>4.2002049529215784</v>
      </c>
      <c r="S240" s="14">
        <f t="shared" si="53"/>
        <v>4.2355547307736243</v>
      </c>
      <c r="T240" s="14">
        <f t="shared" si="54"/>
        <v>6.8992871486951417</v>
      </c>
      <c r="U240" s="14">
        <f t="shared" si="55"/>
        <v>6.0249879447425183</v>
      </c>
      <c r="V240" s="14">
        <f t="shared" si="56"/>
        <v>7.0441097663316024</v>
      </c>
      <c r="W240" s="14">
        <f t="shared" si="57"/>
        <v>7.36</v>
      </c>
      <c r="X240" s="14">
        <f t="shared" si="58"/>
        <v>5.4297841292903426</v>
      </c>
      <c r="Y240" s="14">
        <f t="shared" si="59"/>
        <v>3.2092698347229658</v>
      </c>
      <c r="Z240" s="14">
        <f t="shared" si="60"/>
        <v>3.9031638789948215</v>
      </c>
      <c r="AA240" s="14">
        <f t="shared" si="61"/>
        <v>3.6887544463007851</v>
      </c>
      <c r="AB240" s="17">
        <f t="shared" si="62"/>
        <v>-0.23910219999999999</v>
      </c>
      <c r="AC240" s="16">
        <f t="shared" si="47"/>
        <v>-7.2348293999999997</v>
      </c>
      <c r="AD240" s="3">
        <f t="shared" si="48"/>
        <v>-6.1394669000000013</v>
      </c>
      <c r="AF240" s="52" t="s">
        <v>138</v>
      </c>
      <c r="AG240" s="52">
        <v>-0.21519779999999999</v>
      </c>
      <c r="AH240" s="52">
        <v>-0.23910219999999999</v>
      </c>
    </row>
    <row r="241" spans="1:34">
      <c r="A241" s="13">
        <v>28642</v>
      </c>
      <c r="B241" s="18">
        <v>52.179600000000001</v>
      </c>
      <c r="C241" s="19">
        <v>5.9</v>
      </c>
      <c r="D241" s="20">
        <v>65</v>
      </c>
      <c r="E241" s="20">
        <v>67.3</v>
      </c>
      <c r="F241" s="19">
        <v>69.7</v>
      </c>
      <c r="G241" s="21">
        <v>7.6</v>
      </c>
      <c r="H241" s="22">
        <v>229.65</v>
      </c>
      <c r="I241" s="20">
        <v>39.902999999999999</v>
      </c>
      <c r="J241" s="20">
        <v>24.742999999999999</v>
      </c>
      <c r="K241" s="20">
        <v>49.634999999999998</v>
      </c>
      <c r="L241" s="20">
        <v>40.212000000000003</v>
      </c>
      <c r="N241" s="13">
        <v>28642</v>
      </c>
      <c r="O241" s="14">
        <f t="shared" si="49"/>
        <v>3.9546916139068737</v>
      </c>
      <c r="P241" s="14">
        <f t="shared" si="50"/>
        <v>5.9</v>
      </c>
      <c r="Q241" s="14">
        <f t="shared" si="51"/>
        <v>4.1743872698956368</v>
      </c>
      <c r="R241" s="14">
        <f t="shared" si="52"/>
        <v>4.209160236650682</v>
      </c>
      <c r="S241" s="14">
        <f t="shared" si="53"/>
        <v>4.2442003177664782</v>
      </c>
      <c r="T241" s="14">
        <f t="shared" si="54"/>
        <v>7.1743904858841319</v>
      </c>
      <c r="U241" s="14">
        <f t="shared" si="55"/>
        <v>6.4439467103514545</v>
      </c>
      <c r="V241" s="14">
        <f t="shared" si="56"/>
        <v>7.5985906977922264</v>
      </c>
      <c r="W241" s="14">
        <f t="shared" si="57"/>
        <v>7.6</v>
      </c>
      <c r="X241" s="14">
        <f t="shared" si="58"/>
        <v>5.4365564107718027</v>
      </c>
      <c r="Y241" s="14">
        <f t="shared" si="59"/>
        <v>3.2085426207284091</v>
      </c>
      <c r="Z241" s="14">
        <f t="shared" si="60"/>
        <v>3.9046962300416852</v>
      </c>
      <c r="AA241" s="14">
        <f t="shared" si="61"/>
        <v>3.6941654585431736</v>
      </c>
      <c r="AB241" s="17">
        <f t="shared" si="62"/>
        <v>0.19889570000000001</v>
      </c>
      <c r="AC241" s="16">
        <f t="shared" si="47"/>
        <v>-7.0359336999999993</v>
      </c>
      <c r="AD241" s="3">
        <f t="shared" si="48"/>
        <v>-5.8972620000000013</v>
      </c>
      <c r="AF241" s="52" t="s">
        <v>139</v>
      </c>
      <c r="AG241" s="52">
        <v>0.2422049</v>
      </c>
      <c r="AH241" s="52">
        <v>0.19889570000000001</v>
      </c>
    </row>
    <row r="242" spans="1:34">
      <c r="A242" s="13">
        <v>28672</v>
      </c>
      <c r="B242" s="18">
        <v>52.164999999999999</v>
      </c>
      <c r="C242" s="19">
        <v>6.2</v>
      </c>
      <c r="D242" s="20">
        <v>65.5</v>
      </c>
      <c r="E242" s="20">
        <v>67.599999999999994</v>
      </c>
      <c r="F242" s="19">
        <v>70.3</v>
      </c>
      <c r="G242" s="21">
        <v>7.81</v>
      </c>
      <c r="H242" s="22">
        <v>228.87</v>
      </c>
      <c r="I242" s="20">
        <v>39.713999999999999</v>
      </c>
      <c r="J242" s="20">
        <v>24.305</v>
      </c>
      <c r="K242" s="20">
        <v>49.506</v>
      </c>
      <c r="L242" s="20">
        <v>40.119</v>
      </c>
      <c r="N242" s="13">
        <v>28672</v>
      </c>
      <c r="O242" s="14">
        <f t="shared" si="49"/>
        <v>3.9544117719199328</v>
      </c>
      <c r="P242" s="14">
        <f t="shared" si="50"/>
        <v>6.2</v>
      </c>
      <c r="Q242" s="14">
        <f t="shared" si="51"/>
        <v>4.1820501426412067</v>
      </c>
      <c r="R242" s="14">
        <f t="shared" si="52"/>
        <v>4.2136079830489184</v>
      </c>
      <c r="S242" s="14">
        <f t="shared" si="53"/>
        <v>4.2527717988166192</v>
      </c>
      <c r="T242" s="14">
        <f t="shared" si="54"/>
        <v>7.4460353669084896</v>
      </c>
      <c r="U242" s="14">
        <f t="shared" si="55"/>
        <v>6.5722653898787762</v>
      </c>
      <c r="V242" s="14">
        <f t="shared" si="56"/>
        <v>8.1466195458390249</v>
      </c>
      <c r="W242" s="14">
        <f t="shared" si="57"/>
        <v>7.81</v>
      </c>
      <c r="X242" s="14">
        <f t="shared" si="58"/>
        <v>5.4331541567702475</v>
      </c>
      <c r="Y242" s="14">
        <f t="shared" si="59"/>
        <v>3.1906820904974187</v>
      </c>
      <c r="Z242" s="14">
        <f t="shared" si="60"/>
        <v>3.9020938743502613</v>
      </c>
      <c r="AA242" s="14">
        <f t="shared" si="61"/>
        <v>3.6918500375587691</v>
      </c>
      <c r="AB242" s="17">
        <f t="shared" si="62"/>
        <v>-0.15078800000000001</v>
      </c>
      <c r="AC242" s="16">
        <f t="shared" si="47"/>
        <v>-7.1867216999999997</v>
      </c>
      <c r="AD242" s="3">
        <f t="shared" si="48"/>
        <v>-6.0409553000000011</v>
      </c>
      <c r="AF242" s="52" t="s">
        <v>140</v>
      </c>
      <c r="AG242" s="52">
        <v>-0.1436933</v>
      </c>
      <c r="AH242" s="52">
        <v>-0.15078800000000001</v>
      </c>
    </row>
    <row r="243" spans="1:34">
      <c r="A243" s="13">
        <v>28703</v>
      </c>
      <c r="B243" s="18">
        <v>52.350099999999998</v>
      </c>
      <c r="C243" s="19">
        <v>5.9</v>
      </c>
      <c r="D243" s="20">
        <v>65.900000000000006</v>
      </c>
      <c r="E243" s="20">
        <v>68</v>
      </c>
      <c r="F243" s="19">
        <v>70.400000000000006</v>
      </c>
      <c r="G243" s="21">
        <v>8.0399999999999991</v>
      </c>
      <c r="H243" s="22">
        <v>236.28</v>
      </c>
      <c r="I243" s="20">
        <v>40.072000000000003</v>
      </c>
      <c r="J243" s="20">
        <v>24.904</v>
      </c>
      <c r="K243" s="20">
        <v>49.74</v>
      </c>
      <c r="L243" s="20">
        <v>40.404000000000003</v>
      </c>
      <c r="N243" s="13">
        <v>28703</v>
      </c>
      <c r="O243" s="14">
        <f t="shared" si="49"/>
        <v>3.9579538475343967</v>
      </c>
      <c r="P243" s="14">
        <f t="shared" si="50"/>
        <v>5.9</v>
      </c>
      <c r="Q243" s="14">
        <f t="shared" si="51"/>
        <v>4.1881384415084613</v>
      </c>
      <c r="R243" s="14">
        <f t="shared" si="52"/>
        <v>4.219507705176107</v>
      </c>
      <c r="S243" s="14">
        <f t="shared" si="53"/>
        <v>4.2541932631639972</v>
      </c>
      <c r="T243" s="14">
        <f t="shared" si="54"/>
        <v>7.5626575330911923</v>
      </c>
      <c r="U243" s="14">
        <f t="shared" si="55"/>
        <v>6.8467799277460824</v>
      </c>
      <c r="V243" s="14">
        <f t="shared" si="56"/>
        <v>7.6733794231389432</v>
      </c>
      <c r="W243" s="14">
        <f t="shared" si="57"/>
        <v>8.0399999999999991</v>
      </c>
      <c r="X243" s="14">
        <f t="shared" si="58"/>
        <v>5.4650175424390346</v>
      </c>
      <c r="Y243" s="14">
        <f t="shared" si="59"/>
        <v>3.2150284331393069</v>
      </c>
      <c r="Z243" s="14">
        <f t="shared" si="60"/>
        <v>3.9068094383752587</v>
      </c>
      <c r="AA243" s="14">
        <f t="shared" si="61"/>
        <v>3.6989287899669376</v>
      </c>
      <c r="AB243" s="17">
        <f t="shared" si="62"/>
        <v>-9.5032900000000003E-2</v>
      </c>
      <c r="AC243" s="16">
        <f t="shared" si="47"/>
        <v>-7.2817545999999993</v>
      </c>
      <c r="AD243" s="3">
        <f t="shared" si="48"/>
        <v>-6.1042961000000009</v>
      </c>
      <c r="AF243" s="52" t="s">
        <v>141</v>
      </c>
      <c r="AG243" s="52">
        <v>-6.3340800000000003E-2</v>
      </c>
      <c r="AH243" s="52">
        <v>-9.5032900000000003E-2</v>
      </c>
    </row>
    <row r="244" spans="1:34">
      <c r="A244" s="13">
        <v>28734</v>
      </c>
      <c r="B244" s="18">
        <v>52.489400000000003</v>
      </c>
      <c r="C244" s="19">
        <v>6</v>
      </c>
      <c r="D244" s="20">
        <v>66.5</v>
      </c>
      <c r="E244" s="20">
        <v>68.400000000000006</v>
      </c>
      <c r="F244" s="19">
        <v>71.099999999999994</v>
      </c>
      <c r="G244" s="21">
        <v>8.4499999999999993</v>
      </c>
      <c r="H244" s="22">
        <v>243.05</v>
      </c>
      <c r="I244" s="20">
        <v>40.008000000000003</v>
      </c>
      <c r="J244" s="20">
        <v>23.803000000000001</v>
      </c>
      <c r="K244" s="20">
        <v>50.335000000000001</v>
      </c>
      <c r="L244" s="20">
        <v>40.511000000000003</v>
      </c>
      <c r="N244" s="13">
        <v>28734</v>
      </c>
      <c r="O244" s="14">
        <f t="shared" si="49"/>
        <v>3.9606112444501629</v>
      </c>
      <c r="P244" s="14">
        <f t="shared" si="50"/>
        <v>6</v>
      </c>
      <c r="Q244" s="14">
        <f t="shared" si="51"/>
        <v>4.1972019476618083</v>
      </c>
      <c r="R244" s="14">
        <f t="shared" si="52"/>
        <v>4.2253728246285052</v>
      </c>
      <c r="S244" s="14">
        <f t="shared" si="53"/>
        <v>4.2640873368091947</v>
      </c>
      <c r="T244" s="14">
        <f t="shared" si="54"/>
        <v>8.1422104719642743</v>
      </c>
      <c r="U244" s="14">
        <f t="shared" si="55"/>
        <v>7.118826205038725</v>
      </c>
      <c r="V244" s="14">
        <f t="shared" si="56"/>
        <v>8.2037194167988847</v>
      </c>
      <c r="W244" s="14">
        <f t="shared" si="57"/>
        <v>8.4499999999999993</v>
      </c>
      <c r="X244" s="14">
        <f t="shared" si="58"/>
        <v>5.4932671834914641</v>
      </c>
      <c r="Y244" s="14">
        <f t="shared" si="59"/>
        <v>3.1698116231539104</v>
      </c>
      <c r="Z244" s="14">
        <f t="shared" si="60"/>
        <v>3.9187006601813867</v>
      </c>
      <c r="AA244" s="14">
        <f t="shared" si="61"/>
        <v>3.7015735421728211</v>
      </c>
      <c r="AB244" s="17">
        <f t="shared" si="62"/>
        <v>-0.17525379999999999</v>
      </c>
      <c r="AC244" s="16">
        <f t="shared" si="47"/>
        <v>-7.4570083999999994</v>
      </c>
      <c r="AD244" s="3">
        <f t="shared" si="48"/>
        <v>-6.2620704000000007</v>
      </c>
      <c r="AF244" s="52" t="s">
        <v>142</v>
      </c>
      <c r="AG244" s="52">
        <v>-0.15777430000000001</v>
      </c>
      <c r="AH244" s="52">
        <v>-0.17525379999999999</v>
      </c>
    </row>
    <row r="245" spans="1:34">
      <c r="A245" s="13">
        <v>28764</v>
      </c>
      <c r="B245" s="18">
        <v>52.916200000000003</v>
      </c>
      <c r="C245" s="19">
        <v>5.8</v>
      </c>
      <c r="D245" s="20">
        <v>67.099999999999994</v>
      </c>
      <c r="E245" s="20">
        <v>68.900000000000006</v>
      </c>
      <c r="F245" s="19">
        <v>71.400000000000006</v>
      </c>
      <c r="G245" s="21">
        <v>8.9600000000000009</v>
      </c>
      <c r="H245" s="22">
        <v>251.04</v>
      </c>
      <c r="I245" s="20">
        <v>40.075000000000003</v>
      </c>
      <c r="J245" s="20">
        <v>24.446999999999999</v>
      </c>
      <c r="K245" s="20">
        <v>49.975000000000001</v>
      </c>
      <c r="L245" s="20">
        <v>40.511000000000003</v>
      </c>
      <c r="N245" s="13">
        <v>28764</v>
      </c>
      <c r="O245" s="14">
        <f t="shared" si="49"/>
        <v>3.9687095301681667</v>
      </c>
      <c r="P245" s="14">
        <f t="shared" si="50"/>
        <v>5.8</v>
      </c>
      <c r="Q245" s="14">
        <f t="shared" si="51"/>
        <v>4.2061840439776361</v>
      </c>
      <c r="R245" s="14">
        <f t="shared" si="52"/>
        <v>4.2326561780196128</v>
      </c>
      <c r="S245" s="14">
        <f t="shared" si="53"/>
        <v>4.2682978693455391</v>
      </c>
      <c r="T245" s="14">
        <f t="shared" si="54"/>
        <v>8.5522173438161921</v>
      </c>
      <c r="U245" s="14">
        <f t="shared" si="55"/>
        <v>7.533681663612378</v>
      </c>
      <c r="V245" s="14">
        <f t="shared" si="56"/>
        <v>8.0159427837077075</v>
      </c>
      <c r="W245" s="14">
        <f t="shared" si="57"/>
        <v>8.9600000000000009</v>
      </c>
      <c r="X245" s="14">
        <f t="shared" si="58"/>
        <v>5.5256122889847221</v>
      </c>
      <c r="Y245" s="14">
        <f t="shared" si="59"/>
        <v>3.1965075090061923</v>
      </c>
      <c r="Z245" s="14">
        <f t="shared" si="60"/>
        <v>3.9115228803864639</v>
      </c>
      <c r="AA245" s="14">
        <f t="shared" si="61"/>
        <v>3.7015735421728211</v>
      </c>
      <c r="AB245" s="17">
        <f t="shared" si="62"/>
        <v>0.12440379999999999</v>
      </c>
      <c r="AC245" s="16">
        <f t="shared" si="47"/>
        <v>-7.3326045999999998</v>
      </c>
      <c r="AD245" s="3">
        <f t="shared" si="48"/>
        <v>-6.1306789000000004</v>
      </c>
      <c r="AF245" s="52" t="s">
        <v>143</v>
      </c>
      <c r="AG245" s="52">
        <v>0.13139149999999999</v>
      </c>
      <c r="AH245" s="52">
        <v>0.12440379999999999</v>
      </c>
    </row>
    <row r="246" spans="1:34">
      <c r="A246" s="13">
        <v>28795</v>
      </c>
      <c r="B246" s="18">
        <v>53.303199999999997</v>
      </c>
      <c r="C246" s="19">
        <v>5.9</v>
      </c>
      <c r="D246" s="20">
        <v>67.5</v>
      </c>
      <c r="E246" s="20">
        <v>69.400000000000006</v>
      </c>
      <c r="F246" s="19">
        <v>72</v>
      </c>
      <c r="G246" s="21">
        <v>9.76</v>
      </c>
      <c r="H246" s="22">
        <v>252.2</v>
      </c>
      <c r="I246" s="20">
        <v>40.219000000000001</v>
      </c>
      <c r="J246" s="20">
        <v>24.526</v>
      </c>
      <c r="K246" s="20">
        <v>50.502000000000002</v>
      </c>
      <c r="L246" s="20">
        <v>40.496000000000002</v>
      </c>
      <c r="N246" s="13">
        <v>28795</v>
      </c>
      <c r="O246" s="14">
        <f t="shared" si="49"/>
        <v>3.9759963668930709</v>
      </c>
      <c r="P246" s="14">
        <f t="shared" si="50"/>
        <v>5.9</v>
      </c>
      <c r="Q246" s="14">
        <f t="shared" si="51"/>
        <v>4.2121275978784842</v>
      </c>
      <c r="R246" s="14">
        <f t="shared" si="52"/>
        <v>4.2398868675127588</v>
      </c>
      <c r="S246" s="14">
        <f t="shared" si="53"/>
        <v>4.2766661190160553</v>
      </c>
      <c r="T246" s="14">
        <f t="shared" si="54"/>
        <v>8.4993212833392509</v>
      </c>
      <c r="U246" s="14">
        <f t="shared" si="55"/>
        <v>7.4773234402450965</v>
      </c>
      <c r="V246" s="14">
        <f t="shared" si="56"/>
        <v>8.0969062533667095</v>
      </c>
      <c r="W246" s="14">
        <f t="shared" si="57"/>
        <v>9.76</v>
      </c>
      <c r="X246" s="14">
        <f t="shared" si="58"/>
        <v>5.5302224235308195</v>
      </c>
      <c r="Y246" s="14">
        <f t="shared" si="59"/>
        <v>3.1997337793398342</v>
      </c>
      <c r="Z246" s="14">
        <f t="shared" si="60"/>
        <v>3.9220129394574941</v>
      </c>
      <c r="AA246" s="14">
        <f t="shared" si="61"/>
        <v>3.7012032038027685</v>
      </c>
      <c r="AB246" s="17">
        <f t="shared" si="62"/>
        <v>0.14845059999999999</v>
      </c>
      <c r="AC246" s="16">
        <f t="shared" si="47"/>
        <v>-7.1841539999999995</v>
      </c>
      <c r="AD246" s="3">
        <f t="shared" si="48"/>
        <v>-5.9638349000000002</v>
      </c>
      <c r="AF246" s="52" t="s">
        <v>144</v>
      </c>
      <c r="AG246" s="52">
        <v>0.16684399999999999</v>
      </c>
      <c r="AH246" s="52">
        <v>0.14845059999999999</v>
      </c>
    </row>
    <row r="247" spans="1:34">
      <c r="A247" s="13">
        <v>28825</v>
      </c>
      <c r="B247" s="18">
        <v>53.601700000000001</v>
      </c>
      <c r="C247" s="19">
        <v>6</v>
      </c>
      <c r="D247" s="20">
        <v>67.900000000000006</v>
      </c>
      <c r="E247" s="20">
        <v>69.8</v>
      </c>
      <c r="F247" s="19">
        <v>72.8</v>
      </c>
      <c r="G247" s="21">
        <v>10.029999999999999</v>
      </c>
      <c r="H247" s="22">
        <v>250.75</v>
      </c>
      <c r="I247" s="20">
        <v>40.459000000000003</v>
      </c>
      <c r="J247" s="20">
        <v>24.616</v>
      </c>
      <c r="K247" s="20">
        <v>51.031999999999996</v>
      </c>
      <c r="L247" s="20">
        <v>40.655000000000001</v>
      </c>
      <c r="N247" s="13">
        <v>28825</v>
      </c>
      <c r="O247" s="14">
        <f t="shared" si="49"/>
        <v>3.9815807839917117</v>
      </c>
      <c r="P247" s="14">
        <f t="shared" si="50"/>
        <v>6</v>
      </c>
      <c r="Q247" s="14">
        <f t="shared" si="51"/>
        <v>4.2180360345646504</v>
      </c>
      <c r="R247" s="14">
        <f t="shared" si="52"/>
        <v>4.2456340097683265</v>
      </c>
      <c r="S247" s="14">
        <f t="shared" si="53"/>
        <v>4.28771595520264</v>
      </c>
      <c r="T247" s="14">
        <f t="shared" si="54"/>
        <v>8.6074608771243195</v>
      </c>
      <c r="U247" s="14">
        <f t="shared" si="55"/>
        <v>7.5872808261471896</v>
      </c>
      <c r="V247" s="14">
        <f t="shared" si="56"/>
        <v>8.7511002281062158</v>
      </c>
      <c r="W247" s="14">
        <f t="shared" si="57"/>
        <v>10.029999999999999</v>
      </c>
      <c r="X247" s="14">
        <f t="shared" si="58"/>
        <v>5.5244564268420451</v>
      </c>
      <c r="Y247" s="14">
        <f t="shared" si="59"/>
        <v>3.2033966380197407</v>
      </c>
      <c r="Z247" s="14">
        <f t="shared" si="60"/>
        <v>3.9324528869396542</v>
      </c>
      <c r="AA247" s="14">
        <f t="shared" si="61"/>
        <v>3.705121829659801</v>
      </c>
      <c r="AB247" s="17">
        <f t="shared" si="62"/>
        <v>-6.0163700000000001E-2</v>
      </c>
      <c r="AC247" s="16">
        <f t="shared" si="47"/>
        <v>-7.2443176999999999</v>
      </c>
      <c r="AD247" s="3">
        <f t="shared" si="48"/>
        <v>-6.0068871000000001</v>
      </c>
      <c r="AF247" s="52" t="s">
        <v>145</v>
      </c>
      <c r="AG247" s="52">
        <v>-4.3052199999999999E-2</v>
      </c>
      <c r="AH247" s="52">
        <v>-6.0163700000000001E-2</v>
      </c>
    </row>
    <row r="248" spans="1:34">
      <c r="A248" s="13">
        <v>28856</v>
      </c>
      <c r="B248" s="18">
        <v>53.252000000000002</v>
      </c>
      <c r="C248" s="19">
        <v>5.9</v>
      </c>
      <c r="D248" s="20">
        <v>68.5</v>
      </c>
      <c r="E248" s="20">
        <v>70.400000000000006</v>
      </c>
      <c r="F248" s="19">
        <v>73.7</v>
      </c>
      <c r="G248" s="21">
        <v>10.07</v>
      </c>
      <c r="H248" s="22">
        <v>255.34</v>
      </c>
      <c r="I248" s="20">
        <v>40.311999999999998</v>
      </c>
      <c r="J248" s="20">
        <v>24.126999999999999</v>
      </c>
      <c r="K248" s="20">
        <v>50.628</v>
      </c>
      <c r="L248" s="20">
        <v>40.795999999999999</v>
      </c>
      <c r="N248" s="13">
        <v>28856</v>
      </c>
      <c r="O248" s="14">
        <f t="shared" si="49"/>
        <v>3.9750353625696708</v>
      </c>
      <c r="P248" s="14">
        <f t="shared" si="50"/>
        <v>5.9</v>
      </c>
      <c r="Q248" s="14">
        <f t="shared" si="51"/>
        <v>4.2268337452681797</v>
      </c>
      <c r="R248" s="14">
        <f t="shared" si="52"/>
        <v>4.2541932631639972</v>
      </c>
      <c r="S248" s="14">
        <f t="shared" si="53"/>
        <v>4.3000027991952914</v>
      </c>
      <c r="T248" s="14">
        <f t="shared" si="54"/>
        <v>8.8472297629304553</v>
      </c>
      <c r="U248" s="14">
        <f t="shared" si="55"/>
        <v>8.1345639453952394</v>
      </c>
      <c r="V248" s="14">
        <f t="shared" si="56"/>
        <v>9.5310179804324928</v>
      </c>
      <c r="W248" s="14">
        <f t="shared" si="57"/>
        <v>10.07</v>
      </c>
      <c r="X248" s="14">
        <f t="shared" si="58"/>
        <v>5.5425959903922051</v>
      </c>
      <c r="Y248" s="14">
        <f t="shared" si="59"/>
        <v>3.18333154534331</v>
      </c>
      <c r="Z248" s="14">
        <f t="shared" si="60"/>
        <v>3.9245047829302018</v>
      </c>
      <c r="AA248" s="14">
        <f t="shared" si="61"/>
        <v>3.7085840373882717</v>
      </c>
      <c r="AB248" s="17">
        <f t="shared" si="62"/>
        <v>0</v>
      </c>
      <c r="AC248" s="16">
        <f t="shared" si="47"/>
        <v>-7.2443176999999999</v>
      </c>
      <c r="AD248" s="3">
        <f t="shared" si="48"/>
        <v>-6.0068871000000001</v>
      </c>
      <c r="AF248" s="52" t="s">
        <v>146</v>
      </c>
      <c r="AG248" s="52">
        <v>0</v>
      </c>
      <c r="AH248" s="52">
        <v>0</v>
      </c>
    </row>
    <row r="249" spans="1:34">
      <c r="A249" s="13">
        <v>28887</v>
      </c>
      <c r="B249" s="18">
        <v>53.537300000000002</v>
      </c>
      <c r="C249" s="19">
        <v>5.9</v>
      </c>
      <c r="D249" s="20">
        <v>69.2</v>
      </c>
      <c r="E249" s="20">
        <v>71.099999999999994</v>
      </c>
      <c r="F249" s="19">
        <v>74.400000000000006</v>
      </c>
      <c r="G249" s="21">
        <v>10.06</v>
      </c>
      <c r="H249" s="22">
        <v>268.05</v>
      </c>
      <c r="I249" s="20">
        <v>40.506999999999998</v>
      </c>
      <c r="J249" s="20">
        <v>24.292000000000002</v>
      </c>
      <c r="K249" s="20">
        <v>50.74</v>
      </c>
      <c r="L249" s="20">
        <v>41.033999999999999</v>
      </c>
      <c r="N249" s="13">
        <v>28887</v>
      </c>
      <c r="O249" s="14">
        <f t="shared" si="49"/>
        <v>3.9803786072352354</v>
      </c>
      <c r="P249" s="14">
        <f t="shared" si="50"/>
        <v>5.9</v>
      </c>
      <c r="Q249" s="14">
        <f t="shared" si="51"/>
        <v>4.2370008626236242</v>
      </c>
      <c r="R249" s="14">
        <f t="shared" si="52"/>
        <v>4.2640873368091947</v>
      </c>
      <c r="S249" s="14">
        <f t="shared" si="53"/>
        <v>4.3094559418390466</v>
      </c>
      <c r="T249" s="14">
        <f t="shared" si="54"/>
        <v>9.3866136232091275</v>
      </c>
      <c r="U249" s="14">
        <f t="shared" si="55"/>
        <v>8.5095300526809812</v>
      </c>
      <c r="V249" s="14">
        <f t="shared" si="56"/>
        <v>9.7328343960562034</v>
      </c>
      <c r="W249" s="14">
        <f t="shared" si="57"/>
        <v>10.06</v>
      </c>
      <c r="X249" s="14">
        <f t="shared" si="58"/>
        <v>5.5911735302735464</v>
      </c>
      <c r="Y249" s="14">
        <f t="shared" si="59"/>
        <v>3.1901470780353289</v>
      </c>
      <c r="Z249" s="14">
        <f t="shared" si="60"/>
        <v>3.9267145541711357</v>
      </c>
      <c r="AA249" s="14">
        <f t="shared" si="61"/>
        <v>3.7144009913440139</v>
      </c>
      <c r="AB249" s="17">
        <f t="shared" si="62"/>
        <v>-0.18177650000000001</v>
      </c>
      <c r="AC249" s="16">
        <f t="shared" si="47"/>
        <v>-7.4260941999999996</v>
      </c>
      <c r="AD249" s="3">
        <f t="shared" si="48"/>
        <v>-6.1581399000000001</v>
      </c>
      <c r="AF249" s="52" t="s">
        <v>147</v>
      </c>
      <c r="AG249" s="52">
        <v>-0.15125279999999999</v>
      </c>
      <c r="AH249" s="52">
        <v>-0.18177650000000001</v>
      </c>
    </row>
    <row r="250" spans="1:34">
      <c r="A250" s="13">
        <v>28915</v>
      </c>
      <c r="B250" s="18">
        <v>53.716900000000003</v>
      </c>
      <c r="C250" s="19">
        <v>5.8</v>
      </c>
      <c r="D250" s="20">
        <v>69.900000000000006</v>
      </c>
      <c r="E250" s="20">
        <v>71.8</v>
      </c>
      <c r="F250" s="19">
        <v>75</v>
      </c>
      <c r="G250" s="21">
        <v>10.09</v>
      </c>
      <c r="H250" s="22">
        <v>277.35000000000002</v>
      </c>
      <c r="I250" s="20">
        <v>40.545999999999999</v>
      </c>
      <c r="J250" s="20">
        <v>24.298999999999999</v>
      </c>
      <c r="K250" s="20">
        <v>50.81</v>
      </c>
      <c r="L250" s="20">
        <v>41.072000000000003</v>
      </c>
      <c r="N250" s="13">
        <v>28915</v>
      </c>
      <c r="O250" s="14">
        <f t="shared" si="49"/>
        <v>3.9837276633629908</v>
      </c>
      <c r="P250" s="14">
        <f t="shared" si="50"/>
        <v>5.8</v>
      </c>
      <c r="Q250" s="14">
        <f t="shared" si="51"/>
        <v>4.2470656492397643</v>
      </c>
      <c r="R250" s="14">
        <f t="shared" si="52"/>
        <v>4.2738844760541781</v>
      </c>
      <c r="S250" s="14">
        <f t="shared" si="53"/>
        <v>4.3174881135363101</v>
      </c>
      <c r="T250" s="14">
        <f t="shared" si="54"/>
        <v>9.7601787796584372</v>
      </c>
      <c r="U250" s="14">
        <f t="shared" si="55"/>
        <v>8.8785550563613516</v>
      </c>
      <c r="V250" s="14">
        <f t="shared" si="56"/>
        <v>10.09259185899605</v>
      </c>
      <c r="W250" s="14">
        <f t="shared" si="57"/>
        <v>10.09</v>
      </c>
      <c r="X250" s="14">
        <f t="shared" si="58"/>
        <v>5.6252802465012435</v>
      </c>
      <c r="Y250" s="14">
        <f t="shared" si="59"/>
        <v>3.1904351972363507</v>
      </c>
      <c r="Z250" s="14">
        <f t="shared" si="60"/>
        <v>3.9280931856056407</v>
      </c>
      <c r="AA250" s="14">
        <f t="shared" si="61"/>
        <v>3.7153266241287848</v>
      </c>
      <c r="AB250" s="17">
        <f t="shared" si="62"/>
        <v>7.3706199999999999E-2</v>
      </c>
      <c r="AC250" s="16">
        <f t="shared" si="47"/>
        <v>-7.3523879999999995</v>
      </c>
      <c r="AD250" s="3">
        <f t="shared" si="48"/>
        <v>-6.0261852999999999</v>
      </c>
      <c r="AF250" s="52" t="s">
        <v>148</v>
      </c>
      <c r="AG250" s="52">
        <v>0.13195460000000001</v>
      </c>
      <c r="AH250" s="52">
        <v>7.3706199999999999E-2</v>
      </c>
    </row>
    <row r="251" spans="1:34">
      <c r="A251" s="13">
        <v>28946</v>
      </c>
      <c r="B251" s="18">
        <v>53.133400000000002</v>
      </c>
      <c r="C251" s="19">
        <v>5.8</v>
      </c>
      <c r="D251" s="20">
        <v>70.599999999999994</v>
      </c>
      <c r="E251" s="20">
        <v>72.5</v>
      </c>
      <c r="F251" s="19">
        <v>75.8</v>
      </c>
      <c r="G251" s="21">
        <v>10.01</v>
      </c>
      <c r="H251" s="22">
        <v>276.3</v>
      </c>
      <c r="I251" s="20">
        <v>40.32</v>
      </c>
      <c r="J251" s="20">
        <v>23.824999999999999</v>
      </c>
      <c r="K251" s="20">
        <v>50.118000000000002</v>
      </c>
      <c r="L251" s="20">
        <v>41.198</v>
      </c>
      <c r="N251" s="13">
        <v>28946</v>
      </c>
      <c r="O251" s="14">
        <f t="shared" si="49"/>
        <v>3.972805732392362</v>
      </c>
      <c r="P251" s="14">
        <f t="shared" si="50"/>
        <v>5.8</v>
      </c>
      <c r="Q251" s="14">
        <f t="shared" si="51"/>
        <v>4.257030144499196</v>
      </c>
      <c r="R251" s="14">
        <f t="shared" si="52"/>
        <v>4.2835865618606288</v>
      </c>
      <c r="S251" s="14">
        <f t="shared" si="53"/>
        <v>4.3280982926483258</v>
      </c>
      <c r="T251" s="14">
        <f t="shared" si="54"/>
        <v>9.9710783115707233</v>
      </c>
      <c r="U251" s="14">
        <f t="shared" si="55"/>
        <v>9.0906098917666593</v>
      </c>
      <c r="V251" s="14">
        <f t="shared" si="56"/>
        <v>9.9805757916486417</v>
      </c>
      <c r="W251" s="14">
        <f t="shared" si="57"/>
        <v>10.01</v>
      </c>
      <c r="X251" s="14">
        <f t="shared" si="58"/>
        <v>5.6214872319293709</v>
      </c>
      <c r="Y251" s="14">
        <f t="shared" si="59"/>
        <v>3.170735449540266</v>
      </c>
      <c r="Z251" s="14">
        <f t="shared" si="60"/>
        <v>3.9143802250018243</v>
      </c>
      <c r="AA251" s="14">
        <f t="shared" si="61"/>
        <v>3.7183897114878772</v>
      </c>
      <c r="AB251" s="17">
        <f t="shared" si="62"/>
        <v>-0.1019559</v>
      </c>
      <c r="AC251" s="16">
        <f t="shared" si="47"/>
        <v>-7.4543438999999996</v>
      </c>
      <c r="AD251" s="3">
        <f t="shared" si="48"/>
        <v>-6.0899901999999999</v>
      </c>
      <c r="AF251" s="52" t="s">
        <v>149</v>
      </c>
      <c r="AG251" s="52">
        <v>-6.3804899999999998E-2</v>
      </c>
      <c r="AH251" s="52">
        <v>-0.1019559</v>
      </c>
    </row>
    <row r="252" spans="1:34">
      <c r="A252" s="13">
        <v>28976</v>
      </c>
      <c r="B252" s="18">
        <v>53.5456</v>
      </c>
      <c r="C252" s="19">
        <v>5.6</v>
      </c>
      <c r="D252" s="20">
        <v>71.400000000000006</v>
      </c>
      <c r="E252" s="20">
        <v>73.3</v>
      </c>
      <c r="F252" s="19">
        <v>76.2</v>
      </c>
      <c r="G252" s="21">
        <v>10.24</v>
      </c>
      <c r="H252" s="22">
        <v>277.12</v>
      </c>
      <c r="I252" s="20">
        <v>40.435000000000002</v>
      </c>
      <c r="J252" s="20">
        <v>23.928999999999998</v>
      </c>
      <c r="K252" s="20">
        <v>50.554000000000002</v>
      </c>
      <c r="L252" s="20">
        <v>41.156999999999996</v>
      </c>
      <c r="N252" s="13">
        <v>28976</v>
      </c>
      <c r="O252" s="14">
        <f t="shared" si="49"/>
        <v>3.9805336273181173</v>
      </c>
      <c r="P252" s="14">
        <f t="shared" si="50"/>
        <v>5.6</v>
      </c>
      <c r="Q252" s="14">
        <f t="shared" si="51"/>
        <v>4.2682978693455391</v>
      </c>
      <c r="R252" s="14">
        <f t="shared" si="52"/>
        <v>4.2945606088926054</v>
      </c>
      <c r="S252" s="14">
        <f t="shared" si="53"/>
        <v>4.3333614626926007</v>
      </c>
      <c r="T252" s="14">
        <f t="shared" si="54"/>
        <v>10.16326455438119</v>
      </c>
      <c r="U252" s="14">
        <f t="shared" si="55"/>
        <v>9.4355655971027605</v>
      </c>
      <c r="V252" s="14">
        <f t="shared" si="56"/>
        <v>9.7806731918976411</v>
      </c>
      <c r="W252" s="14">
        <f t="shared" si="57"/>
        <v>10.24</v>
      </c>
      <c r="X252" s="14">
        <f t="shared" si="58"/>
        <v>5.6244506253740703</v>
      </c>
      <c r="Y252" s="14">
        <f t="shared" si="59"/>
        <v>3.1750911124971788</v>
      </c>
      <c r="Z252" s="14">
        <f t="shared" si="60"/>
        <v>3.9230420719105794</v>
      </c>
      <c r="AA252" s="14">
        <f t="shared" si="61"/>
        <v>3.7173940220121375</v>
      </c>
      <c r="AB252" s="17">
        <f t="shared" si="62"/>
        <v>6.8625500000000006E-2</v>
      </c>
      <c r="AC252" s="16">
        <f t="shared" si="47"/>
        <v>-7.3857184</v>
      </c>
      <c r="AD252" s="3">
        <f t="shared" si="48"/>
        <v>-5.9840089000000001</v>
      </c>
      <c r="AF252" s="52" t="s">
        <v>150</v>
      </c>
      <c r="AG252" s="52">
        <v>0.1059813</v>
      </c>
      <c r="AH252" s="52">
        <v>6.8625500000000006E-2</v>
      </c>
    </row>
    <row r="253" spans="1:34">
      <c r="A253" s="13">
        <v>29007</v>
      </c>
      <c r="B253" s="18">
        <v>53.5321</v>
      </c>
      <c r="C253" s="19">
        <v>5.7</v>
      </c>
      <c r="D253" s="20">
        <v>72.2</v>
      </c>
      <c r="E253" s="20">
        <v>74</v>
      </c>
      <c r="F253" s="19">
        <v>76.599999999999994</v>
      </c>
      <c r="G253" s="21">
        <v>10.29</v>
      </c>
      <c r="H253" s="22">
        <v>278.05</v>
      </c>
      <c r="I253" s="20">
        <v>40.539000000000001</v>
      </c>
      <c r="J253" s="20">
        <v>23.321000000000002</v>
      </c>
      <c r="K253" s="20">
        <v>51.212000000000003</v>
      </c>
      <c r="L253" s="20">
        <v>41.314</v>
      </c>
      <c r="N253" s="13">
        <v>29007</v>
      </c>
      <c r="O253" s="14">
        <f t="shared" si="49"/>
        <v>3.9802814739739283</v>
      </c>
      <c r="P253" s="14">
        <f t="shared" si="50"/>
        <v>5.7</v>
      </c>
      <c r="Q253" s="14">
        <f t="shared" si="51"/>
        <v>4.2794400458987809</v>
      </c>
      <c r="R253" s="14">
        <f t="shared" si="52"/>
        <v>4.3040650932041702</v>
      </c>
      <c r="S253" s="14">
        <f t="shared" si="53"/>
        <v>4.3385970767465452</v>
      </c>
      <c r="T253" s="14">
        <f t="shared" si="54"/>
        <v>10.50527760031434</v>
      </c>
      <c r="U253" s="14">
        <f t="shared" si="55"/>
        <v>9.4904856553487704</v>
      </c>
      <c r="V253" s="14">
        <f t="shared" si="56"/>
        <v>9.4396758980067315</v>
      </c>
      <c r="W253" s="14">
        <f t="shared" si="57"/>
        <v>10.29</v>
      </c>
      <c r="X253" s="14">
        <f t="shared" si="58"/>
        <v>5.6278009536335727</v>
      </c>
      <c r="Y253" s="14">
        <f t="shared" si="59"/>
        <v>3.1493542422095553</v>
      </c>
      <c r="Z253" s="14">
        <f t="shared" si="60"/>
        <v>3.9359738795839325</v>
      </c>
      <c r="AA253" s="14">
        <f t="shared" si="61"/>
        <v>3.7212014255760608</v>
      </c>
      <c r="AB253" s="17">
        <f t="shared" si="62"/>
        <v>0</v>
      </c>
      <c r="AC253" s="16">
        <f t="shared" si="47"/>
        <v>-7.3857184</v>
      </c>
      <c r="AD253" s="3">
        <f t="shared" si="48"/>
        <v>-5.9840089000000001</v>
      </c>
      <c r="AF253" s="52" t="s">
        <v>151</v>
      </c>
      <c r="AG253" s="52">
        <v>0</v>
      </c>
      <c r="AH253" s="52">
        <v>0</v>
      </c>
    </row>
    <row r="254" spans="1:34">
      <c r="A254" s="13">
        <v>29037</v>
      </c>
      <c r="B254" s="18">
        <v>53.457099999999997</v>
      </c>
      <c r="C254" s="19">
        <v>5.7</v>
      </c>
      <c r="D254" s="20">
        <v>73</v>
      </c>
      <c r="E254" s="20">
        <v>74.7</v>
      </c>
      <c r="F254" s="19">
        <v>77.400000000000006</v>
      </c>
      <c r="G254" s="21">
        <v>10.47</v>
      </c>
      <c r="H254" s="22">
        <v>281.24</v>
      </c>
      <c r="I254" s="20">
        <v>40.502000000000002</v>
      </c>
      <c r="J254" s="20">
        <v>23.939</v>
      </c>
      <c r="K254" s="20">
        <v>50.591000000000001</v>
      </c>
      <c r="L254" s="20">
        <v>41.262</v>
      </c>
      <c r="N254" s="13">
        <v>29037</v>
      </c>
      <c r="O254" s="14">
        <f t="shared" si="49"/>
        <v>3.9788794630740392</v>
      </c>
      <c r="P254" s="14">
        <f t="shared" si="50"/>
        <v>5.7</v>
      </c>
      <c r="Q254" s="14">
        <f t="shared" si="51"/>
        <v>4.290459441148391</v>
      </c>
      <c r="R254" s="14">
        <f t="shared" si="52"/>
        <v>4.3134800921387715</v>
      </c>
      <c r="S254" s="14">
        <f t="shared" si="53"/>
        <v>4.3489867805956814</v>
      </c>
      <c r="T254" s="14">
        <f t="shared" si="54"/>
        <v>10.840929850718496</v>
      </c>
      <c r="U254" s="14">
        <f t="shared" si="55"/>
        <v>9.9872109089853254</v>
      </c>
      <c r="V254" s="14">
        <f t="shared" si="56"/>
        <v>9.6214981779062239</v>
      </c>
      <c r="W254" s="14">
        <f t="shared" si="57"/>
        <v>10.47</v>
      </c>
      <c r="X254" s="14">
        <f t="shared" si="58"/>
        <v>5.639208397330961</v>
      </c>
      <c r="Y254" s="14">
        <f t="shared" si="59"/>
        <v>3.175508928162988</v>
      </c>
      <c r="Z254" s="14">
        <f t="shared" si="60"/>
        <v>3.9237736948608077</v>
      </c>
      <c r="AA254" s="14">
        <f t="shared" si="61"/>
        <v>3.7199419795657542</v>
      </c>
      <c r="AB254" s="17">
        <f t="shared" si="62"/>
        <v>0.69753030000000005</v>
      </c>
      <c r="AC254" s="16">
        <f t="shared" si="47"/>
        <v>-6.6881880999999996</v>
      </c>
      <c r="AD254" s="3">
        <f t="shared" si="48"/>
        <v>-5.2198102000000004</v>
      </c>
      <c r="AF254" s="52" t="s">
        <v>152</v>
      </c>
      <c r="AG254" s="52">
        <v>0.76419870000000001</v>
      </c>
      <c r="AH254" s="52">
        <v>0.69753030000000005</v>
      </c>
    </row>
    <row r="255" spans="1:34">
      <c r="A255" s="13">
        <v>29068</v>
      </c>
      <c r="B255" s="18">
        <v>53.095799999999997</v>
      </c>
      <c r="C255" s="19">
        <v>6</v>
      </c>
      <c r="D255" s="20">
        <v>73.7</v>
      </c>
      <c r="E255" s="20">
        <v>75.3</v>
      </c>
      <c r="F255" s="19">
        <v>78.2</v>
      </c>
      <c r="G255" s="21">
        <v>10.94</v>
      </c>
      <c r="H255" s="22">
        <v>279.45</v>
      </c>
      <c r="I255" s="20">
        <v>40.941000000000003</v>
      </c>
      <c r="J255" s="20">
        <v>24.402999999999999</v>
      </c>
      <c r="K255" s="20">
        <v>51.469000000000001</v>
      </c>
      <c r="L255" s="20">
        <v>41.454000000000001</v>
      </c>
      <c r="N255" s="13">
        <v>29068</v>
      </c>
      <c r="O255" s="14">
        <f t="shared" si="49"/>
        <v>3.9720978290744382</v>
      </c>
      <c r="P255" s="14">
        <f t="shared" si="50"/>
        <v>6</v>
      </c>
      <c r="Q255" s="14">
        <f t="shared" si="51"/>
        <v>4.3000027991952914</v>
      </c>
      <c r="R255" s="14">
        <f t="shared" si="52"/>
        <v>4.3214801348058476</v>
      </c>
      <c r="S255" s="14">
        <f t="shared" si="53"/>
        <v>4.3592696475512653</v>
      </c>
      <c r="T255" s="14">
        <f t="shared" si="54"/>
        <v>11.186435768682927</v>
      </c>
      <c r="U255" s="14">
        <f t="shared" si="55"/>
        <v>10.197242962974125</v>
      </c>
      <c r="V255" s="14">
        <f t="shared" si="56"/>
        <v>10.507638438726872</v>
      </c>
      <c r="W255" s="14">
        <f t="shared" si="57"/>
        <v>10.94</v>
      </c>
      <c r="X255" s="14">
        <f t="shared" si="58"/>
        <v>5.6328233857157075</v>
      </c>
      <c r="Y255" s="14">
        <f t="shared" si="59"/>
        <v>3.1947060755609957</v>
      </c>
      <c r="Z255" s="14">
        <f t="shared" si="60"/>
        <v>3.9409796846824499</v>
      </c>
      <c r="AA255" s="14">
        <f t="shared" si="61"/>
        <v>3.724584378734713</v>
      </c>
      <c r="AB255" s="17">
        <f t="shared" si="62"/>
        <v>0.35981590000000002</v>
      </c>
      <c r="AC255" s="16">
        <f t="shared" si="47"/>
        <v>-6.3283721999999996</v>
      </c>
      <c r="AD255" s="3">
        <f t="shared" si="48"/>
        <v>-4.8993259</v>
      </c>
      <c r="AF255" s="52" t="s">
        <v>153</v>
      </c>
      <c r="AG255" s="52">
        <v>0.3204843</v>
      </c>
      <c r="AH255" s="52">
        <v>0.35981590000000002</v>
      </c>
    </row>
    <row r="256" spans="1:34">
      <c r="A256" s="13">
        <v>29099</v>
      </c>
      <c r="B256" s="18">
        <v>53.1524</v>
      </c>
      <c r="C256" s="19">
        <v>5.9</v>
      </c>
      <c r="D256" s="20">
        <v>74.400000000000006</v>
      </c>
      <c r="E256" s="20">
        <v>75.900000000000006</v>
      </c>
      <c r="F256" s="19">
        <v>79.5</v>
      </c>
      <c r="G256" s="21">
        <v>11.43</v>
      </c>
      <c r="H256" s="22">
        <v>281.12</v>
      </c>
      <c r="I256" s="20">
        <v>41.045000000000002</v>
      </c>
      <c r="J256" s="20">
        <v>24.713000000000001</v>
      </c>
      <c r="K256" s="20">
        <v>51.603000000000002</v>
      </c>
      <c r="L256" s="20">
        <v>41.445999999999998</v>
      </c>
      <c r="N256" s="13">
        <v>29099</v>
      </c>
      <c r="O256" s="14">
        <f t="shared" si="49"/>
        <v>3.9731632589895631</v>
      </c>
      <c r="P256" s="14">
        <f t="shared" si="50"/>
        <v>5.9</v>
      </c>
      <c r="Q256" s="14">
        <f t="shared" si="51"/>
        <v>4.3094559418390466</v>
      </c>
      <c r="R256" s="14">
        <f t="shared" si="52"/>
        <v>4.3294166844015844</v>
      </c>
      <c r="S256" s="14">
        <f t="shared" si="53"/>
        <v>4.3757570216602861</v>
      </c>
      <c r="T256" s="14">
        <f t="shared" si="54"/>
        <v>11.225399417723784</v>
      </c>
      <c r="U256" s="14">
        <f t="shared" si="55"/>
        <v>10.404385977307948</v>
      </c>
      <c r="V256" s="14">
        <f t="shared" si="56"/>
        <v>11.166968485109113</v>
      </c>
      <c r="W256" s="14">
        <f t="shared" si="57"/>
        <v>11.43</v>
      </c>
      <c r="X256" s="14">
        <f t="shared" si="58"/>
        <v>5.6387816244387867</v>
      </c>
      <c r="Y256" s="14">
        <f t="shared" si="59"/>
        <v>3.2073294209678287</v>
      </c>
      <c r="Z256" s="14">
        <f t="shared" si="60"/>
        <v>3.9435798103323636</v>
      </c>
      <c r="AA256" s="14">
        <f t="shared" si="61"/>
        <v>3.7243913751152959</v>
      </c>
      <c r="AB256" s="17">
        <f t="shared" si="62"/>
        <v>-0.1433239</v>
      </c>
      <c r="AC256" s="16">
        <f t="shared" si="47"/>
        <v>-6.4716961</v>
      </c>
      <c r="AD256" s="3">
        <f t="shared" si="48"/>
        <v>-5.1222611999999996</v>
      </c>
      <c r="AF256" s="52" t="s">
        <v>154</v>
      </c>
      <c r="AG256" s="52">
        <v>-0.2229353</v>
      </c>
      <c r="AH256" s="52">
        <v>-0.1433239</v>
      </c>
    </row>
    <row r="257" spans="1:34">
      <c r="A257" s="13">
        <v>29129</v>
      </c>
      <c r="B257" s="18">
        <v>53.433500000000002</v>
      </c>
      <c r="C257" s="19">
        <v>6</v>
      </c>
      <c r="D257" s="20">
        <v>75.2</v>
      </c>
      <c r="E257" s="20">
        <v>76.400000000000006</v>
      </c>
      <c r="F257" s="19">
        <v>80.400000000000006</v>
      </c>
      <c r="G257" s="21">
        <v>13.77</v>
      </c>
      <c r="H257" s="22">
        <v>283.83999999999997</v>
      </c>
      <c r="I257" s="20">
        <v>40.908999999999999</v>
      </c>
      <c r="J257" s="20">
        <v>23.812000000000001</v>
      </c>
      <c r="K257" s="20">
        <v>51.406999999999996</v>
      </c>
      <c r="L257" s="20">
        <v>41.692999999999998</v>
      </c>
      <c r="N257" s="13">
        <v>29129</v>
      </c>
      <c r="O257" s="14">
        <f t="shared" si="49"/>
        <v>3.9784378900941237</v>
      </c>
      <c r="P257" s="14">
        <f t="shared" si="50"/>
        <v>6</v>
      </c>
      <c r="Q257" s="14">
        <f t="shared" si="51"/>
        <v>4.3201512309557941</v>
      </c>
      <c r="R257" s="14">
        <f t="shared" si="52"/>
        <v>4.3359826961724748</v>
      </c>
      <c r="S257" s="14">
        <f t="shared" si="53"/>
        <v>4.3870141761849206</v>
      </c>
      <c r="T257" s="14">
        <f t="shared" si="54"/>
        <v>11.396718697815825</v>
      </c>
      <c r="U257" s="14">
        <f t="shared" si="55"/>
        <v>10.3326518152862</v>
      </c>
      <c r="V257" s="14">
        <f t="shared" si="56"/>
        <v>11.871630683938198</v>
      </c>
      <c r="W257" s="14">
        <f t="shared" si="57"/>
        <v>13.77</v>
      </c>
      <c r="X257" s="14">
        <f t="shared" si="58"/>
        <v>5.6484106991212144</v>
      </c>
      <c r="Y257" s="14">
        <f t="shared" si="59"/>
        <v>3.1701896552911437</v>
      </c>
      <c r="Z257" s="14">
        <f t="shared" si="60"/>
        <v>3.939774349958971</v>
      </c>
      <c r="AA257" s="14">
        <f t="shared" si="61"/>
        <v>3.7303332490062968</v>
      </c>
      <c r="AB257" s="17">
        <f t="shared" si="62"/>
        <v>0</v>
      </c>
      <c r="AC257" s="16">
        <f t="shared" si="47"/>
        <v>-6.4716961</v>
      </c>
      <c r="AD257" s="3">
        <f t="shared" si="48"/>
        <v>-5.1222611999999996</v>
      </c>
      <c r="AF257" s="52" t="s">
        <v>155</v>
      </c>
      <c r="AG257" s="52">
        <v>0</v>
      </c>
      <c r="AH257" s="52">
        <v>0</v>
      </c>
    </row>
    <row r="258" spans="1:34">
      <c r="A258" s="13">
        <v>29160</v>
      </c>
      <c r="B258" s="18">
        <v>53.392800000000001</v>
      </c>
      <c r="C258" s="19">
        <v>5.9</v>
      </c>
      <c r="D258" s="20">
        <v>76</v>
      </c>
      <c r="E258" s="20">
        <v>77.099999999999994</v>
      </c>
      <c r="F258" s="19">
        <v>81.400000000000006</v>
      </c>
      <c r="G258" s="21">
        <v>13.18</v>
      </c>
      <c r="H258" s="22">
        <v>281.02999999999997</v>
      </c>
      <c r="I258" s="20">
        <v>41.015000000000001</v>
      </c>
      <c r="J258" s="20">
        <v>23.713000000000001</v>
      </c>
      <c r="K258" s="20">
        <v>51.677999999999997</v>
      </c>
      <c r="L258" s="20">
        <v>41.805</v>
      </c>
      <c r="N258" s="13">
        <v>29160</v>
      </c>
      <c r="O258" s="14">
        <f t="shared" si="49"/>
        <v>3.9776759054148965</v>
      </c>
      <c r="P258" s="14">
        <f t="shared" si="50"/>
        <v>5.9</v>
      </c>
      <c r="Q258" s="14">
        <f t="shared" si="51"/>
        <v>4.3307333402863311</v>
      </c>
      <c r="R258" s="14">
        <f t="shared" si="52"/>
        <v>4.3451032805692833</v>
      </c>
      <c r="S258" s="14">
        <f t="shared" si="53"/>
        <v>4.399375273008495</v>
      </c>
      <c r="T258" s="14">
        <f t="shared" si="54"/>
        <v>11.8605742407847</v>
      </c>
      <c r="U258" s="14">
        <f t="shared" si="55"/>
        <v>10.521641305652484</v>
      </c>
      <c r="V258" s="14">
        <f t="shared" si="56"/>
        <v>12.270915399243929</v>
      </c>
      <c r="W258" s="14">
        <f t="shared" si="57"/>
        <v>13.18</v>
      </c>
      <c r="X258" s="14">
        <f t="shared" si="58"/>
        <v>5.6384614252009717</v>
      </c>
      <c r="Y258" s="14">
        <f t="shared" si="59"/>
        <v>3.1660234209639726</v>
      </c>
      <c r="Z258" s="14">
        <f t="shared" si="60"/>
        <v>3.9450321590350916</v>
      </c>
      <c r="AA258" s="14">
        <f t="shared" si="61"/>
        <v>3.7330159496020214</v>
      </c>
      <c r="AB258" s="17">
        <f t="shared" si="62"/>
        <v>0.1038529</v>
      </c>
      <c r="AC258" s="16">
        <f t="shared" si="47"/>
        <v>-6.3678432000000003</v>
      </c>
      <c r="AD258" s="3">
        <f t="shared" si="48"/>
        <v>-5.0760777999999993</v>
      </c>
      <c r="AF258" s="52" t="s">
        <v>156</v>
      </c>
      <c r="AG258" s="52">
        <v>4.6183399999999999E-2</v>
      </c>
      <c r="AH258" s="52">
        <v>0.1038529</v>
      </c>
    </row>
    <row r="259" spans="1:34">
      <c r="A259" s="13">
        <v>29190</v>
      </c>
      <c r="B259" s="18">
        <v>53.439100000000003</v>
      </c>
      <c r="C259" s="19">
        <v>6</v>
      </c>
      <c r="D259" s="20">
        <v>76.900000000000006</v>
      </c>
      <c r="E259" s="20">
        <v>77.8</v>
      </c>
      <c r="F259" s="19">
        <v>82.2</v>
      </c>
      <c r="G259" s="21">
        <v>13.78</v>
      </c>
      <c r="H259" s="22">
        <v>285.87</v>
      </c>
      <c r="I259" s="20">
        <v>40.892000000000003</v>
      </c>
      <c r="J259" s="20">
        <v>23.649000000000001</v>
      </c>
      <c r="K259" s="20">
        <v>51.39</v>
      </c>
      <c r="L259" s="20">
        <v>41.743000000000002</v>
      </c>
      <c r="N259" s="13">
        <v>29190</v>
      </c>
      <c r="O259" s="14">
        <f t="shared" si="49"/>
        <v>3.9785426877692087</v>
      </c>
      <c r="P259" s="14">
        <f t="shared" si="50"/>
        <v>6</v>
      </c>
      <c r="Q259" s="14">
        <f t="shared" si="51"/>
        <v>4.3425058765115985</v>
      </c>
      <c r="R259" s="14">
        <f t="shared" si="52"/>
        <v>4.3541414311843463</v>
      </c>
      <c r="S259" s="14">
        <f t="shared" si="53"/>
        <v>4.4091553020621346</v>
      </c>
      <c r="T259" s="14">
        <f t="shared" si="54"/>
        <v>12.446984194694782</v>
      </c>
      <c r="U259" s="14">
        <f t="shared" si="55"/>
        <v>10.850742141601913</v>
      </c>
      <c r="V259" s="14">
        <f t="shared" si="56"/>
        <v>12.143934685949393</v>
      </c>
      <c r="W259" s="14">
        <f t="shared" si="57"/>
        <v>13.78</v>
      </c>
      <c r="X259" s="14">
        <f t="shared" si="58"/>
        <v>5.6555371620282067</v>
      </c>
      <c r="Y259" s="14">
        <f t="shared" si="59"/>
        <v>3.1633208307458811</v>
      </c>
      <c r="Z259" s="14">
        <f t="shared" si="60"/>
        <v>3.9394436010041383</v>
      </c>
      <c r="AA259" s="14">
        <f t="shared" si="61"/>
        <v>3.7315317725689137</v>
      </c>
      <c r="AB259" s="17">
        <f t="shared" ref="AB259:AB322" si="63" xml:space="preserve"> AH259</f>
        <v>0</v>
      </c>
      <c r="AC259" s="16">
        <f t="shared" ref="AC259:AC322" si="64" xml:space="preserve"> AC258 + AB259</f>
        <v>-6.3678432000000003</v>
      </c>
      <c r="AD259" s="3">
        <f t="shared" ref="AD259:AD322" si="65" xml:space="preserve"> AD258 + AG259</f>
        <v>-5.0760777999999993</v>
      </c>
      <c r="AF259" s="52" t="s">
        <v>157</v>
      </c>
      <c r="AG259" s="52">
        <v>0</v>
      </c>
      <c r="AH259" s="52">
        <v>0</v>
      </c>
    </row>
    <row r="260" spans="1:34">
      <c r="A260" s="13">
        <v>29221</v>
      </c>
      <c r="B260" s="18">
        <v>53.685200000000002</v>
      </c>
      <c r="C260" s="19">
        <v>6.3</v>
      </c>
      <c r="D260" s="20">
        <v>78</v>
      </c>
      <c r="E260" s="20">
        <v>78.900000000000006</v>
      </c>
      <c r="F260" s="19">
        <v>83.4</v>
      </c>
      <c r="G260" s="21">
        <v>13.82</v>
      </c>
      <c r="H260" s="22">
        <v>286.64</v>
      </c>
      <c r="I260" s="20">
        <v>41.216999999999999</v>
      </c>
      <c r="J260" s="20">
        <v>24.384</v>
      </c>
      <c r="K260" s="20">
        <v>51.585999999999999</v>
      </c>
      <c r="L260" s="20">
        <v>41.932000000000002</v>
      </c>
      <c r="N260" s="13">
        <v>29221</v>
      </c>
      <c r="O260" s="14">
        <f t="shared" si="49"/>
        <v>3.9831373583145697</v>
      </c>
      <c r="P260" s="14">
        <f t="shared" si="50"/>
        <v>6.3</v>
      </c>
      <c r="Q260" s="14">
        <f t="shared" si="51"/>
        <v>4.3567088266895917</v>
      </c>
      <c r="R260" s="14">
        <f t="shared" si="52"/>
        <v>4.3681812278518288</v>
      </c>
      <c r="S260" s="14">
        <f t="shared" si="53"/>
        <v>4.423648309364701</v>
      </c>
      <c r="T260" s="14">
        <f t="shared" si="54"/>
        <v>12.987508142141207</v>
      </c>
      <c r="U260" s="14">
        <f t="shared" si="55"/>
        <v>11.398796468783193</v>
      </c>
      <c r="V260" s="14">
        <f t="shared" si="56"/>
        <v>12.364551016941011</v>
      </c>
      <c r="W260" s="14">
        <f t="shared" si="57"/>
        <v>13.82</v>
      </c>
      <c r="X260" s="14">
        <f t="shared" si="58"/>
        <v>5.6582270729966986</v>
      </c>
      <c r="Y260" s="14">
        <f t="shared" si="59"/>
        <v>3.1939271795042359</v>
      </c>
      <c r="Z260" s="14">
        <f t="shared" si="60"/>
        <v>3.9432503178447185</v>
      </c>
      <c r="AA260" s="14">
        <f t="shared" si="61"/>
        <v>3.7360492585903264</v>
      </c>
      <c r="AB260" s="17">
        <f t="shared" si="63"/>
        <v>8.47353E-2</v>
      </c>
      <c r="AC260" s="16">
        <f t="shared" si="64"/>
        <v>-6.2831079000000001</v>
      </c>
      <c r="AD260" s="3">
        <f t="shared" si="65"/>
        <v>-5.0889508999999995</v>
      </c>
      <c r="AF260" s="52" t="s">
        <v>158</v>
      </c>
      <c r="AG260" s="52">
        <v>-1.28731E-2</v>
      </c>
      <c r="AH260" s="52">
        <v>8.47353E-2</v>
      </c>
    </row>
    <row r="261" spans="1:34">
      <c r="A261" s="13">
        <v>29252</v>
      </c>
      <c r="B261" s="18">
        <v>53.697600000000001</v>
      </c>
      <c r="C261" s="19">
        <v>6.3</v>
      </c>
      <c r="D261" s="20">
        <v>79</v>
      </c>
      <c r="E261" s="20">
        <v>79.8</v>
      </c>
      <c r="F261" s="19">
        <v>84.6</v>
      </c>
      <c r="G261" s="21">
        <v>14.13</v>
      </c>
      <c r="H261" s="22">
        <v>294.12</v>
      </c>
      <c r="I261" s="20">
        <v>40.871000000000002</v>
      </c>
      <c r="J261" s="20">
        <v>23.417999999999999</v>
      </c>
      <c r="K261" s="20">
        <v>51.606999999999999</v>
      </c>
      <c r="L261" s="20">
        <v>41.701000000000001</v>
      </c>
      <c r="N261" s="13">
        <v>29252</v>
      </c>
      <c r="O261" s="14">
        <f t="shared" si="49"/>
        <v>3.9833683077786386</v>
      </c>
      <c r="P261" s="14">
        <f t="shared" si="50"/>
        <v>6.3</v>
      </c>
      <c r="Q261" s="14">
        <f t="shared" si="51"/>
        <v>4.3694478524670215</v>
      </c>
      <c r="R261" s="14">
        <f t="shared" si="52"/>
        <v>4.3795235044557632</v>
      </c>
      <c r="S261" s="14">
        <f t="shared" si="53"/>
        <v>4.4379342666121779</v>
      </c>
      <c r="T261" s="14">
        <f t="shared" si="54"/>
        <v>13.244698984339747</v>
      </c>
      <c r="U261" s="14">
        <f t="shared" si="55"/>
        <v>11.543616764656795</v>
      </c>
      <c r="V261" s="14">
        <f t="shared" si="56"/>
        <v>12.847832477313132</v>
      </c>
      <c r="W261" s="14">
        <f t="shared" si="57"/>
        <v>14.13</v>
      </c>
      <c r="X261" s="14">
        <f t="shared" si="58"/>
        <v>5.6839878473280212</v>
      </c>
      <c r="Y261" s="14">
        <f t="shared" si="59"/>
        <v>3.153504957426533</v>
      </c>
      <c r="Z261" s="14">
        <f t="shared" si="60"/>
        <v>3.9436573222014073</v>
      </c>
      <c r="AA261" s="14">
        <f t="shared" si="61"/>
        <v>3.7305251093325684</v>
      </c>
      <c r="AB261" s="17">
        <f t="shared" si="63"/>
        <v>0.2826824</v>
      </c>
      <c r="AC261" s="16">
        <f t="shared" si="64"/>
        <v>-6.0004255000000004</v>
      </c>
      <c r="AD261" s="3">
        <f t="shared" si="65"/>
        <v>-4.8941266999999993</v>
      </c>
      <c r="AF261" s="52" t="s">
        <v>159</v>
      </c>
      <c r="AG261" s="52">
        <v>0.1948242</v>
      </c>
      <c r="AH261" s="52">
        <v>0.2826824</v>
      </c>
    </row>
    <row r="262" spans="1:34">
      <c r="A262" s="13">
        <v>29281</v>
      </c>
      <c r="B262" s="18">
        <v>53.528399999999998</v>
      </c>
      <c r="C262" s="19">
        <v>6.3</v>
      </c>
      <c r="D262" s="20">
        <v>80.099999999999994</v>
      </c>
      <c r="E262" s="20">
        <v>81</v>
      </c>
      <c r="F262" s="19">
        <v>85.5</v>
      </c>
      <c r="G262" s="21">
        <v>17.190000000000001</v>
      </c>
      <c r="H262" s="22">
        <v>285.37</v>
      </c>
      <c r="I262" s="20">
        <v>40.539000000000001</v>
      </c>
      <c r="J262" s="20">
        <v>22.253</v>
      </c>
      <c r="K262" s="20">
        <v>51.204999999999998</v>
      </c>
      <c r="L262" s="20">
        <v>41.795000000000002</v>
      </c>
      <c r="N262" s="13">
        <v>29281</v>
      </c>
      <c r="O262" s="14">
        <f t="shared" si="49"/>
        <v>3.9802123541771506</v>
      </c>
      <c r="P262" s="14">
        <f t="shared" si="50"/>
        <v>6.3</v>
      </c>
      <c r="Q262" s="14">
        <f t="shared" si="51"/>
        <v>4.3832758540743137</v>
      </c>
      <c r="R262" s="14">
        <f t="shared" si="52"/>
        <v>4.3944491546724391</v>
      </c>
      <c r="S262" s="14">
        <f t="shared" si="53"/>
        <v>4.4485163759427149</v>
      </c>
      <c r="T262" s="14">
        <f t="shared" si="54"/>
        <v>13.621020483454881</v>
      </c>
      <c r="U262" s="14">
        <f t="shared" si="55"/>
        <v>12.056467861826032</v>
      </c>
      <c r="V262" s="14">
        <f t="shared" si="56"/>
        <v>13.1028262406404</v>
      </c>
      <c r="W262" s="14">
        <f t="shared" si="57"/>
        <v>17.190000000000001</v>
      </c>
      <c r="X262" s="14">
        <f t="shared" si="58"/>
        <v>5.6537865838905113</v>
      </c>
      <c r="Y262" s="14">
        <f t="shared" si="59"/>
        <v>3.1024768309839788</v>
      </c>
      <c r="Z262" s="14">
        <f t="shared" si="60"/>
        <v>3.9358371835274011</v>
      </c>
      <c r="AA262" s="14">
        <f t="shared" si="61"/>
        <v>3.7327767151511195</v>
      </c>
      <c r="AB262" s="17">
        <f t="shared" si="63"/>
        <v>1.4334549999999999</v>
      </c>
      <c r="AC262" s="16">
        <f t="shared" si="64"/>
        <v>-4.5669705</v>
      </c>
      <c r="AD262" s="3">
        <f t="shared" si="65"/>
        <v>-3.4715006999999991</v>
      </c>
      <c r="AF262" s="52" t="s">
        <v>160</v>
      </c>
      <c r="AG262" s="52">
        <v>1.4226259999999999</v>
      </c>
      <c r="AH262" s="52">
        <v>1.4334549999999999</v>
      </c>
    </row>
    <row r="263" spans="1:34">
      <c r="A263" s="13">
        <v>29312</v>
      </c>
      <c r="B263" s="18">
        <v>52.445599999999999</v>
      </c>
      <c r="C263" s="19">
        <v>6.9</v>
      </c>
      <c r="D263" s="20">
        <v>80.900000000000006</v>
      </c>
      <c r="E263" s="20">
        <v>81.5</v>
      </c>
      <c r="F263" s="19">
        <v>86.2</v>
      </c>
      <c r="G263" s="21">
        <v>17.61</v>
      </c>
      <c r="H263" s="22">
        <v>272.54000000000002</v>
      </c>
      <c r="I263" s="20">
        <v>40.024000000000001</v>
      </c>
      <c r="J263" s="20">
        <v>20.994</v>
      </c>
      <c r="K263" s="20">
        <v>50.956000000000003</v>
      </c>
      <c r="L263" s="20">
        <v>41.508000000000003</v>
      </c>
      <c r="N263" s="13">
        <v>29312</v>
      </c>
      <c r="O263" s="14">
        <f t="shared" si="49"/>
        <v>3.9597764419048982</v>
      </c>
      <c r="P263" s="14">
        <f t="shared" si="50"/>
        <v>6.9</v>
      </c>
      <c r="Q263" s="14">
        <f t="shared" si="51"/>
        <v>4.3932138240644463</v>
      </c>
      <c r="R263" s="14">
        <f t="shared" si="52"/>
        <v>4.4006030202468169</v>
      </c>
      <c r="S263" s="14">
        <f t="shared" si="53"/>
        <v>4.4566701776696478</v>
      </c>
      <c r="T263" s="14">
        <f t="shared" si="54"/>
        <v>13.618367956524969</v>
      </c>
      <c r="U263" s="14">
        <f t="shared" si="55"/>
        <v>11.701645838618797</v>
      </c>
      <c r="V263" s="14">
        <f t="shared" si="56"/>
        <v>12.857188502132159</v>
      </c>
      <c r="W263" s="14">
        <f t="shared" si="57"/>
        <v>17.61</v>
      </c>
      <c r="X263" s="14">
        <f t="shared" si="58"/>
        <v>5.6077853923216745</v>
      </c>
      <c r="Y263" s="14">
        <f t="shared" si="59"/>
        <v>3.0442366826136058</v>
      </c>
      <c r="Z263" s="14">
        <f t="shared" si="60"/>
        <v>3.9309625152475407</v>
      </c>
      <c r="AA263" s="14">
        <f t="shared" si="61"/>
        <v>3.725886179743032</v>
      </c>
      <c r="AB263" s="17">
        <f t="shared" si="63"/>
        <v>-3.2502490000000002</v>
      </c>
      <c r="AC263" s="16">
        <f t="shared" si="64"/>
        <v>-7.8172195000000002</v>
      </c>
      <c r="AD263" s="3">
        <f t="shared" si="65"/>
        <v>-6.6908516999999996</v>
      </c>
      <c r="AF263" s="52" t="s">
        <v>161</v>
      </c>
      <c r="AG263" s="52">
        <v>-3.2193510000000001</v>
      </c>
      <c r="AH263" s="52">
        <v>-3.2502490000000002</v>
      </c>
    </row>
    <row r="264" spans="1:34">
      <c r="A264" s="13">
        <v>29342</v>
      </c>
      <c r="B264" s="18">
        <v>51.173099999999998</v>
      </c>
      <c r="C264" s="19">
        <v>7.5</v>
      </c>
      <c r="D264" s="20">
        <v>81.7</v>
      </c>
      <c r="E264" s="20">
        <v>82.1</v>
      </c>
      <c r="F264" s="19">
        <v>86.6</v>
      </c>
      <c r="G264" s="21">
        <v>10.98</v>
      </c>
      <c r="H264" s="22">
        <v>263.85000000000002</v>
      </c>
      <c r="I264" s="20">
        <v>39.829000000000001</v>
      </c>
      <c r="J264" s="20">
        <v>20.51</v>
      </c>
      <c r="K264" s="20">
        <v>50.798000000000002</v>
      </c>
      <c r="L264" s="20">
        <v>41.433999999999997</v>
      </c>
      <c r="N264" s="13">
        <v>29342</v>
      </c>
      <c r="O264" s="14">
        <f t="shared" si="49"/>
        <v>3.9352140033544463</v>
      </c>
      <c r="P264" s="14">
        <f t="shared" si="50"/>
        <v>7.5</v>
      </c>
      <c r="Q264" s="14">
        <f t="shared" si="51"/>
        <v>4.4030540018659572</v>
      </c>
      <c r="R264" s="14">
        <f t="shared" si="52"/>
        <v>4.4079380164583828</v>
      </c>
      <c r="S264" s="14">
        <f t="shared" si="53"/>
        <v>4.4612998155683892</v>
      </c>
      <c r="T264" s="14">
        <f t="shared" si="54"/>
        <v>13.475613252041843</v>
      </c>
      <c r="U264" s="14">
        <f t="shared" si="55"/>
        <v>11.337740756577663</v>
      </c>
      <c r="V264" s="14">
        <f t="shared" si="56"/>
        <v>12.793835287578872</v>
      </c>
      <c r="W264" s="14">
        <f t="shared" si="57"/>
        <v>10.98</v>
      </c>
      <c r="X264" s="14">
        <f t="shared" si="58"/>
        <v>5.5753807598516767</v>
      </c>
      <c r="Y264" s="14">
        <f t="shared" si="59"/>
        <v>3.0209125720842893</v>
      </c>
      <c r="Z264" s="14">
        <f t="shared" si="60"/>
        <v>3.927856983730674</v>
      </c>
      <c r="AA264" s="14">
        <f t="shared" si="61"/>
        <v>3.7241017998236972</v>
      </c>
      <c r="AB264" s="17">
        <f t="shared" si="63"/>
        <v>-0.79619989999999996</v>
      </c>
      <c r="AC264" s="16">
        <f t="shared" si="64"/>
        <v>-8.6134193999999997</v>
      </c>
      <c r="AD264" s="3">
        <f t="shared" si="65"/>
        <v>-7.4568898999999993</v>
      </c>
      <c r="AF264" s="52" t="s">
        <v>162</v>
      </c>
      <c r="AG264" s="52">
        <v>-0.7660382</v>
      </c>
      <c r="AH264" s="52">
        <v>-0.79619989999999996</v>
      </c>
    </row>
    <row r="265" spans="1:34">
      <c r="A265" s="13">
        <v>29373</v>
      </c>
      <c r="B265" s="18">
        <v>50.5456</v>
      </c>
      <c r="C265" s="19">
        <v>7.6</v>
      </c>
      <c r="D265" s="20">
        <v>82.5</v>
      </c>
      <c r="E265" s="20">
        <v>82.5</v>
      </c>
      <c r="F265" s="19">
        <v>87.3</v>
      </c>
      <c r="G265" s="21">
        <v>9.4700000000000006</v>
      </c>
      <c r="H265" s="22">
        <v>260.3</v>
      </c>
      <c r="I265" s="20">
        <v>40.015000000000001</v>
      </c>
      <c r="J265" s="20">
        <v>20.994</v>
      </c>
      <c r="K265" s="20">
        <v>50.555</v>
      </c>
      <c r="L265" s="20">
        <v>41.689</v>
      </c>
      <c r="N265" s="13">
        <v>29373</v>
      </c>
      <c r="O265" s="14">
        <f t="shared" si="49"/>
        <v>3.9228758991459132</v>
      </c>
      <c r="P265" s="14">
        <f t="shared" si="50"/>
        <v>7.6</v>
      </c>
      <c r="Q265" s="14">
        <f t="shared" si="51"/>
        <v>4.4127982933406349</v>
      </c>
      <c r="R265" s="14">
        <f t="shared" si="52"/>
        <v>4.4127982933406349</v>
      </c>
      <c r="S265" s="14">
        <f t="shared" si="53"/>
        <v>4.4693504628455569</v>
      </c>
      <c r="T265" s="14">
        <f t="shared" si="54"/>
        <v>13.335824744185462</v>
      </c>
      <c r="U265" s="14">
        <f t="shared" si="55"/>
        <v>10.873320013646559</v>
      </c>
      <c r="V265" s="14">
        <f t="shared" si="56"/>
        <v>13.075338609901088</v>
      </c>
      <c r="W265" s="14">
        <f t="shared" si="57"/>
        <v>9.4700000000000006</v>
      </c>
      <c r="X265" s="14">
        <f t="shared" si="58"/>
        <v>5.5618348120005194</v>
      </c>
      <c r="Y265" s="14">
        <f t="shared" si="59"/>
        <v>3.0442366826136058</v>
      </c>
      <c r="Z265" s="14">
        <f t="shared" si="60"/>
        <v>3.9230618525433623</v>
      </c>
      <c r="AA265" s="14">
        <f t="shared" si="61"/>
        <v>3.7302373050375008</v>
      </c>
      <c r="AB265" s="17">
        <f t="shared" si="63"/>
        <v>0</v>
      </c>
      <c r="AC265" s="16">
        <f t="shared" si="64"/>
        <v>-8.6134193999999997</v>
      </c>
      <c r="AD265" s="3">
        <f t="shared" si="65"/>
        <v>-7.4568898999999993</v>
      </c>
      <c r="AF265" s="52" t="s">
        <v>163</v>
      </c>
      <c r="AG265" s="52">
        <v>0</v>
      </c>
      <c r="AH265" s="52">
        <v>0</v>
      </c>
    </row>
    <row r="266" spans="1:34">
      <c r="A266" s="13">
        <v>29403</v>
      </c>
      <c r="B266" s="18">
        <v>50.149099999999997</v>
      </c>
      <c r="C266" s="19">
        <v>7.8</v>
      </c>
      <c r="D266" s="20">
        <v>82.6</v>
      </c>
      <c r="E266" s="20">
        <v>83.1</v>
      </c>
      <c r="F266" s="19">
        <v>88.7</v>
      </c>
      <c r="G266" s="21">
        <v>9.0299999999999994</v>
      </c>
      <c r="H266" s="22">
        <v>274.60000000000002</v>
      </c>
      <c r="I266" s="20">
        <v>40.356999999999999</v>
      </c>
      <c r="J266" s="20">
        <v>22.09</v>
      </c>
      <c r="K266" s="20">
        <v>50.530999999999999</v>
      </c>
      <c r="L266" s="20">
        <v>41.856999999999999</v>
      </c>
      <c r="N266" s="13">
        <v>29403</v>
      </c>
      <c r="O266" s="14">
        <f t="shared" si="49"/>
        <v>3.9150005680853948</v>
      </c>
      <c r="P266" s="14">
        <f t="shared" si="50"/>
        <v>7.8</v>
      </c>
      <c r="Q266" s="14">
        <f t="shared" si="51"/>
        <v>4.4140096805269327</v>
      </c>
      <c r="R266" s="14">
        <f t="shared" si="52"/>
        <v>4.4200447018614026</v>
      </c>
      <c r="S266" s="14">
        <f t="shared" si="53"/>
        <v>4.4852598893155342</v>
      </c>
      <c r="T266" s="14">
        <f t="shared" si="54"/>
        <v>12.355023937854117</v>
      </c>
      <c r="U266" s="14">
        <f t="shared" si="55"/>
        <v>10.656460972263075</v>
      </c>
      <c r="V266" s="14">
        <f t="shared" si="56"/>
        <v>13.627310871985227</v>
      </c>
      <c r="W266" s="14">
        <f t="shared" si="57"/>
        <v>9.0299999999999994</v>
      </c>
      <c r="X266" s="14">
        <f t="shared" si="58"/>
        <v>5.6153154933338705</v>
      </c>
      <c r="Y266" s="14">
        <f t="shared" si="59"/>
        <v>3.0951250174320259</v>
      </c>
      <c r="Z266" s="14">
        <f t="shared" si="60"/>
        <v>3.9225870093316226</v>
      </c>
      <c r="AA266" s="14">
        <f t="shared" si="61"/>
        <v>3.7342590469866463</v>
      </c>
      <c r="AB266" s="17">
        <f t="shared" si="63"/>
        <v>0.4034276</v>
      </c>
      <c r="AC266" s="16">
        <f t="shared" si="64"/>
        <v>-8.2099917999999992</v>
      </c>
      <c r="AD266" s="3">
        <f t="shared" si="65"/>
        <v>-7.0527244999999992</v>
      </c>
      <c r="AF266" s="52" t="s">
        <v>164</v>
      </c>
      <c r="AG266" s="52">
        <v>0.40416540000000001</v>
      </c>
      <c r="AH266" s="52">
        <v>0.4034276</v>
      </c>
    </row>
    <row r="267" spans="1:34">
      <c r="A267" s="13">
        <v>29434</v>
      </c>
      <c r="B267" s="18">
        <v>50.345999999999997</v>
      </c>
      <c r="C267" s="19">
        <v>7.7</v>
      </c>
      <c r="D267" s="20">
        <v>83.2</v>
      </c>
      <c r="E267" s="20">
        <v>83.8</v>
      </c>
      <c r="F267" s="19">
        <v>89.7</v>
      </c>
      <c r="G267" s="21">
        <v>9.61</v>
      </c>
      <c r="H267" s="22">
        <v>288.7</v>
      </c>
      <c r="I267" s="20">
        <v>40.401000000000003</v>
      </c>
      <c r="J267" s="20">
        <v>21.616</v>
      </c>
      <c r="K267" s="20">
        <v>50.872</v>
      </c>
      <c r="L267" s="20">
        <v>41.985999999999997</v>
      </c>
      <c r="N267" s="13">
        <v>29434</v>
      </c>
      <c r="O267" s="14">
        <f t="shared" si="49"/>
        <v>3.9189191721159875</v>
      </c>
      <c r="P267" s="14">
        <f t="shared" si="50"/>
        <v>7.7</v>
      </c>
      <c r="Q267" s="14">
        <f t="shared" si="51"/>
        <v>4.4212473478271628</v>
      </c>
      <c r="R267" s="14">
        <f t="shared" si="52"/>
        <v>4.4284330074880369</v>
      </c>
      <c r="S267" s="14">
        <f t="shared" si="53"/>
        <v>4.4964707690647501</v>
      </c>
      <c r="T267" s="14">
        <f t="shared" si="54"/>
        <v>12.124454863187196</v>
      </c>
      <c r="U267" s="14">
        <f t="shared" si="55"/>
        <v>10.695287268218937</v>
      </c>
      <c r="V267" s="14">
        <f t="shared" si="56"/>
        <v>13.720112151348495</v>
      </c>
      <c r="W267" s="14">
        <f t="shared" si="57"/>
        <v>9.61</v>
      </c>
      <c r="X267" s="14">
        <f t="shared" si="58"/>
        <v>5.665388086668889</v>
      </c>
      <c r="Y267" s="14">
        <f t="shared" si="59"/>
        <v>3.0734337812178429</v>
      </c>
      <c r="Z267" s="14">
        <f t="shared" si="60"/>
        <v>3.9293126739651068</v>
      </c>
      <c r="AA267" s="14">
        <f t="shared" si="61"/>
        <v>3.7373362293821306</v>
      </c>
      <c r="AB267" s="17">
        <f t="shared" si="63"/>
        <v>-8.7841799999999998E-2</v>
      </c>
      <c r="AC267" s="16">
        <f t="shared" si="64"/>
        <v>-8.2978335999999988</v>
      </c>
      <c r="AD267" s="3">
        <f t="shared" si="65"/>
        <v>-7.2524307999999991</v>
      </c>
      <c r="AF267" s="52" t="s">
        <v>165</v>
      </c>
      <c r="AG267" s="52">
        <v>-0.1997063</v>
      </c>
      <c r="AH267" s="52">
        <v>-8.7841799999999998E-2</v>
      </c>
    </row>
    <row r="268" spans="1:34">
      <c r="A268" s="13">
        <v>29465</v>
      </c>
      <c r="B268" s="18">
        <v>51.1616</v>
      </c>
      <c r="C268" s="19">
        <v>7.5</v>
      </c>
      <c r="D268" s="20">
        <v>83.9</v>
      </c>
      <c r="E268" s="20">
        <v>84.7</v>
      </c>
      <c r="F268" s="19">
        <v>90.1</v>
      </c>
      <c r="G268" s="21">
        <v>10.87</v>
      </c>
      <c r="H268" s="22">
        <v>292.77999999999997</v>
      </c>
      <c r="I268" s="20">
        <v>40.402999999999999</v>
      </c>
      <c r="J268" s="20">
        <v>21.564</v>
      </c>
      <c r="K268" s="20">
        <v>50.530999999999999</v>
      </c>
      <c r="L268" s="20">
        <v>42.183</v>
      </c>
      <c r="N268" s="13">
        <v>29465</v>
      </c>
      <c r="O268" s="14">
        <f t="shared" si="49"/>
        <v>3.9349892506547581</v>
      </c>
      <c r="P268" s="14">
        <f t="shared" si="50"/>
        <v>7.5</v>
      </c>
      <c r="Q268" s="14">
        <f t="shared" si="51"/>
        <v>4.4296256134731609</v>
      </c>
      <c r="R268" s="14">
        <f t="shared" si="52"/>
        <v>4.4391156016580089</v>
      </c>
      <c r="S268" s="14">
        <f t="shared" si="53"/>
        <v>4.5009201646142918</v>
      </c>
      <c r="T268" s="14">
        <f t="shared" si="54"/>
        <v>12.016967163411431</v>
      </c>
      <c r="U268" s="14">
        <f t="shared" si="55"/>
        <v>10.969891725642434</v>
      </c>
      <c r="V268" s="14">
        <f t="shared" si="56"/>
        <v>12.516314295400599</v>
      </c>
      <c r="W268" s="14">
        <f t="shared" si="57"/>
        <v>10.87</v>
      </c>
      <c r="X268" s="14">
        <f t="shared" si="58"/>
        <v>5.6794214737432656</v>
      </c>
      <c r="Y268" s="14">
        <f t="shared" si="59"/>
        <v>3.0710252575894224</v>
      </c>
      <c r="Z268" s="14">
        <f t="shared" si="60"/>
        <v>3.9225870093316226</v>
      </c>
      <c r="AA268" s="14">
        <f t="shared" si="61"/>
        <v>3.7420172962767886</v>
      </c>
      <c r="AB268" s="17">
        <f t="shared" si="63"/>
        <v>0.86276059999999999</v>
      </c>
      <c r="AC268" s="16">
        <f t="shared" si="64"/>
        <v>-7.4350729999999992</v>
      </c>
      <c r="AD268" s="3">
        <f t="shared" si="65"/>
        <v>-6.4809054999999987</v>
      </c>
      <c r="AF268" s="52" t="s">
        <v>166</v>
      </c>
      <c r="AG268" s="52">
        <v>0.77152529999999997</v>
      </c>
      <c r="AH268" s="52">
        <v>0.86276059999999999</v>
      </c>
    </row>
    <row r="269" spans="1:34">
      <c r="A269" s="13">
        <v>29495</v>
      </c>
      <c r="B269" s="18">
        <v>51.7986</v>
      </c>
      <c r="C269" s="19">
        <v>7.5</v>
      </c>
      <c r="D269" s="20">
        <v>84.7</v>
      </c>
      <c r="E269" s="20">
        <v>85.2</v>
      </c>
      <c r="F269" s="19">
        <v>90.8</v>
      </c>
      <c r="G269" s="21">
        <v>12.81</v>
      </c>
      <c r="H269" s="22">
        <v>296.60000000000002</v>
      </c>
      <c r="I269" s="20">
        <v>40.898000000000003</v>
      </c>
      <c r="J269" s="20">
        <v>22.547999999999998</v>
      </c>
      <c r="K269" s="20">
        <v>50.915999999999997</v>
      </c>
      <c r="L269" s="20">
        <v>42.493000000000002</v>
      </c>
      <c r="N269" s="13">
        <v>29495</v>
      </c>
      <c r="O269" s="14">
        <f t="shared" si="49"/>
        <v>3.9473631218731735</v>
      </c>
      <c r="P269" s="14">
        <f t="shared" si="50"/>
        <v>7.5</v>
      </c>
      <c r="Q269" s="14">
        <f t="shared" si="51"/>
        <v>4.4391156016580089</v>
      </c>
      <c r="R269" s="14">
        <f t="shared" si="52"/>
        <v>4.4450014338352704</v>
      </c>
      <c r="S269" s="14">
        <f t="shared" si="53"/>
        <v>4.5086592856072478</v>
      </c>
      <c r="T269" s="14">
        <f t="shared" si="54"/>
        <v>11.896437070221456</v>
      </c>
      <c r="U269" s="14">
        <f t="shared" si="55"/>
        <v>10.901873766279525</v>
      </c>
      <c r="V269" s="14">
        <f t="shared" si="56"/>
        <v>12.164510942232679</v>
      </c>
      <c r="W269" s="14">
        <f t="shared" si="57"/>
        <v>12.81</v>
      </c>
      <c r="X269" s="14">
        <f t="shared" si="58"/>
        <v>5.6923844297038322</v>
      </c>
      <c r="Y269" s="14">
        <f t="shared" si="59"/>
        <v>3.1156463702193284</v>
      </c>
      <c r="Z269" s="14">
        <f t="shared" si="60"/>
        <v>3.9301772160081883</v>
      </c>
      <c r="AA269" s="14">
        <f t="shared" si="61"/>
        <v>3.749339356482515</v>
      </c>
      <c r="AB269" s="17">
        <f t="shared" si="63"/>
        <v>1.2827059999999999</v>
      </c>
      <c r="AC269" s="16">
        <f t="shared" si="64"/>
        <v>-6.152366999999999</v>
      </c>
      <c r="AD269" s="3">
        <f t="shared" si="65"/>
        <v>-5.2645944999999985</v>
      </c>
      <c r="AF269" s="52" t="s">
        <v>167</v>
      </c>
      <c r="AG269" s="52">
        <v>1.2163109999999999</v>
      </c>
      <c r="AH269" s="52">
        <v>1.2827059999999999</v>
      </c>
    </row>
    <row r="270" spans="1:34">
      <c r="A270" s="13">
        <v>29526</v>
      </c>
      <c r="B270" s="18">
        <v>52.692900000000002</v>
      </c>
      <c r="C270" s="19">
        <v>7.5</v>
      </c>
      <c r="D270" s="20">
        <v>85.6</v>
      </c>
      <c r="E270" s="20">
        <v>85.9</v>
      </c>
      <c r="F270" s="19">
        <v>91.4</v>
      </c>
      <c r="G270" s="21">
        <v>15.85</v>
      </c>
      <c r="H270" s="22">
        <v>298.45</v>
      </c>
      <c r="I270" s="20">
        <v>40.784999999999997</v>
      </c>
      <c r="J270" s="20">
        <v>22.433</v>
      </c>
      <c r="K270" s="20">
        <v>50.625</v>
      </c>
      <c r="L270" s="20">
        <v>42.472999999999999</v>
      </c>
      <c r="N270" s="13">
        <v>29526</v>
      </c>
      <c r="O270" s="14">
        <f t="shared" si="49"/>
        <v>3.9644807216134228</v>
      </c>
      <c r="P270" s="14">
        <f t="shared" si="50"/>
        <v>7.5</v>
      </c>
      <c r="Q270" s="14">
        <f t="shared" si="51"/>
        <v>4.4496852831476961</v>
      </c>
      <c r="R270" s="14">
        <f t="shared" si="52"/>
        <v>4.4531838289902099</v>
      </c>
      <c r="S270" s="14">
        <f t="shared" si="53"/>
        <v>4.5152454784601046</v>
      </c>
      <c r="T270" s="14">
        <f t="shared" si="54"/>
        <v>11.89519428613653</v>
      </c>
      <c r="U270" s="14">
        <f t="shared" si="55"/>
        <v>10.808054842092611</v>
      </c>
      <c r="V270" s="14">
        <f t="shared" si="56"/>
        <v>11.587020545160973</v>
      </c>
      <c r="W270" s="14">
        <f t="shared" si="57"/>
        <v>15.85</v>
      </c>
      <c r="X270" s="14">
        <f t="shared" si="58"/>
        <v>5.6986024146146592</v>
      </c>
      <c r="Y270" s="14">
        <f t="shared" si="59"/>
        <v>3.1105330890311684</v>
      </c>
      <c r="Z270" s="14">
        <f t="shared" si="60"/>
        <v>3.924445525426703</v>
      </c>
      <c r="AA270" s="14">
        <f t="shared" si="61"/>
        <v>3.7488685799279073</v>
      </c>
      <c r="AB270" s="17">
        <f t="shared" si="63"/>
        <v>1.875421</v>
      </c>
      <c r="AC270" s="16">
        <f t="shared" si="64"/>
        <v>-4.2769459999999988</v>
      </c>
      <c r="AD270" s="3">
        <f t="shared" si="65"/>
        <v>-3.3897514999999983</v>
      </c>
      <c r="AF270" s="52" t="s">
        <v>168</v>
      </c>
      <c r="AG270" s="52">
        <v>1.874843</v>
      </c>
      <c r="AH270" s="52">
        <v>1.875421</v>
      </c>
    </row>
    <row r="271" spans="1:34">
      <c r="A271" s="13">
        <v>29556</v>
      </c>
      <c r="B271" s="18">
        <v>53.002099999999999</v>
      </c>
      <c r="C271" s="19">
        <v>7.2</v>
      </c>
      <c r="D271" s="20">
        <v>86.4</v>
      </c>
      <c r="E271" s="20">
        <v>86.5</v>
      </c>
      <c r="F271" s="19">
        <v>91.8</v>
      </c>
      <c r="G271" s="21">
        <v>18.899999999999999</v>
      </c>
      <c r="H271" s="22">
        <v>287.58</v>
      </c>
      <c r="I271" s="20">
        <v>41.082999999999998</v>
      </c>
      <c r="J271" s="20">
        <v>22.277999999999999</v>
      </c>
      <c r="K271" s="20">
        <v>50.987000000000002</v>
      </c>
      <c r="L271" s="20">
        <v>42.927</v>
      </c>
      <c r="N271" s="13">
        <v>29556</v>
      </c>
      <c r="O271" s="14">
        <f t="shared" si="49"/>
        <v>3.970331535408675</v>
      </c>
      <c r="P271" s="14">
        <f t="shared" si="50"/>
        <v>7.2</v>
      </c>
      <c r="Q271" s="14">
        <f t="shared" si="51"/>
        <v>4.4589876758100102</v>
      </c>
      <c r="R271" s="14">
        <f t="shared" si="52"/>
        <v>4.4601444139378339</v>
      </c>
      <c r="S271" s="14">
        <f t="shared" si="53"/>
        <v>4.5196122976264448</v>
      </c>
      <c r="T271" s="14">
        <f t="shared" si="54"/>
        <v>11.648179929841165</v>
      </c>
      <c r="U271" s="14">
        <f t="shared" si="55"/>
        <v>10.600298275348777</v>
      </c>
      <c r="V271" s="14">
        <f t="shared" si="56"/>
        <v>11.045699556431043</v>
      </c>
      <c r="W271" s="14">
        <f t="shared" si="57"/>
        <v>18.899999999999999</v>
      </c>
      <c r="X271" s="14">
        <f t="shared" si="58"/>
        <v>5.661501082399595</v>
      </c>
      <c r="Y271" s="14">
        <f t="shared" si="59"/>
        <v>3.1035996444229981</v>
      </c>
      <c r="Z271" s="14">
        <f t="shared" si="60"/>
        <v>3.931570698270515</v>
      </c>
      <c r="AA271" s="14">
        <f t="shared" si="61"/>
        <v>3.7595009985927077</v>
      </c>
      <c r="AB271" s="17">
        <f t="shared" si="63"/>
        <v>-0.64430989999999999</v>
      </c>
      <c r="AC271" s="16">
        <f t="shared" si="64"/>
        <v>-4.9212558999999985</v>
      </c>
      <c r="AD271" s="3">
        <f t="shared" si="65"/>
        <v>-4.0234319999999979</v>
      </c>
      <c r="AF271" s="52" t="s">
        <v>169</v>
      </c>
      <c r="AG271" s="52">
        <v>-0.63368049999999998</v>
      </c>
      <c r="AH271" s="52">
        <v>-0.64430989999999999</v>
      </c>
    </row>
    <row r="272" spans="1:34">
      <c r="A272" s="13">
        <v>29587</v>
      </c>
      <c r="B272" s="18">
        <v>52.709099999999999</v>
      </c>
      <c r="C272" s="19">
        <v>7.5</v>
      </c>
      <c r="D272" s="20">
        <v>87.2</v>
      </c>
      <c r="E272" s="20">
        <v>87.4</v>
      </c>
      <c r="F272" s="19">
        <v>92.8</v>
      </c>
      <c r="G272" s="21">
        <v>19.079999999999998</v>
      </c>
      <c r="H272" s="22">
        <v>281.7</v>
      </c>
      <c r="I272" s="20">
        <v>41.158999999999999</v>
      </c>
      <c r="J272" s="20">
        <v>22.568999999999999</v>
      </c>
      <c r="K272" s="20">
        <v>51.593000000000004</v>
      </c>
      <c r="L272" s="20">
        <v>42.643000000000001</v>
      </c>
      <c r="N272" s="13">
        <v>29587</v>
      </c>
      <c r="O272" s="14">
        <f t="shared" ref="O272:O335" si="66">LN(B272)</f>
        <v>3.9647881161624365</v>
      </c>
      <c r="P272" s="14">
        <f t="shared" ref="P272:P335" si="67">C272</f>
        <v>7.5</v>
      </c>
      <c r="Q272" s="14">
        <f t="shared" ref="Q272:Q335" si="68">LN(D272)</f>
        <v>4.4682043309149337</v>
      </c>
      <c r="R272" s="14">
        <f t="shared" ref="R272:R335" si="69">LN(E272)</f>
        <v>4.4704952826614894</v>
      </c>
      <c r="S272" s="14">
        <f t="shared" ref="S272:S335" si="70">LN(F272)</f>
        <v>4.5304466397921548</v>
      </c>
      <c r="T272" s="14">
        <f t="shared" ref="T272:T335" si="71">100*LN(D272/D260)</f>
        <v>11.149550422534222</v>
      </c>
      <c r="U272" s="14">
        <f t="shared" ref="U272:U335" si="72">100*LN(E272/E260)</f>
        <v>10.231405480966128</v>
      </c>
      <c r="V272" s="14">
        <f t="shared" ref="V272:V335" si="73">100*LN(F272/F260)</f>
        <v>10.679833042745379</v>
      </c>
      <c r="W272" s="14">
        <f t="shared" ref="W272:W335" si="74">G272</f>
        <v>19.079999999999998</v>
      </c>
      <c r="X272" s="14">
        <f t="shared" ref="X272:X335" si="75">LN(H272)</f>
        <v>5.640842674882327</v>
      </c>
      <c r="Y272" s="14">
        <f t="shared" ref="Y272:Y335" si="76">LN(J272)</f>
        <v>3.116577283246194</v>
      </c>
      <c r="Z272" s="14">
        <f t="shared" ref="Z272:Z335" si="77">LN(K272)</f>
        <v>3.9433860043702857</v>
      </c>
      <c r="AA272" s="14">
        <f t="shared" ref="AA272:AA335" si="78">LN(L272)</f>
        <v>3.7528631338554841</v>
      </c>
      <c r="AB272" s="17">
        <f t="shared" si="63"/>
        <v>0</v>
      </c>
      <c r="AC272" s="16">
        <f t="shared" si="64"/>
        <v>-4.9212558999999985</v>
      </c>
      <c r="AD272" s="3">
        <f t="shared" si="65"/>
        <v>-4.0234319999999979</v>
      </c>
      <c r="AF272" s="52" t="s">
        <v>170</v>
      </c>
      <c r="AG272" s="52">
        <v>0</v>
      </c>
      <c r="AH272" s="52">
        <v>0</v>
      </c>
    </row>
    <row r="273" spans="1:34">
      <c r="A273" s="13">
        <v>29618</v>
      </c>
      <c r="B273" s="18">
        <v>52.453000000000003</v>
      </c>
      <c r="C273" s="19">
        <v>7.4</v>
      </c>
      <c r="D273" s="20">
        <v>88</v>
      </c>
      <c r="E273" s="20">
        <v>88.6</v>
      </c>
      <c r="F273" s="19">
        <v>93.6</v>
      </c>
      <c r="G273" s="21">
        <v>15.93</v>
      </c>
      <c r="H273" s="22">
        <v>273.45</v>
      </c>
      <c r="I273" s="20">
        <v>41.066000000000003</v>
      </c>
      <c r="J273" s="20">
        <v>23.154</v>
      </c>
      <c r="K273" s="20">
        <v>51.213999999999999</v>
      </c>
      <c r="L273" s="20">
        <v>42.395000000000003</v>
      </c>
      <c r="N273" s="13">
        <v>29618</v>
      </c>
      <c r="O273" s="14">
        <f t="shared" si="66"/>
        <v>3.9599175305373926</v>
      </c>
      <c r="P273" s="14">
        <f t="shared" si="67"/>
        <v>7.4</v>
      </c>
      <c r="Q273" s="14">
        <f t="shared" si="68"/>
        <v>4.4773368144782069</v>
      </c>
      <c r="R273" s="14">
        <f t="shared" si="69"/>
        <v>4.4841318576110352</v>
      </c>
      <c r="S273" s="14">
        <f t="shared" si="70"/>
        <v>4.5390303834835466</v>
      </c>
      <c r="T273" s="14">
        <f t="shared" si="71"/>
        <v>10.788896201118492</v>
      </c>
      <c r="U273" s="14">
        <f t="shared" si="72"/>
        <v>10.460835315527216</v>
      </c>
      <c r="V273" s="14">
        <f t="shared" si="73"/>
        <v>10.109611687136882</v>
      </c>
      <c r="W273" s="14">
        <f t="shared" si="74"/>
        <v>15.93</v>
      </c>
      <c r="X273" s="14">
        <f t="shared" si="75"/>
        <v>5.6111187897927817</v>
      </c>
      <c r="Y273" s="14">
        <f t="shared" si="76"/>
        <v>3.1421675517835368</v>
      </c>
      <c r="Z273" s="14">
        <f t="shared" si="77"/>
        <v>3.9360129321682424</v>
      </c>
      <c r="AA273" s="14">
        <f t="shared" si="78"/>
        <v>3.7470304307559665</v>
      </c>
      <c r="AB273" s="17">
        <f t="shared" si="63"/>
        <v>-0.74530169999999996</v>
      </c>
      <c r="AC273" s="16">
        <f t="shared" si="64"/>
        <v>-5.6665575999999982</v>
      </c>
      <c r="AD273" s="3">
        <f t="shared" si="65"/>
        <v>-4.8022977999999981</v>
      </c>
      <c r="AF273" s="52" t="s">
        <v>171</v>
      </c>
      <c r="AG273" s="52">
        <v>-0.77886580000000005</v>
      </c>
      <c r="AH273" s="52">
        <v>-0.74530169999999996</v>
      </c>
    </row>
    <row r="274" spans="1:34">
      <c r="A274" s="13">
        <v>29646</v>
      </c>
      <c r="B274" s="18">
        <v>52.728499999999997</v>
      </c>
      <c r="C274" s="19">
        <v>7.4</v>
      </c>
      <c r="D274" s="20">
        <v>88.6</v>
      </c>
      <c r="E274" s="20">
        <v>89.3</v>
      </c>
      <c r="F274" s="19">
        <v>94.7</v>
      </c>
      <c r="G274" s="21">
        <v>14.7</v>
      </c>
      <c r="H274" s="22">
        <v>275.12</v>
      </c>
      <c r="I274" s="20">
        <v>41.186999999999998</v>
      </c>
      <c r="J274" s="20">
        <v>23.445</v>
      </c>
      <c r="K274" s="20">
        <v>51.07</v>
      </c>
      <c r="L274" s="20">
        <v>42.567999999999998</v>
      </c>
      <c r="N274" s="13">
        <v>29646</v>
      </c>
      <c r="O274" s="14">
        <f t="shared" si="66"/>
        <v>3.9651561063332847</v>
      </c>
      <c r="P274" s="14">
        <f t="shared" si="67"/>
        <v>7.4</v>
      </c>
      <c r="Q274" s="14">
        <f t="shared" si="68"/>
        <v>4.4841318576110352</v>
      </c>
      <c r="R274" s="14">
        <f t="shared" si="69"/>
        <v>4.4920014878824537</v>
      </c>
      <c r="S274" s="14">
        <f t="shared" si="70"/>
        <v>4.5507140001920323</v>
      </c>
      <c r="T274" s="14">
        <f t="shared" si="71"/>
        <v>10.085600353672177</v>
      </c>
      <c r="U274" s="14">
        <f t="shared" si="72"/>
        <v>9.7552333210014641</v>
      </c>
      <c r="V274" s="14">
        <f t="shared" si="73"/>
        <v>10.219762424931806</v>
      </c>
      <c r="W274" s="14">
        <f t="shared" si="74"/>
        <v>14.7</v>
      </c>
      <c r="X274" s="14">
        <f t="shared" si="75"/>
        <v>5.6172073661240107</v>
      </c>
      <c r="Y274" s="14">
        <f t="shared" si="76"/>
        <v>3.1546572525415497</v>
      </c>
      <c r="Z274" s="14">
        <f t="shared" si="77"/>
        <v>3.9331972406595526</v>
      </c>
      <c r="AA274" s="14">
        <f t="shared" si="78"/>
        <v>3.751102797294068</v>
      </c>
      <c r="AB274" s="17">
        <f t="shared" si="63"/>
        <v>0.30915510000000002</v>
      </c>
      <c r="AC274" s="16">
        <f t="shared" si="64"/>
        <v>-5.3574024999999983</v>
      </c>
      <c r="AD274" s="3">
        <f t="shared" si="65"/>
        <v>-4.4970117999999983</v>
      </c>
      <c r="AF274" s="52" t="s">
        <v>172</v>
      </c>
      <c r="AG274" s="52">
        <v>0.305286</v>
      </c>
      <c r="AH274" s="52">
        <v>0.30915510000000002</v>
      </c>
    </row>
    <row r="275" spans="1:34">
      <c r="A275" s="13">
        <v>29677</v>
      </c>
      <c r="B275" s="18">
        <v>52.495899999999999</v>
      </c>
      <c r="C275" s="19">
        <v>7.2</v>
      </c>
      <c r="D275" s="20">
        <v>89.1</v>
      </c>
      <c r="E275" s="20">
        <v>89.7</v>
      </c>
      <c r="F275" s="19">
        <v>95.7</v>
      </c>
      <c r="G275" s="21">
        <v>15.72</v>
      </c>
      <c r="H275" s="22">
        <v>276</v>
      </c>
      <c r="I275" s="20">
        <v>41.033000000000001</v>
      </c>
      <c r="J275" s="20">
        <v>22.388000000000002</v>
      </c>
      <c r="K275" s="20">
        <v>51.386000000000003</v>
      </c>
      <c r="L275" s="20">
        <v>42.584000000000003</v>
      </c>
      <c r="N275" s="13">
        <v>29677</v>
      </c>
      <c r="O275" s="14">
        <f t="shared" si="66"/>
        <v>3.960735071309891</v>
      </c>
      <c r="P275" s="14">
        <f t="shared" si="67"/>
        <v>7.2</v>
      </c>
      <c r="Q275" s="14">
        <f t="shared" si="68"/>
        <v>4.4897593344767639</v>
      </c>
      <c r="R275" s="14">
        <f t="shared" si="69"/>
        <v>4.4964707690647501</v>
      </c>
      <c r="S275" s="14">
        <f t="shared" si="70"/>
        <v>4.5612182984589085</v>
      </c>
      <c r="T275" s="14">
        <f t="shared" si="71"/>
        <v>9.6545510412317572</v>
      </c>
      <c r="U275" s="14">
        <f t="shared" si="72"/>
        <v>9.5867748817933496</v>
      </c>
      <c r="V275" s="14">
        <f t="shared" si="73"/>
        <v>10.454812078926109</v>
      </c>
      <c r="W275" s="14">
        <f t="shared" si="74"/>
        <v>15.72</v>
      </c>
      <c r="X275" s="14">
        <f t="shared" si="75"/>
        <v>5.6204008657171496</v>
      </c>
      <c r="Y275" s="14">
        <f t="shared" si="76"/>
        <v>3.1085251010291133</v>
      </c>
      <c r="Z275" s="14">
        <f t="shared" si="77"/>
        <v>3.9393657618198534</v>
      </c>
      <c r="AA275" s="14">
        <f t="shared" si="78"/>
        <v>3.7514785958704562</v>
      </c>
      <c r="AB275" s="17">
        <f t="shared" si="63"/>
        <v>0</v>
      </c>
      <c r="AC275" s="16">
        <f t="shared" si="64"/>
        <v>-5.3574024999999983</v>
      </c>
      <c r="AD275" s="3">
        <f t="shared" si="65"/>
        <v>-4.4970117999999983</v>
      </c>
      <c r="AF275" s="52" t="s">
        <v>173</v>
      </c>
      <c r="AG275" s="52">
        <v>0</v>
      </c>
      <c r="AH275" s="52">
        <v>0</v>
      </c>
    </row>
    <row r="276" spans="1:34">
      <c r="A276" s="13">
        <v>29707</v>
      </c>
      <c r="B276" s="18">
        <v>52.817500000000003</v>
      </c>
      <c r="C276" s="19">
        <v>7.5</v>
      </c>
      <c r="D276" s="20">
        <v>89.7</v>
      </c>
      <c r="E276" s="20">
        <v>90.1</v>
      </c>
      <c r="F276" s="19">
        <v>96</v>
      </c>
      <c r="G276" s="21">
        <v>18.52</v>
      </c>
      <c r="H276" s="22">
        <v>270.3</v>
      </c>
      <c r="I276" s="20">
        <v>41.043999999999997</v>
      </c>
      <c r="J276" s="20">
        <v>22.024999999999999</v>
      </c>
      <c r="K276" s="20">
        <v>51.363999999999997</v>
      </c>
      <c r="L276" s="20">
        <v>42.776000000000003</v>
      </c>
      <c r="N276" s="13">
        <v>29707</v>
      </c>
      <c r="O276" s="14">
        <f t="shared" si="66"/>
        <v>3.9668425751922527</v>
      </c>
      <c r="P276" s="14">
        <f t="shared" si="67"/>
        <v>7.5</v>
      </c>
      <c r="Q276" s="14">
        <f t="shared" si="68"/>
        <v>4.4964707690647501</v>
      </c>
      <c r="R276" s="14">
        <f t="shared" si="69"/>
        <v>4.5009201646142918</v>
      </c>
      <c r="S276" s="14">
        <f t="shared" si="70"/>
        <v>4.5643481914678361</v>
      </c>
      <c r="T276" s="14">
        <f t="shared" si="71"/>
        <v>9.3416767198793202</v>
      </c>
      <c r="U276" s="14">
        <f t="shared" si="72"/>
        <v>9.298214815590967</v>
      </c>
      <c r="V276" s="14">
        <f t="shared" si="73"/>
        <v>10.30483758994469</v>
      </c>
      <c r="W276" s="14">
        <f t="shared" si="74"/>
        <v>18.52</v>
      </c>
      <c r="X276" s="14">
        <f t="shared" si="75"/>
        <v>5.5995324532824018</v>
      </c>
      <c r="Y276" s="14">
        <f t="shared" si="76"/>
        <v>3.0921781718222432</v>
      </c>
      <c r="Z276" s="14">
        <f t="shared" si="77"/>
        <v>3.9389375379690277</v>
      </c>
      <c r="AA276" s="14">
        <f t="shared" si="78"/>
        <v>3.7559771976464305</v>
      </c>
      <c r="AB276" s="17">
        <f t="shared" si="63"/>
        <v>1.508348</v>
      </c>
      <c r="AC276" s="16">
        <f t="shared" si="64"/>
        <v>-3.8490544999999985</v>
      </c>
      <c r="AD276" s="3">
        <f t="shared" si="65"/>
        <v>-2.9839347999999983</v>
      </c>
      <c r="AF276" s="52" t="s">
        <v>174</v>
      </c>
      <c r="AG276" s="52">
        <v>1.513077</v>
      </c>
      <c r="AH276" s="52">
        <v>1.508348</v>
      </c>
    </row>
    <row r="277" spans="1:34">
      <c r="A277" s="13">
        <v>29738</v>
      </c>
      <c r="B277" s="18">
        <v>53.056800000000003</v>
      </c>
      <c r="C277" s="19">
        <v>7.5</v>
      </c>
      <c r="D277" s="20">
        <v>90.5</v>
      </c>
      <c r="E277" s="20">
        <v>90.6</v>
      </c>
      <c r="F277" s="19">
        <v>96.5</v>
      </c>
      <c r="G277" s="21">
        <v>19.100000000000001</v>
      </c>
      <c r="H277" s="22">
        <v>267.72000000000003</v>
      </c>
      <c r="I277" s="20">
        <v>41.314</v>
      </c>
      <c r="J277" s="20">
        <v>22.064</v>
      </c>
      <c r="K277" s="20">
        <v>51.81</v>
      </c>
      <c r="L277" s="20">
        <v>43.052999999999997</v>
      </c>
      <c r="N277" s="13">
        <v>29738</v>
      </c>
      <c r="O277" s="14">
        <f t="shared" si="66"/>
        <v>3.9713630378068721</v>
      </c>
      <c r="P277" s="14">
        <f t="shared" si="67"/>
        <v>7.5</v>
      </c>
      <c r="Q277" s="14">
        <f t="shared" si="68"/>
        <v>4.5053498507058807</v>
      </c>
      <c r="R277" s="14">
        <f t="shared" si="69"/>
        <v>4.5064542130489338</v>
      </c>
      <c r="S277" s="14">
        <f t="shared" si="70"/>
        <v>4.5695430083449402</v>
      </c>
      <c r="T277" s="14">
        <f t="shared" si="71"/>
        <v>9.255155736524511</v>
      </c>
      <c r="U277" s="14">
        <f t="shared" si="72"/>
        <v>9.365591970829831</v>
      </c>
      <c r="V277" s="14">
        <f t="shared" si="73"/>
        <v>10.019254549938378</v>
      </c>
      <c r="W277" s="14">
        <f t="shared" si="74"/>
        <v>19.100000000000001</v>
      </c>
      <c r="X277" s="14">
        <f t="shared" si="75"/>
        <v>5.5899416582324415</v>
      </c>
      <c r="Y277" s="14">
        <f t="shared" si="76"/>
        <v>3.0939473210509458</v>
      </c>
      <c r="Z277" s="14">
        <f t="shared" si="77"/>
        <v>3.947583180826697</v>
      </c>
      <c r="AA277" s="14">
        <f t="shared" si="78"/>
        <v>3.7624319148569043</v>
      </c>
      <c r="AB277" s="17">
        <f t="shared" si="63"/>
        <v>0</v>
      </c>
      <c r="AC277" s="16">
        <f t="shared" si="64"/>
        <v>-3.8490544999999985</v>
      </c>
      <c r="AD277" s="3">
        <f t="shared" si="65"/>
        <v>-2.9839347999999983</v>
      </c>
      <c r="AF277" s="52" t="s">
        <v>175</v>
      </c>
      <c r="AG277" s="52">
        <v>0</v>
      </c>
      <c r="AH277" s="52">
        <v>0</v>
      </c>
    </row>
    <row r="278" spans="1:34">
      <c r="A278" s="13">
        <v>29768</v>
      </c>
      <c r="B278" s="18">
        <v>53.4054</v>
      </c>
      <c r="C278" s="19">
        <v>7.2</v>
      </c>
      <c r="D278" s="20">
        <v>91.5</v>
      </c>
      <c r="E278" s="20">
        <v>91.3</v>
      </c>
      <c r="F278" s="19">
        <v>96.7</v>
      </c>
      <c r="G278" s="21">
        <v>19.04</v>
      </c>
      <c r="H278" s="22">
        <v>274.45</v>
      </c>
      <c r="I278" s="20">
        <v>41.22</v>
      </c>
      <c r="J278" s="20">
        <v>22.317</v>
      </c>
      <c r="K278" s="20">
        <v>51.619</v>
      </c>
      <c r="L278" s="20">
        <v>42.856999999999999</v>
      </c>
      <c r="N278" s="13">
        <v>29768</v>
      </c>
      <c r="O278" s="14">
        <f t="shared" si="66"/>
        <v>3.9779118644490086</v>
      </c>
      <c r="P278" s="14">
        <f t="shared" si="67"/>
        <v>7.2</v>
      </c>
      <c r="Q278" s="14">
        <f t="shared" si="68"/>
        <v>4.516338972281476</v>
      </c>
      <c r="R278" s="14">
        <f t="shared" si="69"/>
        <v>4.514150787600923</v>
      </c>
      <c r="S278" s="14">
        <f t="shared" si="70"/>
        <v>4.5716134024592483</v>
      </c>
      <c r="T278" s="14">
        <f t="shared" si="71"/>
        <v>10.232929175454336</v>
      </c>
      <c r="U278" s="14">
        <f t="shared" si="72"/>
        <v>9.4106085739520413</v>
      </c>
      <c r="V278" s="14">
        <f t="shared" si="73"/>
        <v>8.6353513143714782</v>
      </c>
      <c r="W278" s="14">
        <f t="shared" si="74"/>
        <v>19.04</v>
      </c>
      <c r="X278" s="14">
        <f t="shared" si="75"/>
        <v>5.6147690949958982</v>
      </c>
      <c r="Y278" s="14">
        <f t="shared" si="76"/>
        <v>3.105348719877314</v>
      </c>
      <c r="Z278" s="14">
        <f t="shared" si="77"/>
        <v>3.9438898217665179</v>
      </c>
      <c r="AA278" s="14">
        <f t="shared" si="78"/>
        <v>3.757868992261999</v>
      </c>
      <c r="AB278" s="17">
        <f t="shared" si="63"/>
        <v>-0.66479129999999997</v>
      </c>
      <c r="AC278" s="16">
        <f t="shared" si="64"/>
        <v>-4.5138457999999986</v>
      </c>
      <c r="AD278" s="3">
        <f t="shared" si="65"/>
        <v>-3.5974531999999986</v>
      </c>
      <c r="AF278" s="52" t="s">
        <v>176</v>
      </c>
      <c r="AG278" s="52">
        <v>-0.61351840000000002</v>
      </c>
      <c r="AH278" s="52">
        <v>-0.66479129999999997</v>
      </c>
    </row>
    <row r="279" spans="1:34">
      <c r="A279" s="13">
        <v>29799</v>
      </c>
      <c r="B279" s="18">
        <v>53.384799999999998</v>
      </c>
      <c r="C279" s="19">
        <v>7.4</v>
      </c>
      <c r="D279" s="20">
        <v>92.2</v>
      </c>
      <c r="E279" s="20">
        <v>91.9</v>
      </c>
      <c r="F279" s="19">
        <v>96.8</v>
      </c>
      <c r="G279" s="21">
        <v>17.82</v>
      </c>
      <c r="H279" s="22">
        <v>272.44</v>
      </c>
      <c r="I279" s="20">
        <v>41.472999999999999</v>
      </c>
      <c r="J279" s="20">
        <v>23.605</v>
      </c>
      <c r="K279" s="20">
        <v>51.694000000000003</v>
      </c>
      <c r="L279" s="20">
        <v>42.732999999999997</v>
      </c>
      <c r="N279" s="13">
        <v>29799</v>
      </c>
      <c r="O279" s="14">
        <f t="shared" si="66"/>
        <v>3.9775260612525445</v>
      </c>
      <c r="P279" s="14">
        <f t="shared" si="67"/>
        <v>7.4</v>
      </c>
      <c r="Q279" s="14">
        <f t="shared" si="68"/>
        <v>4.5239601305625481</v>
      </c>
      <c r="R279" s="14">
        <f t="shared" si="69"/>
        <v>4.5207010293616419</v>
      </c>
      <c r="S279" s="14">
        <f t="shared" si="70"/>
        <v>4.5726469942825316</v>
      </c>
      <c r="T279" s="14">
        <f t="shared" si="71"/>
        <v>10.271278273538519</v>
      </c>
      <c r="U279" s="14">
        <f t="shared" si="72"/>
        <v>9.2268021873604162</v>
      </c>
      <c r="V279" s="14">
        <f t="shared" si="73"/>
        <v>7.6176225217780775</v>
      </c>
      <c r="W279" s="14">
        <f t="shared" si="74"/>
        <v>17.82</v>
      </c>
      <c r="X279" s="14">
        <f t="shared" si="75"/>
        <v>5.6074184063731174</v>
      </c>
      <c r="Y279" s="14">
        <f t="shared" si="76"/>
        <v>3.16145855399825</v>
      </c>
      <c r="Z279" s="14">
        <f t="shared" si="77"/>
        <v>3.9453417206209713</v>
      </c>
      <c r="AA279" s="14">
        <f t="shared" si="78"/>
        <v>3.7549714554760247</v>
      </c>
      <c r="AB279" s="17">
        <f t="shared" si="63"/>
        <v>-8.0223600000000006E-2</v>
      </c>
      <c r="AC279" s="16">
        <f t="shared" si="64"/>
        <v>-4.5940693999999986</v>
      </c>
      <c r="AD279" s="3">
        <f t="shared" si="65"/>
        <v>-3.6415115999999985</v>
      </c>
      <c r="AF279" s="52" t="s">
        <v>177</v>
      </c>
      <c r="AG279" s="52">
        <v>-4.4058399999999998E-2</v>
      </c>
      <c r="AH279" s="52">
        <v>-8.0223600000000006E-2</v>
      </c>
    </row>
    <row r="280" spans="1:34">
      <c r="A280" s="13">
        <v>29830</v>
      </c>
      <c r="B280" s="18">
        <v>53.052399999999999</v>
      </c>
      <c r="C280" s="19">
        <v>7.6</v>
      </c>
      <c r="D280" s="20">
        <v>93.1</v>
      </c>
      <c r="E280" s="20">
        <v>92.5</v>
      </c>
      <c r="F280" s="19">
        <v>97.2</v>
      </c>
      <c r="G280" s="21">
        <v>15.87</v>
      </c>
      <c r="H280" s="22">
        <v>266.37</v>
      </c>
      <c r="I280" s="20">
        <v>41.192999999999998</v>
      </c>
      <c r="J280" s="20">
        <v>22.577000000000002</v>
      </c>
      <c r="K280" s="20">
        <v>51.59</v>
      </c>
      <c r="L280" s="20">
        <v>42.704999999999998</v>
      </c>
      <c r="N280" s="13">
        <v>29830</v>
      </c>
      <c r="O280" s="14">
        <f t="shared" si="66"/>
        <v>3.9712801043759813</v>
      </c>
      <c r="P280" s="14">
        <f t="shared" si="67"/>
        <v>7.6</v>
      </c>
      <c r="Q280" s="14">
        <f t="shared" si="68"/>
        <v>4.5336741842830213</v>
      </c>
      <c r="R280" s="14">
        <f t="shared" si="69"/>
        <v>4.5272086445183799</v>
      </c>
      <c r="S280" s="14">
        <f t="shared" si="70"/>
        <v>4.5767707114663931</v>
      </c>
      <c r="T280" s="14">
        <f t="shared" si="71"/>
        <v>10.404857080986082</v>
      </c>
      <c r="U280" s="14">
        <f t="shared" si="72"/>
        <v>8.8093042860370812</v>
      </c>
      <c r="V280" s="14">
        <f t="shared" si="73"/>
        <v>7.5850546852101184</v>
      </c>
      <c r="W280" s="14">
        <f t="shared" si="74"/>
        <v>15.87</v>
      </c>
      <c r="X280" s="14">
        <f t="shared" si="75"/>
        <v>5.5848863197123455</v>
      </c>
      <c r="Y280" s="14">
        <f t="shared" si="76"/>
        <v>3.1169316889558356</v>
      </c>
      <c r="Z280" s="14">
        <f t="shared" si="77"/>
        <v>3.9433278552565585</v>
      </c>
      <c r="AA280" s="14">
        <f t="shared" si="78"/>
        <v>3.7543160093981105</v>
      </c>
      <c r="AB280" s="17">
        <f t="shared" si="63"/>
        <v>0</v>
      </c>
      <c r="AC280" s="16">
        <f t="shared" si="64"/>
        <v>-4.5940693999999986</v>
      </c>
      <c r="AD280" s="3">
        <f t="shared" si="65"/>
        <v>-3.6415115999999985</v>
      </c>
      <c r="AF280" s="52" t="s">
        <v>178</v>
      </c>
      <c r="AG280" s="52">
        <v>0</v>
      </c>
      <c r="AH280" s="52">
        <v>0</v>
      </c>
    </row>
    <row r="281" spans="1:34">
      <c r="A281" s="13">
        <v>29860</v>
      </c>
      <c r="B281" s="18">
        <v>52.689</v>
      </c>
      <c r="C281" s="19">
        <v>7.9</v>
      </c>
      <c r="D281" s="20">
        <v>93.4</v>
      </c>
      <c r="E281" s="20">
        <v>93</v>
      </c>
      <c r="F281" s="19">
        <v>97.6</v>
      </c>
      <c r="G281" s="21">
        <v>15.08</v>
      </c>
      <c r="H281" s="22">
        <v>260.20999999999998</v>
      </c>
      <c r="I281" s="20">
        <v>40.966000000000001</v>
      </c>
      <c r="J281" s="20">
        <v>21.305</v>
      </c>
      <c r="K281" s="20">
        <v>51.716000000000001</v>
      </c>
      <c r="L281" s="20">
        <v>42.773000000000003</v>
      </c>
      <c r="N281" s="13">
        <v>29860</v>
      </c>
      <c r="O281" s="14">
        <f t="shared" si="66"/>
        <v>3.9644067051077081</v>
      </c>
      <c r="P281" s="14">
        <f t="shared" si="67"/>
        <v>7.9</v>
      </c>
      <c r="Q281" s="14">
        <f t="shared" si="68"/>
        <v>4.536891345234797</v>
      </c>
      <c r="R281" s="14">
        <f t="shared" si="69"/>
        <v>4.5325994931532563</v>
      </c>
      <c r="S281" s="14">
        <f t="shared" si="70"/>
        <v>4.580877493419047</v>
      </c>
      <c r="T281" s="14">
        <f t="shared" si="71"/>
        <v>9.7775743576788177</v>
      </c>
      <c r="U281" s="14">
        <f t="shared" si="72"/>
        <v>8.7598059317985779</v>
      </c>
      <c r="V281" s="14">
        <f t="shared" si="73"/>
        <v>7.221820781179912</v>
      </c>
      <c r="W281" s="14">
        <f t="shared" si="74"/>
        <v>15.08</v>
      </c>
      <c r="X281" s="14">
        <f t="shared" si="75"/>
        <v>5.561488997315319</v>
      </c>
      <c r="Y281" s="14">
        <f t="shared" si="76"/>
        <v>3.0589417869518751</v>
      </c>
      <c r="Z281" s="14">
        <f t="shared" si="77"/>
        <v>3.9457672113923068</v>
      </c>
      <c r="AA281" s="14">
        <f t="shared" si="78"/>
        <v>3.7559070624022728</v>
      </c>
      <c r="AB281" s="17">
        <f t="shared" si="63"/>
        <v>-0.54621699999999995</v>
      </c>
      <c r="AC281" s="16">
        <f t="shared" si="64"/>
        <v>-5.140286399999999</v>
      </c>
      <c r="AD281" s="3">
        <f t="shared" si="65"/>
        <v>-4.2146972999999983</v>
      </c>
      <c r="AF281" s="52" t="s">
        <v>179</v>
      </c>
      <c r="AG281" s="52">
        <v>-0.57318570000000002</v>
      </c>
      <c r="AH281" s="52">
        <v>-0.54621699999999995</v>
      </c>
    </row>
    <row r="282" spans="1:34">
      <c r="A282" s="13">
        <v>29891</v>
      </c>
      <c r="B282" s="18">
        <v>52.087200000000003</v>
      </c>
      <c r="C282" s="19">
        <v>8.3000000000000007</v>
      </c>
      <c r="D282" s="20">
        <v>93.8</v>
      </c>
      <c r="E282" s="20">
        <v>93.5</v>
      </c>
      <c r="F282" s="19">
        <v>97.9</v>
      </c>
      <c r="G282" s="21">
        <v>13.31</v>
      </c>
      <c r="H282" s="22">
        <v>255.01</v>
      </c>
      <c r="I282" s="20">
        <v>40.877000000000002</v>
      </c>
      <c r="J282" s="20">
        <v>21.193000000000001</v>
      </c>
      <c r="K282" s="20">
        <v>51.673999999999999</v>
      </c>
      <c r="L282" s="20">
        <v>42.676000000000002</v>
      </c>
      <c r="N282" s="13">
        <v>29891</v>
      </c>
      <c r="O282" s="14">
        <f t="shared" si="66"/>
        <v>3.9529192371927486</v>
      </c>
      <c r="P282" s="14">
        <f t="shared" si="67"/>
        <v>8.3000000000000007</v>
      </c>
      <c r="Q282" s="14">
        <f t="shared" si="68"/>
        <v>4.5411648560121787</v>
      </c>
      <c r="R282" s="14">
        <f t="shared" si="69"/>
        <v>4.5379614362946414</v>
      </c>
      <c r="S282" s="14">
        <f t="shared" si="70"/>
        <v>4.5839465495364644</v>
      </c>
      <c r="T282" s="14">
        <f t="shared" si="71"/>
        <v>9.1479572864482694</v>
      </c>
      <c r="U282" s="14">
        <f t="shared" si="72"/>
        <v>8.4777607304431477</v>
      </c>
      <c r="V282" s="14">
        <f t="shared" si="73"/>
        <v>6.8701071076360405</v>
      </c>
      <c r="W282" s="14">
        <f t="shared" si="74"/>
        <v>13.31</v>
      </c>
      <c r="X282" s="14">
        <f t="shared" si="75"/>
        <v>5.5413027600757854</v>
      </c>
      <c r="Y282" s="14">
        <f t="shared" si="76"/>
        <v>3.0536709384744372</v>
      </c>
      <c r="Z282" s="14">
        <f t="shared" si="77"/>
        <v>3.94495475366312</v>
      </c>
      <c r="AA282" s="14">
        <f t="shared" si="78"/>
        <v>3.7536367013292149</v>
      </c>
      <c r="AB282" s="17">
        <f t="shared" si="63"/>
        <v>-0.40944390000000003</v>
      </c>
      <c r="AC282" s="16">
        <f t="shared" si="64"/>
        <v>-5.5497302999999993</v>
      </c>
      <c r="AD282" s="3">
        <f t="shared" si="65"/>
        <v>-4.5691349999999984</v>
      </c>
      <c r="AF282" s="52" t="s">
        <v>180</v>
      </c>
      <c r="AG282" s="52">
        <v>-0.35443770000000002</v>
      </c>
      <c r="AH282" s="52">
        <v>-0.40944390000000003</v>
      </c>
    </row>
    <row r="283" spans="1:34">
      <c r="A283" s="13">
        <v>29921</v>
      </c>
      <c r="B283" s="18">
        <v>51.509799999999998</v>
      </c>
      <c r="C283" s="19">
        <v>8.5</v>
      </c>
      <c r="D283" s="20">
        <v>94.1</v>
      </c>
      <c r="E283" s="20">
        <v>93.9</v>
      </c>
      <c r="F283" s="19">
        <v>98.3</v>
      </c>
      <c r="G283" s="21">
        <v>12.37</v>
      </c>
      <c r="H283" s="22">
        <v>249.13</v>
      </c>
      <c r="I283" s="20">
        <v>41.115000000000002</v>
      </c>
      <c r="J283" s="20">
        <v>21.081</v>
      </c>
      <c r="K283" s="20">
        <v>52.106000000000002</v>
      </c>
      <c r="L283" s="20">
        <v>42.963999999999999</v>
      </c>
      <c r="N283" s="13">
        <v>29921</v>
      </c>
      <c r="O283" s="14">
        <f t="shared" si="66"/>
        <v>3.9417720808287409</v>
      </c>
      <c r="P283" s="14">
        <f t="shared" si="67"/>
        <v>8.5</v>
      </c>
      <c r="Q283" s="14">
        <f t="shared" si="68"/>
        <v>4.5443580465913342</v>
      </c>
      <c r="R283" s="14">
        <f t="shared" si="69"/>
        <v>4.542230386214217</v>
      </c>
      <c r="S283" s="14">
        <f t="shared" si="70"/>
        <v>4.5880240271531205</v>
      </c>
      <c r="T283" s="14">
        <f t="shared" si="71"/>
        <v>8.5370370781323892</v>
      </c>
      <c r="U283" s="14">
        <f t="shared" si="72"/>
        <v>8.2085972276383643</v>
      </c>
      <c r="V283" s="14">
        <f t="shared" si="73"/>
        <v>6.8411729526675984</v>
      </c>
      <c r="W283" s="14">
        <f t="shared" si="74"/>
        <v>12.37</v>
      </c>
      <c r="X283" s="14">
        <f t="shared" si="75"/>
        <v>5.5179748485774143</v>
      </c>
      <c r="Y283" s="14">
        <f t="shared" si="76"/>
        <v>3.0483721608781704</v>
      </c>
      <c r="Z283" s="14">
        <f t="shared" si="77"/>
        <v>3.9532801052763475</v>
      </c>
      <c r="AA283" s="14">
        <f t="shared" si="78"/>
        <v>3.7603625557358007</v>
      </c>
      <c r="AB283" s="17">
        <f t="shared" si="63"/>
        <v>0.1070532</v>
      </c>
      <c r="AC283" s="16">
        <f t="shared" si="64"/>
        <v>-5.4426770999999992</v>
      </c>
      <c r="AD283" s="3">
        <f t="shared" si="65"/>
        <v>-4.4681484999999981</v>
      </c>
      <c r="AF283" s="52" t="s">
        <v>181</v>
      </c>
      <c r="AG283" s="52">
        <v>0.10098650000000001</v>
      </c>
      <c r="AH283" s="52">
        <v>0.1070532</v>
      </c>
    </row>
    <row r="284" spans="1:34">
      <c r="A284" s="13">
        <v>29952</v>
      </c>
      <c r="B284" s="18">
        <v>50.495100000000001</v>
      </c>
      <c r="C284" s="19">
        <v>8.6</v>
      </c>
      <c r="D284" s="20">
        <v>94.4</v>
      </c>
      <c r="E284" s="20">
        <v>94.3</v>
      </c>
      <c r="F284" s="19">
        <v>98.9</v>
      </c>
      <c r="G284" s="21">
        <v>13.22</v>
      </c>
      <c r="H284" s="22">
        <v>252.16</v>
      </c>
      <c r="I284" s="20">
        <v>41.026000000000003</v>
      </c>
      <c r="J284" s="20">
        <v>21.42</v>
      </c>
      <c r="K284" s="20">
        <v>51.753999999999998</v>
      </c>
      <c r="L284" s="20">
        <v>42.817999999999998</v>
      </c>
      <c r="N284" s="13">
        <v>29952</v>
      </c>
      <c r="O284" s="14">
        <f t="shared" si="66"/>
        <v>3.9218763018706575</v>
      </c>
      <c r="P284" s="14">
        <f t="shared" si="67"/>
        <v>8.6</v>
      </c>
      <c r="Q284" s="14">
        <f t="shared" si="68"/>
        <v>4.5475410731514554</v>
      </c>
      <c r="R284" s="14">
        <f t="shared" si="69"/>
        <v>4.5464811896394117</v>
      </c>
      <c r="S284" s="14">
        <f t="shared" si="70"/>
        <v>4.5941092386286666</v>
      </c>
      <c r="T284" s="14">
        <f t="shared" si="71"/>
        <v>7.9336742236521012</v>
      </c>
      <c r="U284" s="14">
        <f t="shared" si="72"/>
        <v>7.5985906977921847</v>
      </c>
      <c r="V284" s="14">
        <f t="shared" si="73"/>
        <v>6.3662598836511615</v>
      </c>
      <c r="W284" s="14">
        <f t="shared" si="74"/>
        <v>13.22</v>
      </c>
      <c r="X284" s="14">
        <f t="shared" si="75"/>
        <v>5.5300638066695145</v>
      </c>
      <c r="Y284" s="14">
        <f t="shared" si="76"/>
        <v>3.0643250650196028</v>
      </c>
      <c r="Z284" s="14">
        <f t="shared" si="77"/>
        <v>3.9465017238443885</v>
      </c>
      <c r="AA284" s="14">
        <f t="shared" si="78"/>
        <v>3.7569585749245307</v>
      </c>
      <c r="AB284" s="17">
        <f t="shared" si="63"/>
        <v>0</v>
      </c>
      <c r="AC284" s="16">
        <f t="shared" si="64"/>
        <v>-5.4426770999999992</v>
      </c>
      <c r="AD284" s="3">
        <f t="shared" si="65"/>
        <v>-4.4681484999999981</v>
      </c>
      <c r="AF284" s="52" t="s">
        <v>182</v>
      </c>
      <c r="AG284" s="52">
        <v>0</v>
      </c>
      <c r="AH284" s="52">
        <v>0</v>
      </c>
    </row>
    <row r="285" spans="1:34">
      <c r="A285" s="13">
        <v>29983</v>
      </c>
      <c r="B285" s="18">
        <v>51.5032</v>
      </c>
      <c r="C285" s="19">
        <v>8.9</v>
      </c>
      <c r="D285" s="20">
        <v>94.7</v>
      </c>
      <c r="E285" s="20">
        <v>94.6</v>
      </c>
      <c r="F285" s="19">
        <v>98.8</v>
      </c>
      <c r="G285" s="21">
        <v>14.78</v>
      </c>
      <c r="H285" s="22">
        <v>252.81</v>
      </c>
      <c r="I285" s="20">
        <v>41.393999999999998</v>
      </c>
      <c r="J285" s="20">
        <v>22.117999999999999</v>
      </c>
      <c r="K285" s="20">
        <v>52.14</v>
      </c>
      <c r="L285" s="20">
        <v>43.023000000000003</v>
      </c>
      <c r="N285" s="13">
        <v>29983</v>
      </c>
      <c r="O285" s="14">
        <f t="shared" si="66"/>
        <v>3.9416439416616642</v>
      </c>
      <c r="P285" s="14">
        <f t="shared" si="67"/>
        <v>8.9</v>
      </c>
      <c r="Q285" s="14">
        <f t="shared" si="68"/>
        <v>4.5507140001920323</v>
      </c>
      <c r="R285" s="14">
        <f t="shared" si="69"/>
        <v>4.5496574760578321</v>
      </c>
      <c r="S285" s="14">
        <f t="shared" si="70"/>
        <v>4.5930976047538223</v>
      </c>
      <c r="T285" s="14">
        <f t="shared" si="71"/>
        <v>7.3377185713826121</v>
      </c>
      <c r="U285" s="14">
        <f t="shared" si="72"/>
        <v>6.5525618446797429</v>
      </c>
      <c r="V285" s="14">
        <f t="shared" si="73"/>
        <v>5.4067221270275789</v>
      </c>
      <c r="W285" s="14">
        <f t="shared" si="74"/>
        <v>14.78</v>
      </c>
      <c r="X285" s="14">
        <f t="shared" si="75"/>
        <v>5.5326382184523712</v>
      </c>
      <c r="Y285" s="14">
        <f t="shared" si="76"/>
        <v>3.0963917566531682</v>
      </c>
      <c r="Z285" s="14">
        <f t="shared" si="77"/>
        <v>3.9539324085053558</v>
      </c>
      <c r="AA285" s="14">
        <f t="shared" si="78"/>
        <v>3.7617348564151851</v>
      </c>
      <c r="AB285" s="17">
        <f t="shared" si="63"/>
        <v>1.0144770000000001</v>
      </c>
      <c r="AC285" s="16">
        <f t="shared" si="64"/>
        <v>-4.4282000999999989</v>
      </c>
      <c r="AD285" s="3">
        <f t="shared" si="65"/>
        <v>-3.4483414999999979</v>
      </c>
      <c r="AF285" s="52" t="s">
        <v>183</v>
      </c>
      <c r="AG285" s="52">
        <v>1.0198069999999999</v>
      </c>
      <c r="AH285" s="52">
        <v>1.0144770000000001</v>
      </c>
    </row>
    <row r="286" spans="1:34">
      <c r="A286" s="13">
        <v>30011</v>
      </c>
      <c r="B286" s="18">
        <v>51.115200000000002</v>
      </c>
      <c r="C286" s="19">
        <v>9</v>
      </c>
      <c r="D286" s="20">
        <v>94.7</v>
      </c>
      <c r="E286" s="20">
        <v>94.7</v>
      </c>
      <c r="F286" s="19">
        <v>98.8</v>
      </c>
      <c r="G286" s="21">
        <v>14.68</v>
      </c>
      <c r="H286" s="22">
        <v>247.47</v>
      </c>
      <c r="I286" s="20">
        <v>41.353000000000002</v>
      </c>
      <c r="J286" s="20">
        <v>22.077999999999999</v>
      </c>
      <c r="K286" s="20">
        <v>51.889000000000003</v>
      </c>
      <c r="L286" s="20">
        <v>43.081000000000003</v>
      </c>
      <c r="N286" s="13">
        <v>30011</v>
      </c>
      <c r="O286" s="14">
        <f t="shared" si="66"/>
        <v>3.9340819089470922</v>
      </c>
      <c r="P286" s="14">
        <f t="shared" si="67"/>
        <v>9</v>
      </c>
      <c r="Q286" s="14">
        <f t="shared" si="68"/>
        <v>4.5507140001920323</v>
      </c>
      <c r="R286" s="14">
        <f t="shared" si="69"/>
        <v>4.5507140001920323</v>
      </c>
      <c r="S286" s="14">
        <f t="shared" si="70"/>
        <v>4.5930976047538223</v>
      </c>
      <c r="T286" s="14">
        <f t="shared" si="71"/>
        <v>6.6582142580997488</v>
      </c>
      <c r="U286" s="14">
        <f t="shared" si="72"/>
        <v>5.8712512309579354</v>
      </c>
      <c r="V286" s="14">
        <f t="shared" si="73"/>
        <v>4.2383604561789525</v>
      </c>
      <c r="W286" s="14">
        <f t="shared" si="74"/>
        <v>14.68</v>
      </c>
      <c r="X286" s="14">
        <f t="shared" si="75"/>
        <v>5.51128936254075</v>
      </c>
      <c r="Y286" s="14">
        <f t="shared" si="76"/>
        <v>3.0945816375961601</v>
      </c>
      <c r="Z286" s="14">
        <f t="shared" si="77"/>
        <v>3.9491068216580083</v>
      </c>
      <c r="AA286" s="14">
        <f t="shared" si="78"/>
        <v>3.7630820646464485</v>
      </c>
      <c r="AB286" s="17">
        <f t="shared" si="63"/>
        <v>-0.41202620000000001</v>
      </c>
      <c r="AC286" s="16">
        <f t="shared" si="64"/>
        <v>-4.8402262999999985</v>
      </c>
      <c r="AD286" s="3">
        <f t="shared" si="65"/>
        <v>-3.8885501999999978</v>
      </c>
      <c r="AF286" s="52" t="s">
        <v>184</v>
      </c>
      <c r="AG286" s="52">
        <v>-0.44020870000000001</v>
      </c>
      <c r="AH286" s="52">
        <v>-0.41202620000000001</v>
      </c>
    </row>
    <row r="287" spans="1:34">
      <c r="A287" s="13">
        <v>30042</v>
      </c>
      <c r="B287" s="18">
        <v>50.6616</v>
      </c>
      <c r="C287" s="19">
        <v>9.3000000000000007</v>
      </c>
      <c r="D287" s="20">
        <v>95</v>
      </c>
      <c r="E287" s="20">
        <v>94.7</v>
      </c>
      <c r="F287" s="19">
        <v>99</v>
      </c>
      <c r="G287" s="21">
        <v>14.94</v>
      </c>
      <c r="H287" s="22">
        <v>245.8</v>
      </c>
      <c r="I287" s="20">
        <v>41.387999999999998</v>
      </c>
      <c r="J287" s="20">
        <v>21.655000000000001</v>
      </c>
      <c r="K287" s="20">
        <v>52.131999999999998</v>
      </c>
      <c r="L287" s="20">
        <v>43.213999999999999</v>
      </c>
      <c r="N287" s="13">
        <v>30042</v>
      </c>
      <c r="O287" s="14">
        <f t="shared" si="66"/>
        <v>3.9251682271778332</v>
      </c>
      <c r="P287" s="14">
        <f t="shared" si="67"/>
        <v>9.3000000000000007</v>
      </c>
      <c r="Q287" s="14">
        <f t="shared" si="68"/>
        <v>4.5538768916005408</v>
      </c>
      <c r="R287" s="14">
        <f t="shared" si="69"/>
        <v>4.5507140001920323</v>
      </c>
      <c r="S287" s="14">
        <f t="shared" si="70"/>
        <v>4.5951198501345898</v>
      </c>
      <c r="T287" s="14">
        <f t="shared" si="71"/>
        <v>6.4117557123777242</v>
      </c>
      <c r="U287" s="14">
        <f t="shared" si="72"/>
        <v>5.4243231127282021</v>
      </c>
      <c r="V287" s="14">
        <f t="shared" si="73"/>
        <v>3.3901551675681416</v>
      </c>
      <c r="W287" s="14">
        <f t="shared" si="74"/>
        <v>14.94</v>
      </c>
      <c r="X287" s="14">
        <f t="shared" si="75"/>
        <v>5.5045181971319348</v>
      </c>
      <c r="Y287" s="14">
        <f t="shared" si="76"/>
        <v>3.0752363746665901</v>
      </c>
      <c r="Z287" s="14">
        <f t="shared" si="77"/>
        <v>3.9537789636684733</v>
      </c>
      <c r="AA287" s="14">
        <f t="shared" si="78"/>
        <v>3.7661645168234785</v>
      </c>
      <c r="AB287" s="17">
        <f t="shared" si="63"/>
        <v>0</v>
      </c>
      <c r="AC287" s="16">
        <f t="shared" si="64"/>
        <v>-4.8402262999999985</v>
      </c>
      <c r="AD287" s="3">
        <f t="shared" si="65"/>
        <v>-3.8885501999999978</v>
      </c>
      <c r="AF287" s="52" t="s">
        <v>185</v>
      </c>
      <c r="AG287" s="52">
        <v>0</v>
      </c>
      <c r="AH287" s="52">
        <v>0</v>
      </c>
    </row>
    <row r="288" spans="1:34">
      <c r="A288" s="13">
        <v>30072</v>
      </c>
      <c r="B288" s="18">
        <v>50.347000000000001</v>
      </c>
      <c r="C288" s="19">
        <v>9.4</v>
      </c>
      <c r="D288" s="20">
        <v>95.9</v>
      </c>
      <c r="E288" s="20">
        <v>95.3</v>
      </c>
      <c r="F288" s="19">
        <v>99</v>
      </c>
      <c r="G288" s="21">
        <v>14.45</v>
      </c>
      <c r="H288" s="22">
        <v>248.48</v>
      </c>
      <c r="I288" s="20">
        <v>41.526000000000003</v>
      </c>
      <c r="J288" s="20">
        <v>22.602</v>
      </c>
      <c r="K288" s="20">
        <v>51.932000000000002</v>
      </c>
      <c r="L288" s="20">
        <v>43.158999999999999</v>
      </c>
      <c r="N288" s="13">
        <v>30072</v>
      </c>
      <c r="O288" s="14">
        <f t="shared" si="66"/>
        <v>3.9189390344698758</v>
      </c>
      <c r="P288" s="14">
        <f t="shared" si="67"/>
        <v>9.4</v>
      </c>
      <c r="Q288" s="14">
        <f t="shared" si="68"/>
        <v>4.5633059818893926</v>
      </c>
      <c r="R288" s="14">
        <f t="shared" si="69"/>
        <v>4.5570298106601568</v>
      </c>
      <c r="S288" s="14">
        <f t="shared" si="70"/>
        <v>4.5951198501345898</v>
      </c>
      <c r="T288" s="14">
        <f t="shared" si="71"/>
        <v>6.6835212824642189</v>
      </c>
      <c r="U288" s="14">
        <f t="shared" si="72"/>
        <v>5.6109646045864201</v>
      </c>
      <c r="V288" s="14">
        <f t="shared" si="73"/>
        <v>3.0771658666753687</v>
      </c>
      <c r="W288" s="14">
        <f t="shared" si="74"/>
        <v>14.45</v>
      </c>
      <c r="X288" s="14">
        <f t="shared" si="75"/>
        <v>5.5153623594003767</v>
      </c>
      <c r="Y288" s="14">
        <f t="shared" si="76"/>
        <v>3.1180383979379589</v>
      </c>
      <c r="Z288" s="14">
        <f t="shared" si="77"/>
        <v>3.9499351704980072</v>
      </c>
      <c r="AA288" s="14">
        <f t="shared" si="78"/>
        <v>3.7648909705200317</v>
      </c>
      <c r="AB288" s="17">
        <f t="shared" si="63"/>
        <v>-9.7880999999999996E-2</v>
      </c>
      <c r="AC288" s="16">
        <f t="shared" si="64"/>
        <v>-4.9381072999999986</v>
      </c>
      <c r="AD288" s="3">
        <f t="shared" si="65"/>
        <v>-3.9476841999999976</v>
      </c>
      <c r="AF288" s="52" t="s">
        <v>186</v>
      </c>
      <c r="AG288" s="52">
        <v>-5.9133999999999999E-2</v>
      </c>
      <c r="AH288" s="52">
        <v>-9.7880999999999996E-2</v>
      </c>
    </row>
    <row r="289" spans="1:35">
      <c r="A289" s="13">
        <v>30103</v>
      </c>
      <c r="B289" s="18">
        <v>50.182000000000002</v>
      </c>
      <c r="C289" s="19">
        <v>9.6</v>
      </c>
      <c r="D289" s="20">
        <v>97</v>
      </c>
      <c r="E289" s="20">
        <v>96.3</v>
      </c>
      <c r="F289" s="19">
        <v>99.8</v>
      </c>
      <c r="G289" s="21">
        <v>14.15</v>
      </c>
      <c r="H289" s="22">
        <v>239.49</v>
      </c>
      <c r="I289" s="20">
        <v>41.314999999999998</v>
      </c>
      <c r="J289" s="20">
        <v>21.599</v>
      </c>
      <c r="K289" s="20">
        <v>51.45</v>
      </c>
      <c r="L289" s="20">
        <v>43.417999999999999</v>
      </c>
      <c r="N289" s="13">
        <v>30103</v>
      </c>
      <c r="O289" s="14">
        <f t="shared" si="66"/>
        <v>3.9156563966605669</v>
      </c>
      <c r="P289" s="14">
        <f t="shared" si="67"/>
        <v>9.6</v>
      </c>
      <c r="Q289" s="14">
        <f t="shared" si="68"/>
        <v>4.5747109785033828</v>
      </c>
      <c r="R289" s="14">
        <f t="shared" si="69"/>
        <v>4.5674683188040799</v>
      </c>
      <c r="S289" s="14">
        <f t="shared" si="70"/>
        <v>4.6031681833174183</v>
      </c>
      <c r="T289" s="14">
        <f t="shared" si="71"/>
        <v>6.936112779750232</v>
      </c>
      <c r="U289" s="14">
        <f t="shared" si="72"/>
        <v>6.1014105755146213</v>
      </c>
      <c r="V289" s="14">
        <f t="shared" si="73"/>
        <v>3.3625174972478078</v>
      </c>
      <c r="W289" s="14">
        <f t="shared" si="74"/>
        <v>14.15</v>
      </c>
      <c r="X289" s="14">
        <f t="shared" si="75"/>
        <v>5.4785116623258174</v>
      </c>
      <c r="Y289" s="14">
        <f t="shared" si="76"/>
        <v>3.0726470173221165</v>
      </c>
      <c r="Z289" s="14">
        <f t="shared" si="77"/>
        <v>3.9406104622800586</v>
      </c>
      <c r="AA289" s="14">
        <f t="shared" si="78"/>
        <v>3.7708741016665637</v>
      </c>
      <c r="AB289" s="17">
        <f t="shared" si="63"/>
        <v>0</v>
      </c>
      <c r="AC289" s="16">
        <f t="shared" si="64"/>
        <v>-4.9381072999999986</v>
      </c>
      <c r="AD289" s="3">
        <f t="shared" si="65"/>
        <v>-3.9476841999999976</v>
      </c>
      <c r="AF289" s="52" t="s">
        <v>187</v>
      </c>
      <c r="AG289" s="52">
        <v>0</v>
      </c>
      <c r="AH289" s="52">
        <v>0</v>
      </c>
    </row>
    <row r="290" spans="1:35">
      <c r="A290" s="13">
        <v>30133</v>
      </c>
      <c r="B290" s="18">
        <v>50.032400000000003</v>
      </c>
      <c r="C290" s="19">
        <v>9.8000000000000007</v>
      </c>
      <c r="D290" s="20">
        <v>97.5</v>
      </c>
      <c r="E290" s="20">
        <v>96.8</v>
      </c>
      <c r="F290" s="19">
        <v>100.2</v>
      </c>
      <c r="G290" s="21">
        <v>12.59</v>
      </c>
      <c r="H290" s="22">
        <v>241.17</v>
      </c>
      <c r="I290" s="20">
        <v>41.570999999999998</v>
      </c>
      <c r="J290" s="20">
        <v>21.710999999999999</v>
      </c>
      <c r="K290" s="20">
        <v>52.222999999999999</v>
      </c>
      <c r="L290" s="20">
        <v>43.484999999999999</v>
      </c>
      <c r="N290" s="13">
        <v>30133</v>
      </c>
      <c r="O290" s="14">
        <f t="shared" si="66"/>
        <v>3.9126707955668012</v>
      </c>
      <c r="P290" s="14">
        <f t="shared" si="67"/>
        <v>9.8000000000000007</v>
      </c>
      <c r="Q290" s="14">
        <f t="shared" si="68"/>
        <v>4.5798523780038014</v>
      </c>
      <c r="R290" s="14">
        <f t="shared" si="69"/>
        <v>4.5726469942825316</v>
      </c>
      <c r="S290" s="14">
        <f t="shared" si="70"/>
        <v>4.6071681886507641</v>
      </c>
      <c r="T290" s="14">
        <f t="shared" si="71"/>
        <v>6.3513405722325933</v>
      </c>
      <c r="U290" s="14">
        <f t="shared" si="72"/>
        <v>5.8496206681608625</v>
      </c>
      <c r="V290" s="14">
        <f t="shared" si="73"/>
        <v>3.5554786191515828</v>
      </c>
      <c r="W290" s="14">
        <f t="shared" si="74"/>
        <v>12.59</v>
      </c>
      <c r="X290" s="14">
        <f t="shared" si="75"/>
        <v>5.4855020790079791</v>
      </c>
      <c r="Y290" s="14">
        <f t="shared" si="76"/>
        <v>3.0778190445521001</v>
      </c>
      <c r="Z290" s="14">
        <f t="shared" si="77"/>
        <v>3.9555230108739972</v>
      </c>
      <c r="AA290" s="14">
        <f t="shared" si="78"/>
        <v>3.7724160510417284</v>
      </c>
      <c r="AB290" s="17">
        <f t="shared" si="63"/>
        <v>-0.1981146</v>
      </c>
      <c r="AC290" s="16">
        <f t="shared" si="64"/>
        <v>-5.1362218999999989</v>
      </c>
      <c r="AD290" s="3">
        <f t="shared" si="65"/>
        <v>-4.1449481999999973</v>
      </c>
      <c r="AF290" s="52" t="s">
        <v>188</v>
      </c>
      <c r="AG290" s="52">
        <v>-0.19726399999999999</v>
      </c>
      <c r="AH290" s="52">
        <v>-0.1981146</v>
      </c>
    </row>
    <row r="291" spans="1:35">
      <c r="A291" s="13">
        <v>30164</v>
      </c>
      <c r="B291" s="18">
        <v>49.605800000000002</v>
      </c>
      <c r="C291" s="19">
        <v>9.8000000000000007</v>
      </c>
      <c r="D291" s="20">
        <v>97.7</v>
      </c>
      <c r="E291" s="20">
        <v>96.9</v>
      </c>
      <c r="F291" s="19">
        <v>100.6</v>
      </c>
      <c r="G291" s="21">
        <v>10.119999999999999</v>
      </c>
      <c r="H291" s="22">
        <v>238.33</v>
      </c>
      <c r="I291" s="20">
        <v>41.616</v>
      </c>
      <c r="J291" s="20">
        <v>21.846</v>
      </c>
      <c r="K291" s="20">
        <v>51.866</v>
      </c>
      <c r="L291" s="20">
        <v>43.673000000000002</v>
      </c>
      <c r="N291" s="13">
        <v>30164</v>
      </c>
      <c r="O291" s="14">
        <f t="shared" si="66"/>
        <v>3.9041077623783322</v>
      </c>
      <c r="P291" s="14">
        <f t="shared" si="67"/>
        <v>9.8000000000000007</v>
      </c>
      <c r="Q291" s="14">
        <f t="shared" si="68"/>
        <v>4.5819015590487373</v>
      </c>
      <c r="R291" s="14">
        <f t="shared" si="69"/>
        <v>4.5736795188967205</v>
      </c>
      <c r="S291" s="14">
        <f t="shared" si="70"/>
        <v>4.6111522576656387</v>
      </c>
      <c r="T291" s="14">
        <f t="shared" si="71"/>
        <v>5.7941428486188959</v>
      </c>
      <c r="U291" s="14">
        <f t="shared" si="72"/>
        <v>5.2978489535079252</v>
      </c>
      <c r="V291" s="14">
        <f t="shared" si="73"/>
        <v>3.8505263383107424</v>
      </c>
      <c r="W291" s="14">
        <f t="shared" si="74"/>
        <v>10.119999999999999</v>
      </c>
      <c r="X291" s="14">
        <f t="shared" si="75"/>
        <v>5.473656267914107</v>
      </c>
      <c r="Y291" s="14">
        <f t="shared" si="76"/>
        <v>3.0840178384213512</v>
      </c>
      <c r="Z291" s="14">
        <f t="shared" si="77"/>
        <v>3.948663469523138</v>
      </c>
      <c r="AA291" s="14">
        <f t="shared" si="78"/>
        <v>3.7767300621839626</v>
      </c>
      <c r="AB291" s="17">
        <f t="shared" si="63"/>
        <v>-0.2438593</v>
      </c>
      <c r="AC291" s="16">
        <f t="shared" si="64"/>
        <v>-5.3800811999999993</v>
      </c>
      <c r="AD291" s="3">
        <f t="shared" si="65"/>
        <v>-4.3545790999999969</v>
      </c>
      <c r="AF291" s="52" t="s">
        <v>189</v>
      </c>
      <c r="AG291" s="52">
        <v>-0.20963090000000001</v>
      </c>
      <c r="AH291" s="52">
        <v>-0.2438593</v>
      </c>
    </row>
    <row r="292" spans="1:35">
      <c r="A292" s="13">
        <v>30195</v>
      </c>
      <c r="B292" s="18">
        <v>49.448900000000002</v>
      </c>
      <c r="C292" s="19">
        <v>10.1</v>
      </c>
      <c r="D292" s="20">
        <v>97.7</v>
      </c>
      <c r="E292" s="20">
        <v>97.2</v>
      </c>
      <c r="F292" s="19">
        <v>100.7</v>
      </c>
      <c r="G292" s="21">
        <v>10.31</v>
      </c>
      <c r="H292" s="22">
        <v>238.02</v>
      </c>
      <c r="I292" s="20">
        <v>42.003</v>
      </c>
      <c r="J292" s="20">
        <v>22.831</v>
      </c>
      <c r="K292" s="20">
        <v>52.088999999999999</v>
      </c>
      <c r="L292" s="20">
        <v>43.871000000000002</v>
      </c>
      <c r="N292" s="13">
        <v>30195</v>
      </c>
      <c r="O292" s="14">
        <f t="shared" si="66"/>
        <v>3.9009398131296966</v>
      </c>
      <c r="P292" s="14">
        <f t="shared" si="67"/>
        <v>10.1</v>
      </c>
      <c r="Q292" s="14">
        <f t="shared" si="68"/>
        <v>4.5819015590487373</v>
      </c>
      <c r="R292" s="14">
        <f t="shared" si="69"/>
        <v>4.5767707114663931</v>
      </c>
      <c r="S292" s="14">
        <f t="shared" si="70"/>
        <v>4.6121457997245168</v>
      </c>
      <c r="T292" s="14">
        <f t="shared" si="71"/>
        <v>4.8227374765715831</v>
      </c>
      <c r="U292" s="14">
        <f t="shared" si="72"/>
        <v>4.9562066948013808</v>
      </c>
      <c r="V292" s="14">
        <f t="shared" si="73"/>
        <v>3.5375088258123299</v>
      </c>
      <c r="W292" s="14">
        <f t="shared" si="74"/>
        <v>10.31</v>
      </c>
      <c r="X292" s="14">
        <f t="shared" si="75"/>
        <v>5.4723547037542941</v>
      </c>
      <c r="Y292" s="14">
        <f t="shared" si="76"/>
        <v>3.1281192615973166</v>
      </c>
      <c r="Z292" s="14">
        <f t="shared" si="77"/>
        <v>3.9529537940301105</v>
      </c>
      <c r="AA292" s="14">
        <f t="shared" si="78"/>
        <v>3.7812535095387987</v>
      </c>
      <c r="AB292" s="17">
        <f t="shared" si="63"/>
        <v>0</v>
      </c>
      <c r="AC292" s="16">
        <f t="shared" si="64"/>
        <v>-5.3800811999999993</v>
      </c>
      <c r="AD292" s="3">
        <f t="shared" si="65"/>
        <v>-4.3545790999999969</v>
      </c>
      <c r="AF292" s="52" t="s">
        <v>190</v>
      </c>
      <c r="AG292" s="52">
        <v>0</v>
      </c>
      <c r="AH292" s="52">
        <v>0</v>
      </c>
    </row>
    <row r="293" spans="1:35">
      <c r="A293" s="13">
        <v>30225</v>
      </c>
      <c r="B293" s="18">
        <v>49.012300000000003</v>
      </c>
      <c r="C293" s="19">
        <v>10.4</v>
      </c>
      <c r="D293" s="20">
        <v>98.1</v>
      </c>
      <c r="E293" s="20">
        <v>97.7</v>
      </c>
      <c r="F293" s="19">
        <v>101</v>
      </c>
      <c r="G293" s="21">
        <v>9.7100000000000009</v>
      </c>
      <c r="H293" s="22">
        <v>232.89</v>
      </c>
      <c r="I293" s="20">
        <v>42.198999999999998</v>
      </c>
      <c r="J293" s="20">
        <v>22.225999999999999</v>
      </c>
      <c r="K293" s="20">
        <v>52.540999999999997</v>
      </c>
      <c r="L293" s="20">
        <v>44.276000000000003</v>
      </c>
      <c r="N293" s="13">
        <v>30225</v>
      </c>
      <c r="O293" s="14">
        <f t="shared" si="66"/>
        <v>3.8920712870184389</v>
      </c>
      <c r="P293" s="14">
        <f t="shared" si="67"/>
        <v>10.4</v>
      </c>
      <c r="Q293" s="14">
        <f t="shared" si="68"/>
        <v>4.5859873665713176</v>
      </c>
      <c r="R293" s="14">
        <f t="shared" si="69"/>
        <v>4.5819015590487373</v>
      </c>
      <c r="S293" s="14">
        <f t="shared" si="70"/>
        <v>4.6151205168412597</v>
      </c>
      <c r="T293" s="14">
        <f t="shared" si="71"/>
        <v>4.9096021336520401</v>
      </c>
      <c r="U293" s="14">
        <f t="shared" si="72"/>
        <v>4.9302065895481118</v>
      </c>
      <c r="V293" s="14">
        <f t="shared" si="73"/>
        <v>3.4243023422212659</v>
      </c>
      <c r="W293" s="14">
        <f t="shared" si="74"/>
        <v>9.7100000000000009</v>
      </c>
      <c r="X293" s="14">
        <f t="shared" si="75"/>
        <v>5.450566239085699</v>
      </c>
      <c r="Y293" s="14">
        <f t="shared" si="76"/>
        <v>3.1012627747634549</v>
      </c>
      <c r="Z293" s="14">
        <f t="shared" si="77"/>
        <v>3.9615938171938909</v>
      </c>
      <c r="AA293" s="14">
        <f t="shared" si="78"/>
        <v>3.7904427695233776</v>
      </c>
      <c r="AB293" s="17">
        <f t="shared" si="63"/>
        <v>-0.25935229999999998</v>
      </c>
      <c r="AC293" s="16">
        <f t="shared" si="64"/>
        <v>-5.6394334999999991</v>
      </c>
      <c r="AD293" s="3">
        <f t="shared" si="65"/>
        <v>-4.5950620999999972</v>
      </c>
      <c r="AF293" s="52" t="s">
        <v>191</v>
      </c>
      <c r="AG293" s="52">
        <v>-0.240483</v>
      </c>
      <c r="AH293" s="52">
        <v>-0.25935229999999998</v>
      </c>
    </row>
    <row r="294" spans="1:35">
      <c r="A294" s="13">
        <v>30256</v>
      </c>
      <c r="B294" s="18">
        <v>48.819400000000002</v>
      </c>
      <c r="C294" s="19">
        <v>10.8</v>
      </c>
      <c r="D294" s="20">
        <v>98</v>
      </c>
      <c r="E294" s="20">
        <v>97.9</v>
      </c>
      <c r="F294" s="19">
        <v>101.4</v>
      </c>
      <c r="G294" s="21">
        <v>9.1999999999999993</v>
      </c>
      <c r="H294" s="22">
        <v>228.24</v>
      </c>
      <c r="I294" s="20">
        <v>42.545999999999999</v>
      </c>
      <c r="J294" s="20">
        <v>23.486000000000001</v>
      </c>
      <c r="K294" s="20">
        <v>52.401000000000003</v>
      </c>
      <c r="L294" s="20">
        <v>44.45</v>
      </c>
      <c r="N294" s="13">
        <v>30256</v>
      </c>
      <c r="O294" s="14">
        <f t="shared" si="66"/>
        <v>3.8881277748442273</v>
      </c>
      <c r="P294" s="14">
        <f t="shared" si="67"/>
        <v>10.8</v>
      </c>
      <c r="Q294" s="14">
        <f t="shared" si="68"/>
        <v>4.5849674786705723</v>
      </c>
      <c r="R294" s="14">
        <f t="shared" si="69"/>
        <v>4.5839465495364644</v>
      </c>
      <c r="S294" s="14">
        <f t="shared" si="70"/>
        <v>4.619073091157083</v>
      </c>
      <c r="T294" s="14">
        <f t="shared" si="71"/>
        <v>4.3802622658393053</v>
      </c>
      <c r="U294" s="14">
        <f t="shared" si="72"/>
        <v>4.5985113241823434</v>
      </c>
      <c r="V294" s="14">
        <f t="shared" si="73"/>
        <v>3.5126541620618021</v>
      </c>
      <c r="W294" s="14">
        <f t="shared" si="74"/>
        <v>9.1999999999999993</v>
      </c>
      <c r="X294" s="14">
        <f t="shared" si="75"/>
        <v>5.4303977069052447</v>
      </c>
      <c r="Y294" s="14">
        <f t="shared" si="76"/>
        <v>3.1564044989428894</v>
      </c>
      <c r="Z294" s="14">
        <f t="shared" si="77"/>
        <v>3.9589256751143655</v>
      </c>
      <c r="AA294" s="14">
        <f t="shared" si="78"/>
        <v>3.7943649619599138</v>
      </c>
      <c r="AB294" s="17">
        <f t="shared" si="63"/>
        <v>8.9975399999999997E-2</v>
      </c>
      <c r="AC294" s="16">
        <f t="shared" si="64"/>
        <v>-5.549458099999999</v>
      </c>
      <c r="AD294" s="3">
        <f t="shared" si="65"/>
        <v>-4.4683188999999972</v>
      </c>
      <c r="AF294" s="52" t="s">
        <v>192</v>
      </c>
      <c r="AG294" s="52">
        <v>0.1267432</v>
      </c>
      <c r="AH294" s="52">
        <v>8.9975399999999997E-2</v>
      </c>
    </row>
    <row r="295" spans="1:35">
      <c r="A295" s="13">
        <v>30286</v>
      </c>
      <c r="B295" s="18">
        <v>48.4724</v>
      </c>
      <c r="C295" s="19">
        <v>10.8</v>
      </c>
      <c r="D295" s="20">
        <v>97.7</v>
      </c>
      <c r="E295" s="20">
        <v>98</v>
      </c>
      <c r="F295" s="19">
        <v>101.8</v>
      </c>
      <c r="G295" s="21">
        <v>8.9499999999999993</v>
      </c>
      <c r="H295" s="22">
        <v>226.77</v>
      </c>
      <c r="I295" s="20">
        <v>42.728999999999999</v>
      </c>
      <c r="J295" s="20">
        <v>23.707000000000001</v>
      </c>
      <c r="K295" s="20">
        <v>52.838999999999999</v>
      </c>
      <c r="L295" s="20">
        <v>44.497</v>
      </c>
      <c r="N295" s="13">
        <v>30286</v>
      </c>
      <c r="O295" s="14">
        <f t="shared" si="66"/>
        <v>3.8809945637954684</v>
      </c>
      <c r="P295" s="14">
        <f t="shared" si="67"/>
        <v>10.8</v>
      </c>
      <c r="Q295" s="14">
        <f t="shared" si="68"/>
        <v>4.5819015590487373</v>
      </c>
      <c r="R295" s="14">
        <f t="shared" si="69"/>
        <v>4.5849674786705723</v>
      </c>
      <c r="S295" s="14">
        <f t="shared" si="70"/>
        <v>4.623010104116422</v>
      </c>
      <c r="T295" s="14">
        <f t="shared" si="71"/>
        <v>3.754351245740315</v>
      </c>
      <c r="U295" s="14">
        <f t="shared" si="72"/>
        <v>4.2737092456354562</v>
      </c>
      <c r="V295" s="14">
        <f t="shared" si="73"/>
        <v>3.4986076963301604</v>
      </c>
      <c r="W295" s="14">
        <f t="shared" si="74"/>
        <v>8.9499999999999993</v>
      </c>
      <c r="X295" s="14">
        <f t="shared" si="75"/>
        <v>5.4239362879721948</v>
      </c>
      <c r="Y295" s="14">
        <f t="shared" si="76"/>
        <v>3.1657703631810952</v>
      </c>
      <c r="Z295" s="14">
        <f t="shared" si="77"/>
        <v>3.9672495544182684</v>
      </c>
      <c r="AA295" s="14">
        <f t="shared" si="78"/>
        <v>3.7954217711693148</v>
      </c>
      <c r="AB295" s="17">
        <f t="shared" si="63"/>
        <v>0.63151409999999997</v>
      </c>
      <c r="AC295" s="16">
        <f t="shared" si="64"/>
        <v>-4.9179439999999985</v>
      </c>
      <c r="AD295" s="3">
        <f t="shared" si="65"/>
        <v>-3.8163025999999971</v>
      </c>
      <c r="AF295" s="52" t="s">
        <v>193</v>
      </c>
      <c r="AG295" s="52">
        <v>0.65201629999999999</v>
      </c>
      <c r="AH295" s="52">
        <v>0.63151409999999997</v>
      </c>
    </row>
    <row r="296" spans="1:35">
      <c r="A296" s="13">
        <v>30317</v>
      </c>
      <c r="B296" s="18">
        <v>49.3977</v>
      </c>
      <c r="C296" s="19">
        <v>10.4</v>
      </c>
      <c r="D296" s="20">
        <v>97.9</v>
      </c>
      <c r="E296" s="20">
        <v>98.2</v>
      </c>
      <c r="F296" s="19">
        <v>101</v>
      </c>
      <c r="G296" s="21">
        <v>8.68</v>
      </c>
      <c r="H296" s="22">
        <v>230.51</v>
      </c>
      <c r="I296" s="20">
        <v>42.768000000000001</v>
      </c>
      <c r="J296" s="20">
        <v>23.378</v>
      </c>
      <c r="K296" s="20">
        <v>52.52</v>
      </c>
      <c r="L296" s="20">
        <v>44.844999999999999</v>
      </c>
      <c r="N296" s="13">
        <v>30317</v>
      </c>
      <c r="O296" s="14">
        <f t="shared" si="66"/>
        <v>3.899903864405533</v>
      </c>
      <c r="P296" s="14">
        <f t="shared" si="67"/>
        <v>10.4</v>
      </c>
      <c r="Q296" s="14">
        <f t="shared" si="68"/>
        <v>4.5839465495364644</v>
      </c>
      <c r="R296" s="14">
        <f t="shared" si="69"/>
        <v>4.5870062153604199</v>
      </c>
      <c r="S296" s="14">
        <f t="shared" si="70"/>
        <v>4.6151205168412597</v>
      </c>
      <c r="T296" s="14">
        <f t="shared" si="71"/>
        <v>3.6405476385009758</v>
      </c>
      <c r="U296" s="14">
        <f t="shared" si="72"/>
        <v>4.0525025721008472</v>
      </c>
      <c r="V296" s="14">
        <f t="shared" si="73"/>
        <v>2.1011278212592917</v>
      </c>
      <c r="W296" s="14">
        <f t="shared" si="74"/>
        <v>8.68</v>
      </c>
      <c r="X296" s="14">
        <f t="shared" si="75"/>
        <v>5.4402942454435861</v>
      </c>
      <c r="Y296" s="14">
        <f t="shared" si="76"/>
        <v>3.1517954091855787</v>
      </c>
      <c r="Z296" s="14">
        <f t="shared" si="77"/>
        <v>3.9611940494345954</v>
      </c>
      <c r="AA296" s="14">
        <f t="shared" si="78"/>
        <v>3.8032120995699663</v>
      </c>
      <c r="AB296" s="17">
        <f t="shared" si="63"/>
        <v>0</v>
      </c>
      <c r="AC296" s="16">
        <f t="shared" si="64"/>
        <v>-4.9179439999999985</v>
      </c>
      <c r="AD296" s="3">
        <f t="shared" si="65"/>
        <v>-3.8163025999999971</v>
      </c>
      <c r="AF296" s="52" t="s">
        <v>194</v>
      </c>
      <c r="AG296" s="52">
        <v>0</v>
      </c>
      <c r="AH296" s="52">
        <v>0</v>
      </c>
      <c r="AI296" s="75">
        <v>0</v>
      </c>
    </row>
    <row r="297" spans="1:35">
      <c r="A297" s="13">
        <v>30348</v>
      </c>
      <c r="B297" s="18">
        <v>49.093899999999998</v>
      </c>
      <c r="C297" s="19">
        <v>10.4</v>
      </c>
      <c r="D297" s="20">
        <v>98</v>
      </c>
      <c r="E297" s="20">
        <v>98.2</v>
      </c>
      <c r="F297" s="19">
        <v>101.1</v>
      </c>
      <c r="G297" s="21">
        <v>8.51</v>
      </c>
      <c r="H297" s="22">
        <v>239.01</v>
      </c>
      <c r="I297" s="20">
        <v>42.752000000000002</v>
      </c>
      <c r="J297" s="20">
        <v>23.186</v>
      </c>
      <c r="K297" s="20">
        <v>52.506</v>
      </c>
      <c r="L297" s="20">
        <v>44.898000000000003</v>
      </c>
      <c r="N297" s="13">
        <v>30348</v>
      </c>
      <c r="O297" s="14">
        <f t="shared" si="66"/>
        <v>3.8937347908299667</v>
      </c>
      <c r="P297" s="14">
        <f t="shared" si="67"/>
        <v>10.4</v>
      </c>
      <c r="Q297" s="14">
        <f t="shared" si="68"/>
        <v>4.5849674786705723</v>
      </c>
      <c r="R297" s="14">
        <f t="shared" si="69"/>
        <v>4.5870062153604199</v>
      </c>
      <c r="S297" s="14">
        <f t="shared" si="70"/>
        <v>4.6161101260264257</v>
      </c>
      <c r="T297" s="14">
        <f t="shared" si="71"/>
        <v>3.4253478478539385</v>
      </c>
      <c r="U297" s="14">
        <f t="shared" si="72"/>
        <v>3.7348739302587601</v>
      </c>
      <c r="V297" s="14">
        <f t="shared" si="73"/>
        <v>2.3012521272603679</v>
      </c>
      <c r="W297" s="14">
        <f t="shared" si="74"/>
        <v>8.51</v>
      </c>
      <c r="X297" s="14">
        <f t="shared" si="75"/>
        <v>5.4765053920603846</v>
      </c>
      <c r="Y297" s="14">
        <f t="shared" si="76"/>
        <v>3.1435486482482098</v>
      </c>
      <c r="Z297" s="14">
        <f t="shared" si="77"/>
        <v>3.960927448781749</v>
      </c>
      <c r="AA297" s="14">
        <f t="shared" si="78"/>
        <v>3.8043932503262767</v>
      </c>
      <c r="AB297" s="17">
        <f t="shared" si="63"/>
        <v>0.2108304</v>
      </c>
      <c r="AC297" s="16">
        <f t="shared" si="64"/>
        <v>-4.7071135999999987</v>
      </c>
      <c r="AD297" s="3">
        <f t="shared" si="65"/>
        <v>-3.6282944999999973</v>
      </c>
      <c r="AF297" s="52" t="s">
        <v>195</v>
      </c>
      <c r="AG297" s="52">
        <v>0.18800810000000001</v>
      </c>
      <c r="AH297" s="52">
        <v>0.2108304</v>
      </c>
      <c r="AI297" s="75">
        <v>0.19391949999999999</v>
      </c>
    </row>
    <row r="298" spans="1:35">
      <c r="A298" s="13">
        <v>30376</v>
      </c>
      <c r="B298" s="18">
        <v>49.490900000000003</v>
      </c>
      <c r="C298" s="19">
        <v>10.3</v>
      </c>
      <c r="D298" s="20">
        <v>98.1</v>
      </c>
      <c r="E298" s="20">
        <v>98.4</v>
      </c>
      <c r="F298" s="19">
        <v>101</v>
      </c>
      <c r="G298" s="21">
        <v>8.77</v>
      </c>
      <c r="H298" s="22">
        <v>243.25</v>
      </c>
      <c r="I298" s="20">
        <v>43.192999999999998</v>
      </c>
      <c r="J298" s="20">
        <v>23.552</v>
      </c>
      <c r="K298" s="20">
        <v>53.265999999999998</v>
      </c>
      <c r="L298" s="20">
        <v>45.213000000000001</v>
      </c>
      <c r="N298" s="13">
        <v>30376</v>
      </c>
      <c r="O298" s="14">
        <f t="shared" si="66"/>
        <v>3.9017888142904593</v>
      </c>
      <c r="P298" s="14">
        <f t="shared" si="67"/>
        <v>10.3</v>
      </c>
      <c r="Q298" s="14">
        <f t="shared" si="68"/>
        <v>4.5859873665713176</v>
      </c>
      <c r="R298" s="14">
        <f t="shared" si="69"/>
        <v>4.5890408040582074</v>
      </c>
      <c r="S298" s="14">
        <f t="shared" si="70"/>
        <v>4.6151205168412597</v>
      </c>
      <c r="T298" s="14">
        <f t="shared" si="71"/>
        <v>3.5273366379284776</v>
      </c>
      <c r="U298" s="14">
        <f t="shared" si="72"/>
        <v>3.8326803866175276</v>
      </c>
      <c r="V298" s="14">
        <f t="shared" si="73"/>
        <v>2.2022912087437252</v>
      </c>
      <c r="W298" s="14">
        <f t="shared" si="74"/>
        <v>8.77</v>
      </c>
      <c r="X298" s="14">
        <f t="shared" si="75"/>
        <v>5.4940897210661142</v>
      </c>
      <c r="Y298" s="14">
        <f t="shared" si="76"/>
        <v>3.1592107425464655</v>
      </c>
      <c r="Z298" s="14">
        <f t="shared" si="77"/>
        <v>3.9752982289411873</v>
      </c>
      <c r="AA298" s="14">
        <f t="shared" si="78"/>
        <v>3.8113846561056488</v>
      </c>
      <c r="AB298" s="17">
        <f t="shared" si="63"/>
        <v>0.13741929999999999</v>
      </c>
      <c r="AC298" s="16">
        <f t="shared" si="64"/>
        <v>-4.5696942999999983</v>
      </c>
      <c r="AD298" s="3">
        <f t="shared" si="65"/>
        <v>-3.4827363999999972</v>
      </c>
      <c r="AF298" s="52" t="s">
        <v>196</v>
      </c>
      <c r="AG298" s="52">
        <v>0.1455581</v>
      </c>
      <c r="AH298" s="52">
        <v>0.13741929999999999</v>
      </c>
      <c r="AI298" s="75">
        <v>0.18949759999999999</v>
      </c>
    </row>
    <row r="299" spans="1:35">
      <c r="A299" s="13">
        <v>30407</v>
      </c>
      <c r="B299" s="18">
        <v>50.089700000000001</v>
      </c>
      <c r="C299" s="19">
        <v>10.199999999999999</v>
      </c>
      <c r="D299" s="20">
        <v>98.8</v>
      </c>
      <c r="E299" s="20">
        <v>99</v>
      </c>
      <c r="F299" s="19">
        <v>101.1</v>
      </c>
      <c r="G299" s="21">
        <v>8.8000000000000007</v>
      </c>
      <c r="H299" s="22">
        <v>249.26</v>
      </c>
      <c r="I299" s="20">
        <v>43.448999999999998</v>
      </c>
      <c r="J299" s="20">
        <v>24.402000000000001</v>
      </c>
      <c r="K299" s="20">
        <v>53.031999999999996</v>
      </c>
      <c r="L299" s="20">
        <v>45.433</v>
      </c>
      <c r="N299" s="13">
        <v>30407</v>
      </c>
      <c r="O299" s="14">
        <f t="shared" si="66"/>
        <v>3.913815398132185</v>
      </c>
      <c r="P299" s="14">
        <f t="shared" si="67"/>
        <v>10.199999999999999</v>
      </c>
      <c r="Q299" s="14">
        <f t="shared" si="68"/>
        <v>4.5930976047538223</v>
      </c>
      <c r="R299" s="14">
        <f t="shared" si="69"/>
        <v>4.5951198501345898</v>
      </c>
      <c r="S299" s="14">
        <f t="shared" si="70"/>
        <v>4.6161101260264257</v>
      </c>
      <c r="T299" s="14">
        <f t="shared" si="71"/>
        <v>3.9220713153281328</v>
      </c>
      <c r="U299" s="14">
        <f t="shared" si="72"/>
        <v>4.4405849942557349</v>
      </c>
      <c r="V299" s="14">
        <f t="shared" si="73"/>
        <v>2.0990275891835832</v>
      </c>
      <c r="W299" s="14">
        <f t="shared" si="74"/>
        <v>8.8000000000000007</v>
      </c>
      <c r="X299" s="14">
        <f t="shared" si="75"/>
        <v>5.5184965283982308</v>
      </c>
      <c r="Y299" s="14">
        <f t="shared" si="76"/>
        <v>3.1946650961531424</v>
      </c>
      <c r="Z299" s="14">
        <f t="shared" si="77"/>
        <v>3.9708955049390902</v>
      </c>
      <c r="AA299" s="14">
        <f t="shared" si="78"/>
        <v>3.8162387132503097</v>
      </c>
      <c r="AB299" s="17">
        <f t="shared" si="63"/>
        <v>0</v>
      </c>
      <c r="AC299" s="16">
        <f t="shared" si="64"/>
        <v>-4.5696942999999983</v>
      </c>
      <c r="AD299" s="3">
        <f t="shared" si="65"/>
        <v>-3.4827363999999972</v>
      </c>
      <c r="AF299" s="52" t="s">
        <v>197</v>
      </c>
      <c r="AG299" s="52">
        <v>0</v>
      </c>
      <c r="AH299" s="52">
        <v>0</v>
      </c>
      <c r="AI299" s="75">
        <v>0</v>
      </c>
    </row>
    <row r="300" spans="1:35">
      <c r="A300" s="13">
        <v>30437</v>
      </c>
      <c r="B300" s="18">
        <v>50.439399999999999</v>
      </c>
      <c r="C300" s="19">
        <v>10.1</v>
      </c>
      <c r="D300" s="20">
        <v>99.2</v>
      </c>
      <c r="E300" s="20">
        <v>99.4</v>
      </c>
      <c r="F300" s="19">
        <v>101.4</v>
      </c>
      <c r="G300" s="21">
        <v>8.6300000000000008</v>
      </c>
      <c r="H300" s="22">
        <v>248.77</v>
      </c>
      <c r="I300" s="20">
        <v>43.698999999999998</v>
      </c>
      <c r="J300" s="20">
        <v>25.03</v>
      </c>
      <c r="K300" s="20">
        <v>53.281999999999996</v>
      </c>
      <c r="L300" s="20">
        <v>45.518999999999998</v>
      </c>
      <c r="N300" s="13">
        <v>30437</v>
      </c>
      <c r="O300" s="14">
        <f t="shared" si="66"/>
        <v>3.9207726157047951</v>
      </c>
      <c r="P300" s="14">
        <f t="shared" si="67"/>
        <v>10.1</v>
      </c>
      <c r="Q300" s="14">
        <f t="shared" si="68"/>
        <v>4.5971380142908274</v>
      </c>
      <c r="R300" s="14">
        <f t="shared" si="69"/>
        <v>4.5991521136625284</v>
      </c>
      <c r="S300" s="14">
        <f t="shared" si="70"/>
        <v>4.619073091157083</v>
      </c>
      <c r="T300" s="14">
        <f t="shared" si="71"/>
        <v>3.3832032401434642</v>
      </c>
      <c r="U300" s="14">
        <f t="shared" si="72"/>
        <v>4.2122303002371915</v>
      </c>
      <c r="V300" s="14">
        <f t="shared" si="73"/>
        <v>2.3953241022493015</v>
      </c>
      <c r="W300" s="14">
        <f t="shared" si="74"/>
        <v>8.6300000000000008</v>
      </c>
      <c r="X300" s="14">
        <f t="shared" si="75"/>
        <v>5.5165287748166838</v>
      </c>
      <c r="Y300" s="14">
        <f t="shared" si="76"/>
        <v>3.2200751054436827</v>
      </c>
      <c r="Z300" s="14">
        <f t="shared" si="77"/>
        <v>3.9755985630651556</v>
      </c>
      <c r="AA300" s="14">
        <f t="shared" si="78"/>
        <v>3.8181298212112136</v>
      </c>
      <c r="AB300" s="17">
        <f t="shared" si="63"/>
        <v>-3.8653100000000003E-2</v>
      </c>
      <c r="AC300" s="16">
        <f t="shared" si="64"/>
        <v>-4.6083473999999987</v>
      </c>
      <c r="AD300" s="3">
        <f t="shared" si="65"/>
        <v>-3.5029108999999972</v>
      </c>
      <c r="AF300" s="52" t="s">
        <v>198</v>
      </c>
      <c r="AG300" s="52">
        <v>-2.0174500000000001E-2</v>
      </c>
      <c r="AH300" s="52">
        <v>-3.8653100000000003E-2</v>
      </c>
      <c r="AI300" s="75">
        <v>0.13404540000000001</v>
      </c>
    </row>
    <row r="301" spans="1:35">
      <c r="A301" s="13">
        <v>30468</v>
      </c>
      <c r="B301" s="18">
        <v>50.725499999999997</v>
      </c>
      <c r="C301" s="19">
        <v>10.1</v>
      </c>
      <c r="D301" s="20">
        <v>99.4</v>
      </c>
      <c r="E301" s="20">
        <v>99.7</v>
      </c>
      <c r="F301" s="19">
        <v>101.6</v>
      </c>
      <c r="G301" s="21">
        <v>8.98</v>
      </c>
      <c r="H301" s="22">
        <v>247.9</v>
      </c>
      <c r="I301" s="20">
        <v>44.113</v>
      </c>
      <c r="J301" s="20">
        <v>25.795999999999999</v>
      </c>
      <c r="K301" s="20">
        <v>53.841999999999999</v>
      </c>
      <c r="L301" s="20">
        <v>45.712000000000003</v>
      </c>
      <c r="N301" s="13">
        <v>30468</v>
      </c>
      <c r="O301" s="14">
        <f t="shared" si="66"/>
        <v>3.9264287427357472</v>
      </c>
      <c r="P301" s="14">
        <f t="shared" si="67"/>
        <v>10.1</v>
      </c>
      <c r="Q301" s="14">
        <f t="shared" si="68"/>
        <v>4.5991521136625284</v>
      </c>
      <c r="R301" s="14">
        <f t="shared" si="69"/>
        <v>4.6021656769677923</v>
      </c>
      <c r="S301" s="14">
        <f t="shared" si="70"/>
        <v>4.6210435351443815</v>
      </c>
      <c r="T301" s="14">
        <f t="shared" si="71"/>
        <v>2.4441135159145659</v>
      </c>
      <c r="U301" s="14">
        <f t="shared" si="72"/>
        <v>3.4697358163712848</v>
      </c>
      <c r="V301" s="14">
        <f t="shared" si="73"/>
        <v>1.7875351826963135</v>
      </c>
      <c r="W301" s="14">
        <f t="shared" si="74"/>
        <v>8.98</v>
      </c>
      <c r="X301" s="14">
        <f t="shared" si="75"/>
        <v>5.5130254390411446</v>
      </c>
      <c r="Y301" s="14">
        <f t="shared" si="76"/>
        <v>3.2502194411481309</v>
      </c>
      <c r="Z301" s="14">
        <f t="shared" si="77"/>
        <v>3.9860538317490617</v>
      </c>
      <c r="AA301" s="14">
        <f t="shared" si="78"/>
        <v>3.8223608454884173</v>
      </c>
      <c r="AB301" s="17">
        <f t="shared" si="63"/>
        <v>0</v>
      </c>
      <c r="AC301" s="16">
        <f t="shared" si="64"/>
        <v>-4.6083473999999987</v>
      </c>
      <c r="AD301" s="3">
        <f t="shared" si="65"/>
        <v>-3.5029108999999972</v>
      </c>
      <c r="AF301" s="52" t="s">
        <v>199</v>
      </c>
      <c r="AG301" s="52">
        <v>0</v>
      </c>
      <c r="AH301" s="52">
        <v>0</v>
      </c>
      <c r="AI301" s="75">
        <v>0</v>
      </c>
    </row>
    <row r="302" spans="1:35">
      <c r="A302" s="13">
        <v>30498</v>
      </c>
      <c r="B302" s="18">
        <v>51.504300000000001</v>
      </c>
      <c r="C302" s="19">
        <v>9.4</v>
      </c>
      <c r="D302" s="20">
        <v>99.8</v>
      </c>
      <c r="E302" s="20">
        <v>100</v>
      </c>
      <c r="F302" s="19">
        <v>101.6</v>
      </c>
      <c r="G302" s="21">
        <v>9.3699999999999992</v>
      </c>
      <c r="H302" s="22">
        <v>251.49</v>
      </c>
      <c r="I302" s="20">
        <v>44.406999999999996</v>
      </c>
      <c r="J302" s="20">
        <v>26.169</v>
      </c>
      <c r="K302" s="20">
        <v>54.073</v>
      </c>
      <c r="L302" s="20">
        <v>45.991</v>
      </c>
      <c r="N302" s="13">
        <v>30498</v>
      </c>
      <c r="O302" s="14">
        <f t="shared" si="66"/>
        <v>3.941665299329796</v>
      </c>
      <c r="P302" s="14">
        <f t="shared" si="67"/>
        <v>9.4</v>
      </c>
      <c r="Q302" s="14">
        <f t="shared" si="68"/>
        <v>4.6031681833174183</v>
      </c>
      <c r="R302" s="14">
        <f t="shared" si="69"/>
        <v>4.6051701859880918</v>
      </c>
      <c r="S302" s="14">
        <f t="shared" si="70"/>
        <v>4.6210435351443815</v>
      </c>
      <c r="T302" s="14">
        <f t="shared" si="71"/>
        <v>2.3315805313616846</v>
      </c>
      <c r="U302" s="14">
        <f t="shared" si="72"/>
        <v>3.2523191705560146</v>
      </c>
      <c r="V302" s="14">
        <f t="shared" si="73"/>
        <v>1.3875346493617018</v>
      </c>
      <c r="W302" s="14">
        <f t="shared" si="74"/>
        <v>9.3699999999999992</v>
      </c>
      <c r="X302" s="14">
        <f t="shared" si="75"/>
        <v>5.5274032273178761</v>
      </c>
      <c r="Y302" s="14">
        <f t="shared" si="76"/>
        <v>3.2645755041191911</v>
      </c>
      <c r="Z302" s="14">
        <f t="shared" si="77"/>
        <v>3.990334985487082</v>
      </c>
      <c r="AA302" s="14">
        <f t="shared" si="78"/>
        <v>3.8284457251727986</v>
      </c>
      <c r="AB302" s="17">
        <f t="shared" si="63"/>
        <v>3.1968799999999999E-2</v>
      </c>
      <c r="AC302" s="16">
        <f t="shared" si="64"/>
        <v>-4.5763785999999991</v>
      </c>
      <c r="AD302" s="3">
        <f t="shared" si="65"/>
        <v>-3.5096286999999973</v>
      </c>
      <c r="AF302" s="52" t="s">
        <v>200</v>
      </c>
      <c r="AG302" s="52">
        <v>-6.7178000000000003E-3</v>
      </c>
      <c r="AH302" s="52">
        <v>3.1968799999999999E-2</v>
      </c>
      <c r="AI302" s="75">
        <v>0.22899549999999999</v>
      </c>
    </row>
    <row r="303" spans="1:35">
      <c r="A303" s="13">
        <v>30529</v>
      </c>
      <c r="B303" s="18">
        <v>52.066800000000001</v>
      </c>
      <c r="C303" s="19">
        <v>9.5</v>
      </c>
      <c r="D303" s="20">
        <v>100.1</v>
      </c>
      <c r="E303" s="20">
        <v>100.4</v>
      </c>
      <c r="F303" s="19">
        <v>101.9</v>
      </c>
      <c r="G303" s="21">
        <v>9.56</v>
      </c>
      <c r="H303" s="22">
        <v>267.32</v>
      </c>
      <c r="I303" s="20">
        <v>44.52</v>
      </c>
      <c r="J303" s="20">
        <v>25.948</v>
      </c>
      <c r="K303" s="20">
        <v>54.146000000000001</v>
      </c>
      <c r="L303" s="20">
        <v>46.253999999999998</v>
      </c>
      <c r="N303" s="13">
        <v>30529</v>
      </c>
      <c r="O303" s="14">
        <f t="shared" si="66"/>
        <v>3.9525275095536592</v>
      </c>
      <c r="P303" s="14">
        <f t="shared" si="67"/>
        <v>9.5</v>
      </c>
      <c r="Q303" s="14">
        <f t="shared" si="68"/>
        <v>4.6061696863211745</v>
      </c>
      <c r="R303" s="14">
        <f t="shared" si="69"/>
        <v>4.6091622072576293</v>
      </c>
      <c r="S303" s="14">
        <f t="shared" si="70"/>
        <v>4.6239919402286791</v>
      </c>
      <c r="T303" s="14">
        <f t="shared" si="71"/>
        <v>2.4268127272437696</v>
      </c>
      <c r="U303" s="14">
        <f t="shared" si="72"/>
        <v>3.5482688360908314</v>
      </c>
      <c r="V303" s="14">
        <f t="shared" si="73"/>
        <v>1.2839682563040407</v>
      </c>
      <c r="W303" s="14">
        <f t="shared" si="74"/>
        <v>9.56</v>
      </c>
      <c r="X303" s="14">
        <f t="shared" si="75"/>
        <v>5.5884464426428693</v>
      </c>
      <c r="Y303" s="14">
        <f t="shared" si="76"/>
        <v>3.2560945353508091</v>
      </c>
      <c r="Z303" s="14">
        <f t="shared" si="77"/>
        <v>3.9916841018358262</v>
      </c>
      <c r="AA303" s="14">
        <f t="shared" si="78"/>
        <v>3.8341479467051802</v>
      </c>
      <c r="AB303" s="17">
        <f t="shared" si="63"/>
        <v>-0.23930290000000001</v>
      </c>
      <c r="AC303" s="16">
        <f t="shared" si="64"/>
        <v>-4.8156814999999993</v>
      </c>
      <c r="AD303" s="3">
        <f t="shared" si="65"/>
        <v>-3.7430944999999971</v>
      </c>
      <c r="AF303" s="52" t="s">
        <v>201</v>
      </c>
      <c r="AG303" s="52">
        <v>-0.2334658</v>
      </c>
      <c r="AH303" s="52">
        <v>-0.23930290000000001</v>
      </c>
      <c r="AI303" s="75">
        <v>-0.25873449999999998</v>
      </c>
    </row>
    <row r="304" spans="1:35">
      <c r="A304" s="13">
        <v>30560</v>
      </c>
      <c r="B304" s="18">
        <v>52.864699999999999</v>
      </c>
      <c r="C304" s="19">
        <v>9.1999999999999993</v>
      </c>
      <c r="D304" s="20">
        <v>100.4</v>
      </c>
      <c r="E304" s="20">
        <v>100.6</v>
      </c>
      <c r="F304" s="19">
        <v>102.2</v>
      </c>
      <c r="G304" s="21">
        <v>9.4499999999999993</v>
      </c>
      <c r="H304" s="22">
        <v>268.97000000000003</v>
      </c>
      <c r="I304" s="20">
        <v>44.637</v>
      </c>
      <c r="J304" s="20">
        <v>26.001999999999999</v>
      </c>
      <c r="K304" s="20">
        <v>54.372</v>
      </c>
      <c r="L304" s="20">
        <v>46.344000000000001</v>
      </c>
      <c r="N304" s="13">
        <v>30560</v>
      </c>
      <c r="O304" s="14">
        <f t="shared" si="66"/>
        <v>3.9677358193362684</v>
      </c>
      <c r="P304" s="14">
        <f t="shared" si="67"/>
        <v>9.1999999999999993</v>
      </c>
      <c r="Q304" s="14">
        <f t="shared" si="68"/>
        <v>4.6091622072576293</v>
      </c>
      <c r="R304" s="14">
        <f t="shared" si="69"/>
        <v>4.6111522576656387</v>
      </c>
      <c r="S304" s="14">
        <f t="shared" si="70"/>
        <v>4.6269316777696039</v>
      </c>
      <c r="T304" s="14">
        <f t="shared" si="71"/>
        <v>2.7260648208891731</v>
      </c>
      <c r="U304" s="14">
        <f t="shared" si="72"/>
        <v>3.4381546199245445</v>
      </c>
      <c r="V304" s="14">
        <f t="shared" si="73"/>
        <v>1.4785878045087399</v>
      </c>
      <c r="W304" s="14">
        <f t="shared" si="74"/>
        <v>9.4499999999999993</v>
      </c>
      <c r="X304" s="14">
        <f t="shared" si="75"/>
        <v>5.5945998492189881</v>
      </c>
      <c r="Y304" s="14">
        <f t="shared" si="76"/>
        <v>3.2581734581399768</v>
      </c>
      <c r="Z304" s="14">
        <f t="shared" si="77"/>
        <v>3.9958493154730013</v>
      </c>
      <c r="AA304" s="14">
        <f t="shared" si="78"/>
        <v>3.8360918337943231</v>
      </c>
      <c r="AB304" s="17">
        <f t="shared" si="63"/>
        <v>0</v>
      </c>
      <c r="AC304" s="16">
        <f t="shared" si="64"/>
        <v>-4.8156814999999993</v>
      </c>
      <c r="AD304" s="3">
        <f t="shared" si="65"/>
        <v>-3.7430944999999971</v>
      </c>
      <c r="AF304" s="52" t="s">
        <v>202</v>
      </c>
      <c r="AG304" s="52">
        <v>0</v>
      </c>
      <c r="AH304" s="52">
        <v>0</v>
      </c>
      <c r="AI304" s="75">
        <v>0</v>
      </c>
    </row>
    <row r="305" spans="1:35">
      <c r="A305" s="13">
        <v>30590</v>
      </c>
      <c r="B305" s="18">
        <v>53.2879</v>
      </c>
      <c r="C305" s="19">
        <v>8.8000000000000007</v>
      </c>
      <c r="D305" s="20">
        <v>100.8</v>
      </c>
      <c r="E305" s="20">
        <v>101</v>
      </c>
      <c r="F305" s="19">
        <v>102.2</v>
      </c>
      <c r="G305" s="21">
        <v>9.48</v>
      </c>
      <c r="H305" s="22">
        <v>265.7</v>
      </c>
      <c r="I305" s="20">
        <v>44.991</v>
      </c>
      <c r="J305" s="20">
        <v>26.916</v>
      </c>
      <c r="K305" s="20">
        <v>54.604999999999997</v>
      </c>
      <c r="L305" s="20">
        <v>46.515000000000001</v>
      </c>
      <c r="N305" s="13">
        <v>30590</v>
      </c>
      <c r="O305" s="14">
        <f t="shared" si="66"/>
        <v>3.9757092885140115</v>
      </c>
      <c r="P305" s="14">
        <f t="shared" si="67"/>
        <v>8.8000000000000007</v>
      </c>
      <c r="Q305" s="14">
        <f t="shared" si="68"/>
        <v>4.6131383556372683</v>
      </c>
      <c r="R305" s="14">
        <f t="shared" si="69"/>
        <v>4.6151205168412597</v>
      </c>
      <c r="S305" s="14">
        <f t="shared" si="70"/>
        <v>4.6269316777696039</v>
      </c>
      <c r="T305" s="14">
        <f t="shared" si="71"/>
        <v>2.7150989065950899</v>
      </c>
      <c r="U305" s="14">
        <f t="shared" si="72"/>
        <v>3.3218957792522374</v>
      </c>
      <c r="V305" s="14">
        <f t="shared" si="73"/>
        <v>1.181116092834462</v>
      </c>
      <c r="W305" s="14">
        <f t="shared" si="74"/>
        <v>9.48</v>
      </c>
      <c r="X305" s="14">
        <f t="shared" si="75"/>
        <v>5.5823678527657679</v>
      </c>
      <c r="Y305" s="14">
        <f t="shared" si="76"/>
        <v>3.2927209053260715</v>
      </c>
      <c r="Z305" s="14">
        <f t="shared" si="77"/>
        <v>4.0001254536496917</v>
      </c>
      <c r="AA305" s="14">
        <f t="shared" si="78"/>
        <v>3.8397748412205219</v>
      </c>
      <c r="AB305" s="17">
        <f t="shared" si="63"/>
        <v>0.22521540000000001</v>
      </c>
      <c r="AC305" s="16">
        <f t="shared" si="64"/>
        <v>-4.5904660999999995</v>
      </c>
      <c r="AD305" s="3">
        <f t="shared" si="65"/>
        <v>-3.4612180999999973</v>
      </c>
      <c r="AF305" s="52" t="s">
        <v>203</v>
      </c>
      <c r="AG305" s="52">
        <v>0.28187640000000003</v>
      </c>
      <c r="AH305" s="52">
        <v>0.22521540000000001</v>
      </c>
      <c r="AI305" s="75">
        <v>-5.1345000000000002E-2</v>
      </c>
    </row>
    <row r="306" spans="1:35">
      <c r="A306" s="13">
        <v>30621</v>
      </c>
      <c r="B306" s="18">
        <v>53.4666</v>
      </c>
      <c r="C306" s="19">
        <v>8.5</v>
      </c>
      <c r="D306" s="20">
        <v>101.1</v>
      </c>
      <c r="E306" s="20">
        <v>101.3</v>
      </c>
      <c r="F306" s="19">
        <v>102</v>
      </c>
      <c r="G306" s="21">
        <v>9.34</v>
      </c>
      <c r="H306" s="22">
        <v>268.17</v>
      </c>
      <c r="I306" s="20">
        <v>45.091999999999999</v>
      </c>
      <c r="J306" s="20">
        <v>27.007000000000001</v>
      </c>
      <c r="K306" s="20">
        <v>54.884999999999998</v>
      </c>
      <c r="L306" s="20">
        <v>46.537999999999997</v>
      </c>
      <c r="N306" s="13">
        <v>30621</v>
      </c>
      <c r="O306" s="14">
        <f t="shared" si="66"/>
        <v>3.9790571598807341</v>
      </c>
      <c r="P306" s="14">
        <f t="shared" si="67"/>
        <v>8.5</v>
      </c>
      <c r="Q306" s="14">
        <f t="shared" si="68"/>
        <v>4.6161101260264257</v>
      </c>
      <c r="R306" s="14">
        <f t="shared" si="69"/>
        <v>4.6180864112546374</v>
      </c>
      <c r="S306" s="14">
        <f t="shared" si="70"/>
        <v>4.6249728132842707</v>
      </c>
      <c r="T306" s="14">
        <f t="shared" si="71"/>
        <v>3.1142647355853854</v>
      </c>
      <c r="U306" s="14">
        <f t="shared" si="72"/>
        <v>3.4139861718172999</v>
      </c>
      <c r="V306" s="14">
        <f t="shared" si="73"/>
        <v>0.58997221271883216</v>
      </c>
      <c r="W306" s="14">
        <f t="shared" si="74"/>
        <v>9.34</v>
      </c>
      <c r="X306" s="14">
        <f t="shared" si="75"/>
        <v>5.591621107767871</v>
      </c>
      <c r="Y306" s="14">
        <f t="shared" si="76"/>
        <v>3.2960960916617141</v>
      </c>
      <c r="Z306" s="14">
        <f t="shared" si="77"/>
        <v>4.0052400871392795</v>
      </c>
      <c r="AA306" s="14">
        <f t="shared" si="78"/>
        <v>3.8402691831647555</v>
      </c>
      <c r="AB306" s="17">
        <f t="shared" si="63"/>
        <v>-0.14890619999999999</v>
      </c>
      <c r="AC306" s="16">
        <f t="shared" si="64"/>
        <v>-4.7393722999999994</v>
      </c>
      <c r="AD306" s="3">
        <f t="shared" si="65"/>
        <v>-3.6317903999999972</v>
      </c>
      <c r="AF306" s="52" t="s">
        <v>204</v>
      </c>
      <c r="AG306" s="52">
        <v>-0.17057230000000001</v>
      </c>
      <c r="AH306" s="52">
        <v>-0.14890619999999999</v>
      </c>
      <c r="AI306" s="75">
        <v>-0.2007999</v>
      </c>
    </row>
    <row r="307" spans="1:35">
      <c r="A307" s="13">
        <v>30651</v>
      </c>
      <c r="B307" s="18">
        <v>53.737099999999998</v>
      </c>
      <c r="C307" s="19">
        <v>8.3000000000000007</v>
      </c>
      <c r="D307" s="20">
        <v>101.4</v>
      </c>
      <c r="E307" s="20">
        <v>101.5</v>
      </c>
      <c r="F307" s="19">
        <v>102.3</v>
      </c>
      <c r="G307" s="21">
        <v>9.4700000000000006</v>
      </c>
      <c r="H307" s="22">
        <v>273.10000000000002</v>
      </c>
      <c r="I307" s="20">
        <v>45.588000000000001</v>
      </c>
      <c r="J307" s="20">
        <v>28.05</v>
      </c>
      <c r="K307" s="20">
        <v>55.082999999999998</v>
      </c>
      <c r="L307" s="20">
        <v>46.93</v>
      </c>
      <c r="N307" s="13">
        <v>30651</v>
      </c>
      <c r="O307" s="14">
        <f t="shared" si="66"/>
        <v>3.9841036382031634</v>
      </c>
      <c r="P307" s="14">
        <f t="shared" si="67"/>
        <v>8.3000000000000007</v>
      </c>
      <c r="Q307" s="14">
        <f t="shared" si="68"/>
        <v>4.619073091157083</v>
      </c>
      <c r="R307" s="14">
        <f t="shared" si="69"/>
        <v>4.6200587984818418</v>
      </c>
      <c r="S307" s="14">
        <f t="shared" si="70"/>
        <v>4.627909672957581</v>
      </c>
      <c r="T307" s="14">
        <f t="shared" si="71"/>
        <v>3.7171532108345726</v>
      </c>
      <c r="U307" s="14">
        <f t="shared" si="72"/>
        <v>3.5091319811270192</v>
      </c>
      <c r="V307" s="14">
        <f t="shared" si="73"/>
        <v>0.48995688411584798</v>
      </c>
      <c r="W307" s="14">
        <f t="shared" si="74"/>
        <v>9.4700000000000006</v>
      </c>
      <c r="X307" s="14">
        <f t="shared" si="75"/>
        <v>5.6098380284796594</v>
      </c>
      <c r="Y307" s="14">
        <f t="shared" si="76"/>
        <v>3.3339886319687055</v>
      </c>
      <c r="Z307" s="14">
        <f t="shared" si="77"/>
        <v>4.0088411386081599</v>
      </c>
      <c r="AA307" s="14">
        <f t="shared" si="78"/>
        <v>3.8486571298063263</v>
      </c>
      <c r="AB307" s="17">
        <f t="shared" si="63"/>
        <v>0.18640909999999999</v>
      </c>
      <c r="AC307" s="16">
        <f t="shared" si="64"/>
        <v>-4.5529631999999998</v>
      </c>
      <c r="AD307" s="3">
        <f t="shared" si="65"/>
        <v>-3.4147150999999973</v>
      </c>
      <c r="AF307" s="52" t="s">
        <v>205</v>
      </c>
      <c r="AG307" s="52">
        <v>0.2170753</v>
      </c>
      <c r="AH307" s="52">
        <v>0.18640909999999999</v>
      </c>
      <c r="AI307" s="75">
        <v>-2.4641E-2</v>
      </c>
    </row>
    <row r="308" spans="1:35">
      <c r="A308" s="13">
        <v>30682</v>
      </c>
      <c r="B308" s="18">
        <v>54.821899999999999</v>
      </c>
      <c r="C308" s="19">
        <v>8</v>
      </c>
      <c r="D308" s="20">
        <v>102.1</v>
      </c>
      <c r="E308" s="20">
        <v>102.2</v>
      </c>
      <c r="F308" s="19">
        <v>103</v>
      </c>
      <c r="G308" s="21">
        <v>9.56</v>
      </c>
      <c r="H308" s="22">
        <v>279.7</v>
      </c>
      <c r="I308" s="20">
        <v>45.88</v>
      </c>
      <c r="J308" s="20">
        <v>28.817</v>
      </c>
      <c r="K308" s="20">
        <v>55.524000000000001</v>
      </c>
      <c r="L308" s="20">
        <v>46.960999999999999</v>
      </c>
      <c r="N308" s="13">
        <v>30682</v>
      </c>
      <c r="O308" s="14">
        <f t="shared" si="66"/>
        <v>4.0040897491576537</v>
      </c>
      <c r="P308" s="14">
        <f t="shared" si="67"/>
        <v>8</v>
      </c>
      <c r="Q308" s="14">
        <f t="shared" si="68"/>
        <v>4.6259527251706194</v>
      </c>
      <c r="R308" s="14">
        <f t="shared" si="69"/>
        <v>4.6269316777696039</v>
      </c>
      <c r="S308" s="14">
        <f t="shared" si="70"/>
        <v>4.6347289882296359</v>
      </c>
      <c r="T308" s="14">
        <f t="shared" si="71"/>
        <v>4.2006175634155003</v>
      </c>
      <c r="U308" s="14">
        <f t="shared" si="72"/>
        <v>3.9925462409183834</v>
      </c>
      <c r="V308" s="14">
        <f t="shared" si="73"/>
        <v>1.9608471388376336</v>
      </c>
      <c r="W308" s="14">
        <f t="shared" si="74"/>
        <v>9.56</v>
      </c>
      <c r="X308" s="14">
        <f t="shared" si="75"/>
        <v>5.6337176002079143</v>
      </c>
      <c r="Y308" s="14">
        <f t="shared" si="76"/>
        <v>3.3609654907742765</v>
      </c>
      <c r="Z308" s="14">
        <f t="shared" si="77"/>
        <v>4.0168153597128633</v>
      </c>
      <c r="AA308" s="14">
        <f t="shared" si="78"/>
        <v>3.8493174700120214</v>
      </c>
      <c r="AB308" s="17">
        <f t="shared" si="63"/>
        <v>0.21665870000000001</v>
      </c>
      <c r="AC308" s="16">
        <f t="shared" si="64"/>
        <v>-4.3363044999999998</v>
      </c>
      <c r="AD308" s="3">
        <f t="shared" si="65"/>
        <v>-3.1564572999999974</v>
      </c>
      <c r="AF308" s="52" t="s">
        <v>206</v>
      </c>
      <c r="AG308" s="52">
        <v>0.25825779999999998</v>
      </c>
      <c r="AH308" s="52">
        <v>0.21665870000000001</v>
      </c>
      <c r="AI308" s="75">
        <v>-5.0992200000000001E-2</v>
      </c>
    </row>
    <row r="309" spans="1:35">
      <c r="A309" s="13">
        <v>30713</v>
      </c>
      <c r="B309" s="18">
        <v>55.072299999999998</v>
      </c>
      <c r="C309" s="19">
        <v>7.8</v>
      </c>
      <c r="D309" s="20">
        <v>102.6</v>
      </c>
      <c r="E309" s="20">
        <v>102.8</v>
      </c>
      <c r="F309" s="19">
        <v>103.4</v>
      </c>
      <c r="G309" s="21">
        <v>9.59</v>
      </c>
      <c r="H309" s="22">
        <v>277.86</v>
      </c>
      <c r="I309" s="20">
        <v>45.279000000000003</v>
      </c>
      <c r="J309" s="20">
        <v>28.137</v>
      </c>
      <c r="K309" s="20">
        <v>54.523000000000003</v>
      </c>
      <c r="L309" s="20">
        <v>46.588000000000001</v>
      </c>
      <c r="N309" s="13">
        <v>30713</v>
      </c>
      <c r="O309" s="14">
        <f t="shared" si="66"/>
        <v>4.0086468674285856</v>
      </c>
      <c r="P309" s="14">
        <f t="shared" si="67"/>
        <v>7.8</v>
      </c>
      <c r="Q309" s="14">
        <f t="shared" si="68"/>
        <v>4.6308379327366689</v>
      </c>
      <c r="R309" s="14">
        <f t="shared" si="69"/>
        <v>4.632785353021065</v>
      </c>
      <c r="S309" s="14">
        <f t="shared" si="70"/>
        <v>4.6386049620743286</v>
      </c>
      <c r="T309" s="14">
        <f t="shared" si="71"/>
        <v>4.5870454066097137</v>
      </c>
      <c r="U309" s="14">
        <f t="shared" si="72"/>
        <v>4.5779137660644498</v>
      </c>
      <c r="V309" s="14">
        <f t="shared" si="73"/>
        <v>2.2494836047903179</v>
      </c>
      <c r="W309" s="14">
        <f t="shared" si="74"/>
        <v>9.59</v>
      </c>
      <c r="X309" s="14">
        <f t="shared" si="75"/>
        <v>5.6271173897207154</v>
      </c>
      <c r="Y309" s="14">
        <f t="shared" si="76"/>
        <v>3.3370854361949109</v>
      </c>
      <c r="Z309" s="14">
        <f t="shared" si="77"/>
        <v>3.998622630993125</v>
      </c>
      <c r="AA309" s="14">
        <f t="shared" si="78"/>
        <v>3.8413429972404054</v>
      </c>
      <c r="AB309" s="17">
        <f t="shared" si="63"/>
        <v>0</v>
      </c>
      <c r="AC309" s="16">
        <f t="shared" si="64"/>
        <v>-4.3363044999999998</v>
      </c>
      <c r="AD309" s="3">
        <f t="shared" si="65"/>
        <v>-3.1564572999999974</v>
      </c>
      <c r="AF309" s="52" t="s">
        <v>207</v>
      </c>
      <c r="AG309" s="52">
        <v>0</v>
      </c>
      <c r="AH309" s="52">
        <v>0</v>
      </c>
      <c r="AI309" s="75">
        <v>0</v>
      </c>
    </row>
    <row r="310" spans="1:35">
      <c r="A310" s="13">
        <v>30742</v>
      </c>
      <c r="B310" s="18">
        <v>55.331200000000003</v>
      </c>
      <c r="C310" s="19">
        <v>7.8</v>
      </c>
      <c r="D310" s="20">
        <v>102.9</v>
      </c>
      <c r="E310" s="20">
        <v>103</v>
      </c>
      <c r="F310" s="19">
        <v>103.8</v>
      </c>
      <c r="G310" s="21">
        <v>9.91</v>
      </c>
      <c r="H310" s="22">
        <v>285.58999999999997</v>
      </c>
      <c r="I310" s="20">
        <v>45.66</v>
      </c>
      <c r="J310" s="20">
        <v>28.111000000000001</v>
      </c>
      <c r="K310" s="20">
        <v>54.944000000000003</v>
      </c>
      <c r="L310" s="20">
        <v>47.1</v>
      </c>
      <c r="N310" s="13">
        <v>30742</v>
      </c>
      <c r="O310" s="14">
        <f t="shared" si="66"/>
        <v>4.0133369447283336</v>
      </c>
      <c r="P310" s="14">
        <f t="shared" si="67"/>
        <v>7.8</v>
      </c>
      <c r="Q310" s="14">
        <f t="shared" si="68"/>
        <v>4.6337576428400036</v>
      </c>
      <c r="R310" s="14">
        <f t="shared" si="69"/>
        <v>4.6347289882296359</v>
      </c>
      <c r="S310" s="14">
        <f t="shared" si="70"/>
        <v>4.6424659707317879</v>
      </c>
      <c r="T310" s="14">
        <f t="shared" si="71"/>
        <v>4.7770276268686596</v>
      </c>
      <c r="U310" s="14">
        <f t="shared" si="72"/>
        <v>4.5688184171427926</v>
      </c>
      <c r="V310" s="14">
        <f t="shared" si="73"/>
        <v>2.7345453890528839</v>
      </c>
      <c r="W310" s="14">
        <f t="shared" si="74"/>
        <v>9.91</v>
      </c>
      <c r="X310" s="14">
        <f t="shared" si="75"/>
        <v>5.6545572158468227</v>
      </c>
      <c r="Y310" s="14">
        <f t="shared" si="76"/>
        <v>3.3361609588143195</v>
      </c>
      <c r="Z310" s="14">
        <f t="shared" si="77"/>
        <v>4.0063144847150651</v>
      </c>
      <c r="AA310" s="14">
        <f t="shared" si="78"/>
        <v>3.8522730010223722</v>
      </c>
      <c r="AB310" s="17">
        <f t="shared" si="63"/>
        <v>-7.8293100000000004E-2</v>
      </c>
      <c r="AC310" s="16">
        <f t="shared" si="64"/>
        <v>-4.4145975999999996</v>
      </c>
      <c r="AD310" s="3">
        <f t="shared" si="65"/>
        <v>-3.2584422999999973</v>
      </c>
      <c r="AF310" s="52" t="s">
        <v>208</v>
      </c>
      <c r="AG310" s="52">
        <v>-0.10198500000000001</v>
      </c>
      <c r="AH310" s="52">
        <v>-7.8293100000000004E-2</v>
      </c>
      <c r="AI310" s="75">
        <v>-0.11856999999999999</v>
      </c>
    </row>
    <row r="311" spans="1:35">
      <c r="A311" s="13">
        <v>30773</v>
      </c>
      <c r="B311" s="18">
        <v>55.690800000000003</v>
      </c>
      <c r="C311" s="19">
        <v>7.7</v>
      </c>
      <c r="D311" s="20">
        <v>103.3</v>
      </c>
      <c r="E311" s="20">
        <v>103.3</v>
      </c>
      <c r="F311" s="19">
        <v>103.9</v>
      </c>
      <c r="G311" s="21">
        <v>10.29</v>
      </c>
      <c r="H311" s="22">
        <v>287</v>
      </c>
      <c r="I311" s="20">
        <v>45.976999999999997</v>
      </c>
      <c r="J311" s="20">
        <v>28.58</v>
      </c>
      <c r="K311" s="20">
        <v>55.664000000000001</v>
      </c>
      <c r="L311" s="20">
        <v>47.170999999999999</v>
      </c>
      <c r="N311" s="13">
        <v>30773</v>
      </c>
      <c r="O311" s="14">
        <f t="shared" si="66"/>
        <v>4.019814962734527</v>
      </c>
      <c r="P311" s="14">
        <f t="shared" si="67"/>
        <v>7.7</v>
      </c>
      <c r="Q311" s="14">
        <f t="shared" si="68"/>
        <v>4.6376373761255927</v>
      </c>
      <c r="R311" s="14">
        <f t="shared" si="69"/>
        <v>4.6376373761255927</v>
      </c>
      <c r="S311" s="14">
        <f t="shared" si="70"/>
        <v>4.6434288981051814</v>
      </c>
      <c r="T311" s="14">
        <f t="shared" si="71"/>
        <v>4.4539771371770742</v>
      </c>
      <c r="U311" s="14">
        <f t="shared" si="72"/>
        <v>4.2517525991002882</v>
      </c>
      <c r="V311" s="14">
        <f t="shared" si="73"/>
        <v>2.7318772078756113</v>
      </c>
      <c r="W311" s="14">
        <f t="shared" si="74"/>
        <v>10.29</v>
      </c>
      <c r="X311" s="14">
        <f t="shared" si="75"/>
        <v>5.6594822157596214</v>
      </c>
      <c r="Y311" s="14">
        <f t="shared" si="76"/>
        <v>3.3527071725017215</v>
      </c>
      <c r="Z311" s="14">
        <f t="shared" si="77"/>
        <v>4.0193336184095863</v>
      </c>
      <c r="AA311" s="14">
        <f t="shared" si="78"/>
        <v>3.8537792969866556</v>
      </c>
      <c r="AB311" s="17">
        <f t="shared" si="63"/>
        <v>0</v>
      </c>
      <c r="AC311" s="16">
        <f t="shared" si="64"/>
        <v>-4.4145975999999996</v>
      </c>
      <c r="AD311" s="3">
        <f t="shared" si="65"/>
        <v>-3.2584422999999973</v>
      </c>
      <c r="AF311" s="52" t="s">
        <v>209</v>
      </c>
      <c r="AG311" s="52">
        <v>0</v>
      </c>
      <c r="AH311" s="52">
        <v>0</v>
      </c>
      <c r="AI311" s="75">
        <v>0</v>
      </c>
    </row>
    <row r="312" spans="1:35">
      <c r="A312" s="13">
        <v>30803</v>
      </c>
      <c r="B312" s="18">
        <v>55.947800000000001</v>
      </c>
      <c r="C312" s="19">
        <v>7.4</v>
      </c>
      <c r="D312" s="20">
        <v>103.5</v>
      </c>
      <c r="E312" s="20">
        <v>103.5</v>
      </c>
      <c r="F312" s="19">
        <v>103.8</v>
      </c>
      <c r="G312" s="21">
        <v>10.32</v>
      </c>
      <c r="H312" s="22">
        <v>291.69</v>
      </c>
      <c r="I312" s="20">
        <v>46.24</v>
      </c>
      <c r="J312" s="20">
        <v>29.053999999999998</v>
      </c>
      <c r="K312" s="20">
        <v>56.033000000000001</v>
      </c>
      <c r="L312" s="20">
        <v>47.296999999999997</v>
      </c>
      <c r="N312" s="13">
        <v>30803</v>
      </c>
      <c r="O312" s="14">
        <f t="shared" si="66"/>
        <v>4.0244191131626881</v>
      </c>
      <c r="P312" s="14">
        <f t="shared" si="67"/>
        <v>7.4</v>
      </c>
      <c r="Q312" s="14">
        <f t="shared" si="68"/>
        <v>4.6395716127054234</v>
      </c>
      <c r="R312" s="14">
        <f t="shared" si="69"/>
        <v>4.6395716127054234</v>
      </c>
      <c r="S312" s="14">
        <f t="shared" si="70"/>
        <v>4.6424659707317879</v>
      </c>
      <c r="T312" s="14">
        <f t="shared" si="71"/>
        <v>4.2433598414596538</v>
      </c>
      <c r="U312" s="14">
        <f t="shared" si="72"/>
        <v>4.0419499042895293</v>
      </c>
      <c r="V312" s="14">
        <f t="shared" si="73"/>
        <v>2.3392879574705376</v>
      </c>
      <c r="W312" s="14">
        <f t="shared" si="74"/>
        <v>10.32</v>
      </c>
      <c r="X312" s="14">
        <f t="shared" si="75"/>
        <v>5.6756915944896758</v>
      </c>
      <c r="Y312" s="14">
        <f t="shared" si="76"/>
        <v>3.3691561674506918</v>
      </c>
      <c r="Z312" s="14">
        <f t="shared" si="77"/>
        <v>4.0259408028887895</v>
      </c>
      <c r="AA312" s="14">
        <f t="shared" si="78"/>
        <v>3.8564468685392943</v>
      </c>
      <c r="AB312" s="17">
        <f t="shared" si="63"/>
        <v>0.12631110000000001</v>
      </c>
      <c r="AC312" s="16">
        <f t="shared" si="64"/>
        <v>-4.2882864999999999</v>
      </c>
      <c r="AD312" s="3">
        <f t="shared" si="65"/>
        <v>-3.0872997999999972</v>
      </c>
      <c r="AF312" s="52" t="s">
        <v>210</v>
      </c>
      <c r="AG312" s="52">
        <v>0.1711425</v>
      </c>
      <c r="AH312" s="52">
        <v>0.12631110000000001</v>
      </c>
      <c r="AI312" s="75">
        <v>-6.9210300000000002E-2</v>
      </c>
    </row>
    <row r="313" spans="1:35">
      <c r="A313" s="13">
        <v>30834</v>
      </c>
      <c r="B313" s="18">
        <v>56.142299999999999</v>
      </c>
      <c r="C313" s="19">
        <v>7.2</v>
      </c>
      <c r="D313" s="20">
        <v>103.7</v>
      </c>
      <c r="E313" s="20">
        <v>103.7</v>
      </c>
      <c r="F313" s="19">
        <v>103.8</v>
      </c>
      <c r="G313" s="21">
        <v>11.06</v>
      </c>
      <c r="H313" s="22">
        <v>287</v>
      </c>
      <c r="I313" s="20">
        <v>46.555</v>
      </c>
      <c r="J313" s="20">
        <v>29.405000000000001</v>
      </c>
      <c r="K313" s="20">
        <v>56.9</v>
      </c>
      <c r="L313" s="20">
        <v>47.353000000000002</v>
      </c>
      <c r="N313" s="13">
        <v>30834</v>
      </c>
      <c r="O313" s="14">
        <f t="shared" si="66"/>
        <v>4.0278895391005856</v>
      </c>
      <c r="P313" s="14">
        <f t="shared" si="67"/>
        <v>7.2</v>
      </c>
      <c r="Q313" s="14">
        <f t="shared" si="68"/>
        <v>4.6415021152354816</v>
      </c>
      <c r="R313" s="14">
        <f t="shared" si="69"/>
        <v>4.6415021152354816</v>
      </c>
      <c r="S313" s="14">
        <f t="shared" si="70"/>
        <v>4.6424659707317879</v>
      </c>
      <c r="T313" s="14">
        <f t="shared" si="71"/>
        <v>4.23500015729533</v>
      </c>
      <c r="U313" s="14">
        <f t="shared" si="72"/>
        <v>3.9336438267688929</v>
      </c>
      <c r="V313" s="14">
        <f t="shared" si="73"/>
        <v>2.1422435587406712</v>
      </c>
      <c r="W313" s="14">
        <f t="shared" si="74"/>
        <v>11.06</v>
      </c>
      <c r="X313" s="14">
        <f t="shared" si="75"/>
        <v>5.6594822157596214</v>
      </c>
      <c r="Y313" s="14">
        <f t="shared" si="76"/>
        <v>3.3811647279119192</v>
      </c>
      <c r="Z313" s="14">
        <f t="shared" si="77"/>
        <v>4.0412953411322849</v>
      </c>
      <c r="AA313" s="14">
        <f t="shared" si="78"/>
        <v>3.8576301755976008</v>
      </c>
      <c r="AB313" s="17">
        <f t="shared" si="63"/>
        <v>0</v>
      </c>
      <c r="AC313" s="16">
        <f t="shared" si="64"/>
        <v>-4.2882864999999999</v>
      </c>
      <c r="AD313" s="3">
        <f t="shared" si="65"/>
        <v>-3.0872997999999972</v>
      </c>
      <c r="AF313" s="52" t="s">
        <v>211</v>
      </c>
      <c r="AG313" s="52">
        <v>0</v>
      </c>
      <c r="AH313" s="52">
        <v>0</v>
      </c>
      <c r="AI313" s="75">
        <v>0</v>
      </c>
    </row>
    <row r="314" spans="1:35">
      <c r="A314" s="13">
        <v>30864</v>
      </c>
      <c r="B314" s="18">
        <v>56.338799999999999</v>
      </c>
      <c r="C314" s="19">
        <v>7.5</v>
      </c>
      <c r="D314" s="20">
        <v>104.1</v>
      </c>
      <c r="E314" s="20">
        <v>104</v>
      </c>
      <c r="F314" s="19">
        <v>104</v>
      </c>
      <c r="G314" s="21">
        <v>11.23</v>
      </c>
      <c r="H314" s="22">
        <v>278.99</v>
      </c>
      <c r="I314" s="20">
        <v>46.374000000000002</v>
      </c>
      <c r="J314" s="20">
        <v>29.023</v>
      </c>
      <c r="K314" s="20">
        <v>56.009</v>
      </c>
      <c r="L314" s="20">
        <v>47.56</v>
      </c>
      <c r="N314" s="13">
        <v>30864</v>
      </c>
      <c r="O314" s="14">
        <f t="shared" si="66"/>
        <v>4.0313834629668683</v>
      </c>
      <c r="P314" s="14">
        <f t="shared" si="67"/>
        <v>7.5</v>
      </c>
      <c r="Q314" s="14">
        <f t="shared" si="68"/>
        <v>4.6453519756209234</v>
      </c>
      <c r="R314" s="14">
        <f t="shared" si="69"/>
        <v>4.6443908991413725</v>
      </c>
      <c r="S314" s="14">
        <f t="shared" si="70"/>
        <v>4.6443908991413725</v>
      </c>
      <c r="T314" s="14">
        <f t="shared" si="71"/>
        <v>4.2183792303504903</v>
      </c>
      <c r="U314" s="14">
        <f t="shared" si="72"/>
        <v>3.9220713153281328</v>
      </c>
      <c r="V314" s="14">
        <f t="shared" si="73"/>
        <v>2.3347363996991106</v>
      </c>
      <c r="W314" s="14">
        <f t="shared" si="74"/>
        <v>11.23</v>
      </c>
      <c r="X314" s="14">
        <f t="shared" si="75"/>
        <v>5.6311759388851081</v>
      </c>
      <c r="Y314" s="14">
        <f t="shared" si="76"/>
        <v>3.3680886190944022</v>
      </c>
      <c r="Z314" s="14">
        <f t="shared" si="77"/>
        <v>4.0255123921077063</v>
      </c>
      <c r="AA314" s="14">
        <f t="shared" si="78"/>
        <v>3.8619920718225811</v>
      </c>
      <c r="AB314" s="17">
        <f t="shared" si="63"/>
        <v>0.33500839999999998</v>
      </c>
      <c r="AC314" s="16">
        <f t="shared" si="64"/>
        <v>-3.9532780999999999</v>
      </c>
      <c r="AD314" s="3">
        <f t="shared" si="65"/>
        <v>-2.761834699999997</v>
      </c>
      <c r="AF314" s="52" t="s">
        <v>212</v>
      </c>
      <c r="AG314" s="52">
        <v>0.32546510000000001</v>
      </c>
      <c r="AH314" s="52">
        <v>0.33500839999999998</v>
      </c>
      <c r="AI314" s="75">
        <v>0.25348480000000001</v>
      </c>
    </row>
    <row r="315" spans="1:35">
      <c r="A315" s="13">
        <v>30895</v>
      </c>
      <c r="B315" s="18">
        <v>56.361800000000002</v>
      </c>
      <c r="C315" s="19">
        <v>7.5</v>
      </c>
      <c r="D315" s="20">
        <v>104.4</v>
      </c>
      <c r="E315" s="20">
        <v>104.3</v>
      </c>
      <c r="F315" s="19">
        <v>103.8</v>
      </c>
      <c r="G315" s="21">
        <v>11.64</v>
      </c>
      <c r="H315" s="22">
        <v>274</v>
      </c>
      <c r="I315" s="20">
        <v>46.561999999999998</v>
      </c>
      <c r="J315" s="20">
        <v>28.831</v>
      </c>
      <c r="K315" s="20">
        <v>56.002000000000002</v>
      </c>
      <c r="L315" s="20">
        <v>47.973999999999997</v>
      </c>
      <c r="N315" s="13">
        <v>30895</v>
      </c>
      <c r="O315" s="14">
        <f t="shared" si="66"/>
        <v>4.0317916240648444</v>
      </c>
      <c r="P315" s="14">
        <f t="shared" si="67"/>
        <v>7.5</v>
      </c>
      <c r="Q315" s="14">
        <f t="shared" si="68"/>
        <v>4.6482296754485386</v>
      </c>
      <c r="R315" s="14">
        <f t="shared" si="69"/>
        <v>4.6472713620067267</v>
      </c>
      <c r="S315" s="14">
        <f t="shared" si="70"/>
        <v>4.6424659707317879</v>
      </c>
      <c r="T315" s="14">
        <f t="shared" si="71"/>
        <v>4.2059989127363648</v>
      </c>
      <c r="U315" s="14">
        <f t="shared" si="72"/>
        <v>3.8109154749097907</v>
      </c>
      <c r="V315" s="14">
        <f t="shared" si="73"/>
        <v>1.847403050310912</v>
      </c>
      <c r="W315" s="14">
        <f t="shared" si="74"/>
        <v>11.64</v>
      </c>
      <c r="X315" s="14">
        <f t="shared" si="75"/>
        <v>5.6131281063880705</v>
      </c>
      <c r="Y315" s="14">
        <f t="shared" si="76"/>
        <v>3.3614511971396399</v>
      </c>
      <c r="Z315" s="14">
        <f t="shared" si="77"/>
        <v>4.0253874043831237</v>
      </c>
      <c r="AA315" s="14">
        <f t="shared" si="78"/>
        <v>3.8706591974868383</v>
      </c>
      <c r="AB315" s="17">
        <f t="shared" si="63"/>
        <v>-6.5374699999999994E-2</v>
      </c>
      <c r="AC315" s="16">
        <f t="shared" si="64"/>
        <v>-4.0186527999999999</v>
      </c>
      <c r="AD315" s="3">
        <f t="shared" si="65"/>
        <v>-2.8271977999999969</v>
      </c>
      <c r="AF315" s="52" t="s">
        <v>213</v>
      </c>
      <c r="AG315" s="52">
        <v>-6.5363099999999993E-2</v>
      </c>
      <c r="AH315" s="52">
        <v>-6.5374699999999994E-2</v>
      </c>
      <c r="AI315" s="75">
        <v>-5.59978E-2</v>
      </c>
    </row>
    <row r="316" spans="1:35">
      <c r="A316" s="13">
        <v>30926</v>
      </c>
      <c r="B316" s="18">
        <v>56.269100000000002</v>
      </c>
      <c r="C316" s="19">
        <v>7.3</v>
      </c>
      <c r="D316" s="20">
        <v>104.7</v>
      </c>
      <c r="E316" s="20">
        <v>104.6</v>
      </c>
      <c r="F316" s="19">
        <v>103.8</v>
      </c>
      <c r="G316" s="21">
        <v>11.3</v>
      </c>
      <c r="H316" s="22">
        <v>271.88</v>
      </c>
      <c r="I316" s="20">
        <v>46.902000000000001</v>
      </c>
      <c r="J316" s="20">
        <v>29.212</v>
      </c>
      <c r="K316" s="20">
        <v>56.715000000000003</v>
      </c>
      <c r="L316" s="20">
        <v>48.13</v>
      </c>
      <c r="N316" s="13">
        <v>30926</v>
      </c>
      <c r="O316" s="14">
        <f t="shared" si="66"/>
        <v>4.0301455390041445</v>
      </c>
      <c r="P316" s="14">
        <f t="shared" si="67"/>
        <v>7.3</v>
      </c>
      <c r="Q316" s="14">
        <f t="shared" si="68"/>
        <v>4.6510991178764911</v>
      </c>
      <c r="R316" s="14">
        <f t="shared" si="69"/>
        <v>4.6501435516308227</v>
      </c>
      <c r="S316" s="14">
        <f t="shared" si="70"/>
        <v>4.6424659707317879</v>
      </c>
      <c r="T316" s="14">
        <f t="shared" si="71"/>
        <v>4.1936910618862315</v>
      </c>
      <c r="U316" s="14">
        <f t="shared" si="72"/>
        <v>3.8991293965183758</v>
      </c>
      <c r="V316" s="14">
        <f t="shared" si="73"/>
        <v>1.5534292962184204</v>
      </c>
      <c r="W316" s="14">
        <f t="shared" si="74"/>
        <v>11.3</v>
      </c>
      <c r="X316" s="14">
        <f t="shared" si="75"/>
        <v>5.6053607924784377</v>
      </c>
      <c r="Y316" s="14">
        <f t="shared" si="76"/>
        <v>3.3745795837578632</v>
      </c>
      <c r="Z316" s="14">
        <f t="shared" si="77"/>
        <v>4.0380387260110062</v>
      </c>
      <c r="AA316" s="14">
        <f t="shared" si="78"/>
        <v>3.8739056833150181</v>
      </c>
      <c r="AB316" s="17">
        <f t="shared" si="63"/>
        <v>0</v>
      </c>
      <c r="AC316" s="16">
        <f t="shared" si="64"/>
        <v>-4.0186527999999999</v>
      </c>
      <c r="AD316" s="3">
        <f t="shared" si="65"/>
        <v>-2.8271977999999969</v>
      </c>
      <c r="AF316" s="52" t="s">
        <v>214</v>
      </c>
      <c r="AG316" s="52">
        <v>0</v>
      </c>
      <c r="AH316" s="52">
        <v>0</v>
      </c>
      <c r="AI316" s="75">
        <v>0</v>
      </c>
    </row>
    <row r="317" spans="1:35">
      <c r="A317" s="13">
        <v>30956</v>
      </c>
      <c r="B317" s="18">
        <v>56.189700000000002</v>
      </c>
      <c r="C317" s="19">
        <v>7.4</v>
      </c>
      <c r="D317" s="20">
        <v>105.1</v>
      </c>
      <c r="E317" s="20">
        <v>105</v>
      </c>
      <c r="F317" s="19">
        <v>103.6</v>
      </c>
      <c r="G317" s="21">
        <v>9.99</v>
      </c>
      <c r="H317" s="22">
        <v>267.10000000000002</v>
      </c>
      <c r="I317" s="20">
        <v>46.753</v>
      </c>
      <c r="J317" s="20">
        <v>29.076000000000001</v>
      </c>
      <c r="K317" s="20">
        <v>56.334000000000003</v>
      </c>
      <c r="L317" s="20">
        <v>48.079000000000001</v>
      </c>
      <c r="N317" s="13">
        <v>30956</v>
      </c>
      <c r="O317" s="14">
        <f t="shared" si="66"/>
        <v>4.0287334660815572</v>
      </c>
      <c r="P317" s="14">
        <f t="shared" si="67"/>
        <v>7.4</v>
      </c>
      <c r="Q317" s="14">
        <f t="shared" si="68"/>
        <v>4.6549122778829055</v>
      </c>
      <c r="R317" s="14">
        <f t="shared" si="69"/>
        <v>4.6539603501575231</v>
      </c>
      <c r="S317" s="14">
        <f t="shared" si="70"/>
        <v>4.6405373298253823</v>
      </c>
      <c r="T317" s="14">
        <f t="shared" si="71"/>
        <v>4.1773922245637269</v>
      </c>
      <c r="U317" s="14">
        <f t="shared" si="72"/>
        <v>3.8839833316263959</v>
      </c>
      <c r="V317" s="14">
        <f t="shared" si="73"/>
        <v>1.3605652055778459</v>
      </c>
      <c r="W317" s="14">
        <f t="shared" si="74"/>
        <v>9.99</v>
      </c>
      <c r="X317" s="14">
        <f t="shared" si="75"/>
        <v>5.5876231201159152</v>
      </c>
      <c r="Y317" s="14">
        <f t="shared" si="76"/>
        <v>3.3699130916223892</v>
      </c>
      <c r="Z317" s="14">
        <f t="shared" si="77"/>
        <v>4.0312982605044656</v>
      </c>
      <c r="AA317" s="14">
        <f t="shared" si="78"/>
        <v>3.8728454913417716</v>
      </c>
      <c r="AB317" s="17">
        <f t="shared" si="63"/>
        <v>-1.0341100000000001E-2</v>
      </c>
      <c r="AC317" s="16">
        <f t="shared" si="64"/>
        <v>-4.0289938999999997</v>
      </c>
      <c r="AD317" s="3">
        <f t="shared" si="65"/>
        <v>-2.794636299999997</v>
      </c>
      <c r="AF317" s="52" t="s">
        <v>215</v>
      </c>
      <c r="AG317" s="52">
        <v>3.25615E-2</v>
      </c>
      <c r="AH317" s="52">
        <v>-1.0341100000000001E-2</v>
      </c>
      <c r="AI317" s="75">
        <v>-0.1253264</v>
      </c>
    </row>
    <row r="318" spans="1:35">
      <c r="A318" s="13">
        <v>30987</v>
      </c>
      <c r="B318" s="18">
        <v>56.408299999999997</v>
      </c>
      <c r="C318" s="19">
        <v>7.2</v>
      </c>
      <c r="D318" s="20">
        <v>105.3</v>
      </c>
      <c r="E318" s="20">
        <v>105.1</v>
      </c>
      <c r="F318" s="19">
        <v>104</v>
      </c>
      <c r="G318" s="21">
        <v>9.43</v>
      </c>
      <c r="H318" s="22">
        <v>270.25</v>
      </c>
      <c r="I318" s="20">
        <v>47.429000000000002</v>
      </c>
      <c r="J318" s="20">
        <v>30.321999999999999</v>
      </c>
      <c r="K318" s="20">
        <v>57.006999999999998</v>
      </c>
      <c r="L318" s="20">
        <v>48.515000000000001</v>
      </c>
      <c r="N318" s="13">
        <v>30987</v>
      </c>
      <c r="O318" s="14">
        <f t="shared" si="66"/>
        <v>4.0326163107971507</v>
      </c>
      <c r="P318" s="14">
        <f t="shared" si="67"/>
        <v>7.2</v>
      </c>
      <c r="Q318" s="14">
        <f t="shared" si="68"/>
        <v>4.6568134191399295</v>
      </c>
      <c r="R318" s="14">
        <f t="shared" si="69"/>
        <v>4.6549122778829055</v>
      </c>
      <c r="S318" s="14">
        <f t="shared" si="70"/>
        <v>4.6443908991413725</v>
      </c>
      <c r="T318" s="14">
        <f t="shared" si="71"/>
        <v>4.0703293113504184</v>
      </c>
      <c r="U318" s="14">
        <f t="shared" si="72"/>
        <v>3.6825866628267616</v>
      </c>
      <c r="V318" s="14">
        <f t="shared" si="73"/>
        <v>1.9418085857101517</v>
      </c>
      <c r="W318" s="14">
        <f t="shared" si="74"/>
        <v>9.43</v>
      </c>
      <c r="X318" s="14">
        <f t="shared" si="75"/>
        <v>5.5993474565193173</v>
      </c>
      <c r="Y318" s="14">
        <f t="shared" si="76"/>
        <v>3.4118735216593898</v>
      </c>
      <c r="Z318" s="14">
        <f t="shared" si="77"/>
        <v>4.0431740673119299</v>
      </c>
      <c r="AA318" s="14">
        <f t="shared" si="78"/>
        <v>3.8818730284772629</v>
      </c>
      <c r="AB318" s="17">
        <f t="shared" si="63"/>
        <v>-0.5609847</v>
      </c>
      <c r="AC318" s="16">
        <f t="shared" si="64"/>
        <v>-4.5899785999999994</v>
      </c>
      <c r="AD318" s="3">
        <f t="shared" si="65"/>
        <v>-3.342735599999997</v>
      </c>
      <c r="AF318" s="52" t="s">
        <v>216</v>
      </c>
      <c r="AG318" s="52">
        <v>-0.54809929999999996</v>
      </c>
      <c r="AH318" s="52">
        <v>-0.5609847</v>
      </c>
      <c r="AI318" s="75">
        <v>-0.68257489999999998</v>
      </c>
    </row>
    <row r="319" spans="1:35">
      <c r="A319" s="13">
        <v>31017</v>
      </c>
      <c r="B319" s="18">
        <v>56.461399999999998</v>
      </c>
      <c r="C319" s="19">
        <v>7.3</v>
      </c>
      <c r="D319" s="20">
        <v>105.5</v>
      </c>
      <c r="E319" s="20">
        <v>105.2</v>
      </c>
      <c r="F319" s="19">
        <v>104</v>
      </c>
      <c r="G319" s="21">
        <v>8.3800000000000008</v>
      </c>
      <c r="H319" s="22">
        <v>261.5</v>
      </c>
      <c r="I319" s="20">
        <v>47.503999999999998</v>
      </c>
      <c r="J319" s="20">
        <v>30.494</v>
      </c>
      <c r="K319" s="20">
        <v>56.683</v>
      </c>
      <c r="L319" s="20">
        <v>48.718000000000004</v>
      </c>
      <c r="N319" s="13">
        <v>31017</v>
      </c>
      <c r="O319" s="14">
        <f t="shared" si="66"/>
        <v>4.033557218833896</v>
      </c>
      <c r="P319" s="14">
        <f t="shared" si="67"/>
        <v>7.3</v>
      </c>
      <c r="Q319" s="14">
        <f t="shared" si="68"/>
        <v>4.6587109529161213</v>
      </c>
      <c r="R319" s="14">
        <f t="shared" si="69"/>
        <v>4.6558633003036096</v>
      </c>
      <c r="S319" s="14">
        <f t="shared" si="70"/>
        <v>4.6443908991413725</v>
      </c>
      <c r="T319" s="14">
        <f t="shared" si="71"/>
        <v>3.9637861759038273</v>
      </c>
      <c r="U319" s="14">
        <f t="shared" si="72"/>
        <v>3.5804501821767443</v>
      </c>
      <c r="V319" s="14">
        <f t="shared" si="73"/>
        <v>1.6481226183791851</v>
      </c>
      <c r="W319" s="14">
        <f t="shared" si="74"/>
        <v>8.3800000000000008</v>
      </c>
      <c r="X319" s="14">
        <f t="shared" si="75"/>
        <v>5.5664342835049778</v>
      </c>
      <c r="Y319" s="14">
        <f t="shared" si="76"/>
        <v>3.4175299429497152</v>
      </c>
      <c r="Z319" s="14">
        <f t="shared" si="77"/>
        <v>4.0374743421444581</v>
      </c>
      <c r="AA319" s="14">
        <f t="shared" si="78"/>
        <v>3.8860485716559103</v>
      </c>
      <c r="AB319" s="17">
        <f t="shared" si="63"/>
        <v>-0.17080100000000001</v>
      </c>
      <c r="AC319" s="16">
        <f t="shared" si="64"/>
        <v>-4.7607795999999993</v>
      </c>
      <c r="AD319" s="3">
        <f t="shared" si="65"/>
        <v>-3.4867567999999971</v>
      </c>
      <c r="AF319" s="52" t="s">
        <v>217</v>
      </c>
      <c r="AG319" s="52">
        <v>-0.14402119999999999</v>
      </c>
      <c r="AH319" s="52">
        <v>-0.17080100000000001</v>
      </c>
      <c r="AI319" s="75">
        <v>-0.3126466</v>
      </c>
    </row>
    <row r="320" spans="1:35">
      <c r="A320" s="13">
        <v>31048</v>
      </c>
      <c r="B320" s="18">
        <v>56.334499999999998</v>
      </c>
      <c r="C320" s="19">
        <v>7.3</v>
      </c>
      <c r="D320" s="20">
        <v>105.7</v>
      </c>
      <c r="E320" s="20">
        <v>105.5</v>
      </c>
      <c r="F320" s="19">
        <v>104</v>
      </c>
      <c r="G320" s="21">
        <v>8.35</v>
      </c>
      <c r="H320" s="22">
        <v>255.76</v>
      </c>
      <c r="I320" s="20">
        <v>47.929000000000002</v>
      </c>
      <c r="J320" s="20">
        <v>30.927</v>
      </c>
      <c r="K320" s="20">
        <v>56.85</v>
      </c>
      <c r="L320" s="20">
        <v>49.234999999999999</v>
      </c>
      <c r="N320" s="13">
        <v>31048</v>
      </c>
      <c r="O320" s="14">
        <f t="shared" si="66"/>
        <v>4.0313071360996853</v>
      </c>
      <c r="P320" s="14">
        <f t="shared" si="67"/>
        <v>7.3</v>
      </c>
      <c r="Q320" s="14">
        <f t="shared" si="68"/>
        <v>4.6606048928761918</v>
      </c>
      <c r="R320" s="14">
        <f t="shared" si="69"/>
        <v>4.6587109529161213</v>
      </c>
      <c r="S320" s="14">
        <f t="shared" si="70"/>
        <v>4.6443908991413725</v>
      </c>
      <c r="T320" s="14">
        <f t="shared" si="71"/>
        <v>3.4652167705572237</v>
      </c>
      <c r="U320" s="14">
        <f t="shared" si="72"/>
        <v>3.1779275146517101</v>
      </c>
      <c r="V320" s="14">
        <f t="shared" si="73"/>
        <v>0.96619109117368907</v>
      </c>
      <c r="W320" s="14">
        <f t="shared" si="74"/>
        <v>8.35</v>
      </c>
      <c r="X320" s="14">
        <f t="shared" si="75"/>
        <v>5.5442395047515856</v>
      </c>
      <c r="Y320" s="14">
        <f t="shared" si="76"/>
        <v>3.4316295887823571</v>
      </c>
      <c r="Z320" s="14">
        <f t="shared" si="77"/>
        <v>4.040416220196545</v>
      </c>
      <c r="AA320" s="14">
        <f t="shared" si="78"/>
        <v>3.8966047526997656</v>
      </c>
      <c r="AB320" s="17">
        <f t="shared" si="63"/>
        <v>0</v>
      </c>
      <c r="AC320" s="16">
        <f t="shared" si="64"/>
        <v>-4.7607795999999993</v>
      </c>
      <c r="AD320" s="3">
        <f t="shared" si="65"/>
        <v>-3.4867567999999971</v>
      </c>
      <c r="AF320" s="52" t="s">
        <v>218</v>
      </c>
      <c r="AG320" s="52">
        <v>0</v>
      </c>
      <c r="AH320" s="52">
        <v>0</v>
      </c>
      <c r="AI320" s="75">
        <v>0</v>
      </c>
    </row>
    <row r="321" spans="1:35">
      <c r="A321" s="13">
        <v>31079</v>
      </c>
      <c r="B321" s="18">
        <v>56.5655</v>
      </c>
      <c r="C321" s="19">
        <v>7.2</v>
      </c>
      <c r="D321" s="20">
        <v>106.3</v>
      </c>
      <c r="E321" s="20">
        <v>105.9</v>
      </c>
      <c r="F321" s="19">
        <v>104.1</v>
      </c>
      <c r="G321" s="21">
        <v>8.5</v>
      </c>
      <c r="H321" s="22">
        <v>254.27</v>
      </c>
      <c r="I321" s="20">
        <v>48.106000000000002</v>
      </c>
      <c r="J321" s="20">
        <v>30.699000000000002</v>
      </c>
      <c r="K321" s="20">
        <v>57.274999999999999</v>
      </c>
      <c r="L321" s="20">
        <v>49.457000000000001</v>
      </c>
      <c r="N321" s="13">
        <v>31079</v>
      </c>
      <c r="O321" s="14">
        <f t="shared" si="66"/>
        <v>4.0353992587276775</v>
      </c>
      <c r="P321" s="14">
        <f t="shared" si="67"/>
        <v>7.2</v>
      </c>
      <c r="Q321" s="14">
        <f t="shared" si="68"/>
        <v>4.6662652853479019</v>
      </c>
      <c r="R321" s="14">
        <f t="shared" si="69"/>
        <v>4.6624952526073606</v>
      </c>
      <c r="S321" s="14">
        <f t="shared" si="70"/>
        <v>4.6453519756209234</v>
      </c>
      <c r="T321" s="14">
        <f t="shared" si="71"/>
        <v>3.542735261123322</v>
      </c>
      <c r="U321" s="14">
        <f t="shared" si="72"/>
        <v>2.9709899586296151</v>
      </c>
      <c r="V321" s="14">
        <f t="shared" si="73"/>
        <v>0.67470135465944281</v>
      </c>
      <c r="W321" s="14">
        <f t="shared" si="74"/>
        <v>8.5</v>
      </c>
      <c r="X321" s="14">
        <f t="shared" si="75"/>
        <v>5.5383966945684486</v>
      </c>
      <c r="Y321" s="14">
        <f t="shared" si="76"/>
        <v>3.4242300807727282</v>
      </c>
      <c r="Z321" s="14">
        <f t="shared" si="77"/>
        <v>4.0478642283395594</v>
      </c>
      <c r="AA321" s="14">
        <f t="shared" si="78"/>
        <v>3.9011036051788688</v>
      </c>
      <c r="AB321" s="17">
        <f t="shared" si="63"/>
        <v>-0.1213873</v>
      </c>
      <c r="AC321" s="16">
        <f t="shared" si="64"/>
        <v>-4.8821668999999996</v>
      </c>
      <c r="AD321" s="3">
        <f t="shared" si="65"/>
        <v>-3.6431112999999971</v>
      </c>
      <c r="AF321" s="52" t="s">
        <v>219</v>
      </c>
      <c r="AG321" s="52">
        <v>-0.15635450000000001</v>
      </c>
      <c r="AH321" s="52">
        <v>-0.1213873</v>
      </c>
      <c r="AI321" s="75">
        <v>-7.2862399999999994E-2</v>
      </c>
    </row>
    <row r="322" spans="1:35">
      <c r="A322" s="13">
        <v>31107</v>
      </c>
      <c r="B322" s="18">
        <v>56.6524</v>
      </c>
      <c r="C322" s="19">
        <v>7.2</v>
      </c>
      <c r="D322" s="20">
        <v>106.8</v>
      </c>
      <c r="E322" s="20">
        <v>106.4</v>
      </c>
      <c r="F322" s="19">
        <v>104.1</v>
      </c>
      <c r="G322" s="21">
        <v>8.58</v>
      </c>
      <c r="H322" s="22">
        <v>253.19</v>
      </c>
      <c r="I322" s="20">
        <v>48.06</v>
      </c>
      <c r="J322" s="20">
        <v>31.388999999999999</v>
      </c>
      <c r="K322" s="20">
        <v>56.939</v>
      </c>
      <c r="L322" s="20">
        <v>49.255000000000003</v>
      </c>
      <c r="N322" s="13">
        <v>31107</v>
      </c>
      <c r="O322" s="14">
        <f t="shared" si="66"/>
        <v>4.0369343519782159</v>
      </c>
      <c r="P322" s="14">
        <f t="shared" si="67"/>
        <v>7.2</v>
      </c>
      <c r="Q322" s="14">
        <f t="shared" si="68"/>
        <v>4.6709579265260945</v>
      </c>
      <c r="R322" s="14">
        <f t="shared" si="69"/>
        <v>4.667205576907544</v>
      </c>
      <c r="S322" s="14">
        <f t="shared" si="70"/>
        <v>4.6453519756209234</v>
      </c>
      <c r="T322" s="14">
        <f t="shared" si="71"/>
        <v>3.7200283686090492</v>
      </c>
      <c r="U322" s="14">
        <f t="shared" si="72"/>
        <v>3.2476588677908396</v>
      </c>
      <c r="V322" s="14">
        <f t="shared" si="73"/>
        <v>0.28860048891348516</v>
      </c>
      <c r="W322" s="14">
        <f t="shared" si="74"/>
        <v>8.58</v>
      </c>
      <c r="X322" s="14">
        <f t="shared" si="75"/>
        <v>5.5341401950193196</v>
      </c>
      <c r="Y322" s="14">
        <f t="shared" si="76"/>
        <v>3.4464575130670201</v>
      </c>
      <c r="Z322" s="14">
        <f t="shared" si="77"/>
        <v>4.0419805193493419</v>
      </c>
      <c r="AA322" s="14">
        <f t="shared" si="78"/>
        <v>3.8970108853076426</v>
      </c>
      <c r="AB322" s="17">
        <f t="shared" si="63"/>
        <v>0.20776069999999999</v>
      </c>
      <c r="AC322" s="16">
        <f t="shared" si="64"/>
        <v>-4.6744062</v>
      </c>
      <c r="AD322" s="3">
        <f t="shared" si="65"/>
        <v>-3.4431188999999969</v>
      </c>
      <c r="AF322" s="52" t="s">
        <v>220</v>
      </c>
      <c r="AG322" s="52">
        <v>0.19999239999999999</v>
      </c>
      <c r="AH322" s="52">
        <v>0.20776069999999999</v>
      </c>
      <c r="AI322" s="75">
        <v>0.14267050000000001</v>
      </c>
    </row>
    <row r="323" spans="1:35">
      <c r="A323" s="13">
        <v>31138</v>
      </c>
      <c r="B323" s="18">
        <v>56.503700000000002</v>
      </c>
      <c r="C323" s="19">
        <v>7.3</v>
      </c>
      <c r="D323" s="20">
        <v>107</v>
      </c>
      <c r="E323" s="20">
        <v>106.7</v>
      </c>
      <c r="F323" s="19">
        <v>104.6</v>
      </c>
      <c r="G323" s="21">
        <v>8.27</v>
      </c>
      <c r="H323" s="22">
        <v>256.18</v>
      </c>
      <c r="I323" s="20">
        <v>48.197000000000003</v>
      </c>
      <c r="J323" s="20">
        <v>30.677</v>
      </c>
      <c r="K323" s="20">
        <v>57.582000000000001</v>
      </c>
      <c r="L323" s="20">
        <v>49.5</v>
      </c>
      <c r="N323" s="13">
        <v>31138</v>
      </c>
      <c r="O323" s="14">
        <f t="shared" si="66"/>
        <v>4.0343061227338968</v>
      </c>
      <c r="P323" s="14">
        <f t="shared" si="67"/>
        <v>7.3</v>
      </c>
      <c r="Q323" s="14">
        <f t="shared" si="68"/>
        <v>4.6728288344619058</v>
      </c>
      <c r="R323" s="14">
        <f t="shared" si="69"/>
        <v>4.6700211583077076</v>
      </c>
      <c r="S323" s="14">
        <f t="shared" si="70"/>
        <v>4.6501435516308227</v>
      </c>
      <c r="T323" s="14">
        <f t="shared" si="71"/>
        <v>3.5191458336313328</v>
      </c>
      <c r="U323" s="14">
        <f t="shared" si="72"/>
        <v>3.2383782182114844</v>
      </c>
      <c r="V323" s="14">
        <f t="shared" si="73"/>
        <v>0.67146535256406825</v>
      </c>
      <c r="W323" s="14">
        <f t="shared" si="74"/>
        <v>8.27</v>
      </c>
      <c r="X323" s="14">
        <f t="shared" si="75"/>
        <v>5.54588032240299</v>
      </c>
      <c r="Y323" s="14">
        <f t="shared" si="76"/>
        <v>3.4235131881455705</v>
      </c>
      <c r="Z323" s="14">
        <f t="shared" si="77"/>
        <v>4.0532100188635454</v>
      </c>
      <c r="AA323" s="14">
        <f t="shared" si="78"/>
        <v>3.9019726695746448</v>
      </c>
      <c r="AB323" s="17">
        <f t="shared" ref="AB323:AB386" si="79" xml:space="preserve"> AH323</f>
        <v>0</v>
      </c>
      <c r="AC323" s="16">
        <f t="shared" ref="AC323:AC386" si="80" xml:space="preserve"> AC322 + AB323</f>
        <v>-4.6744062</v>
      </c>
      <c r="AD323" s="3">
        <f t="shared" ref="AD323:AD386" si="81" xml:space="preserve"> AD322 + AG323</f>
        <v>-3.4431188999999969</v>
      </c>
      <c r="AF323" s="52" t="s">
        <v>221</v>
      </c>
      <c r="AG323" s="52">
        <v>0</v>
      </c>
      <c r="AH323" s="52">
        <v>0</v>
      </c>
      <c r="AI323" s="75">
        <v>0</v>
      </c>
    </row>
    <row r="324" spans="1:35">
      <c r="A324" s="13">
        <v>31168</v>
      </c>
      <c r="B324" s="18">
        <v>56.5749</v>
      </c>
      <c r="C324" s="19">
        <v>7.2</v>
      </c>
      <c r="D324" s="20">
        <v>107.2</v>
      </c>
      <c r="E324" s="20">
        <v>106.7</v>
      </c>
      <c r="F324" s="19">
        <v>104.9</v>
      </c>
      <c r="G324" s="21">
        <v>7.97</v>
      </c>
      <c r="H324" s="22">
        <v>250.6</v>
      </c>
      <c r="I324" s="20">
        <v>48.753</v>
      </c>
      <c r="J324" s="20">
        <v>32.331000000000003</v>
      </c>
      <c r="K324" s="20">
        <v>57.62</v>
      </c>
      <c r="L324" s="20">
        <v>49.838999999999999</v>
      </c>
      <c r="N324" s="13">
        <v>31168</v>
      </c>
      <c r="O324" s="14">
        <f t="shared" si="66"/>
        <v>4.0355654239528596</v>
      </c>
      <c r="P324" s="14">
        <f t="shared" si="67"/>
        <v>7.2</v>
      </c>
      <c r="Q324" s="14">
        <f t="shared" si="68"/>
        <v>4.6746962486367014</v>
      </c>
      <c r="R324" s="14">
        <f t="shared" si="69"/>
        <v>4.6700211583077076</v>
      </c>
      <c r="S324" s="14">
        <f t="shared" si="70"/>
        <v>4.6530075154022512</v>
      </c>
      <c r="T324" s="14">
        <f t="shared" si="71"/>
        <v>3.5124635931277961</v>
      </c>
      <c r="U324" s="14">
        <f t="shared" si="72"/>
        <v>3.0449545602284007</v>
      </c>
      <c r="V324" s="14">
        <f t="shared" si="73"/>
        <v>1.0541544670463212</v>
      </c>
      <c r="W324" s="14">
        <f t="shared" si="74"/>
        <v>7.97</v>
      </c>
      <c r="X324" s="14">
        <f t="shared" si="75"/>
        <v>5.5238580424619679</v>
      </c>
      <c r="Y324" s="14">
        <f t="shared" si="76"/>
        <v>3.4760265222828046</v>
      </c>
      <c r="Z324" s="14">
        <f t="shared" si="77"/>
        <v>4.0538697296563821</v>
      </c>
      <c r="AA324" s="14">
        <f t="shared" si="78"/>
        <v>3.9087978100724512</v>
      </c>
      <c r="AB324" s="17">
        <f t="shared" si="79"/>
        <v>-0.14646149999999999</v>
      </c>
      <c r="AC324" s="16">
        <f t="shared" si="80"/>
        <v>-4.8208677</v>
      </c>
      <c r="AD324" s="3">
        <f t="shared" si="81"/>
        <v>-3.5493487999999971</v>
      </c>
      <c r="AF324" s="52" t="s">
        <v>222</v>
      </c>
      <c r="AG324" s="52">
        <v>-0.1062299</v>
      </c>
      <c r="AH324" s="52">
        <v>-0.14646149999999999</v>
      </c>
      <c r="AI324" s="75">
        <v>-0.15496460000000001</v>
      </c>
    </row>
    <row r="325" spans="1:35">
      <c r="A325" s="13">
        <v>31199</v>
      </c>
      <c r="B325" s="18">
        <v>56.616799999999998</v>
      </c>
      <c r="C325" s="19">
        <v>7.4</v>
      </c>
      <c r="D325" s="20">
        <v>107.5</v>
      </c>
      <c r="E325" s="20">
        <v>106.9</v>
      </c>
      <c r="F325" s="19">
        <v>104.6</v>
      </c>
      <c r="G325" s="21">
        <v>7.53</v>
      </c>
      <c r="H325" s="22">
        <v>244.71</v>
      </c>
      <c r="I325" s="20">
        <v>48.497999999999998</v>
      </c>
      <c r="J325" s="20">
        <v>31.113</v>
      </c>
      <c r="K325" s="20">
        <v>57.195999999999998</v>
      </c>
      <c r="L325" s="20">
        <v>50.023000000000003</v>
      </c>
      <c r="N325" s="13">
        <v>31199</v>
      </c>
      <c r="O325" s="14">
        <f t="shared" si="66"/>
        <v>4.0363057609548445</v>
      </c>
      <c r="P325" s="14">
        <f t="shared" si="67"/>
        <v>7.4</v>
      </c>
      <c r="Q325" s="14">
        <f t="shared" si="68"/>
        <v>4.677490847567717</v>
      </c>
      <c r="R325" s="14">
        <f t="shared" si="69"/>
        <v>4.6718938180309992</v>
      </c>
      <c r="S325" s="14">
        <f t="shared" si="70"/>
        <v>4.6501435516308227</v>
      </c>
      <c r="T325" s="14">
        <f t="shared" si="71"/>
        <v>3.598873233223582</v>
      </c>
      <c r="U325" s="14">
        <f t="shared" si="72"/>
        <v>3.0391702795517852</v>
      </c>
      <c r="V325" s="14">
        <f t="shared" si="73"/>
        <v>0.76775808990343319</v>
      </c>
      <c r="W325" s="14">
        <f t="shared" si="74"/>
        <v>7.53</v>
      </c>
      <c r="X325" s="14">
        <f t="shared" si="75"/>
        <v>5.500073835980599</v>
      </c>
      <c r="Y325" s="14">
        <f t="shared" si="76"/>
        <v>3.4376257382757069</v>
      </c>
      <c r="Z325" s="14">
        <f t="shared" si="77"/>
        <v>4.0464839658706007</v>
      </c>
      <c r="AA325" s="14">
        <f t="shared" si="78"/>
        <v>3.91248289966058</v>
      </c>
      <c r="AB325" s="17">
        <f t="shared" si="79"/>
        <v>0</v>
      </c>
      <c r="AC325" s="16">
        <f t="shared" si="80"/>
        <v>-4.8208677</v>
      </c>
      <c r="AD325" s="3">
        <f t="shared" si="81"/>
        <v>-3.5493487999999971</v>
      </c>
      <c r="AF325" s="52" t="s">
        <v>223</v>
      </c>
      <c r="AG325" s="52">
        <v>0</v>
      </c>
      <c r="AH325" s="52">
        <v>0</v>
      </c>
      <c r="AI325" s="75">
        <v>0</v>
      </c>
    </row>
    <row r="326" spans="1:35">
      <c r="A326" s="13">
        <v>31229</v>
      </c>
      <c r="B326" s="18">
        <v>56.236899999999999</v>
      </c>
      <c r="C326" s="19">
        <v>7.4</v>
      </c>
      <c r="D326" s="20">
        <v>107.7</v>
      </c>
      <c r="E326" s="20">
        <v>107.1</v>
      </c>
      <c r="F326" s="19">
        <v>104.7</v>
      </c>
      <c r="G326" s="21">
        <v>7.88</v>
      </c>
      <c r="H326" s="22">
        <v>240.56</v>
      </c>
      <c r="I326" s="20">
        <v>48.856000000000002</v>
      </c>
      <c r="J326" s="20">
        <v>31.706</v>
      </c>
      <c r="K326" s="20">
        <v>57.531999999999996</v>
      </c>
      <c r="L326" s="20">
        <v>50.289000000000001</v>
      </c>
      <c r="N326" s="13">
        <v>31229</v>
      </c>
      <c r="O326" s="14">
        <f t="shared" si="66"/>
        <v>4.0295731250728117</v>
      </c>
      <c r="P326" s="14">
        <f t="shared" si="67"/>
        <v>7.4</v>
      </c>
      <c r="Q326" s="14">
        <f t="shared" si="68"/>
        <v>4.6793495841623427</v>
      </c>
      <c r="R326" s="14">
        <f t="shared" si="69"/>
        <v>4.6737629774537028</v>
      </c>
      <c r="S326" s="14">
        <f t="shared" si="70"/>
        <v>4.6510991178764911</v>
      </c>
      <c r="T326" s="14">
        <f t="shared" si="71"/>
        <v>3.3997608541419839</v>
      </c>
      <c r="U326" s="14">
        <f t="shared" si="72"/>
        <v>2.9372078312330316</v>
      </c>
      <c r="V326" s="14">
        <f t="shared" si="73"/>
        <v>0.6708218735118483</v>
      </c>
      <c r="W326" s="14">
        <f t="shared" si="74"/>
        <v>7.88</v>
      </c>
      <c r="X326" s="14">
        <f t="shared" si="75"/>
        <v>5.4829695386802735</v>
      </c>
      <c r="Y326" s="14">
        <f t="shared" si="76"/>
        <v>3.4565059374210358</v>
      </c>
      <c r="Z326" s="14">
        <f t="shared" si="77"/>
        <v>4.0523413147416427</v>
      </c>
      <c r="AA326" s="14">
        <f t="shared" si="78"/>
        <v>3.9177863653172507</v>
      </c>
      <c r="AB326" s="17">
        <f t="shared" si="79"/>
        <v>6.4075999999999994E-2</v>
      </c>
      <c r="AC326" s="16">
        <f t="shared" si="80"/>
        <v>-4.7567917</v>
      </c>
      <c r="AD326" s="3">
        <f t="shared" si="81"/>
        <v>-3.4890198999999971</v>
      </c>
      <c r="AF326" s="52" t="s">
        <v>224</v>
      </c>
      <c r="AG326" s="52">
        <v>6.0328899999999998E-2</v>
      </c>
      <c r="AH326" s="52">
        <v>6.4075999999999994E-2</v>
      </c>
      <c r="AI326" s="75">
        <v>6.2107500000000003E-2</v>
      </c>
    </row>
    <row r="327" spans="1:35">
      <c r="A327" s="13">
        <v>31260</v>
      </c>
      <c r="B327" s="18">
        <v>56.467700000000001</v>
      </c>
      <c r="C327" s="19">
        <v>7.1</v>
      </c>
      <c r="D327" s="20">
        <v>107.9</v>
      </c>
      <c r="E327" s="20">
        <v>107.1</v>
      </c>
      <c r="F327" s="19">
        <v>104.5</v>
      </c>
      <c r="G327" s="21">
        <v>7.9</v>
      </c>
      <c r="H327" s="22">
        <v>235.03</v>
      </c>
      <c r="I327" s="20">
        <v>49.350999999999999</v>
      </c>
      <c r="J327" s="20">
        <v>32.847000000000001</v>
      </c>
      <c r="K327" s="20">
        <v>58.024999999999999</v>
      </c>
      <c r="L327" s="20">
        <v>50.527999999999999</v>
      </c>
      <c r="N327" s="13">
        <v>31260</v>
      </c>
      <c r="O327" s="14">
        <f t="shared" si="66"/>
        <v>4.03366879326434</v>
      </c>
      <c r="P327" s="14">
        <f t="shared" si="67"/>
        <v>7.1</v>
      </c>
      <c r="Q327" s="14">
        <f t="shared" si="68"/>
        <v>4.6812048722640887</v>
      </c>
      <c r="R327" s="14">
        <f t="shared" si="69"/>
        <v>4.6737629774537028</v>
      </c>
      <c r="S327" s="14">
        <f t="shared" si="70"/>
        <v>4.6491870714048655</v>
      </c>
      <c r="T327" s="14">
        <f t="shared" si="71"/>
        <v>3.2975196815550585</v>
      </c>
      <c r="U327" s="14">
        <f t="shared" si="72"/>
        <v>2.6491615446976287</v>
      </c>
      <c r="V327" s="14">
        <f t="shared" si="73"/>
        <v>0.67211006730773815</v>
      </c>
      <c r="W327" s="14">
        <f t="shared" si="74"/>
        <v>7.9</v>
      </c>
      <c r="X327" s="14">
        <f t="shared" si="75"/>
        <v>5.4597131655708369</v>
      </c>
      <c r="Y327" s="14">
        <f t="shared" si="76"/>
        <v>3.4918604165593976</v>
      </c>
      <c r="Z327" s="14">
        <f t="shared" si="77"/>
        <v>4.0608739521605006</v>
      </c>
      <c r="AA327" s="14">
        <f t="shared" si="78"/>
        <v>3.9225276380732317</v>
      </c>
      <c r="AB327" s="17">
        <f t="shared" si="79"/>
        <v>0.1866845</v>
      </c>
      <c r="AC327" s="16">
        <f t="shared" si="80"/>
        <v>-4.5701071999999998</v>
      </c>
      <c r="AD327" s="3">
        <f t="shared" si="81"/>
        <v>-3.303477499999997</v>
      </c>
      <c r="AF327" s="52" t="s">
        <v>225</v>
      </c>
      <c r="AG327" s="52">
        <v>0.1855424</v>
      </c>
      <c r="AH327" s="52">
        <v>0.1866845</v>
      </c>
      <c r="AI327" s="75">
        <v>0.12681539999999999</v>
      </c>
    </row>
    <row r="328" spans="1:35">
      <c r="A328" s="13">
        <v>31291</v>
      </c>
      <c r="B328" s="18">
        <v>56.721800000000002</v>
      </c>
      <c r="C328" s="19">
        <v>7.1</v>
      </c>
      <c r="D328" s="20">
        <v>108.1</v>
      </c>
      <c r="E328" s="20">
        <v>107.3</v>
      </c>
      <c r="F328" s="19">
        <v>103.8</v>
      </c>
      <c r="G328" s="21">
        <v>7.92</v>
      </c>
      <c r="H328" s="22">
        <v>230.16</v>
      </c>
      <c r="I328" s="20">
        <v>50.034999999999997</v>
      </c>
      <c r="J328" s="20">
        <v>35.593000000000004</v>
      </c>
      <c r="K328" s="20">
        <v>58.258000000000003</v>
      </c>
      <c r="L328" s="20">
        <v>50.612000000000002</v>
      </c>
      <c r="N328" s="13">
        <v>31291</v>
      </c>
      <c r="O328" s="14">
        <f t="shared" si="66"/>
        <v>4.0381586165581327</v>
      </c>
      <c r="P328" s="14">
        <f t="shared" si="67"/>
        <v>7.1</v>
      </c>
      <c r="Q328" s="14">
        <f t="shared" si="68"/>
        <v>4.6830567246451622</v>
      </c>
      <c r="R328" s="14">
        <f t="shared" si="69"/>
        <v>4.6756286496366526</v>
      </c>
      <c r="S328" s="14">
        <f t="shared" si="70"/>
        <v>4.6424659707317879</v>
      </c>
      <c r="T328" s="14">
        <f t="shared" si="71"/>
        <v>3.1957606768671285</v>
      </c>
      <c r="U328" s="14">
        <f t="shared" si="72"/>
        <v>2.5485098005830253</v>
      </c>
      <c r="V328" s="14">
        <f t="shared" si="73"/>
        <v>0</v>
      </c>
      <c r="W328" s="14">
        <f t="shared" si="74"/>
        <v>7.92</v>
      </c>
      <c r="X328" s="14">
        <f t="shared" si="75"/>
        <v>5.438774719243292</v>
      </c>
      <c r="Y328" s="14">
        <f t="shared" si="76"/>
        <v>3.5721489893104437</v>
      </c>
      <c r="Z328" s="14">
        <f t="shared" si="77"/>
        <v>4.0648814220714593</v>
      </c>
      <c r="AA328" s="14">
        <f t="shared" si="78"/>
        <v>3.9241887023270174</v>
      </c>
      <c r="AB328" s="17">
        <f t="shared" si="79"/>
        <v>0</v>
      </c>
      <c r="AC328" s="16">
        <f t="shared" si="80"/>
        <v>-4.5701071999999998</v>
      </c>
      <c r="AD328" s="3">
        <f t="shared" si="81"/>
        <v>-3.303477499999997</v>
      </c>
      <c r="AF328" s="52" t="s">
        <v>226</v>
      </c>
      <c r="AG328" s="52">
        <v>0</v>
      </c>
      <c r="AH328" s="52">
        <v>0</v>
      </c>
      <c r="AI328" s="75">
        <v>0</v>
      </c>
    </row>
    <row r="329" spans="1:35">
      <c r="A329" s="13">
        <v>31321</v>
      </c>
      <c r="B329" s="18">
        <v>56.488</v>
      </c>
      <c r="C329" s="19">
        <v>7.1</v>
      </c>
      <c r="D329" s="20">
        <v>108.5</v>
      </c>
      <c r="E329" s="20">
        <v>107.6</v>
      </c>
      <c r="F329" s="19">
        <v>104.9</v>
      </c>
      <c r="G329" s="21">
        <v>7.99</v>
      </c>
      <c r="H329" s="22">
        <v>229.61</v>
      </c>
      <c r="I329" s="20">
        <v>49.268999999999998</v>
      </c>
      <c r="J329" s="20">
        <v>31.864000000000001</v>
      </c>
      <c r="K329" s="20">
        <v>58.165999999999997</v>
      </c>
      <c r="L329" s="20">
        <v>50.692999999999998</v>
      </c>
      <c r="N329" s="13">
        <v>31321</v>
      </c>
      <c r="O329" s="14">
        <f t="shared" si="66"/>
        <v>4.0340282262140459</v>
      </c>
      <c r="P329" s="14">
        <f t="shared" si="67"/>
        <v>7.1</v>
      </c>
      <c r="Q329" s="14">
        <f t="shared" si="68"/>
        <v>4.6867501729805143</v>
      </c>
      <c r="R329" s="14">
        <f t="shared" si="69"/>
        <v>4.678420647727684</v>
      </c>
      <c r="S329" s="14">
        <f t="shared" si="70"/>
        <v>4.6530075154022512</v>
      </c>
      <c r="T329" s="14">
        <f t="shared" si="71"/>
        <v>3.1837895097608744</v>
      </c>
      <c r="U329" s="14">
        <f t="shared" si="72"/>
        <v>2.446029757016067</v>
      </c>
      <c r="V329" s="14">
        <f t="shared" si="73"/>
        <v>1.2470185576868946</v>
      </c>
      <c r="W329" s="14">
        <f t="shared" si="74"/>
        <v>7.99</v>
      </c>
      <c r="X329" s="14">
        <f t="shared" si="75"/>
        <v>5.4363822175039322</v>
      </c>
      <c r="Y329" s="14">
        <f t="shared" si="76"/>
        <v>3.4614768458793432</v>
      </c>
      <c r="Z329" s="14">
        <f t="shared" si="77"/>
        <v>4.0633009915906388</v>
      </c>
      <c r="AA329" s="14">
        <f t="shared" si="78"/>
        <v>3.9257878340038594</v>
      </c>
      <c r="AB329" s="17">
        <f t="shared" si="79"/>
        <v>0.10639609999999999</v>
      </c>
      <c r="AC329" s="16">
        <f t="shared" si="80"/>
        <v>-4.4637110999999994</v>
      </c>
      <c r="AD329" s="3">
        <f t="shared" si="81"/>
        <v>-3.199549299999997</v>
      </c>
      <c r="AF329" s="52" t="s">
        <v>227</v>
      </c>
      <c r="AG329" s="52">
        <v>0.1039282</v>
      </c>
      <c r="AH329" s="52">
        <v>0.10639609999999999</v>
      </c>
      <c r="AI329" s="75">
        <v>0.1694735</v>
      </c>
    </row>
    <row r="330" spans="1:35">
      <c r="A330" s="13">
        <v>31352</v>
      </c>
      <c r="B330" s="18">
        <v>56.684100000000001</v>
      </c>
      <c r="C330" s="19">
        <v>7</v>
      </c>
      <c r="D330" s="20">
        <v>109</v>
      </c>
      <c r="E330" s="20">
        <v>108.1</v>
      </c>
      <c r="F330" s="19">
        <v>105.5</v>
      </c>
      <c r="G330" s="21">
        <v>8.0500000000000007</v>
      </c>
      <c r="H330" s="22">
        <v>233</v>
      </c>
      <c r="I330" s="20">
        <v>49.405000000000001</v>
      </c>
      <c r="J330" s="20">
        <v>31.972999999999999</v>
      </c>
      <c r="K330" s="20">
        <v>58.594000000000001</v>
      </c>
      <c r="L330" s="20">
        <v>50.713999999999999</v>
      </c>
      <c r="N330" s="13">
        <v>31352</v>
      </c>
      <c r="O330" s="14">
        <f t="shared" si="66"/>
        <v>4.0374937481273232</v>
      </c>
      <c r="P330" s="14">
        <f t="shared" si="67"/>
        <v>7</v>
      </c>
      <c r="Q330" s="14">
        <f t="shared" si="68"/>
        <v>4.6913478822291435</v>
      </c>
      <c r="R330" s="14">
        <f t="shared" si="69"/>
        <v>4.6830567246451622</v>
      </c>
      <c r="S330" s="14">
        <f t="shared" si="70"/>
        <v>4.6587109529161213</v>
      </c>
      <c r="T330" s="14">
        <f t="shared" si="71"/>
        <v>3.4534463089214</v>
      </c>
      <c r="U330" s="14">
        <f t="shared" si="72"/>
        <v>2.8144446762257105</v>
      </c>
      <c r="V330" s="14">
        <f t="shared" si="73"/>
        <v>1.4320053774748471</v>
      </c>
      <c r="W330" s="14">
        <f t="shared" si="74"/>
        <v>8.0500000000000007</v>
      </c>
      <c r="X330" s="14">
        <f t="shared" si="75"/>
        <v>5.4510384535657002</v>
      </c>
      <c r="Y330" s="14">
        <f t="shared" si="76"/>
        <v>3.4648917966423425</v>
      </c>
      <c r="Z330" s="14">
        <f t="shared" si="77"/>
        <v>4.0706323022623492</v>
      </c>
      <c r="AA330" s="14">
        <f t="shared" si="78"/>
        <v>3.9262020066014158</v>
      </c>
      <c r="AB330" s="17">
        <f t="shared" si="79"/>
        <v>1.9512700000000001E-2</v>
      </c>
      <c r="AC330" s="16">
        <f t="shared" si="80"/>
        <v>-4.4441983999999994</v>
      </c>
      <c r="AD330" s="3">
        <f t="shared" si="81"/>
        <v>-3.177981999999997</v>
      </c>
      <c r="AF330" s="52" t="s">
        <v>228</v>
      </c>
      <c r="AG330" s="52">
        <v>2.1567300000000001E-2</v>
      </c>
      <c r="AH330" s="52">
        <v>1.9512700000000001E-2</v>
      </c>
      <c r="AI330" s="75">
        <v>0.1150684</v>
      </c>
    </row>
    <row r="331" spans="1:35">
      <c r="A331" s="13">
        <v>31382</v>
      </c>
      <c r="B331" s="18">
        <v>57.268000000000001</v>
      </c>
      <c r="C331" s="19">
        <v>7</v>
      </c>
      <c r="D331" s="20">
        <v>109.5</v>
      </c>
      <c r="E331" s="20">
        <v>108.6</v>
      </c>
      <c r="F331" s="19">
        <v>106</v>
      </c>
      <c r="G331" s="21">
        <v>8.27</v>
      </c>
      <c r="H331" s="22">
        <v>233.92</v>
      </c>
      <c r="I331" s="20">
        <v>49.948</v>
      </c>
      <c r="J331" s="20">
        <v>32.86</v>
      </c>
      <c r="K331" s="20">
        <v>58.604999999999997</v>
      </c>
      <c r="L331" s="20">
        <v>51.334000000000003</v>
      </c>
      <c r="N331" s="13">
        <v>31382</v>
      </c>
      <c r="O331" s="14">
        <f t="shared" si="66"/>
        <v>4.0477420034980813</v>
      </c>
      <c r="P331" s="14">
        <f t="shared" si="67"/>
        <v>7</v>
      </c>
      <c r="Q331" s="14">
        <f t="shared" si="68"/>
        <v>4.6959245492565556</v>
      </c>
      <c r="R331" s="14">
        <f t="shared" si="69"/>
        <v>4.6876714074998347</v>
      </c>
      <c r="S331" s="14">
        <f t="shared" si="70"/>
        <v>4.6634390941120669</v>
      </c>
      <c r="T331" s="14">
        <f t="shared" si="71"/>
        <v>3.7213596340434272</v>
      </c>
      <c r="U331" s="14">
        <f t="shared" si="72"/>
        <v>3.180810719622547</v>
      </c>
      <c r="V331" s="14">
        <f t="shared" si="73"/>
        <v>1.9048194970694412</v>
      </c>
      <c r="W331" s="14">
        <f t="shared" si="74"/>
        <v>8.27</v>
      </c>
      <c r="X331" s="14">
        <f t="shared" si="75"/>
        <v>5.4549791765614133</v>
      </c>
      <c r="Y331" s="14">
        <f t="shared" si="76"/>
        <v>3.4922561126091218</v>
      </c>
      <c r="Z331" s="14">
        <f t="shared" si="77"/>
        <v>4.0708200171751434</v>
      </c>
      <c r="AA331" s="14">
        <f t="shared" si="78"/>
        <v>3.938353300674176</v>
      </c>
      <c r="AB331" s="17">
        <f t="shared" si="79"/>
        <v>-5.26709E-2</v>
      </c>
      <c r="AC331" s="16">
        <f t="shared" si="80"/>
        <v>-4.4968692999999993</v>
      </c>
      <c r="AD331" s="3">
        <f t="shared" si="81"/>
        <v>-3.2453457999999968</v>
      </c>
      <c r="AF331" s="52" t="s">
        <v>229</v>
      </c>
      <c r="AG331" s="52">
        <v>-6.7363800000000001E-2</v>
      </c>
      <c r="AH331" s="52">
        <v>-5.26709E-2</v>
      </c>
      <c r="AI331" s="75">
        <v>-6.6897899999999996E-2</v>
      </c>
    </row>
    <row r="332" spans="1:35">
      <c r="A332" s="13">
        <v>31413</v>
      </c>
      <c r="B332" s="18">
        <v>57.545000000000002</v>
      </c>
      <c r="C332" s="19">
        <v>6.7</v>
      </c>
      <c r="D332" s="20">
        <v>109.9</v>
      </c>
      <c r="E332" s="20">
        <v>108.9</v>
      </c>
      <c r="F332" s="19">
        <v>105.5</v>
      </c>
      <c r="G332" s="21">
        <v>8.14</v>
      </c>
      <c r="H332" s="22">
        <v>232.91</v>
      </c>
      <c r="I332" s="20">
        <v>49.988999999999997</v>
      </c>
      <c r="J332" s="20">
        <v>33.688000000000002</v>
      </c>
      <c r="K332" s="20">
        <v>58.881999999999998</v>
      </c>
      <c r="L332" s="20">
        <v>50.985999999999997</v>
      </c>
      <c r="N332" s="13">
        <v>31413</v>
      </c>
      <c r="O332" s="14">
        <f t="shared" si="66"/>
        <v>4.0525672504204548</v>
      </c>
      <c r="P332" s="14">
        <f t="shared" si="67"/>
        <v>6.7</v>
      </c>
      <c r="Q332" s="14">
        <f t="shared" si="68"/>
        <v>4.6995708614095761</v>
      </c>
      <c r="R332" s="14">
        <f t="shared" si="69"/>
        <v>4.6904300299389146</v>
      </c>
      <c r="S332" s="14">
        <f t="shared" si="70"/>
        <v>4.6587109529161213</v>
      </c>
      <c r="T332" s="14">
        <f t="shared" si="71"/>
        <v>3.8965968533383708</v>
      </c>
      <c r="U332" s="14">
        <f t="shared" si="72"/>
        <v>3.1719077022793711</v>
      </c>
      <c r="V332" s="14">
        <f t="shared" si="73"/>
        <v>1.4320053774748471</v>
      </c>
      <c r="W332" s="14">
        <f t="shared" si="74"/>
        <v>8.14</v>
      </c>
      <c r="X332" s="14">
        <f t="shared" si="75"/>
        <v>5.4506521128513157</v>
      </c>
      <c r="Y332" s="14">
        <f t="shared" si="76"/>
        <v>3.5171416908596269</v>
      </c>
      <c r="Z332" s="14">
        <f t="shared" si="77"/>
        <v>4.0755354412350462</v>
      </c>
      <c r="AA332" s="14">
        <f t="shared" si="78"/>
        <v>3.9315510852356912</v>
      </c>
      <c r="AB332" s="17">
        <f t="shared" si="79"/>
        <v>0</v>
      </c>
      <c r="AC332" s="16">
        <f t="shared" si="80"/>
        <v>-4.4968692999999993</v>
      </c>
      <c r="AD332" s="3">
        <f t="shared" si="81"/>
        <v>-3.2453457999999968</v>
      </c>
      <c r="AF332" s="52" t="s">
        <v>230</v>
      </c>
      <c r="AG332" s="52">
        <v>0</v>
      </c>
      <c r="AH332" s="52">
        <v>0</v>
      </c>
      <c r="AI332" s="75">
        <v>0</v>
      </c>
    </row>
    <row r="333" spans="1:35">
      <c r="A333" s="13">
        <v>31444</v>
      </c>
      <c r="B333" s="18">
        <v>57.148499999999999</v>
      </c>
      <c r="C333" s="19">
        <v>7.2</v>
      </c>
      <c r="D333" s="20">
        <v>109.7</v>
      </c>
      <c r="E333" s="20">
        <v>108.6</v>
      </c>
      <c r="F333" s="19">
        <v>104.1</v>
      </c>
      <c r="G333" s="21">
        <v>7.86</v>
      </c>
      <c r="H333" s="22">
        <v>227.68</v>
      </c>
      <c r="I333" s="20">
        <v>49.862000000000002</v>
      </c>
      <c r="J333" s="20">
        <v>32.722999999999999</v>
      </c>
      <c r="K333" s="20">
        <v>58.83</v>
      </c>
      <c r="L333" s="20">
        <v>51.139000000000003</v>
      </c>
      <c r="N333" s="13">
        <v>31444</v>
      </c>
      <c r="O333" s="14">
        <f t="shared" si="66"/>
        <v>4.0456531431772085</v>
      </c>
      <c r="P333" s="14">
        <f t="shared" si="67"/>
        <v>7.2</v>
      </c>
      <c r="Q333" s="14">
        <f t="shared" si="68"/>
        <v>4.697749367281185</v>
      </c>
      <c r="R333" s="14">
        <f t="shared" si="69"/>
        <v>4.6876714074998347</v>
      </c>
      <c r="S333" s="14">
        <f t="shared" si="70"/>
        <v>4.6453519756209234</v>
      </c>
      <c r="T333" s="14">
        <f t="shared" si="71"/>
        <v>3.1484081933282395</v>
      </c>
      <c r="U333" s="14">
        <f t="shared" si="72"/>
        <v>2.5176154892474187</v>
      </c>
      <c r="V333" s="14">
        <f t="shared" si="73"/>
        <v>0</v>
      </c>
      <c r="W333" s="14">
        <f t="shared" si="74"/>
        <v>7.86</v>
      </c>
      <c r="X333" s="14">
        <f t="shared" si="75"/>
        <v>5.427941134341542</v>
      </c>
      <c r="Y333" s="14">
        <f t="shared" si="76"/>
        <v>3.4880781945731112</v>
      </c>
      <c r="Z333" s="14">
        <f t="shared" si="77"/>
        <v>4.0746519288763645</v>
      </c>
      <c r="AA333" s="14">
        <f t="shared" si="78"/>
        <v>3.9345474155068181</v>
      </c>
      <c r="AB333" s="17">
        <f t="shared" si="79"/>
        <v>-9.4936999999999994E-2</v>
      </c>
      <c r="AC333" s="16">
        <f t="shared" si="80"/>
        <v>-4.5918062999999991</v>
      </c>
      <c r="AD333" s="3">
        <f t="shared" si="81"/>
        <v>-3.352993799999997</v>
      </c>
      <c r="AF333" s="52" t="s">
        <v>231</v>
      </c>
      <c r="AG333" s="52">
        <v>-0.10764799999999999</v>
      </c>
      <c r="AH333" s="52">
        <v>-9.4936999999999994E-2</v>
      </c>
      <c r="AI333" s="75">
        <v>-6.7623799999999998E-2</v>
      </c>
    </row>
    <row r="334" spans="1:35">
      <c r="A334" s="13">
        <v>31472</v>
      </c>
      <c r="B334" s="18">
        <v>56.770499999999998</v>
      </c>
      <c r="C334" s="19">
        <v>7.2</v>
      </c>
      <c r="D334" s="20">
        <v>109.1</v>
      </c>
      <c r="E334" s="20">
        <v>107.7</v>
      </c>
      <c r="F334" s="19">
        <v>102.8</v>
      </c>
      <c r="G334" s="21">
        <v>7.48</v>
      </c>
      <c r="H334" s="22">
        <v>217.42</v>
      </c>
      <c r="I334" s="20">
        <v>50.031999999999996</v>
      </c>
      <c r="J334" s="20">
        <v>32.261000000000003</v>
      </c>
      <c r="K334" s="20">
        <v>59.875999999999998</v>
      </c>
      <c r="L334" s="20">
        <v>51.185000000000002</v>
      </c>
      <c r="N334" s="13">
        <v>31472</v>
      </c>
      <c r="O334" s="14">
        <f t="shared" si="66"/>
        <v>4.0390168246125828</v>
      </c>
      <c r="P334" s="14">
        <f t="shared" si="67"/>
        <v>7.2</v>
      </c>
      <c r="Q334" s="14">
        <f t="shared" si="68"/>
        <v>4.6922648928390247</v>
      </c>
      <c r="R334" s="14">
        <f t="shared" si="69"/>
        <v>4.6793495841623427</v>
      </c>
      <c r="S334" s="14">
        <f t="shared" si="70"/>
        <v>4.632785353021065</v>
      </c>
      <c r="T334" s="14">
        <f t="shared" si="71"/>
        <v>2.130696631293056</v>
      </c>
      <c r="U334" s="14">
        <f t="shared" si="72"/>
        <v>1.2144007254798932</v>
      </c>
      <c r="V334" s="14">
        <f t="shared" si="73"/>
        <v>-1.2566622599858388</v>
      </c>
      <c r="W334" s="14">
        <f t="shared" si="74"/>
        <v>7.48</v>
      </c>
      <c r="X334" s="14">
        <f t="shared" si="75"/>
        <v>5.3818309667758539</v>
      </c>
      <c r="Y334" s="14">
        <f t="shared" si="76"/>
        <v>3.4738590703567422</v>
      </c>
      <c r="Z334" s="14">
        <f t="shared" si="77"/>
        <v>4.0922757570529891</v>
      </c>
      <c r="AA334" s="14">
        <f t="shared" si="78"/>
        <v>3.9354465203717344</v>
      </c>
      <c r="AB334" s="17">
        <f t="shared" si="79"/>
        <v>0</v>
      </c>
      <c r="AC334" s="16">
        <f t="shared" si="80"/>
        <v>-4.5918062999999991</v>
      </c>
      <c r="AD334" s="3">
        <f t="shared" si="81"/>
        <v>-3.352993799999997</v>
      </c>
      <c r="AF334" s="52" t="s">
        <v>232</v>
      </c>
      <c r="AG334" s="52">
        <v>0</v>
      </c>
      <c r="AH334" s="52">
        <v>0</v>
      </c>
      <c r="AI334" s="75">
        <v>0</v>
      </c>
    </row>
    <row r="335" spans="1:35">
      <c r="A335" s="13">
        <v>31503</v>
      </c>
      <c r="B335" s="18">
        <v>56.805399999999999</v>
      </c>
      <c r="C335" s="19">
        <v>7.1</v>
      </c>
      <c r="D335" s="20">
        <v>108.7</v>
      </c>
      <c r="E335" s="20">
        <v>107</v>
      </c>
      <c r="F335" s="19">
        <v>102.3</v>
      </c>
      <c r="G335" s="21">
        <v>6.99</v>
      </c>
      <c r="H335" s="22">
        <v>213.81</v>
      </c>
      <c r="I335" s="20">
        <v>50.347999999999999</v>
      </c>
      <c r="J335" s="20">
        <v>33.902000000000001</v>
      </c>
      <c r="K335" s="20">
        <v>59.402999999999999</v>
      </c>
      <c r="L335" s="20">
        <v>51.32</v>
      </c>
      <c r="N335" s="13">
        <v>31503</v>
      </c>
      <c r="O335" s="14">
        <f t="shared" si="66"/>
        <v>4.0396313916307349</v>
      </c>
      <c r="P335" s="14">
        <f t="shared" si="67"/>
        <v>7.1</v>
      </c>
      <c r="Q335" s="14">
        <f t="shared" si="68"/>
        <v>4.6885917941271638</v>
      </c>
      <c r="R335" s="14">
        <f t="shared" si="69"/>
        <v>4.6728288344619058</v>
      </c>
      <c r="S335" s="14">
        <f t="shared" si="70"/>
        <v>4.627909672957581</v>
      </c>
      <c r="T335" s="14">
        <f t="shared" si="71"/>
        <v>1.5762959665257554</v>
      </c>
      <c r="U335" s="14">
        <f t="shared" si="72"/>
        <v>0.28076761541985618</v>
      </c>
      <c r="V335" s="14">
        <f t="shared" si="73"/>
        <v>-2.2233878673241758</v>
      </c>
      <c r="W335" s="14">
        <f t="shared" si="74"/>
        <v>6.99</v>
      </c>
      <c r="X335" s="14">
        <f t="shared" si="75"/>
        <v>5.3650877701818889</v>
      </c>
      <c r="Y335" s="14">
        <f t="shared" si="76"/>
        <v>3.5234740096962947</v>
      </c>
      <c r="Z335" s="14">
        <f t="shared" si="77"/>
        <v>4.0843447301437674</v>
      </c>
      <c r="AA335" s="14">
        <f t="shared" si="78"/>
        <v>3.9380805397474359</v>
      </c>
      <c r="AB335" s="17">
        <f t="shared" si="79"/>
        <v>0.1915616</v>
      </c>
      <c r="AC335" s="16">
        <f t="shared" si="80"/>
        <v>-4.4002446999999991</v>
      </c>
      <c r="AD335" s="3">
        <f t="shared" si="81"/>
        <v>-3.1458882999999971</v>
      </c>
      <c r="AF335" s="52" t="s">
        <v>233</v>
      </c>
      <c r="AG335" s="52">
        <v>0.2071055</v>
      </c>
      <c r="AH335" s="52">
        <v>0.1915616</v>
      </c>
      <c r="AI335" s="75">
        <v>9.0848700000000004E-2</v>
      </c>
    </row>
    <row r="336" spans="1:35">
      <c r="A336" s="13">
        <v>31533</v>
      </c>
      <c r="B336" s="18">
        <v>56.904699999999998</v>
      </c>
      <c r="C336" s="19">
        <v>7.2</v>
      </c>
      <c r="D336" s="20">
        <v>109</v>
      </c>
      <c r="E336" s="20">
        <v>107.2</v>
      </c>
      <c r="F336" s="19">
        <v>102.8</v>
      </c>
      <c r="G336" s="21">
        <v>6.85</v>
      </c>
      <c r="H336" s="22">
        <v>215.56</v>
      </c>
      <c r="I336" s="20">
        <v>50.656999999999996</v>
      </c>
      <c r="J336" s="20">
        <v>34.631999999999998</v>
      </c>
      <c r="K336" s="20">
        <v>59.841999999999999</v>
      </c>
      <c r="L336" s="20">
        <v>51.418999999999997</v>
      </c>
      <c r="N336" s="13">
        <v>31533</v>
      </c>
      <c r="O336" s="14">
        <f t="shared" ref="O336:O399" si="82">LN(B336)</f>
        <v>4.0413779387754873</v>
      </c>
      <c r="P336" s="14">
        <f t="shared" ref="P336:P399" si="83">C336</f>
        <v>7.2</v>
      </c>
      <c r="Q336" s="14">
        <f t="shared" ref="Q336:Q399" si="84">LN(D336)</f>
        <v>4.6913478822291435</v>
      </c>
      <c r="R336" s="14">
        <f t="shared" ref="R336:R399" si="85">LN(E336)</f>
        <v>4.6746962486367014</v>
      </c>
      <c r="S336" s="14">
        <f t="shared" ref="S336:S399" si="86">LN(F336)</f>
        <v>4.632785353021065</v>
      </c>
      <c r="T336" s="14">
        <f t="shared" ref="T336:T399" si="87">100*LN(D336/D324)</f>
        <v>1.6651633592442161</v>
      </c>
      <c r="U336" s="14">
        <f t="shared" ref="U336:U399" si="88">100*LN(E336/E324)</f>
        <v>0.46750903289939749</v>
      </c>
      <c r="V336" s="14">
        <f t="shared" ref="V336:V399" si="89">100*LN(F336/F324)</f>
        <v>-2.0222162381186815</v>
      </c>
      <c r="W336" s="14">
        <f t="shared" ref="W336:W399" si="90">G336</f>
        <v>6.85</v>
      </c>
      <c r="X336" s="14">
        <f t="shared" ref="X336:X399" si="91">LN(H336)</f>
        <v>5.3732392930652964</v>
      </c>
      <c r="Y336" s="14">
        <f t="shared" ref="Y336:Y399" si="92">LN(J336)</f>
        <v>3.5447781101396796</v>
      </c>
      <c r="Z336" s="14">
        <f t="shared" ref="Z336:Z399" si="93">LN(K336)</f>
        <v>4.0917077555675965</v>
      </c>
      <c r="AA336" s="14">
        <f t="shared" ref="AA336:AA399" si="94">LN(L336)</f>
        <v>3.9400077539629095</v>
      </c>
      <c r="AB336" s="17">
        <f t="shared" si="79"/>
        <v>8.5461599999999999E-2</v>
      </c>
      <c r="AC336" s="16">
        <f t="shared" si="80"/>
        <v>-4.3147830999999988</v>
      </c>
      <c r="AD336" s="3">
        <f t="shared" si="81"/>
        <v>-3.0706766999999973</v>
      </c>
      <c r="AF336" s="52" t="s">
        <v>234</v>
      </c>
      <c r="AG336" s="52">
        <v>7.5211600000000003E-2</v>
      </c>
      <c r="AH336" s="52">
        <v>8.5461599999999999E-2</v>
      </c>
      <c r="AI336" s="75">
        <v>0.1492964</v>
      </c>
    </row>
    <row r="337" spans="1:35">
      <c r="A337" s="13">
        <v>31564</v>
      </c>
      <c r="B337" s="18">
        <v>56.735300000000002</v>
      </c>
      <c r="C337" s="19">
        <v>7.2</v>
      </c>
      <c r="D337" s="20">
        <v>109.4</v>
      </c>
      <c r="E337" s="20">
        <v>107.7</v>
      </c>
      <c r="F337" s="19">
        <v>103.1</v>
      </c>
      <c r="G337" s="21">
        <v>6.92</v>
      </c>
      <c r="H337" s="22">
        <v>216.86</v>
      </c>
      <c r="I337" s="20">
        <v>50.552999999999997</v>
      </c>
      <c r="J337" s="20">
        <v>33.622999999999998</v>
      </c>
      <c r="K337" s="20">
        <v>59.923999999999999</v>
      </c>
      <c r="L337" s="20">
        <v>51.575000000000003</v>
      </c>
      <c r="N337" s="13">
        <v>31564</v>
      </c>
      <c r="O337" s="14">
        <f t="shared" si="82"/>
        <v>4.0383965919702263</v>
      </c>
      <c r="P337" s="14">
        <f t="shared" si="83"/>
        <v>7.2</v>
      </c>
      <c r="Q337" s="14">
        <f t="shared" si="84"/>
        <v>4.6950108899878806</v>
      </c>
      <c r="R337" s="14">
        <f t="shared" si="85"/>
        <v>4.6793495841623427</v>
      </c>
      <c r="S337" s="14">
        <f t="shared" si="86"/>
        <v>4.6356993910229143</v>
      </c>
      <c r="T337" s="14">
        <f t="shared" si="87"/>
        <v>1.7520042420163313</v>
      </c>
      <c r="U337" s="14">
        <f t="shared" si="88"/>
        <v>0.74557661313432344</v>
      </c>
      <c r="V337" s="14">
        <f t="shared" si="89"/>
        <v>-1.4444160607908267</v>
      </c>
      <c r="W337" s="14">
        <f t="shared" si="90"/>
        <v>6.92</v>
      </c>
      <c r="X337" s="14">
        <f t="shared" si="91"/>
        <v>5.3792519840440356</v>
      </c>
      <c r="Y337" s="14">
        <f t="shared" si="92"/>
        <v>3.5152103565991211</v>
      </c>
      <c r="Z337" s="14">
        <f t="shared" si="93"/>
        <v>4.0930770926551352</v>
      </c>
      <c r="AA337" s="14">
        <f t="shared" si="94"/>
        <v>3.9430370589573154</v>
      </c>
      <c r="AB337" s="17">
        <f t="shared" si="79"/>
        <v>0</v>
      </c>
      <c r="AC337" s="16">
        <f t="shared" si="80"/>
        <v>-4.3147830999999988</v>
      </c>
      <c r="AD337" s="3">
        <f t="shared" si="81"/>
        <v>-3.0706766999999973</v>
      </c>
      <c r="AF337" s="52" t="s">
        <v>235</v>
      </c>
      <c r="AG337" s="52">
        <v>0</v>
      </c>
      <c r="AH337" s="52">
        <v>0</v>
      </c>
      <c r="AI337" s="75">
        <v>0</v>
      </c>
    </row>
    <row r="338" spans="1:35">
      <c r="A338" s="13">
        <v>31594</v>
      </c>
      <c r="B338" s="18">
        <v>57.027999999999999</v>
      </c>
      <c r="C338" s="19">
        <v>7</v>
      </c>
      <c r="D338" s="20">
        <v>109.5</v>
      </c>
      <c r="E338" s="20">
        <v>107.7</v>
      </c>
      <c r="F338" s="19">
        <v>102.3</v>
      </c>
      <c r="G338" s="21">
        <v>6.56</v>
      </c>
      <c r="H338" s="22">
        <v>220.6</v>
      </c>
      <c r="I338" s="20">
        <v>50.893999999999998</v>
      </c>
      <c r="J338" s="20">
        <v>34.561</v>
      </c>
      <c r="K338" s="20">
        <v>59.965000000000003</v>
      </c>
      <c r="L338" s="20">
        <v>51.805</v>
      </c>
      <c r="N338" s="13">
        <v>31594</v>
      </c>
      <c r="O338" s="14">
        <f t="shared" si="82"/>
        <v>4.0435423752917146</v>
      </c>
      <c r="P338" s="14">
        <f t="shared" si="83"/>
        <v>7</v>
      </c>
      <c r="Q338" s="14">
        <f t="shared" si="84"/>
        <v>4.6959245492565556</v>
      </c>
      <c r="R338" s="14">
        <f t="shared" si="85"/>
        <v>4.6793495841623427</v>
      </c>
      <c r="S338" s="14">
        <f t="shared" si="86"/>
        <v>4.627909672957581</v>
      </c>
      <c r="T338" s="14">
        <f t="shared" si="87"/>
        <v>1.6574965094212599</v>
      </c>
      <c r="U338" s="14">
        <f t="shared" si="88"/>
        <v>0.55866067086397764</v>
      </c>
      <c r="V338" s="14">
        <f t="shared" si="89"/>
        <v>-2.318944491891044</v>
      </c>
      <c r="W338" s="14">
        <f t="shared" si="90"/>
        <v>6.56</v>
      </c>
      <c r="X338" s="14">
        <f t="shared" si="91"/>
        <v>5.3963511068194023</v>
      </c>
      <c r="Y338" s="14">
        <f t="shared" si="92"/>
        <v>3.5427258787024258</v>
      </c>
      <c r="Z338" s="14">
        <f t="shared" si="93"/>
        <v>4.0937610586836843</v>
      </c>
      <c r="AA338" s="14">
        <f t="shared" si="94"/>
        <v>3.9474866697037152</v>
      </c>
      <c r="AB338" s="17">
        <f t="shared" si="79"/>
        <v>-0.18628359999999999</v>
      </c>
      <c r="AC338" s="16">
        <f t="shared" si="80"/>
        <v>-4.5010666999999991</v>
      </c>
      <c r="AD338" s="3">
        <f t="shared" si="81"/>
        <v>-3.2408856999999971</v>
      </c>
      <c r="AF338" s="52" t="s">
        <v>236</v>
      </c>
      <c r="AG338" s="52">
        <v>-0.170209</v>
      </c>
      <c r="AH338" s="52">
        <v>-0.18628359999999999</v>
      </c>
      <c r="AI338" s="75">
        <v>-0.23301759999999999</v>
      </c>
    </row>
    <row r="339" spans="1:35">
      <c r="A339" s="13">
        <v>31625</v>
      </c>
      <c r="B339" s="18">
        <v>56.968400000000003</v>
      </c>
      <c r="C339" s="19">
        <v>6.9</v>
      </c>
      <c r="D339" s="20">
        <v>109.6</v>
      </c>
      <c r="E339" s="20">
        <v>107.8</v>
      </c>
      <c r="F339" s="19">
        <v>102.7</v>
      </c>
      <c r="G339" s="21">
        <v>6.17</v>
      </c>
      <c r="H339" s="22">
        <v>209.79</v>
      </c>
      <c r="I339" s="20">
        <v>51.143000000000001</v>
      </c>
      <c r="J339" s="20">
        <v>36.011000000000003</v>
      </c>
      <c r="K339" s="20">
        <v>59.7</v>
      </c>
      <c r="L339" s="20">
        <v>51.808999999999997</v>
      </c>
      <c r="N339" s="13">
        <v>31625</v>
      </c>
      <c r="O339" s="14">
        <f t="shared" si="82"/>
        <v>4.0424967281409199</v>
      </c>
      <c r="P339" s="14">
        <f t="shared" si="83"/>
        <v>6.9</v>
      </c>
      <c r="Q339" s="14">
        <f t="shared" si="84"/>
        <v>4.6968373745139154</v>
      </c>
      <c r="R339" s="14">
        <f t="shared" si="85"/>
        <v>4.6802776584748971</v>
      </c>
      <c r="S339" s="14">
        <f t="shared" si="86"/>
        <v>4.6318121169345128</v>
      </c>
      <c r="T339" s="14">
        <f t="shared" si="87"/>
        <v>1.5632502249826108</v>
      </c>
      <c r="U339" s="14">
        <f t="shared" si="88"/>
        <v>0.65146810211936723</v>
      </c>
      <c r="V339" s="14">
        <f t="shared" si="89"/>
        <v>-1.7374954470353172</v>
      </c>
      <c r="W339" s="14">
        <f t="shared" si="90"/>
        <v>6.17</v>
      </c>
      <c r="X339" s="14">
        <f t="shared" si="91"/>
        <v>5.3461070303838847</v>
      </c>
      <c r="Y339" s="14">
        <f t="shared" si="92"/>
        <v>3.5838244473390741</v>
      </c>
      <c r="Z339" s="14">
        <f t="shared" si="93"/>
        <v>4.0893320203985564</v>
      </c>
      <c r="AA339" s="14">
        <f t="shared" si="94"/>
        <v>3.9475638793472378</v>
      </c>
      <c r="AB339" s="17">
        <f t="shared" si="79"/>
        <v>-0.2269864</v>
      </c>
      <c r="AC339" s="16">
        <f t="shared" si="80"/>
        <v>-4.7280530999999995</v>
      </c>
      <c r="AD339" s="3">
        <f t="shared" si="81"/>
        <v>-3.474029099999997</v>
      </c>
      <c r="AF339" s="52" t="s">
        <v>237</v>
      </c>
      <c r="AG339" s="52">
        <v>-0.2331434</v>
      </c>
      <c r="AH339" s="52">
        <v>-0.2269864</v>
      </c>
      <c r="AI339" s="75">
        <v>-0.1747003</v>
      </c>
    </row>
    <row r="340" spans="1:35">
      <c r="A340" s="13">
        <v>31656</v>
      </c>
      <c r="B340" s="18">
        <v>57.0715</v>
      </c>
      <c r="C340" s="19">
        <v>7</v>
      </c>
      <c r="D340" s="20">
        <v>110</v>
      </c>
      <c r="E340" s="20">
        <v>108.1</v>
      </c>
      <c r="F340" s="19">
        <v>102.9</v>
      </c>
      <c r="G340" s="21">
        <v>5.89</v>
      </c>
      <c r="H340" s="22">
        <v>213.22</v>
      </c>
      <c r="I340" s="20">
        <v>52.265000000000001</v>
      </c>
      <c r="J340" s="20">
        <v>40.299999999999997</v>
      </c>
      <c r="K340" s="20">
        <v>59.877000000000002</v>
      </c>
      <c r="L340" s="20">
        <v>52.110999999999997</v>
      </c>
      <c r="N340" s="13">
        <v>31656</v>
      </c>
      <c r="O340" s="14">
        <f t="shared" si="82"/>
        <v>4.044304867714688</v>
      </c>
      <c r="P340" s="14">
        <f t="shared" si="83"/>
        <v>7</v>
      </c>
      <c r="Q340" s="14">
        <f t="shared" si="84"/>
        <v>4.7004803657924166</v>
      </c>
      <c r="R340" s="14">
        <f t="shared" si="85"/>
        <v>4.6830567246451622</v>
      </c>
      <c r="S340" s="14">
        <f t="shared" si="86"/>
        <v>4.6337576428400036</v>
      </c>
      <c r="T340" s="14">
        <f t="shared" si="87"/>
        <v>1.7423641147253692</v>
      </c>
      <c r="U340" s="14">
        <f t="shared" si="88"/>
        <v>0.7428075008509708</v>
      </c>
      <c r="V340" s="14">
        <f t="shared" si="89"/>
        <v>-0.87083278917843077</v>
      </c>
      <c r="W340" s="14">
        <f t="shared" si="90"/>
        <v>5.89</v>
      </c>
      <c r="X340" s="14">
        <f t="shared" si="91"/>
        <v>5.3623244965223291</v>
      </c>
      <c r="Y340" s="14">
        <f t="shared" si="92"/>
        <v>3.6963514689526371</v>
      </c>
      <c r="Z340" s="14">
        <f t="shared" si="93"/>
        <v>4.0922924580959696</v>
      </c>
      <c r="AA340" s="14">
        <f t="shared" si="94"/>
        <v>3.9533760589116249</v>
      </c>
      <c r="AB340" s="17">
        <f t="shared" si="79"/>
        <v>2.29667E-2</v>
      </c>
      <c r="AC340" s="16">
        <f t="shared" si="80"/>
        <v>-4.7050863999999999</v>
      </c>
      <c r="AD340" s="3">
        <f t="shared" si="81"/>
        <v>-3.4738813999999971</v>
      </c>
      <c r="AF340" s="52" t="s">
        <v>238</v>
      </c>
      <c r="AG340" s="52">
        <v>1.4770000000000001E-4</v>
      </c>
      <c r="AH340" s="52">
        <v>2.29667E-2</v>
      </c>
      <c r="AI340" s="75">
        <v>6.6095399999999999E-2</v>
      </c>
    </row>
    <row r="341" spans="1:35">
      <c r="A341" s="13">
        <v>31686</v>
      </c>
      <c r="B341" s="18">
        <v>57.333100000000002</v>
      </c>
      <c r="C341" s="19">
        <v>7</v>
      </c>
      <c r="D341" s="20">
        <v>110.2</v>
      </c>
      <c r="E341" s="20">
        <v>108.1</v>
      </c>
      <c r="F341" s="19">
        <v>103.5</v>
      </c>
      <c r="G341" s="21">
        <v>5.85</v>
      </c>
      <c r="H341" s="22">
        <v>222.55</v>
      </c>
      <c r="I341" s="20">
        <v>51.491999999999997</v>
      </c>
      <c r="J341" s="20">
        <v>35.960999999999999</v>
      </c>
      <c r="K341" s="20">
        <v>60.389000000000003</v>
      </c>
      <c r="L341" s="20">
        <v>52.161999999999999</v>
      </c>
      <c r="N341" s="13">
        <v>31686</v>
      </c>
      <c r="O341" s="14">
        <f t="shared" si="82"/>
        <v>4.0488781183696201</v>
      </c>
      <c r="P341" s="14">
        <f t="shared" si="83"/>
        <v>7</v>
      </c>
      <c r="Q341" s="14">
        <f t="shared" si="84"/>
        <v>4.7022968967188143</v>
      </c>
      <c r="R341" s="14">
        <f t="shared" si="85"/>
        <v>4.6830567246451622</v>
      </c>
      <c r="S341" s="14">
        <f t="shared" si="86"/>
        <v>4.6395716127054234</v>
      </c>
      <c r="T341" s="14">
        <f t="shared" si="87"/>
        <v>1.5546723738299957</v>
      </c>
      <c r="U341" s="14">
        <f t="shared" si="88"/>
        <v>0.46360769174786504</v>
      </c>
      <c r="V341" s="14">
        <f t="shared" si="89"/>
        <v>-1.3435902696827804</v>
      </c>
      <c r="W341" s="14">
        <f t="shared" si="90"/>
        <v>5.85</v>
      </c>
      <c r="X341" s="14">
        <f t="shared" si="91"/>
        <v>5.4051517954618635</v>
      </c>
      <c r="Y341" s="14">
        <f t="shared" si="92"/>
        <v>3.5824350178930726</v>
      </c>
      <c r="Z341" s="14">
        <f t="shared" si="93"/>
        <v>4.1008069691497555</v>
      </c>
      <c r="AA341" s="14">
        <f t="shared" si="94"/>
        <v>3.9543542604415842</v>
      </c>
      <c r="AB341" s="17">
        <f t="shared" si="79"/>
        <v>0</v>
      </c>
      <c r="AC341" s="16">
        <f t="shared" si="80"/>
        <v>-4.7050863999999999</v>
      </c>
      <c r="AD341" s="3">
        <f t="shared" si="81"/>
        <v>-3.4738813999999971</v>
      </c>
      <c r="AF341" s="52" t="s">
        <v>239</v>
      </c>
      <c r="AG341" s="52">
        <v>0</v>
      </c>
      <c r="AH341" s="52">
        <v>0</v>
      </c>
      <c r="AI341" s="75">
        <v>0</v>
      </c>
    </row>
    <row r="342" spans="1:35">
      <c r="A342" s="13">
        <v>31717</v>
      </c>
      <c r="B342" s="18">
        <v>57.591700000000003</v>
      </c>
      <c r="C342" s="19">
        <v>6.9</v>
      </c>
      <c r="D342" s="20">
        <v>110.4</v>
      </c>
      <c r="E342" s="20">
        <v>108.4</v>
      </c>
      <c r="F342" s="19">
        <v>103.4</v>
      </c>
      <c r="G342" s="21">
        <v>6.04</v>
      </c>
      <c r="H342" s="22">
        <v>227.23</v>
      </c>
      <c r="I342" s="20">
        <v>51.329000000000001</v>
      </c>
      <c r="J342" s="20">
        <v>34.628999999999998</v>
      </c>
      <c r="K342" s="20">
        <v>60.100999999999999</v>
      </c>
      <c r="L342" s="20">
        <v>52.478000000000002</v>
      </c>
      <c r="N342" s="13">
        <v>31717</v>
      </c>
      <c r="O342" s="14">
        <f t="shared" si="82"/>
        <v>4.0533784600966216</v>
      </c>
      <c r="P342" s="14">
        <f t="shared" si="83"/>
        <v>6.9</v>
      </c>
      <c r="Q342" s="14">
        <f t="shared" si="84"/>
        <v>4.7041101338429954</v>
      </c>
      <c r="R342" s="14">
        <f t="shared" si="85"/>
        <v>4.6858280890055459</v>
      </c>
      <c r="S342" s="14">
        <f t="shared" si="86"/>
        <v>4.6386049620743286</v>
      </c>
      <c r="T342" s="14">
        <f t="shared" si="87"/>
        <v>1.2762251613851292</v>
      </c>
      <c r="U342" s="14">
        <f t="shared" si="88"/>
        <v>0.27713643603834137</v>
      </c>
      <c r="V342" s="14">
        <f t="shared" si="89"/>
        <v>-2.0105990841792414</v>
      </c>
      <c r="W342" s="14">
        <f t="shared" si="90"/>
        <v>6.04</v>
      </c>
      <c r="X342" s="14">
        <f t="shared" si="91"/>
        <v>5.4259627203837066</v>
      </c>
      <c r="Y342" s="14">
        <f t="shared" si="92"/>
        <v>3.5446914813008847</v>
      </c>
      <c r="Z342" s="14">
        <f t="shared" si="93"/>
        <v>4.0960264803378443</v>
      </c>
      <c r="AA342" s="14">
        <f t="shared" si="94"/>
        <v>3.9603940341535409</v>
      </c>
      <c r="AB342" s="17">
        <f t="shared" si="79"/>
        <v>3.2433400000000001E-2</v>
      </c>
      <c r="AC342" s="16">
        <f t="shared" si="80"/>
        <v>-4.6726529999999995</v>
      </c>
      <c r="AD342" s="3">
        <f t="shared" si="81"/>
        <v>-3.4553678999999971</v>
      </c>
      <c r="AF342" s="52" t="s">
        <v>240</v>
      </c>
      <c r="AG342" s="52">
        <v>1.8513499999999999E-2</v>
      </c>
      <c r="AH342" s="52">
        <v>3.2433400000000001E-2</v>
      </c>
      <c r="AI342" s="75">
        <v>0.11308849999999999</v>
      </c>
    </row>
    <row r="343" spans="1:35">
      <c r="A343" s="13">
        <v>31747</v>
      </c>
      <c r="B343" s="18">
        <v>58.086599999999997</v>
      </c>
      <c r="C343" s="19">
        <v>6.6</v>
      </c>
      <c r="D343" s="20">
        <v>110.8</v>
      </c>
      <c r="E343" s="20">
        <v>108.7</v>
      </c>
      <c r="F343" s="19">
        <v>103.6</v>
      </c>
      <c r="G343" s="21">
        <v>6.91</v>
      </c>
      <c r="H343" s="22">
        <v>227.94</v>
      </c>
      <c r="I343" s="20">
        <v>52.469000000000001</v>
      </c>
      <c r="J343" s="20">
        <v>38.524000000000001</v>
      </c>
      <c r="K343" s="20">
        <v>60.512999999999998</v>
      </c>
      <c r="L343" s="20">
        <v>52.86</v>
      </c>
      <c r="N343" s="13">
        <v>31747</v>
      </c>
      <c r="O343" s="14">
        <f t="shared" si="82"/>
        <v>4.0619350004240546</v>
      </c>
      <c r="P343" s="14">
        <f t="shared" si="83"/>
        <v>6.6</v>
      </c>
      <c r="Q343" s="14">
        <f t="shared" si="84"/>
        <v>4.7077267743131834</v>
      </c>
      <c r="R343" s="14">
        <f t="shared" si="85"/>
        <v>4.6885917941271638</v>
      </c>
      <c r="S343" s="14">
        <f t="shared" si="86"/>
        <v>4.6405373298253823</v>
      </c>
      <c r="T343" s="14">
        <f t="shared" si="87"/>
        <v>1.1802225056627913</v>
      </c>
      <c r="U343" s="14">
        <f t="shared" si="88"/>
        <v>9.2038662732874851E-2</v>
      </c>
      <c r="V343" s="14">
        <f t="shared" si="89"/>
        <v>-2.2901764286684565</v>
      </c>
      <c r="W343" s="14">
        <f t="shared" si="90"/>
        <v>6.91</v>
      </c>
      <c r="X343" s="14">
        <f t="shared" si="91"/>
        <v>5.4290824364275894</v>
      </c>
      <c r="Y343" s="14">
        <f t="shared" si="92"/>
        <v>3.651281423698618</v>
      </c>
      <c r="Z343" s="14">
        <f t="shared" si="93"/>
        <v>4.102858217987305</v>
      </c>
      <c r="AA343" s="14">
        <f t="shared" si="94"/>
        <v>3.967646909176143</v>
      </c>
      <c r="AB343" s="17">
        <f t="shared" si="79"/>
        <v>-4.7249399999999997E-2</v>
      </c>
      <c r="AC343" s="16">
        <f t="shared" si="80"/>
        <v>-4.7199023999999996</v>
      </c>
      <c r="AD343" s="3">
        <f t="shared" si="81"/>
        <v>-3.5365834999999972</v>
      </c>
      <c r="AF343" s="52" t="s">
        <v>241</v>
      </c>
      <c r="AG343" s="52">
        <v>-8.1215599999999999E-2</v>
      </c>
      <c r="AH343" s="52">
        <v>-4.7249399999999997E-2</v>
      </c>
      <c r="AI343" s="75">
        <v>0.15536730000000001</v>
      </c>
    </row>
    <row r="344" spans="1:35">
      <c r="A344" s="13">
        <v>31778</v>
      </c>
      <c r="B344" s="18">
        <v>57.906100000000002</v>
      </c>
      <c r="C344" s="19">
        <v>6.6</v>
      </c>
      <c r="D344" s="20">
        <v>111.4</v>
      </c>
      <c r="E344" s="20">
        <v>109.5</v>
      </c>
      <c r="F344" s="19">
        <v>104.1</v>
      </c>
      <c r="G344" s="21">
        <v>6.43</v>
      </c>
      <c r="H344" s="22">
        <v>229.96</v>
      </c>
      <c r="I344" s="20">
        <v>51.100999999999999</v>
      </c>
      <c r="J344" s="20">
        <v>32.735999999999997</v>
      </c>
      <c r="K344" s="20">
        <v>59.744999999999997</v>
      </c>
      <c r="L344" s="20">
        <v>52.914999999999999</v>
      </c>
      <c r="N344" s="13">
        <v>31778</v>
      </c>
      <c r="O344" s="14">
        <f t="shared" si="82"/>
        <v>4.0588227330883226</v>
      </c>
      <c r="P344" s="14">
        <f t="shared" si="83"/>
        <v>6.6</v>
      </c>
      <c r="Q344" s="14">
        <f t="shared" si="84"/>
        <v>4.7131273274931837</v>
      </c>
      <c r="R344" s="14">
        <f t="shared" si="85"/>
        <v>4.6959245492565556</v>
      </c>
      <c r="S344" s="14">
        <f t="shared" si="86"/>
        <v>4.6453519756209234</v>
      </c>
      <c r="T344" s="14">
        <f t="shared" si="87"/>
        <v>1.3556466083608028</v>
      </c>
      <c r="U344" s="14">
        <f t="shared" si="88"/>
        <v>0.54945193176407803</v>
      </c>
      <c r="V344" s="14">
        <f t="shared" si="89"/>
        <v>-1.3358977295198013</v>
      </c>
      <c r="W344" s="14">
        <f t="shared" si="90"/>
        <v>6.43</v>
      </c>
      <c r="X344" s="14">
        <f t="shared" si="91"/>
        <v>5.4379053807550903</v>
      </c>
      <c r="Y344" s="14">
        <f t="shared" si="92"/>
        <v>3.4884753897692158</v>
      </c>
      <c r="Z344" s="14">
        <f t="shared" si="93"/>
        <v>4.0900855053017171</v>
      </c>
      <c r="AA344" s="14">
        <f t="shared" si="94"/>
        <v>3.9686868525456878</v>
      </c>
      <c r="AB344" s="17">
        <f t="shared" si="79"/>
        <v>0</v>
      </c>
      <c r="AC344" s="16">
        <f t="shared" si="80"/>
        <v>-4.7199023999999996</v>
      </c>
      <c r="AD344" s="3">
        <f t="shared" si="81"/>
        <v>-3.5365834999999972</v>
      </c>
      <c r="AF344" s="52" t="s">
        <v>242</v>
      </c>
      <c r="AG344" s="52">
        <v>0</v>
      </c>
      <c r="AH344" s="52">
        <v>0</v>
      </c>
      <c r="AI344" s="75">
        <v>0</v>
      </c>
    </row>
    <row r="345" spans="1:35">
      <c r="A345" s="13">
        <v>31809</v>
      </c>
      <c r="B345" s="18">
        <v>58.645899999999997</v>
      </c>
      <c r="C345" s="19">
        <v>6.6</v>
      </c>
      <c r="D345" s="20">
        <v>111.8</v>
      </c>
      <c r="E345" s="20">
        <v>110</v>
      </c>
      <c r="F345" s="19">
        <v>104.4</v>
      </c>
      <c r="G345" s="21">
        <v>6.1</v>
      </c>
      <c r="H345" s="22">
        <v>226.16</v>
      </c>
      <c r="I345" s="20">
        <v>52.073</v>
      </c>
      <c r="J345" s="20">
        <v>34.923999999999999</v>
      </c>
      <c r="K345" s="20">
        <v>60.923000000000002</v>
      </c>
      <c r="L345" s="20">
        <v>53.332999999999998</v>
      </c>
      <c r="N345" s="13">
        <v>31809</v>
      </c>
      <c r="O345" s="14">
        <f t="shared" si="82"/>
        <v>4.0715176664325714</v>
      </c>
      <c r="P345" s="14">
        <f t="shared" si="83"/>
        <v>6.6</v>
      </c>
      <c r="Q345" s="14">
        <f t="shared" si="84"/>
        <v>4.7167115607209986</v>
      </c>
      <c r="R345" s="14">
        <f t="shared" si="85"/>
        <v>4.7004803657924166</v>
      </c>
      <c r="S345" s="14">
        <f t="shared" si="86"/>
        <v>4.6482296754485386</v>
      </c>
      <c r="T345" s="14">
        <f t="shared" si="87"/>
        <v>1.8962193439814252</v>
      </c>
      <c r="U345" s="14">
        <f t="shared" si="88"/>
        <v>1.2808958292581241</v>
      </c>
      <c r="V345" s="14">
        <f t="shared" si="89"/>
        <v>0.28776998276151955</v>
      </c>
      <c r="W345" s="14">
        <f t="shared" si="90"/>
        <v>6.1</v>
      </c>
      <c r="X345" s="14">
        <f t="shared" si="91"/>
        <v>5.4212427133853351</v>
      </c>
      <c r="Y345" s="14">
        <f t="shared" si="92"/>
        <v>3.5531742719485613</v>
      </c>
      <c r="Z345" s="14">
        <f t="shared" si="93"/>
        <v>4.109610771725829</v>
      </c>
      <c r="AA345" s="14">
        <f t="shared" si="94"/>
        <v>3.9765552765461858</v>
      </c>
      <c r="AB345" s="17">
        <f t="shared" si="79"/>
        <v>0.19712769999999999</v>
      </c>
      <c r="AC345" s="16">
        <f t="shared" si="80"/>
        <v>-4.5227746999999994</v>
      </c>
      <c r="AD345" s="3">
        <f t="shared" si="81"/>
        <v>-3.3598811999999971</v>
      </c>
      <c r="AF345" s="52" t="s">
        <v>243</v>
      </c>
      <c r="AG345" s="52">
        <v>0.17670230000000001</v>
      </c>
      <c r="AH345" s="52">
        <v>0.19712769999999999</v>
      </c>
      <c r="AI345" s="75">
        <v>9.8405900000000004E-2</v>
      </c>
    </row>
    <row r="346" spans="1:35">
      <c r="A346" s="13">
        <v>31837</v>
      </c>
      <c r="B346" s="18">
        <v>58.750100000000003</v>
      </c>
      <c r="C346" s="19">
        <v>6.6</v>
      </c>
      <c r="D346" s="20">
        <v>112.2</v>
      </c>
      <c r="E346" s="20">
        <v>110.4</v>
      </c>
      <c r="F346" s="19">
        <v>104.5</v>
      </c>
      <c r="G346" s="21">
        <v>6.13</v>
      </c>
      <c r="H346" s="22">
        <v>226.8</v>
      </c>
      <c r="I346" s="20">
        <v>52.139000000000003</v>
      </c>
      <c r="J346" s="20">
        <v>34.982999999999997</v>
      </c>
      <c r="K346" s="20">
        <v>60.57</v>
      </c>
      <c r="L346" s="20">
        <v>53.564999999999998</v>
      </c>
      <c r="N346" s="13">
        <v>31837</v>
      </c>
      <c r="O346" s="14">
        <f t="shared" si="82"/>
        <v>4.0732928551504797</v>
      </c>
      <c r="P346" s="14">
        <f t="shared" si="83"/>
        <v>6.6</v>
      </c>
      <c r="Q346" s="14">
        <f t="shared" si="84"/>
        <v>4.7202829930885963</v>
      </c>
      <c r="R346" s="14">
        <f t="shared" si="85"/>
        <v>4.7041101338429954</v>
      </c>
      <c r="S346" s="14">
        <f t="shared" si="86"/>
        <v>4.6491870714048655</v>
      </c>
      <c r="T346" s="14">
        <f t="shared" si="87"/>
        <v>2.8018100249570783</v>
      </c>
      <c r="U346" s="14">
        <f t="shared" si="88"/>
        <v>2.476054968065212</v>
      </c>
      <c r="V346" s="14">
        <f t="shared" si="89"/>
        <v>1.6401718383800903</v>
      </c>
      <c r="W346" s="14">
        <f t="shared" si="90"/>
        <v>6.13</v>
      </c>
      <c r="X346" s="14">
        <f t="shared" si="91"/>
        <v>5.4240685718535975</v>
      </c>
      <c r="Y346" s="14">
        <f t="shared" si="92"/>
        <v>3.5548622292063055</v>
      </c>
      <c r="Z346" s="14">
        <f t="shared" si="93"/>
        <v>4.1037997209928561</v>
      </c>
      <c r="AA346" s="14">
        <f t="shared" si="94"/>
        <v>3.9808958697145216</v>
      </c>
      <c r="AB346" s="17">
        <f t="shared" si="79"/>
        <v>0.24030889999999999</v>
      </c>
      <c r="AC346" s="16">
        <f t="shared" si="80"/>
        <v>-4.2824657999999998</v>
      </c>
      <c r="AD346" s="3">
        <f t="shared" si="81"/>
        <v>-3.1667833999999973</v>
      </c>
      <c r="AF346" s="52" t="s">
        <v>244</v>
      </c>
      <c r="AG346" s="52">
        <v>0.19309779999999999</v>
      </c>
      <c r="AH346" s="52">
        <v>0.24030889999999999</v>
      </c>
      <c r="AI346" s="75">
        <v>0.2379125</v>
      </c>
    </row>
    <row r="347" spans="1:35">
      <c r="A347" s="13">
        <v>31868</v>
      </c>
      <c r="B347" s="18">
        <v>59.116199999999999</v>
      </c>
      <c r="C347" s="19">
        <v>6.3</v>
      </c>
      <c r="D347" s="20">
        <v>112.7</v>
      </c>
      <c r="E347" s="20">
        <v>110.8</v>
      </c>
      <c r="F347" s="19">
        <v>105.1</v>
      </c>
      <c r="G347" s="21">
        <v>6.37</v>
      </c>
      <c r="H347" s="22">
        <v>232.87</v>
      </c>
      <c r="I347" s="20">
        <v>52.390999999999998</v>
      </c>
      <c r="J347" s="20">
        <v>35.576000000000001</v>
      </c>
      <c r="K347" s="20">
        <v>60.808999999999997</v>
      </c>
      <c r="L347" s="20">
        <v>53.69</v>
      </c>
      <c r="N347" s="13">
        <v>31868</v>
      </c>
      <c r="O347" s="14">
        <f t="shared" si="82"/>
        <v>4.0795049985254384</v>
      </c>
      <c r="P347" s="14">
        <f t="shared" si="83"/>
        <v>6.3</v>
      </c>
      <c r="Q347" s="14">
        <f t="shared" si="84"/>
        <v>4.7247294210457307</v>
      </c>
      <c r="R347" s="14">
        <f t="shared" si="85"/>
        <v>4.7077267743131834</v>
      </c>
      <c r="S347" s="14">
        <f t="shared" si="86"/>
        <v>4.6549122778829055</v>
      </c>
      <c r="T347" s="14">
        <f t="shared" si="87"/>
        <v>3.6137626918566834</v>
      </c>
      <c r="U347" s="14">
        <f t="shared" si="88"/>
        <v>3.4897939851277244</v>
      </c>
      <c r="V347" s="14">
        <f t="shared" si="89"/>
        <v>2.700260492532462</v>
      </c>
      <c r="W347" s="14">
        <f t="shared" si="90"/>
        <v>6.37</v>
      </c>
      <c r="X347" s="14">
        <f t="shared" si="91"/>
        <v>5.4504803579451444</v>
      </c>
      <c r="Y347" s="14">
        <f t="shared" si="92"/>
        <v>3.5716712532083954</v>
      </c>
      <c r="Z347" s="14">
        <f t="shared" si="93"/>
        <v>4.1077378043330963</v>
      </c>
      <c r="AA347" s="14">
        <f t="shared" si="94"/>
        <v>3.9832267644344781</v>
      </c>
      <c r="AB347" s="17">
        <f t="shared" si="79"/>
        <v>0</v>
      </c>
      <c r="AC347" s="16">
        <f t="shared" si="80"/>
        <v>-4.2824657999999998</v>
      </c>
      <c r="AD347" s="3">
        <f t="shared" si="81"/>
        <v>-3.1667833999999973</v>
      </c>
      <c r="AF347" s="52" t="s">
        <v>245</v>
      </c>
      <c r="AG347" s="52">
        <v>0</v>
      </c>
      <c r="AH347" s="52">
        <v>0</v>
      </c>
      <c r="AI347" s="75">
        <v>0</v>
      </c>
    </row>
    <row r="348" spans="1:35">
      <c r="A348" s="13">
        <v>31898</v>
      </c>
      <c r="B348" s="18">
        <v>59.496099999999998</v>
      </c>
      <c r="C348" s="19">
        <v>6.3</v>
      </c>
      <c r="D348" s="20">
        <v>113</v>
      </c>
      <c r="E348" s="20">
        <v>111.1</v>
      </c>
      <c r="F348" s="19">
        <v>105.2</v>
      </c>
      <c r="G348" s="21">
        <v>6.85</v>
      </c>
      <c r="H348" s="22">
        <v>247.82</v>
      </c>
      <c r="I348" s="20">
        <v>52.427</v>
      </c>
      <c r="J348" s="20">
        <v>35.213999999999999</v>
      </c>
      <c r="K348" s="20">
        <v>60.936</v>
      </c>
      <c r="L348" s="20">
        <v>53.834000000000003</v>
      </c>
      <c r="N348" s="13">
        <v>31898</v>
      </c>
      <c r="O348" s="14">
        <f t="shared" si="82"/>
        <v>4.0859107641848498</v>
      </c>
      <c r="P348" s="14">
        <f t="shared" si="83"/>
        <v>6.3</v>
      </c>
      <c r="Q348" s="14">
        <f t="shared" si="84"/>
        <v>4.7273878187123408</v>
      </c>
      <c r="R348" s="14">
        <f t="shared" si="85"/>
        <v>4.7104306966455844</v>
      </c>
      <c r="S348" s="14">
        <f t="shared" si="86"/>
        <v>4.6558633003036096</v>
      </c>
      <c r="T348" s="14">
        <f t="shared" si="87"/>
        <v>3.6039936483196873</v>
      </c>
      <c r="U348" s="14">
        <f t="shared" si="88"/>
        <v>3.573444800888268</v>
      </c>
      <c r="V348" s="14">
        <f t="shared" si="89"/>
        <v>2.3077947282544886</v>
      </c>
      <c r="W348" s="14">
        <f t="shared" si="90"/>
        <v>6.85</v>
      </c>
      <c r="X348" s="14">
        <f t="shared" si="91"/>
        <v>5.5127026761883471</v>
      </c>
      <c r="Y348" s="14">
        <f t="shared" si="92"/>
        <v>3.5614437308042524</v>
      </c>
      <c r="Z348" s="14">
        <f t="shared" si="93"/>
        <v>4.1098241330704868</v>
      </c>
      <c r="AA348" s="14">
        <f t="shared" si="94"/>
        <v>3.9859052378188506</v>
      </c>
      <c r="AB348" s="17">
        <f t="shared" si="79"/>
        <v>0.26128970000000001</v>
      </c>
      <c r="AC348" s="16">
        <f t="shared" si="80"/>
        <v>-4.0211760999999999</v>
      </c>
      <c r="AD348" s="3">
        <f t="shared" si="81"/>
        <v>-2.9264690999999972</v>
      </c>
      <c r="AF348" s="52" t="s">
        <v>246</v>
      </c>
      <c r="AG348" s="52">
        <v>0.24031430000000001</v>
      </c>
      <c r="AH348" s="52">
        <v>0.26128970000000001</v>
      </c>
      <c r="AI348" s="75">
        <v>0.31301639999999997</v>
      </c>
    </row>
    <row r="349" spans="1:35">
      <c r="A349" s="13">
        <v>31929</v>
      </c>
      <c r="B349" s="18">
        <v>59.777500000000003</v>
      </c>
      <c r="C349" s="19">
        <v>6.2</v>
      </c>
      <c r="D349" s="20">
        <v>113.5</v>
      </c>
      <c r="E349" s="20">
        <v>111.6</v>
      </c>
      <c r="F349" s="19">
        <v>105.5</v>
      </c>
      <c r="G349" s="21">
        <v>6.73</v>
      </c>
      <c r="H349" s="22">
        <v>250.27</v>
      </c>
      <c r="I349" s="20">
        <v>52.651000000000003</v>
      </c>
      <c r="J349" s="20">
        <v>36.061999999999998</v>
      </c>
      <c r="K349" s="20">
        <v>60.878</v>
      </c>
      <c r="L349" s="20">
        <v>53.936</v>
      </c>
      <c r="N349" s="13">
        <v>31929</v>
      </c>
      <c r="O349" s="14">
        <f t="shared" si="82"/>
        <v>4.0906293359746195</v>
      </c>
      <c r="P349" s="14">
        <f t="shared" si="83"/>
        <v>6.2</v>
      </c>
      <c r="Q349" s="14">
        <f t="shared" si="84"/>
        <v>4.7318028369214575</v>
      </c>
      <c r="R349" s="14">
        <f t="shared" si="85"/>
        <v>4.7149210499472103</v>
      </c>
      <c r="S349" s="14">
        <f t="shared" si="86"/>
        <v>4.6587109529161213</v>
      </c>
      <c r="T349" s="14">
        <f t="shared" si="87"/>
        <v>3.679194693357656</v>
      </c>
      <c r="U349" s="14">
        <f t="shared" si="88"/>
        <v>3.5571465784867584</v>
      </c>
      <c r="V349" s="14">
        <f t="shared" si="89"/>
        <v>2.3011561893206935</v>
      </c>
      <c r="W349" s="14">
        <f t="shared" si="90"/>
        <v>6.73</v>
      </c>
      <c r="X349" s="14">
        <f t="shared" si="91"/>
        <v>5.5225403350818105</v>
      </c>
      <c r="Y349" s="14">
        <f t="shared" si="92"/>
        <v>3.5852396793541765</v>
      </c>
      <c r="Z349" s="14">
        <f t="shared" si="93"/>
        <v>4.1088718615026378</v>
      </c>
      <c r="AA349" s="14">
        <f t="shared" si="94"/>
        <v>3.9877981584917048</v>
      </c>
      <c r="AB349" s="17">
        <f t="shared" si="79"/>
        <v>0</v>
      </c>
      <c r="AC349" s="16">
        <f t="shared" si="80"/>
        <v>-4.0211760999999999</v>
      </c>
      <c r="AD349" s="3">
        <f t="shared" si="81"/>
        <v>-2.9264690999999972</v>
      </c>
      <c r="AF349" s="52" t="s">
        <v>247</v>
      </c>
      <c r="AG349" s="52">
        <v>0</v>
      </c>
      <c r="AH349" s="52">
        <v>0</v>
      </c>
      <c r="AI349" s="75">
        <v>0</v>
      </c>
    </row>
    <row r="350" spans="1:35">
      <c r="A350" s="13">
        <v>31959</v>
      </c>
      <c r="B350" s="18">
        <v>60.191699999999997</v>
      </c>
      <c r="C350" s="19">
        <v>6.1</v>
      </c>
      <c r="D350" s="20">
        <v>113.8</v>
      </c>
      <c r="E350" s="20">
        <v>111.9</v>
      </c>
      <c r="F350" s="19">
        <v>105.7</v>
      </c>
      <c r="G350" s="21">
        <v>6.58</v>
      </c>
      <c r="H350" s="22">
        <v>253.54</v>
      </c>
      <c r="I350" s="20">
        <v>52.908999999999999</v>
      </c>
      <c r="J350" s="20">
        <v>36.521000000000001</v>
      </c>
      <c r="K350" s="20">
        <v>60.91</v>
      </c>
      <c r="L350" s="20">
        <v>54.201999999999998</v>
      </c>
      <c r="N350" s="13">
        <v>31959</v>
      </c>
      <c r="O350" s="14">
        <f t="shared" si="82"/>
        <v>4.0975344690551632</v>
      </c>
      <c r="P350" s="14">
        <f t="shared" si="83"/>
        <v>6.1</v>
      </c>
      <c r="Q350" s="14">
        <f t="shared" si="84"/>
        <v>4.7344425216922303</v>
      </c>
      <c r="R350" s="14">
        <f t="shared" si="85"/>
        <v>4.71760561531788</v>
      </c>
      <c r="S350" s="14">
        <f t="shared" si="86"/>
        <v>4.6606048928761918</v>
      </c>
      <c r="T350" s="14">
        <f t="shared" si="87"/>
        <v>3.8517972435674919</v>
      </c>
      <c r="U350" s="14">
        <f t="shared" si="88"/>
        <v>3.8256031155536747</v>
      </c>
      <c r="V350" s="14">
        <f t="shared" si="89"/>
        <v>3.269521991861112</v>
      </c>
      <c r="W350" s="14">
        <f t="shared" si="90"/>
        <v>6.58</v>
      </c>
      <c r="X350" s="14">
        <f t="shared" si="91"/>
        <v>5.535521601510581</v>
      </c>
      <c r="Y350" s="14">
        <f t="shared" si="92"/>
        <v>3.5978874376081786</v>
      </c>
      <c r="Z350" s="14">
        <f t="shared" si="93"/>
        <v>4.1093973648483928</v>
      </c>
      <c r="AA350" s="14">
        <f t="shared" si="94"/>
        <v>3.9927178081338024</v>
      </c>
      <c r="AB350" s="17">
        <f t="shared" si="79"/>
        <v>-3.2252999999999997E-2</v>
      </c>
      <c r="AC350" s="16">
        <f t="shared" si="80"/>
        <v>-4.0534290999999998</v>
      </c>
      <c r="AD350" s="3">
        <f t="shared" si="81"/>
        <v>-2.9667387999999972</v>
      </c>
      <c r="AF350" s="52" t="s">
        <v>248</v>
      </c>
      <c r="AG350" s="52">
        <v>-4.0269699999999999E-2</v>
      </c>
      <c r="AH350" s="52">
        <v>-3.2252999999999997E-2</v>
      </c>
      <c r="AI350" s="75">
        <v>-1.29093E-2</v>
      </c>
    </row>
    <row r="351" spans="1:35">
      <c r="A351" s="13">
        <v>31990</v>
      </c>
      <c r="B351" s="18">
        <v>60.692100000000003</v>
      </c>
      <c r="C351" s="19">
        <v>6</v>
      </c>
      <c r="D351" s="20">
        <v>114.3</v>
      </c>
      <c r="E351" s="20">
        <v>112.4</v>
      </c>
      <c r="F351" s="19">
        <v>105.9</v>
      </c>
      <c r="G351" s="21">
        <v>6.73</v>
      </c>
      <c r="H351" s="22">
        <v>253.01</v>
      </c>
      <c r="I351" s="20">
        <v>53.317</v>
      </c>
      <c r="J351" s="20">
        <v>37.771999999999998</v>
      </c>
      <c r="K351" s="20">
        <v>60.997999999999998</v>
      </c>
      <c r="L351" s="20">
        <v>54.417999999999999</v>
      </c>
      <c r="N351" s="13">
        <v>31990</v>
      </c>
      <c r="O351" s="14">
        <f t="shared" si="82"/>
        <v>4.1058135413252508</v>
      </c>
      <c r="P351" s="14">
        <f t="shared" si="83"/>
        <v>6</v>
      </c>
      <c r="Q351" s="14">
        <f t="shared" si="84"/>
        <v>4.7388265708007653</v>
      </c>
      <c r="R351" s="14">
        <f t="shared" si="85"/>
        <v>4.7220639374595912</v>
      </c>
      <c r="S351" s="14">
        <f t="shared" si="86"/>
        <v>4.6624952526073606</v>
      </c>
      <c r="T351" s="14">
        <f t="shared" si="87"/>
        <v>4.198919628684993</v>
      </c>
      <c r="U351" s="14">
        <f t="shared" si="88"/>
        <v>4.1786278984694096</v>
      </c>
      <c r="V351" s="14">
        <f t="shared" si="89"/>
        <v>3.0683135672848292</v>
      </c>
      <c r="W351" s="14">
        <f t="shared" si="90"/>
        <v>6.73</v>
      </c>
      <c r="X351" s="14">
        <f t="shared" si="91"/>
        <v>5.5334290136381004</v>
      </c>
      <c r="Y351" s="14">
        <f t="shared" si="92"/>
        <v>3.6315680874008227</v>
      </c>
      <c r="Z351" s="14">
        <f t="shared" si="93"/>
        <v>4.1108410767505639</v>
      </c>
      <c r="AA351" s="14">
        <f t="shared" si="94"/>
        <v>3.9966949814853447</v>
      </c>
      <c r="AB351" s="17">
        <f t="shared" si="79"/>
        <v>-9.3600999999999997E-3</v>
      </c>
      <c r="AC351" s="16">
        <f t="shared" si="80"/>
        <v>-4.0627892000000001</v>
      </c>
      <c r="AD351" s="3">
        <f t="shared" si="81"/>
        <v>-2.9867621999999971</v>
      </c>
      <c r="AF351" s="52" t="s">
        <v>249</v>
      </c>
      <c r="AG351" s="52">
        <v>-2.00234E-2</v>
      </c>
      <c r="AH351" s="52">
        <v>-9.3600999999999997E-3</v>
      </c>
      <c r="AI351" s="75">
        <v>-5.3935999999999998E-2</v>
      </c>
    </row>
    <row r="352" spans="1:35">
      <c r="A352" s="13">
        <v>32021</v>
      </c>
      <c r="B352" s="18">
        <v>60.834400000000002</v>
      </c>
      <c r="C352" s="19">
        <v>5.9</v>
      </c>
      <c r="D352" s="20">
        <v>114.7</v>
      </c>
      <c r="E352" s="20">
        <v>112.7</v>
      </c>
      <c r="F352" s="19">
        <v>106.2</v>
      </c>
      <c r="G352" s="21">
        <v>7.22</v>
      </c>
      <c r="H352" s="22">
        <v>255.74</v>
      </c>
      <c r="I352" s="20">
        <v>53.067999999999998</v>
      </c>
      <c r="J352" s="20">
        <v>36.975000000000001</v>
      </c>
      <c r="K352" s="20">
        <v>60.862000000000002</v>
      </c>
      <c r="L352" s="20">
        <v>54.331000000000003</v>
      </c>
      <c r="N352" s="13">
        <v>32021</v>
      </c>
      <c r="O352" s="14">
        <f t="shared" si="82"/>
        <v>4.1081554184472884</v>
      </c>
      <c r="P352" s="14">
        <f t="shared" si="83"/>
        <v>5.9</v>
      </c>
      <c r="Q352" s="14">
        <f t="shared" si="84"/>
        <v>4.7423200241353252</v>
      </c>
      <c r="R352" s="14">
        <f t="shared" si="85"/>
        <v>4.7247294210457307</v>
      </c>
      <c r="S352" s="14">
        <f t="shared" si="86"/>
        <v>4.6653241088078383</v>
      </c>
      <c r="T352" s="14">
        <f t="shared" si="87"/>
        <v>4.183965834290877</v>
      </c>
      <c r="U352" s="14">
        <f t="shared" si="88"/>
        <v>4.1672696400568077</v>
      </c>
      <c r="V352" s="14">
        <f t="shared" si="89"/>
        <v>3.1566465967834509</v>
      </c>
      <c r="W352" s="14">
        <f t="shared" si="90"/>
        <v>7.22</v>
      </c>
      <c r="X352" s="14">
        <f t="shared" si="91"/>
        <v>5.5441613033830226</v>
      </c>
      <c r="Y352" s="14">
        <f t="shared" si="92"/>
        <v>3.6102420085968636</v>
      </c>
      <c r="Z352" s="14">
        <f t="shared" si="93"/>
        <v>4.1086090062358052</v>
      </c>
      <c r="AA352" s="14">
        <f t="shared" si="94"/>
        <v>3.995094966431223</v>
      </c>
      <c r="AB352" s="17">
        <f t="shared" si="79"/>
        <v>-0.1332063</v>
      </c>
      <c r="AC352" s="16">
        <f t="shared" si="80"/>
        <v>-4.1959955000000004</v>
      </c>
      <c r="AD352" s="3">
        <f t="shared" si="81"/>
        <v>-3.1339328999999969</v>
      </c>
      <c r="AF352" s="52" t="s">
        <v>250</v>
      </c>
      <c r="AG352" s="52">
        <v>-0.14717069999999999</v>
      </c>
      <c r="AH352" s="52">
        <v>-0.1332063</v>
      </c>
      <c r="AI352" s="75">
        <v>-0.14601729999999999</v>
      </c>
    </row>
    <row r="353" spans="1:35">
      <c r="A353" s="13">
        <v>32051</v>
      </c>
      <c r="B353" s="18">
        <v>61.721200000000003</v>
      </c>
      <c r="C353" s="19">
        <v>6</v>
      </c>
      <c r="D353" s="20">
        <v>115</v>
      </c>
      <c r="E353" s="20">
        <v>112.9</v>
      </c>
      <c r="F353" s="19">
        <v>106</v>
      </c>
      <c r="G353" s="21">
        <v>7.29</v>
      </c>
      <c r="H353" s="22">
        <v>255.91</v>
      </c>
      <c r="I353" s="20">
        <v>53.031999999999996</v>
      </c>
      <c r="J353" s="20">
        <v>35.524000000000001</v>
      </c>
      <c r="K353" s="20">
        <v>60.877000000000002</v>
      </c>
      <c r="L353" s="20">
        <v>54.790999999999997</v>
      </c>
      <c r="N353" s="13">
        <v>32051</v>
      </c>
      <c r="O353" s="14">
        <f t="shared" si="82"/>
        <v>4.1226274699501539</v>
      </c>
      <c r="P353" s="14">
        <f t="shared" si="83"/>
        <v>6</v>
      </c>
      <c r="Q353" s="14">
        <f t="shared" si="84"/>
        <v>4.7449321283632502</v>
      </c>
      <c r="R353" s="14">
        <f t="shared" si="85"/>
        <v>4.7265024711556167</v>
      </c>
      <c r="S353" s="14">
        <f t="shared" si="86"/>
        <v>4.6634390941120669</v>
      </c>
      <c r="T353" s="14">
        <f t="shared" si="87"/>
        <v>4.2635231644435958</v>
      </c>
      <c r="U353" s="14">
        <f t="shared" si="88"/>
        <v>4.3445746510453835</v>
      </c>
      <c r="V353" s="14">
        <f t="shared" si="89"/>
        <v>2.3867481406643485</v>
      </c>
      <c r="W353" s="14">
        <f t="shared" si="90"/>
        <v>7.29</v>
      </c>
      <c r="X353" s="14">
        <f t="shared" si="91"/>
        <v>5.5448258201669791</v>
      </c>
      <c r="Y353" s="14">
        <f t="shared" si="92"/>
        <v>3.5702085243962576</v>
      </c>
      <c r="Z353" s="14">
        <f t="shared" si="93"/>
        <v>4.1088554350725115</v>
      </c>
      <c r="AA353" s="14">
        <f t="shared" si="94"/>
        <v>4.0035259468895168</v>
      </c>
      <c r="AB353" s="17">
        <f t="shared" si="79"/>
        <v>0</v>
      </c>
      <c r="AC353" s="16">
        <f t="shared" si="80"/>
        <v>-4.1959955000000004</v>
      </c>
      <c r="AD353" s="3">
        <f t="shared" si="81"/>
        <v>-3.1339328999999969</v>
      </c>
      <c r="AF353" s="52" t="s">
        <v>251</v>
      </c>
      <c r="AG353" s="52">
        <v>0</v>
      </c>
      <c r="AH353" s="52">
        <v>0</v>
      </c>
      <c r="AI353" s="75">
        <v>0</v>
      </c>
    </row>
    <row r="354" spans="1:35">
      <c r="A354" s="13">
        <v>32082</v>
      </c>
      <c r="B354" s="18">
        <v>62.040300000000002</v>
      </c>
      <c r="C354" s="19">
        <v>5.8</v>
      </c>
      <c r="D354" s="20">
        <v>115.4</v>
      </c>
      <c r="E354" s="20">
        <v>113.3</v>
      </c>
      <c r="F354" s="19">
        <v>106</v>
      </c>
      <c r="G354" s="21">
        <v>6.69</v>
      </c>
      <c r="H354" s="22">
        <v>253.49</v>
      </c>
      <c r="I354" s="20">
        <v>53.094000000000001</v>
      </c>
      <c r="J354" s="20">
        <v>35.851999999999997</v>
      </c>
      <c r="K354" s="20">
        <v>60.935000000000002</v>
      </c>
      <c r="L354" s="20">
        <v>54.755000000000003</v>
      </c>
      <c r="N354" s="13">
        <v>32082</v>
      </c>
      <c r="O354" s="14">
        <f t="shared" si="82"/>
        <v>4.1277841738865888</v>
      </c>
      <c r="P354" s="14">
        <f t="shared" si="83"/>
        <v>5.8</v>
      </c>
      <c r="Q354" s="14">
        <f t="shared" si="84"/>
        <v>4.7484043540739993</v>
      </c>
      <c r="R354" s="14">
        <f t="shared" si="85"/>
        <v>4.7300391680339606</v>
      </c>
      <c r="S354" s="14">
        <f t="shared" si="86"/>
        <v>4.6634390941120669</v>
      </c>
      <c r="T354" s="14">
        <f t="shared" si="87"/>
        <v>4.4294220231004333</v>
      </c>
      <c r="U354" s="14">
        <f t="shared" si="88"/>
        <v>4.421107902841479</v>
      </c>
      <c r="V354" s="14">
        <f t="shared" si="89"/>
        <v>2.4834132037738392</v>
      </c>
      <c r="W354" s="14">
        <f t="shared" si="90"/>
        <v>6.69</v>
      </c>
      <c r="X354" s="14">
        <f t="shared" si="91"/>
        <v>5.5353243745213998</v>
      </c>
      <c r="Y354" s="14">
        <f t="shared" si="92"/>
        <v>3.579399353495115</v>
      </c>
      <c r="Z354" s="14">
        <f t="shared" si="93"/>
        <v>4.1098077222754661</v>
      </c>
      <c r="AA354" s="14">
        <f t="shared" si="94"/>
        <v>4.0028686887277223</v>
      </c>
      <c r="AB354" s="17">
        <f t="shared" si="79"/>
        <v>-5.9647699999999998E-2</v>
      </c>
      <c r="AC354" s="16">
        <f t="shared" si="80"/>
        <v>-4.2556432000000006</v>
      </c>
      <c r="AD354" s="3">
        <f t="shared" si="81"/>
        <v>-3.2182885999999971</v>
      </c>
      <c r="AF354" s="52" t="s">
        <v>252</v>
      </c>
      <c r="AG354" s="52">
        <v>-8.4355700000000006E-2</v>
      </c>
      <c r="AH354" s="52">
        <v>-5.9647699999999998E-2</v>
      </c>
      <c r="AI354" s="75">
        <v>-8.4083099999999994E-2</v>
      </c>
    </row>
    <row r="355" spans="1:35">
      <c r="A355" s="13">
        <v>32112</v>
      </c>
      <c r="B355" s="18">
        <v>62.343400000000003</v>
      </c>
      <c r="C355" s="19">
        <v>5.7</v>
      </c>
      <c r="D355" s="20">
        <v>115.6</v>
      </c>
      <c r="E355" s="20">
        <v>113.4</v>
      </c>
      <c r="F355" s="19">
        <v>105.8</v>
      </c>
      <c r="G355" s="21">
        <v>6.77</v>
      </c>
      <c r="H355" s="22">
        <v>255.47</v>
      </c>
      <c r="I355" s="20">
        <v>53.500999999999998</v>
      </c>
      <c r="J355" s="20">
        <v>36.886000000000003</v>
      </c>
      <c r="K355" s="20">
        <v>61.183</v>
      </c>
      <c r="L355" s="20">
        <v>54.987000000000002</v>
      </c>
      <c r="N355" s="13">
        <v>32112</v>
      </c>
      <c r="O355" s="14">
        <f t="shared" si="82"/>
        <v>4.1326578124733908</v>
      </c>
      <c r="P355" s="14">
        <f t="shared" si="83"/>
        <v>5.7</v>
      </c>
      <c r="Q355" s="14">
        <f t="shared" si="84"/>
        <v>4.7501359562382772</v>
      </c>
      <c r="R355" s="14">
        <f t="shared" si="85"/>
        <v>4.7309213912936521</v>
      </c>
      <c r="S355" s="14">
        <f t="shared" si="86"/>
        <v>4.6615505194241988</v>
      </c>
      <c r="T355" s="14">
        <f t="shared" si="87"/>
        <v>4.2409181925093611</v>
      </c>
      <c r="U355" s="14">
        <f t="shared" si="88"/>
        <v>4.2329597166487867</v>
      </c>
      <c r="V355" s="14">
        <f t="shared" si="89"/>
        <v>2.1013189598816391</v>
      </c>
      <c r="W355" s="14">
        <f t="shared" si="90"/>
        <v>6.77</v>
      </c>
      <c r="X355" s="14">
        <f t="shared" si="91"/>
        <v>5.5431049859201176</v>
      </c>
      <c r="Y355" s="14">
        <f t="shared" si="92"/>
        <v>3.6078320752606143</v>
      </c>
      <c r="Z355" s="14">
        <f t="shared" si="93"/>
        <v>4.1138693731531095</v>
      </c>
      <c r="AA355" s="14">
        <f t="shared" si="94"/>
        <v>4.0070967936578201</v>
      </c>
      <c r="AB355" s="17">
        <f t="shared" si="79"/>
        <v>-0.1259441</v>
      </c>
      <c r="AC355" s="16">
        <f t="shared" si="80"/>
        <v>-4.3815873000000005</v>
      </c>
      <c r="AD355" s="3">
        <f t="shared" si="81"/>
        <v>-3.3979257999999972</v>
      </c>
      <c r="AF355" s="52" t="s">
        <v>253</v>
      </c>
      <c r="AG355" s="52">
        <v>-0.1796372</v>
      </c>
      <c r="AH355" s="52">
        <v>-0.1259441</v>
      </c>
      <c r="AI355" s="75">
        <v>-3.8429999999999999E-2</v>
      </c>
    </row>
    <row r="356" spans="1:35">
      <c r="A356" s="13">
        <v>32143</v>
      </c>
      <c r="B356" s="18">
        <v>62.375900000000001</v>
      </c>
      <c r="C356" s="19">
        <v>5.7</v>
      </c>
      <c r="D356" s="20">
        <v>116</v>
      </c>
      <c r="E356" s="20">
        <v>113.6</v>
      </c>
      <c r="F356" s="19">
        <v>106.4</v>
      </c>
      <c r="G356" s="21">
        <v>6.83</v>
      </c>
      <c r="H356" s="22">
        <v>260.75</v>
      </c>
      <c r="I356" s="20">
        <v>53.963999999999999</v>
      </c>
      <c r="J356" s="20">
        <v>37.814999999999998</v>
      </c>
      <c r="K356" s="20">
        <v>61.134999999999998</v>
      </c>
      <c r="L356" s="20">
        <v>55.470999999999997</v>
      </c>
      <c r="N356" s="13">
        <v>32143</v>
      </c>
      <c r="O356" s="14">
        <f t="shared" si="82"/>
        <v>4.1331789828253029</v>
      </c>
      <c r="P356" s="14">
        <f t="shared" si="83"/>
        <v>5.7</v>
      </c>
      <c r="Q356" s="14">
        <f t="shared" si="84"/>
        <v>4.7535901911063645</v>
      </c>
      <c r="R356" s="14">
        <f t="shared" si="85"/>
        <v>4.7326835062870511</v>
      </c>
      <c r="S356" s="14">
        <f t="shared" si="86"/>
        <v>4.667205576907544</v>
      </c>
      <c r="T356" s="14">
        <f t="shared" si="87"/>
        <v>4.0462863613180868</v>
      </c>
      <c r="U356" s="14">
        <f t="shared" si="88"/>
        <v>3.6758957030495498</v>
      </c>
      <c r="V356" s="14">
        <f t="shared" si="89"/>
        <v>2.185360128662083</v>
      </c>
      <c r="W356" s="14">
        <f t="shared" si="90"/>
        <v>6.83</v>
      </c>
      <c r="X356" s="14">
        <f t="shared" si="91"/>
        <v>5.5635620938808819</v>
      </c>
      <c r="Y356" s="14">
        <f t="shared" si="92"/>
        <v>3.6327058493079929</v>
      </c>
      <c r="Z356" s="14">
        <f t="shared" si="93"/>
        <v>4.1130845335961537</v>
      </c>
      <c r="AA356" s="14">
        <f t="shared" si="94"/>
        <v>4.0158603616674</v>
      </c>
      <c r="AB356" s="17">
        <f t="shared" si="79"/>
        <v>0</v>
      </c>
      <c r="AC356" s="16">
        <f t="shared" si="80"/>
        <v>-4.3815873000000005</v>
      </c>
      <c r="AD356" s="3">
        <f t="shared" si="81"/>
        <v>-3.3979257999999972</v>
      </c>
      <c r="AF356" s="52" t="s">
        <v>254</v>
      </c>
      <c r="AG356" s="52">
        <v>0</v>
      </c>
      <c r="AH356" s="52">
        <v>0</v>
      </c>
      <c r="AI356" s="75">
        <v>0</v>
      </c>
    </row>
    <row r="357" spans="1:35">
      <c r="A357" s="13">
        <v>32174</v>
      </c>
      <c r="B357" s="18">
        <v>62.649500000000003</v>
      </c>
      <c r="C357" s="19">
        <v>5.7</v>
      </c>
      <c r="D357" s="20">
        <v>116.2</v>
      </c>
      <c r="E357" s="20">
        <v>113.7</v>
      </c>
      <c r="F357" s="19">
        <v>106.3</v>
      </c>
      <c r="G357" s="21">
        <v>6.58</v>
      </c>
      <c r="H357" s="22">
        <v>258.94</v>
      </c>
      <c r="I357" s="20">
        <v>54.017000000000003</v>
      </c>
      <c r="J357" s="20">
        <v>37.701000000000001</v>
      </c>
      <c r="K357" s="20">
        <v>61.326999999999998</v>
      </c>
      <c r="L357" s="20">
        <v>55.53</v>
      </c>
      <c r="N357" s="13">
        <v>32174</v>
      </c>
      <c r="O357" s="14">
        <f t="shared" si="82"/>
        <v>4.1375557004642607</v>
      </c>
      <c r="P357" s="14">
        <f t="shared" si="83"/>
        <v>5.7</v>
      </c>
      <c r="Q357" s="14">
        <f t="shared" si="84"/>
        <v>4.7553128444178112</v>
      </c>
      <c r="R357" s="14">
        <f t="shared" si="85"/>
        <v>4.7335634007564904</v>
      </c>
      <c r="S357" s="14">
        <f t="shared" si="86"/>
        <v>4.6662652853479019</v>
      </c>
      <c r="T357" s="14">
        <f t="shared" si="87"/>
        <v>3.8601283696812101</v>
      </c>
      <c r="U357" s="14">
        <f t="shared" si="88"/>
        <v>3.3083034964074178</v>
      </c>
      <c r="V357" s="14">
        <f t="shared" si="89"/>
        <v>1.8035609899363723</v>
      </c>
      <c r="W357" s="14">
        <f t="shared" si="90"/>
        <v>6.58</v>
      </c>
      <c r="X357" s="14">
        <f t="shared" si="91"/>
        <v>5.5565963746305016</v>
      </c>
      <c r="Y357" s="14">
        <f t="shared" si="92"/>
        <v>3.629686619301117</v>
      </c>
      <c r="Z357" s="14">
        <f t="shared" si="93"/>
        <v>4.11622020273954</v>
      </c>
      <c r="AA357" s="14">
        <f t="shared" si="94"/>
        <v>4.0169234152535163</v>
      </c>
      <c r="AB357" s="17">
        <f t="shared" si="79"/>
        <v>-0.17396619999999999</v>
      </c>
      <c r="AC357" s="16">
        <f t="shared" si="80"/>
        <v>-4.5555535000000003</v>
      </c>
      <c r="AD357" s="3">
        <f t="shared" si="81"/>
        <v>-3.6214115999999974</v>
      </c>
      <c r="AF357" s="52" t="s">
        <v>255</v>
      </c>
      <c r="AG357" s="52">
        <v>-0.22348580000000001</v>
      </c>
      <c r="AH357" s="52">
        <v>-0.17396619999999999</v>
      </c>
      <c r="AI357" s="75">
        <v>-0.109303</v>
      </c>
    </row>
    <row r="358" spans="1:35">
      <c r="A358" s="13">
        <v>32203</v>
      </c>
      <c r="B358" s="18">
        <v>62.789299999999997</v>
      </c>
      <c r="C358" s="19">
        <v>5.7</v>
      </c>
      <c r="D358" s="20">
        <v>116.5</v>
      </c>
      <c r="E358" s="20">
        <v>114.1</v>
      </c>
      <c r="F358" s="19">
        <v>106.6</v>
      </c>
      <c r="G358" s="21">
        <v>6.58</v>
      </c>
      <c r="H358" s="22">
        <v>258.39999999999998</v>
      </c>
      <c r="I358" s="20">
        <v>54.484999999999999</v>
      </c>
      <c r="J358" s="20">
        <v>37.869</v>
      </c>
      <c r="K358" s="20">
        <v>62.505000000000003</v>
      </c>
      <c r="L358" s="20">
        <v>55.814999999999998</v>
      </c>
      <c r="N358" s="13">
        <v>32203</v>
      </c>
      <c r="O358" s="14">
        <f t="shared" si="82"/>
        <v>4.1397846767918578</v>
      </c>
      <c r="P358" s="14">
        <f t="shared" si="83"/>
        <v>5.7</v>
      </c>
      <c r="Q358" s="14">
        <f t="shared" si="84"/>
        <v>4.7578912730057557</v>
      </c>
      <c r="R358" s="14">
        <f t="shared" si="85"/>
        <v>4.7370752568680299</v>
      </c>
      <c r="S358" s="14">
        <f t="shared" si="86"/>
        <v>4.6690835117317437</v>
      </c>
      <c r="T358" s="14">
        <f t="shared" si="87"/>
        <v>3.7608279917159324</v>
      </c>
      <c r="U358" s="14">
        <f t="shared" si="88"/>
        <v>3.2965123025034897</v>
      </c>
      <c r="V358" s="14">
        <f t="shared" si="89"/>
        <v>1.9896440326878335</v>
      </c>
      <c r="W358" s="14">
        <f t="shared" si="90"/>
        <v>6.58</v>
      </c>
      <c r="X358" s="14">
        <f t="shared" si="91"/>
        <v>5.5545087719084467</v>
      </c>
      <c r="Y358" s="14">
        <f t="shared" si="92"/>
        <v>3.6341328354388343</v>
      </c>
      <c r="Z358" s="14">
        <f t="shared" si="93"/>
        <v>4.1352465535425269</v>
      </c>
      <c r="AA358" s="14">
        <f t="shared" si="94"/>
        <v>4.0220426504666955</v>
      </c>
      <c r="AB358" s="17">
        <f t="shared" si="79"/>
        <v>8.6341899999999999E-2</v>
      </c>
      <c r="AC358" s="16">
        <f t="shared" si="80"/>
        <v>-4.4692116000000004</v>
      </c>
      <c r="AD358" s="3">
        <f t="shared" si="81"/>
        <v>-3.6026672999999976</v>
      </c>
      <c r="AF358" s="52" t="s">
        <v>256</v>
      </c>
      <c r="AG358" s="52">
        <v>1.8744299999999998E-2</v>
      </c>
      <c r="AH358" s="52">
        <v>8.6341899999999999E-2</v>
      </c>
      <c r="AI358" s="75">
        <v>0.1186012</v>
      </c>
    </row>
    <row r="359" spans="1:35">
      <c r="A359" s="13">
        <v>32234</v>
      </c>
      <c r="B359" s="18">
        <v>63.125500000000002</v>
      </c>
      <c r="C359" s="19">
        <v>5.4</v>
      </c>
      <c r="D359" s="20">
        <v>117.2</v>
      </c>
      <c r="E359" s="20">
        <v>114.8</v>
      </c>
      <c r="F359" s="19">
        <v>107</v>
      </c>
      <c r="G359" s="21">
        <v>6.87</v>
      </c>
      <c r="H359" s="22">
        <v>262.19</v>
      </c>
      <c r="I359" s="20">
        <v>54.262999999999998</v>
      </c>
      <c r="J359" s="20">
        <v>37.438000000000002</v>
      </c>
      <c r="K359" s="20">
        <v>61.965000000000003</v>
      </c>
      <c r="L359" s="20">
        <v>55.798000000000002</v>
      </c>
      <c r="N359" s="13">
        <v>32234</v>
      </c>
      <c r="O359" s="14">
        <f t="shared" si="82"/>
        <v>4.1451248083562335</v>
      </c>
      <c r="P359" s="14">
        <f t="shared" si="83"/>
        <v>5.4</v>
      </c>
      <c r="Q359" s="14">
        <f t="shared" si="84"/>
        <v>4.7638818771429126</v>
      </c>
      <c r="R359" s="14">
        <f t="shared" si="85"/>
        <v>4.7431914838854663</v>
      </c>
      <c r="S359" s="14">
        <f t="shared" si="86"/>
        <v>4.6728288344619058</v>
      </c>
      <c r="T359" s="14">
        <f t="shared" si="87"/>
        <v>3.9152456097181618</v>
      </c>
      <c r="U359" s="14">
        <f t="shared" si="88"/>
        <v>3.5464709572282676</v>
      </c>
      <c r="V359" s="14">
        <f t="shared" si="89"/>
        <v>1.7916556579000813</v>
      </c>
      <c r="W359" s="14">
        <f t="shared" si="90"/>
        <v>6.87</v>
      </c>
      <c r="X359" s="14">
        <f t="shared" si="91"/>
        <v>5.5690694317769722</v>
      </c>
      <c r="Y359" s="14">
        <f t="shared" si="92"/>
        <v>3.6226862313791375</v>
      </c>
      <c r="Z359" s="14">
        <f t="shared" si="93"/>
        <v>4.1265697095168372</v>
      </c>
      <c r="AA359" s="14">
        <f t="shared" si="94"/>
        <v>4.0217380264510085</v>
      </c>
      <c r="AB359" s="17">
        <f t="shared" si="79"/>
        <v>0</v>
      </c>
      <c r="AC359" s="16">
        <f t="shared" si="80"/>
        <v>-4.4692116000000004</v>
      </c>
      <c r="AD359" s="3">
        <f t="shared" si="81"/>
        <v>-3.6026672999999976</v>
      </c>
      <c r="AF359" s="52" t="s">
        <v>257</v>
      </c>
      <c r="AG359" s="52">
        <v>0</v>
      </c>
      <c r="AH359" s="52">
        <v>0</v>
      </c>
      <c r="AI359" s="75">
        <v>0</v>
      </c>
    </row>
    <row r="360" spans="1:35">
      <c r="A360" s="13">
        <v>32264</v>
      </c>
      <c r="B360" s="18">
        <v>63.055799999999998</v>
      </c>
      <c r="C360" s="19">
        <v>5.6</v>
      </c>
      <c r="D360" s="20">
        <v>117.5</v>
      </c>
      <c r="E360" s="20">
        <v>115.1</v>
      </c>
      <c r="F360" s="19">
        <v>107.2</v>
      </c>
      <c r="G360" s="21">
        <v>7.09</v>
      </c>
      <c r="H360" s="22">
        <v>268.39</v>
      </c>
      <c r="I360" s="20">
        <v>54.610999999999997</v>
      </c>
      <c r="J360" s="20">
        <v>37.94</v>
      </c>
      <c r="K360" s="20">
        <v>62.234999999999999</v>
      </c>
      <c r="L360" s="20">
        <v>56.110999999999997</v>
      </c>
      <c r="N360" s="13">
        <v>32264</v>
      </c>
      <c r="O360" s="14">
        <f t="shared" si="82"/>
        <v>4.1440200486638066</v>
      </c>
      <c r="P360" s="14">
        <f t="shared" si="83"/>
        <v>5.6</v>
      </c>
      <c r="Q360" s="14">
        <f t="shared" si="84"/>
        <v>4.7664383335842135</v>
      </c>
      <c r="R360" s="14">
        <f t="shared" si="85"/>
        <v>4.7458013157278369</v>
      </c>
      <c r="S360" s="14">
        <f t="shared" si="86"/>
        <v>4.6746962486367014</v>
      </c>
      <c r="T360" s="14">
        <f t="shared" si="87"/>
        <v>3.9050514871873032</v>
      </c>
      <c r="U360" s="14">
        <f t="shared" si="88"/>
        <v>3.5370619082252563</v>
      </c>
      <c r="V360" s="14">
        <f t="shared" si="89"/>
        <v>1.8832948333092177</v>
      </c>
      <c r="W360" s="14">
        <f t="shared" si="90"/>
        <v>7.09</v>
      </c>
      <c r="X360" s="14">
        <f t="shared" si="91"/>
        <v>5.5924411465792936</v>
      </c>
      <c r="Y360" s="14">
        <f t="shared" si="92"/>
        <v>3.6360059645068681</v>
      </c>
      <c r="Z360" s="14">
        <f t="shared" si="93"/>
        <v>4.1309175424529405</v>
      </c>
      <c r="AA360" s="14">
        <f t="shared" si="94"/>
        <v>4.0273318717391602</v>
      </c>
      <c r="AB360" s="17">
        <f t="shared" si="79"/>
        <v>0.2279987</v>
      </c>
      <c r="AC360" s="16">
        <f t="shared" si="80"/>
        <v>-4.2412129000000007</v>
      </c>
      <c r="AD360" s="3">
        <f t="shared" si="81"/>
        <v>-3.4118375999999975</v>
      </c>
      <c r="AF360" s="52" t="s">
        <v>258</v>
      </c>
      <c r="AG360" s="52">
        <v>0.19082969999999999</v>
      </c>
      <c r="AH360" s="52">
        <v>0.2279987</v>
      </c>
      <c r="AI360" s="75">
        <v>0.13969670000000001</v>
      </c>
    </row>
    <row r="361" spans="1:35">
      <c r="A361" s="13">
        <v>32295</v>
      </c>
      <c r="B361" s="18">
        <v>63.220399999999998</v>
      </c>
      <c r="C361" s="19">
        <v>5.4</v>
      </c>
      <c r="D361" s="20">
        <v>118</v>
      </c>
      <c r="E361" s="20">
        <v>115.6</v>
      </c>
      <c r="F361" s="19">
        <v>107.5</v>
      </c>
      <c r="G361" s="21">
        <v>7.51</v>
      </c>
      <c r="H361" s="22">
        <v>280.93</v>
      </c>
      <c r="I361" s="20">
        <v>54.783999999999999</v>
      </c>
      <c r="J361" s="20">
        <v>38.046999999999997</v>
      </c>
      <c r="K361" s="20">
        <v>62.238</v>
      </c>
      <c r="L361" s="20">
        <v>56.37</v>
      </c>
      <c r="N361" s="13">
        <v>32295</v>
      </c>
      <c r="O361" s="14">
        <f t="shared" si="82"/>
        <v>4.1466270338791293</v>
      </c>
      <c r="P361" s="14">
        <f t="shared" si="83"/>
        <v>5.4</v>
      </c>
      <c r="Q361" s="14">
        <f t="shared" si="84"/>
        <v>4.7706846244656651</v>
      </c>
      <c r="R361" s="14">
        <f t="shared" si="85"/>
        <v>4.7501359562382772</v>
      </c>
      <c r="S361" s="14">
        <f t="shared" si="86"/>
        <v>4.677490847567717</v>
      </c>
      <c r="T361" s="14">
        <f t="shared" si="87"/>
        <v>3.888178754420748</v>
      </c>
      <c r="U361" s="14">
        <f t="shared" si="88"/>
        <v>3.5214906291066432</v>
      </c>
      <c r="V361" s="14">
        <f t="shared" si="89"/>
        <v>1.8779894651596276</v>
      </c>
      <c r="W361" s="14">
        <f t="shared" si="90"/>
        <v>7.51</v>
      </c>
      <c r="X361" s="14">
        <f t="shared" si="91"/>
        <v>5.6381055279803309</v>
      </c>
      <c r="Y361" s="14">
        <f t="shared" si="92"/>
        <v>3.6388222375725658</v>
      </c>
      <c r="Z361" s="14">
        <f t="shared" si="93"/>
        <v>4.130965745677746</v>
      </c>
      <c r="AA361" s="14">
        <f t="shared" si="94"/>
        <v>4.031937102093484</v>
      </c>
      <c r="AB361" s="17">
        <f t="shared" si="79"/>
        <v>0.3521378</v>
      </c>
      <c r="AC361" s="16">
        <f t="shared" si="80"/>
        <v>-3.8890751000000008</v>
      </c>
      <c r="AD361" s="3">
        <f t="shared" si="81"/>
        <v>-3.1017034999999975</v>
      </c>
      <c r="AF361" s="52" t="s">
        <v>259</v>
      </c>
      <c r="AG361" s="52">
        <v>0.31013410000000002</v>
      </c>
      <c r="AH361" s="52">
        <v>0.3521378</v>
      </c>
      <c r="AI361" s="75">
        <v>0.18000260000000001</v>
      </c>
    </row>
    <row r="362" spans="1:35">
      <c r="A362" s="13">
        <v>32325</v>
      </c>
      <c r="B362" s="18">
        <v>63.259799999999998</v>
      </c>
      <c r="C362" s="19">
        <v>5.4</v>
      </c>
      <c r="D362" s="20">
        <v>118.5</v>
      </c>
      <c r="E362" s="20">
        <v>116.2</v>
      </c>
      <c r="F362" s="19">
        <v>108.4</v>
      </c>
      <c r="G362" s="21">
        <v>7.75</v>
      </c>
      <c r="H362" s="22">
        <v>281.60000000000002</v>
      </c>
      <c r="I362" s="20">
        <v>54.905999999999999</v>
      </c>
      <c r="J362" s="20">
        <v>37.585999999999999</v>
      </c>
      <c r="K362" s="20">
        <v>62.276000000000003</v>
      </c>
      <c r="L362" s="20">
        <v>56.726999999999997</v>
      </c>
      <c r="N362" s="13">
        <v>32325</v>
      </c>
      <c r="O362" s="14">
        <f t="shared" si="82"/>
        <v>4.14725005631702</v>
      </c>
      <c r="P362" s="14">
        <f t="shared" si="83"/>
        <v>5.4</v>
      </c>
      <c r="Q362" s="14">
        <f t="shared" si="84"/>
        <v>4.7749129605751861</v>
      </c>
      <c r="R362" s="14">
        <f t="shared" si="85"/>
        <v>4.7553128444178112</v>
      </c>
      <c r="S362" s="14">
        <f t="shared" si="86"/>
        <v>4.6858280890055459</v>
      </c>
      <c r="T362" s="14">
        <f t="shared" si="87"/>
        <v>4.0470438882955415</v>
      </c>
      <c r="U362" s="14">
        <f t="shared" si="88"/>
        <v>3.7707229099931259</v>
      </c>
      <c r="V362" s="14">
        <f t="shared" si="89"/>
        <v>2.5223196129353824</v>
      </c>
      <c r="W362" s="14">
        <f t="shared" si="90"/>
        <v>7.75</v>
      </c>
      <c r="X362" s="14">
        <f t="shared" si="91"/>
        <v>5.6404876242838871</v>
      </c>
      <c r="Y362" s="14">
        <f t="shared" si="92"/>
        <v>3.6266316406344092</v>
      </c>
      <c r="Z362" s="14">
        <f t="shared" si="93"/>
        <v>4.1315761188274278</v>
      </c>
      <c r="AA362" s="14">
        <f t="shared" si="94"/>
        <v>4.038250287867192</v>
      </c>
      <c r="AB362" s="17">
        <f t="shared" si="79"/>
        <v>0</v>
      </c>
      <c r="AC362" s="16">
        <f t="shared" si="80"/>
        <v>-3.8890751000000008</v>
      </c>
      <c r="AD362" s="3">
        <f t="shared" si="81"/>
        <v>-3.1017034999999975</v>
      </c>
      <c r="AF362" s="52" t="s">
        <v>260</v>
      </c>
      <c r="AG362" s="52">
        <v>0</v>
      </c>
      <c r="AH362" s="52">
        <v>0</v>
      </c>
      <c r="AI362" s="75">
        <v>0</v>
      </c>
    </row>
    <row r="363" spans="1:35">
      <c r="A363" s="13">
        <v>32356</v>
      </c>
      <c r="B363" s="18">
        <v>63.542299999999997</v>
      </c>
      <c r="C363" s="19">
        <v>5.6</v>
      </c>
      <c r="D363" s="20">
        <v>119</v>
      </c>
      <c r="E363" s="20">
        <v>116.6</v>
      </c>
      <c r="F363" s="19">
        <v>108.8</v>
      </c>
      <c r="G363" s="21">
        <v>8.01</v>
      </c>
      <c r="H363" s="22">
        <v>279.44</v>
      </c>
      <c r="I363" s="20">
        <v>55.152000000000001</v>
      </c>
      <c r="J363" s="20">
        <v>37.332999999999998</v>
      </c>
      <c r="K363" s="20">
        <v>62.728999999999999</v>
      </c>
      <c r="L363" s="20">
        <v>57.061999999999998</v>
      </c>
      <c r="N363" s="13">
        <v>32356</v>
      </c>
      <c r="O363" s="14">
        <f t="shared" si="82"/>
        <v>4.1517058258570083</v>
      </c>
      <c r="P363" s="14">
        <f t="shared" si="83"/>
        <v>5.6</v>
      </c>
      <c r="Q363" s="14">
        <f t="shared" si="84"/>
        <v>4.7791234931115296</v>
      </c>
      <c r="R363" s="14">
        <f t="shared" si="85"/>
        <v>4.7587492739163917</v>
      </c>
      <c r="S363" s="14">
        <f t="shared" si="86"/>
        <v>4.6895113344218426</v>
      </c>
      <c r="T363" s="14">
        <f t="shared" si="87"/>
        <v>4.0296922310764396</v>
      </c>
      <c r="U363" s="14">
        <f t="shared" si="88"/>
        <v>3.6685336456801241</v>
      </c>
      <c r="V363" s="14">
        <f t="shared" si="89"/>
        <v>2.7016081814481336</v>
      </c>
      <c r="W363" s="14">
        <f t="shared" si="90"/>
        <v>8.01</v>
      </c>
      <c r="X363" s="14">
        <f t="shared" si="91"/>
        <v>5.6327876004985766</v>
      </c>
      <c r="Y363" s="14">
        <f t="shared" si="92"/>
        <v>3.6198776540156965</v>
      </c>
      <c r="Z363" s="14">
        <f t="shared" si="93"/>
        <v>4.1388238606457035</v>
      </c>
      <c r="AA363" s="14">
        <f t="shared" si="94"/>
        <v>4.0441383959947821</v>
      </c>
      <c r="AB363" s="17">
        <f t="shared" si="79"/>
        <v>-0.16206129999999999</v>
      </c>
      <c r="AC363" s="16">
        <f t="shared" si="80"/>
        <v>-4.0511364000000007</v>
      </c>
      <c r="AD363" s="3">
        <f t="shared" si="81"/>
        <v>-3.2810511999999976</v>
      </c>
      <c r="AF363" s="52" t="s">
        <v>261</v>
      </c>
      <c r="AG363" s="52">
        <v>-0.1793477</v>
      </c>
      <c r="AH363" s="52">
        <v>-0.16206129999999999</v>
      </c>
      <c r="AI363" s="75">
        <v>-0.17244619999999999</v>
      </c>
    </row>
    <row r="364" spans="1:35">
      <c r="A364" s="13">
        <v>32387</v>
      </c>
      <c r="B364" s="18">
        <v>63.362900000000003</v>
      </c>
      <c r="C364" s="19">
        <v>5.4</v>
      </c>
      <c r="D364" s="20">
        <v>119.5</v>
      </c>
      <c r="E364" s="20">
        <v>117.2</v>
      </c>
      <c r="F364" s="19">
        <v>109</v>
      </c>
      <c r="G364" s="21">
        <v>8.19</v>
      </c>
      <c r="H364" s="22">
        <v>275.31</v>
      </c>
      <c r="I364" s="20">
        <v>54.997999999999998</v>
      </c>
      <c r="J364" s="20">
        <v>37.027000000000001</v>
      </c>
      <c r="K364" s="20">
        <v>62.719000000000001</v>
      </c>
      <c r="L364" s="20">
        <v>56.91</v>
      </c>
      <c r="N364" s="13">
        <v>32387</v>
      </c>
      <c r="O364" s="14">
        <f t="shared" si="82"/>
        <v>4.1488785166607673</v>
      </c>
      <c r="P364" s="14">
        <f t="shared" si="83"/>
        <v>5.4</v>
      </c>
      <c r="Q364" s="14">
        <f t="shared" si="84"/>
        <v>4.7833163713715656</v>
      </c>
      <c r="R364" s="14">
        <f t="shared" si="85"/>
        <v>4.7638818771429126</v>
      </c>
      <c r="S364" s="14">
        <f t="shared" si="86"/>
        <v>4.6913478822291435</v>
      </c>
      <c r="T364" s="14">
        <f t="shared" si="87"/>
        <v>4.0996347236240336</v>
      </c>
      <c r="U364" s="14">
        <f t="shared" si="88"/>
        <v>3.9152456097181618</v>
      </c>
      <c r="V364" s="14">
        <f t="shared" si="89"/>
        <v>2.6023773421305294</v>
      </c>
      <c r="W364" s="14">
        <f t="shared" si="90"/>
        <v>8.19</v>
      </c>
      <c r="X364" s="14">
        <f t="shared" si="91"/>
        <v>5.6178977354990316</v>
      </c>
      <c r="Y364" s="14">
        <f t="shared" si="92"/>
        <v>3.6116473762506724</v>
      </c>
      <c r="Z364" s="14">
        <f t="shared" si="93"/>
        <v>4.1386644320374968</v>
      </c>
      <c r="AA364" s="14">
        <f t="shared" si="94"/>
        <v>4.0414710726150327</v>
      </c>
      <c r="AB364" s="17">
        <f t="shared" si="79"/>
        <v>-4.8395100000000003E-2</v>
      </c>
      <c r="AC364" s="16">
        <f t="shared" si="80"/>
        <v>-4.0995315000000003</v>
      </c>
      <c r="AD364" s="3">
        <f t="shared" si="81"/>
        <v>-3.3481918999999976</v>
      </c>
      <c r="AF364" s="52" t="s">
        <v>262</v>
      </c>
      <c r="AG364" s="52">
        <v>-6.7140699999999998E-2</v>
      </c>
      <c r="AH364" s="52">
        <v>-4.8395100000000003E-2</v>
      </c>
      <c r="AI364" s="75">
        <v>-4.0696200000000002E-2</v>
      </c>
    </row>
    <row r="365" spans="1:35">
      <c r="A365" s="13">
        <v>32417</v>
      </c>
      <c r="B365" s="18">
        <v>63.669800000000002</v>
      </c>
      <c r="C365" s="19">
        <v>5.4</v>
      </c>
      <c r="D365" s="20">
        <v>119.9</v>
      </c>
      <c r="E365" s="20">
        <v>117.6</v>
      </c>
      <c r="F365" s="19">
        <v>109.2</v>
      </c>
      <c r="G365" s="21">
        <v>8.3000000000000007</v>
      </c>
      <c r="H365" s="22">
        <v>274.2</v>
      </c>
      <c r="I365" s="20">
        <v>55.453000000000003</v>
      </c>
      <c r="J365" s="20">
        <v>37.667000000000002</v>
      </c>
      <c r="K365" s="20">
        <v>63.164999999999999</v>
      </c>
      <c r="L365" s="20">
        <v>57.290999999999997</v>
      </c>
      <c r="N365" s="13">
        <v>32417</v>
      </c>
      <c r="O365" s="14">
        <f t="shared" si="82"/>
        <v>4.1537103528272041</v>
      </c>
      <c r="P365" s="14">
        <f t="shared" si="83"/>
        <v>5.4</v>
      </c>
      <c r="Q365" s="14">
        <f t="shared" si="84"/>
        <v>4.7866580620334682</v>
      </c>
      <c r="R365" s="14">
        <f t="shared" si="85"/>
        <v>4.7672890354645263</v>
      </c>
      <c r="S365" s="14">
        <f t="shared" si="86"/>
        <v>4.6931810633108046</v>
      </c>
      <c r="T365" s="14">
        <f t="shared" si="87"/>
        <v>4.1725933670218645</v>
      </c>
      <c r="U365" s="14">
        <f t="shared" si="88"/>
        <v>4.0786564308910211</v>
      </c>
      <c r="V365" s="14">
        <f t="shared" si="89"/>
        <v>2.9741969198737515</v>
      </c>
      <c r="W365" s="14">
        <f t="shared" si="90"/>
        <v>8.3000000000000007</v>
      </c>
      <c r="X365" s="14">
        <f t="shared" si="91"/>
        <v>5.6138577671282137</v>
      </c>
      <c r="Y365" s="14">
        <f t="shared" si="92"/>
        <v>3.628784379562596</v>
      </c>
      <c r="Z365" s="14">
        <f t="shared" si="93"/>
        <v>4.1457503502820003</v>
      </c>
      <c r="AA365" s="14">
        <f t="shared" si="94"/>
        <v>4.0481435433213866</v>
      </c>
      <c r="AB365" s="17">
        <f t="shared" si="79"/>
        <v>0</v>
      </c>
      <c r="AC365" s="16">
        <f t="shared" si="80"/>
        <v>-4.0995315000000003</v>
      </c>
      <c r="AD365" s="3">
        <f t="shared" si="81"/>
        <v>-3.3481918999999976</v>
      </c>
      <c r="AF365" s="52" t="s">
        <v>263</v>
      </c>
      <c r="AG365" s="52">
        <v>0</v>
      </c>
      <c r="AH365" s="52">
        <v>0</v>
      </c>
      <c r="AI365" s="75">
        <v>0</v>
      </c>
    </row>
    <row r="366" spans="1:35">
      <c r="A366" s="13">
        <v>32448</v>
      </c>
      <c r="B366" s="18">
        <v>63.773200000000003</v>
      </c>
      <c r="C366" s="19">
        <v>5.3</v>
      </c>
      <c r="D366" s="20">
        <v>120.3</v>
      </c>
      <c r="E366" s="20">
        <v>117.9</v>
      </c>
      <c r="F366" s="19">
        <v>109.6</v>
      </c>
      <c r="G366" s="21">
        <v>8.35</v>
      </c>
      <c r="H366" s="22">
        <v>273.49</v>
      </c>
      <c r="I366" s="20">
        <v>55.594000000000001</v>
      </c>
      <c r="J366" s="20">
        <v>37.936</v>
      </c>
      <c r="K366" s="20">
        <v>63.399000000000001</v>
      </c>
      <c r="L366" s="20">
        <v>57.347999999999999</v>
      </c>
      <c r="N366" s="13">
        <v>32448</v>
      </c>
      <c r="O366" s="14">
        <f t="shared" si="82"/>
        <v>4.1553330394037706</v>
      </c>
      <c r="P366" s="14">
        <f t="shared" si="83"/>
        <v>5.3</v>
      </c>
      <c r="Q366" s="14">
        <f t="shared" si="84"/>
        <v>4.7899886229806334</v>
      </c>
      <c r="R366" s="14">
        <f t="shared" si="85"/>
        <v>4.7698368075433253</v>
      </c>
      <c r="S366" s="14">
        <f t="shared" si="86"/>
        <v>4.6968373745139154</v>
      </c>
      <c r="T366" s="14">
        <f t="shared" si="87"/>
        <v>4.158426890663387</v>
      </c>
      <c r="U366" s="14">
        <f t="shared" si="88"/>
        <v>3.9797639509364791</v>
      </c>
      <c r="V366" s="14">
        <f t="shared" si="89"/>
        <v>3.3398280401848011</v>
      </c>
      <c r="W366" s="14">
        <f t="shared" si="90"/>
        <v>8.35</v>
      </c>
      <c r="X366" s="14">
        <f t="shared" si="91"/>
        <v>5.6112650581222923</v>
      </c>
      <c r="Y366" s="14">
        <f t="shared" si="92"/>
        <v>3.6359005293230497</v>
      </c>
      <c r="Z366" s="14">
        <f t="shared" si="93"/>
        <v>4.1494480884481248</v>
      </c>
      <c r="AA366" s="14">
        <f t="shared" si="94"/>
        <v>4.049137969384021</v>
      </c>
      <c r="AB366" s="17">
        <f t="shared" si="79"/>
        <v>-3.0347900000000001E-2</v>
      </c>
      <c r="AC366" s="16">
        <f t="shared" si="80"/>
        <v>-4.1298794000000001</v>
      </c>
      <c r="AD366" s="3">
        <f t="shared" si="81"/>
        <v>-3.3586228999999976</v>
      </c>
      <c r="AF366" s="52" t="s">
        <v>264</v>
      </c>
      <c r="AG366" s="52">
        <v>-1.0430999999999999E-2</v>
      </c>
      <c r="AH366" s="52">
        <v>-3.0347900000000001E-2</v>
      </c>
      <c r="AI366" s="75">
        <v>-9.9535299999999993E-2</v>
      </c>
    </row>
    <row r="367" spans="1:35">
      <c r="A367" s="13">
        <v>32478</v>
      </c>
      <c r="B367" s="18">
        <v>64.072500000000005</v>
      </c>
      <c r="C367" s="19">
        <v>5.3</v>
      </c>
      <c r="D367" s="20">
        <v>120.7</v>
      </c>
      <c r="E367" s="20">
        <v>118.3</v>
      </c>
      <c r="F367" s="19">
        <v>110</v>
      </c>
      <c r="G367" s="21">
        <v>8.76</v>
      </c>
      <c r="H367" s="22">
        <v>280.7</v>
      </c>
      <c r="I367" s="20">
        <v>55.898000000000003</v>
      </c>
      <c r="J367" s="20">
        <v>39.243000000000002</v>
      </c>
      <c r="K367" s="20">
        <v>63.116999999999997</v>
      </c>
      <c r="L367" s="20">
        <v>57.518999999999998</v>
      </c>
      <c r="N367" s="13">
        <v>32478</v>
      </c>
      <c r="O367" s="14">
        <f t="shared" si="82"/>
        <v>4.1600152547117464</v>
      </c>
      <c r="P367" s="14">
        <f t="shared" si="83"/>
        <v>5.3</v>
      </c>
      <c r="Q367" s="14">
        <f t="shared" si="84"/>
        <v>4.7933081281034857</v>
      </c>
      <c r="R367" s="14">
        <f t="shared" si="85"/>
        <v>4.773223770984341</v>
      </c>
      <c r="S367" s="14">
        <f t="shared" si="86"/>
        <v>4.7004803657924166</v>
      </c>
      <c r="T367" s="14">
        <f t="shared" si="87"/>
        <v>4.3172171865208782</v>
      </c>
      <c r="U367" s="14">
        <f t="shared" si="88"/>
        <v>4.2302379690689369</v>
      </c>
      <c r="V367" s="14">
        <f t="shared" si="89"/>
        <v>3.8929846368217156</v>
      </c>
      <c r="W367" s="14">
        <f t="shared" si="90"/>
        <v>8.76</v>
      </c>
      <c r="X367" s="14">
        <f t="shared" si="91"/>
        <v>5.6372864833678369</v>
      </c>
      <c r="Y367" s="14">
        <f t="shared" si="92"/>
        <v>3.6697730843741998</v>
      </c>
      <c r="Z367" s="14">
        <f t="shared" si="93"/>
        <v>4.1449901468909927</v>
      </c>
      <c r="AA367" s="14">
        <f t="shared" si="94"/>
        <v>4.0521153280043638</v>
      </c>
      <c r="AB367" s="17">
        <f t="shared" si="79"/>
        <v>0.44168629999999998</v>
      </c>
      <c r="AC367" s="16">
        <f t="shared" si="80"/>
        <v>-3.6881931000000003</v>
      </c>
      <c r="AD367" s="3">
        <f t="shared" si="81"/>
        <v>-2.9168138999999975</v>
      </c>
      <c r="AF367" s="52" t="s">
        <v>265</v>
      </c>
      <c r="AG367" s="52">
        <v>0.44180900000000001</v>
      </c>
      <c r="AH367" s="52">
        <v>0.44168629999999998</v>
      </c>
      <c r="AI367" s="75">
        <v>0.354271</v>
      </c>
    </row>
    <row r="368" spans="1:35">
      <c r="A368" s="13">
        <v>32509</v>
      </c>
      <c r="B368" s="18">
        <v>64.271199999999993</v>
      </c>
      <c r="C368" s="19">
        <v>5.4</v>
      </c>
      <c r="D368" s="20">
        <v>121.2</v>
      </c>
      <c r="E368" s="20">
        <v>118.9</v>
      </c>
      <c r="F368" s="19">
        <v>111.1</v>
      </c>
      <c r="G368" s="21">
        <v>9.1199999999999992</v>
      </c>
      <c r="H368" s="22">
        <v>283.51</v>
      </c>
      <c r="I368" s="20">
        <v>55.994999999999997</v>
      </c>
      <c r="J368" s="20">
        <v>38.854999999999997</v>
      </c>
      <c r="K368" s="20">
        <v>63.828000000000003</v>
      </c>
      <c r="L368" s="20">
        <v>57.545000000000002</v>
      </c>
      <c r="N368" s="13">
        <v>32509</v>
      </c>
      <c r="O368" s="14">
        <f t="shared" si="82"/>
        <v>4.1631116304396345</v>
      </c>
      <c r="P368" s="14">
        <f t="shared" si="83"/>
        <v>5.4</v>
      </c>
      <c r="Q368" s="14">
        <f t="shared" si="84"/>
        <v>4.7974420736352137</v>
      </c>
      <c r="R368" s="14">
        <f t="shared" si="85"/>
        <v>4.7782828036967366</v>
      </c>
      <c r="S368" s="14">
        <f t="shared" si="86"/>
        <v>4.7104306966455844</v>
      </c>
      <c r="T368" s="14">
        <f t="shared" si="87"/>
        <v>4.3851882528849409</v>
      </c>
      <c r="U368" s="14">
        <f t="shared" si="88"/>
        <v>4.5599297409685349</v>
      </c>
      <c r="V368" s="14">
        <f t="shared" si="89"/>
        <v>4.3225119738040103</v>
      </c>
      <c r="W368" s="14">
        <f t="shared" si="90"/>
        <v>9.1199999999999992</v>
      </c>
      <c r="X368" s="14">
        <f t="shared" si="91"/>
        <v>5.6472473959143228</v>
      </c>
      <c r="Y368" s="14">
        <f t="shared" si="92"/>
        <v>3.6598367686612057</v>
      </c>
      <c r="Z368" s="14">
        <f t="shared" si="93"/>
        <v>4.1561919655481807</v>
      </c>
      <c r="AA368" s="14">
        <f t="shared" si="94"/>
        <v>4.0525672504204548</v>
      </c>
      <c r="AB368" s="17">
        <f t="shared" si="79"/>
        <v>0</v>
      </c>
      <c r="AC368" s="16">
        <f t="shared" si="80"/>
        <v>-3.6881931000000003</v>
      </c>
      <c r="AD368" s="3">
        <f t="shared" si="81"/>
        <v>-2.9168138999999975</v>
      </c>
      <c r="AF368" s="52" t="s">
        <v>266</v>
      </c>
      <c r="AG368" s="52">
        <v>0</v>
      </c>
      <c r="AH368" s="52">
        <v>0</v>
      </c>
      <c r="AI368" s="75">
        <v>0</v>
      </c>
    </row>
    <row r="369" spans="1:35">
      <c r="A369" s="13">
        <v>32540</v>
      </c>
      <c r="B369" s="18">
        <v>63.972499999999997</v>
      </c>
      <c r="C369" s="19">
        <v>5.2</v>
      </c>
      <c r="D369" s="20">
        <v>121.6</v>
      </c>
      <c r="E369" s="20">
        <v>119.3</v>
      </c>
      <c r="F369" s="19">
        <v>111.9</v>
      </c>
      <c r="G369" s="21">
        <v>9.36</v>
      </c>
      <c r="H369" s="22">
        <v>285.68</v>
      </c>
      <c r="I369" s="20">
        <v>55.878</v>
      </c>
      <c r="J369" s="20">
        <v>37.65</v>
      </c>
      <c r="K369" s="20">
        <v>63.415999999999997</v>
      </c>
      <c r="L369" s="20">
        <v>57.926000000000002</v>
      </c>
      <c r="N369" s="13">
        <v>32540</v>
      </c>
      <c r="O369" s="14">
        <f t="shared" si="82"/>
        <v>4.1584533035175451</v>
      </c>
      <c r="P369" s="14">
        <f t="shared" si="83"/>
        <v>5.2</v>
      </c>
      <c r="Q369" s="14">
        <f t="shared" si="84"/>
        <v>4.8007369695320667</v>
      </c>
      <c r="R369" s="14">
        <f t="shared" si="85"/>
        <v>4.78164132910387</v>
      </c>
      <c r="S369" s="14">
        <f t="shared" si="86"/>
        <v>4.71760561531788</v>
      </c>
      <c r="T369" s="14">
        <f t="shared" si="87"/>
        <v>4.5424125114255638</v>
      </c>
      <c r="U369" s="14">
        <f t="shared" si="88"/>
        <v>4.8077928347380103</v>
      </c>
      <c r="V369" s="14">
        <f t="shared" si="89"/>
        <v>5.134032996997731</v>
      </c>
      <c r="W369" s="14">
        <f t="shared" si="90"/>
        <v>9.36</v>
      </c>
      <c r="X369" s="14">
        <f t="shared" si="91"/>
        <v>5.6548723032861927</v>
      </c>
      <c r="Y369" s="14">
        <f t="shared" si="92"/>
        <v>3.6283329542459026</v>
      </c>
      <c r="Z369" s="14">
        <f t="shared" si="93"/>
        <v>4.1497161955348547</v>
      </c>
      <c r="AA369" s="14">
        <f t="shared" si="94"/>
        <v>4.0591663338724882</v>
      </c>
      <c r="AB369" s="17">
        <f t="shared" si="79"/>
        <v>0.27000659999999999</v>
      </c>
      <c r="AC369" s="16">
        <f t="shared" si="80"/>
        <v>-3.4181865000000005</v>
      </c>
      <c r="AD369" s="3">
        <f t="shared" si="81"/>
        <v>-2.6195515999999976</v>
      </c>
      <c r="AF369" s="52" t="s">
        <v>267</v>
      </c>
      <c r="AG369" s="52">
        <v>0.29726229999999998</v>
      </c>
      <c r="AH369" s="52">
        <v>0.27000659999999999</v>
      </c>
      <c r="AI369" s="75">
        <v>8.4336099999999997E-2</v>
      </c>
    </row>
    <row r="370" spans="1:35">
      <c r="A370" s="13">
        <v>32568</v>
      </c>
      <c r="B370" s="18">
        <v>64.132599999999996</v>
      </c>
      <c r="C370" s="19">
        <v>5</v>
      </c>
      <c r="D370" s="20">
        <v>122.2</v>
      </c>
      <c r="E370" s="20">
        <v>119.9</v>
      </c>
      <c r="F370" s="19">
        <v>112.3</v>
      </c>
      <c r="G370" s="21">
        <v>9.85</v>
      </c>
      <c r="H370" s="22">
        <v>287.57</v>
      </c>
      <c r="I370" s="20">
        <v>55.841999999999999</v>
      </c>
      <c r="J370" s="20">
        <v>37.83</v>
      </c>
      <c r="K370" s="20">
        <v>63.295999999999999</v>
      </c>
      <c r="L370" s="20">
        <v>57.847999999999999</v>
      </c>
      <c r="N370" s="13">
        <v>32568</v>
      </c>
      <c r="O370" s="14">
        <f t="shared" si="82"/>
        <v>4.160952814986687</v>
      </c>
      <c r="P370" s="14">
        <f t="shared" si="83"/>
        <v>5</v>
      </c>
      <c r="Q370" s="14">
        <f t="shared" si="84"/>
        <v>4.8056590467374951</v>
      </c>
      <c r="R370" s="14">
        <f t="shared" si="85"/>
        <v>4.7866580620334682</v>
      </c>
      <c r="S370" s="14">
        <f t="shared" si="86"/>
        <v>4.7211738617443979</v>
      </c>
      <c r="T370" s="14">
        <f t="shared" si="87"/>
        <v>4.7767773731739664</v>
      </c>
      <c r="U370" s="14">
        <f t="shared" si="88"/>
        <v>4.958280516543863</v>
      </c>
      <c r="V370" s="14">
        <f t="shared" si="89"/>
        <v>5.209035001265339</v>
      </c>
      <c r="W370" s="14">
        <f t="shared" si="90"/>
        <v>9.85</v>
      </c>
      <c r="X370" s="14">
        <f t="shared" si="91"/>
        <v>5.661466308862253</v>
      </c>
      <c r="Y370" s="14">
        <f t="shared" si="92"/>
        <v>3.6331024386449378</v>
      </c>
      <c r="Z370" s="14">
        <f t="shared" si="93"/>
        <v>4.1478221360002472</v>
      </c>
      <c r="AA370" s="14">
        <f t="shared" si="94"/>
        <v>4.0578188808726505</v>
      </c>
      <c r="AB370" s="17">
        <f t="shared" si="79"/>
        <v>5.2209800000000001E-2</v>
      </c>
      <c r="AC370" s="16">
        <f t="shared" si="80"/>
        <v>-3.3659767000000005</v>
      </c>
      <c r="AD370" s="3">
        <f t="shared" si="81"/>
        <v>-2.5605745999999976</v>
      </c>
      <c r="AF370" s="52" t="s">
        <v>268</v>
      </c>
      <c r="AG370" s="52">
        <v>5.8977000000000002E-2</v>
      </c>
      <c r="AH370" s="52">
        <v>5.2209800000000001E-2</v>
      </c>
      <c r="AI370" s="75">
        <v>-0.1092558</v>
      </c>
    </row>
    <row r="371" spans="1:35">
      <c r="A371" s="13">
        <v>32599</v>
      </c>
      <c r="B371" s="18">
        <v>64.203000000000003</v>
      </c>
      <c r="C371" s="19">
        <v>5.2</v>
      </c>
      <c r="D371" s="20">
        <v>123.1</v>
      </c>
      <c r="E371" s="20">
        <v>121</v>
      </c>
      <c r="F371" s="19">
        <v>113.1</v>
      </c>
      <c r="G371" s="21">
        <v>9.84</v>
      </c>
      <c r="H371" s="22">
        <v>284.58999999999997</v>
      </c>
      <c r="I371" s="20">
        <v>56.173000000000002</v>
      </c>
      <c r="J371" s="20">
        <v>39.195999999999998</v>
      </c>
      <c r="K371" s="20">
        <v>63.386000000000003</v>
      </c>
      <c r="L371" s="20">
        <v>57.906999999999996</v>
      </c>
      <c r="N371" s="13">
        <v>32599</v>
      </c>
      <c r="O371" s="14">
        <f t="shared" si="82"/>
        <v>4.1620499385761134</v>
      </c>
      <c r="P371" s="14">
        <f t="shared" si="83"/>
        <v>5.2</v>
      </c>
      <c r="Q371" s="14">
        <f t="shared" si="84"/>
        <v>4.8129970331904079</v>
      </c>
      <c r="R371" s="14">
        <f t="shared" si="85"/>
        <v>4.7957905455967413</v>
      </c>
      <c r="S371" s="14">
        <f t="shared" si="86"/>
        <v>4.728272383122075</v>
      </c>
      <c r="T371" s="14">
        <f t="shared" si="87"/>
        <v>4.9115156047495612</v>
      </c>
      <c r="U371" s="14">
        <f t="shared" si="88"/>
        <v>5.2599061711275148</v>
      </c>
      <c r="V371" s="14">
        <f t="shared" si="89"/>
        <v>5.544354866016862</v>
      </c>
      <c r="W371" s="14">
        <f t="shared" si="90"/>
        <v>9.84</v>
      </c>
      <c r="X371" s="14">
        <f t="shared" si="91"/>
        <v>5.6510495480039973</v>
      </c>
      <c r="Y371" s="14">
        <f t="shared" si="92"/>
        <v>3.6685747007735721</v>
      </c>
      <c r="Z371" s="14">
        <f t="shared" si="93"/>
        <v>4.149243016869538</v>
      </c>
      <c r="AA371" s="14">
        <f t="shared" si="94"/>
        <v>4.058838275371536</v>
      </c>
      <c r="AB371" s="17">
        <f t="shared" si="79"/>
        <v>0</v>
      </c>
      <c r="AC371" s="16">
        <f t="shared" si="80"/>
        <v>-3.3659767000000005</v>
      </c>
      <c r="AD371" s="3">
        <f t="shared" si="81"/>
        <v>-2.5605745999999976</v>
      </c>
      <c r="AF371" s="52" t="s">
        <v>269</v>
      </c>
      <c r="AG371" s="52">
        <v>0</v>
      </c>
      <c r="AH371" s="52">
        <v>0</v>
      </c>
      <c r="AI371" s="75">
        <v>0</v>
      </c>
    </row>
    <row r="372" spans="1:35">
      <c r="A372" s="13">
        <v>32629</v>
      </c>
      <c r="B372" s="18">
        <v>63.725700000000003</v>
      </c>
      <c r="C372" s="19">
        <v>5.2</v>
      </c>
      <c r="D372" s="20">
        <v>123.7</v>
      </c>
      <c r="E372" s="20">
        <v>121.6</v>
      </c>
      <c r="F372" s="19">
        <v>114</v>
      </c>
      <c r="G372" s="21">
        <v>9.81</v>
      </c>
      <c r="H372" s="22">
        <v>283.11</v>
      </c>
      <c r="I372" s="20">
        <v>56.11</v>
      </c>
      <c r="J372" s="20">
        <v>38.182000000000002</v>
      </c>
      <c r="K372" s="20">
        <v>63.652000000000001</v>
      </c>
      <c r="L372" s="20">
        <v>58.043999999999997</v>
      </c>
      <c r="N372" s="13">
        <v>32629</v>
      </c>
      <c r="O372" s="14">
        <f t="shared" si="82"/>
        <v>4.1545879349017305</v>
      </c>
      <c r="P372" s="14">
        <f t="shared" si="83"/>
        <v>5.2</v>
      </c>
      <c r="Q372" s="14">
        <f t="shared" si="84"/>
        <v>4.8178592793984425</v>
      </c>
      <c r="R372" s="14">
        <f t="shared" si="85"/>
        <v>4.8007369695320667</v>
      </c>
      <c r="S372" s="14">
        <f t="shared" si="86"/>
        <v>4.7361984483944957</v>
      </c>
      <c r="T372" s="14">
        <f t="shared" si="87"/>
        <v>5.1420945814228505</v>
      </c>
      <c r="U372" s="14">
        <f t="shared" si="88"/>
        <v>5.4935653804229636</v>
      </c>
      <c r="V372" s="14">
        <f t="shared" si="89"/>
        <v>6.1502199757793861</v>
      </c>
      <c r="W372" s="14">
        <f t="shared" si="90"/>
        <v>9.81</v>
      </c>
      <c r="X372" s="14">
        <f t="shared" si="91"/>
        <v>5.6458355147013517</v>
      </c>
      <c r="Y372" s="14">
        <f t="shared" si="92"/>
        <v>3.6423642003724677</v>
      </c>
      <c r="Z372" s="14">
        <f t="shared" si="93"/>
        <v>4.1534307463479374</v>
      </c>
      <c r="AA372" s="14">
        <f t="shared" si="94"/>
        <v>4.0612013436288468</v>
      </c>
      <c r="AB372" s="17">
        <f t="shared" si="79"/>
        <v>0.14027519999999999</v>
      </c>
      <c r="AC372" s="16">
        <f t="shared" si="80"/>
        <v>-3.2257015000000004</v>
      </c>
      <c r="AD372" s="3">
        <f t="shared" si="81"/>
        <v>-2.4081094999999975</v>
      </c>
      <c r="AF372" s="52" t="s">
        <v>270</v>
      </c>
      <c r="AG372" s="52">
        <v>0.15246509999999999</v>
      </c>
      <c r="AH372" s="52">
        <v>0.14027519999999999</v>
      </c>
      <c r="AI372" s="75">
        <v>2.06159E-2</v>
      </c>
    </row>
    <row r="373" spans="1:35">
      <c r="A373" s="13">
        <v>32660</v>
      </c>
      <c r="B373" s="18">
        <v>63.765099999999997</v>
      </c>
      <c r="C373" s="19">
        <v>5.3</v>
      </c>
      <c r="D373" s="20">
        <v>124.1</v>
      </c>
      <c r="E373" s="20">
        <v>121.9</v>
      </c>
      <c r="F373" s="19">
        <v>114</v>
      </c>
      <c r="G373" s="21">
        <v>9.5299999999999994</v>
      </c>
      <c r="H373" s="22">
        <v>281.08999999999997</v>
      </c>
      <c r="I373" s="20">
        <v>56.222999999999999</v>
      </c>
      <c r="J373" s="20">
        <v>38.484000000000002</v>
      </c>
      <c r="K373" s="20">
        <v>63.790999999999997</v>
      </c>
      <c r="L373" s="20">
        <v>58.08</v>
      </c>
      <c r="N373" s="13">
        <v>32660</v>
      </c>
      <c r="O373" s="14">
        <f t="shared" si="82"/>
        <v>4.1552060187360826</v>
      </c>
      <c r="P373" s="14">
        <f t="shared" si="83"/>
        <v>5.3</v>
      </c>
      <c r="Q373" s="14">
        <f t="shared" si="84"/>
        <v>4.8210876922105612</v>
      </c>
      <c r="R373" s="14">
        <f t="shared" si="85"/>
        <v>4.8032010364872262</v>
      </c>
      <c r="S373" s="14">
        <f t="shared" si="86"/>
        <v>4.7361984483944957</v>
      </c>
      <c r="T373" s="14">
        <f t="shared" si="87"/>
        <v>5.0403067744896672</v>
      </c>
      <c r="U373" s="14">
        <f t="shared" si="88"/>
        <v>5.3065080248948755</v>
      </c>
      <c r="V373" s="14">
        <f t="shared" si="89"/>
        <v>5.8707600826777906</v>
      </c>
      <c r="W373" s="14">
        <f t="shared" si="90"/>
        <v>9.5299999999999994</v>
      </c>
      <c r="X373" s="14">
        <f t="shared" si="91"/>
        <v>5.6386749027510596</v>
      </c>
      <c r="Y373" s="14">
        <f t="shared" si="92"/>
        <v>3.6502425704990182</v>
      </c>
      <c r="Z373" s="14">
        <f t="shared" si="93"/>
        <v>4.155612114569303</v>
      </c>
      <c r="AA373" s="14">
        <f t="shared" si="94"/>
        <v>4.0618213705165402</v>
      </c>
      <c r="AB373" s="17">
        <f t="shared" si="79"/>
        <v>0</v>
      </c>
      <c r="AC373" s="16">
        <f t="shared" si="80"/>
        <v>-3.2257015000000004</v>
      </c>
      <c r="AD373" s="3">
        <f t="shared" si="81"/>
        <v>-2.4081094999999975</v>
      </c>
      <c r="AF373" s="52" t="s">
        <v>271</v>
      </c>
      <c r="AG373" s="52">
        <v>0</v>
      </c>
      <c r="AH373" s="52">
        <v>0</v>
      </c>
      <c r="AI373" s="75">
        <v>0</v>
      </c>
    </row>
    <row r="374" spans="1:35">
      <c r="A374" s="13">
        <v>32690</v>
      </c>
      <c r="B374" s="18">
        <v>63.172899999999998</v>
      </c>
      <c r="C374" s="19">
        <v>5.2</v>
      </c>
      <c r="D374" s="20">
        <v>124.5</v>
      </c>
      <c r="E374" s="20">
        <v>122.1</v>
      </c>
      <c r="F374" s="19">
        <v>113.8</v>
      </c>
      <c r="G374" s="21">
        <v>9.24</v>
      </c>
      <c r="H374" s="22">
        <v>280</v>
      </c>
      <c r="I374" s="20">
        <v>56.398000000000003</v>
      </c>
      <c r="J374" s="20">
        <v>38.85</v>
      </c>
      <c r="K374" s="20">
        <v>63.753</v>
      </c>
      <c r="L374" s="20">
        <v>58.267000000000003</v>
      </c>
      <c r="N374" s="13">
        <v>32690</v>
      </c>
      <c r="O374" s="14">
        <f t="shared" si="82"/>
        <v>4.1458754117245338</v>
      </c>
      <c r="P374" s="14">
        <f t="shared" si="83"/>
        <v>5.2</v>
      </c>
      <c r="Q374" s="14">
        <f t="shared" si="84"/>
        <v>4.824305715904762</v>
      </c>
      <c r="R374" s="14">
        <f t="shared" si="85"/>
        <v>4.8048403811166587</v>
      </c>
      <c r="S374" s="14">
        <f t="shared" si="86"/>
        <v>4.7344425216922303</v>
      </c>
      <c r="T374" s="14">
        <f t="shared" si="87"/>
        <v>4.9392755329576472</v>
      </c>
      <c r="U374" s="14">
        <f t="shared" si="88"/>
        <v>4.9527536698847987</v>
      </c>
      <c r="V374" s="14">
        <f t="shared" si="89"/>
        <v>4.8614432686684594</v>
      </c>
      <c r="W374" s="14">
        <f t="shared" si="90"/>
        <v>9.24</v>
      </c>
      <c r="X374" s="14">
        <f t="shared" si="91"/>
        <v>5.6347896031692493</v>
      </c>
      <c r="Y374" s="14">
        <f t="shared" si="92"/>
        <v>3.6597080768136565</v>
      </c>
      <c r="Z374" s="14">
        <f t="shared" si="93"/>
        <v>4.1550162417548329</v>
      </c>
      <c r="AA374" s="14">
        <f t="shared" si="94"/>
        <v>4.0650358953607606</v>
      </c>
      <c r="AB374" s="17">
        <f t="shared" si="79"/>
        <v>5.9045500000000001E-2</v>
      </c>
      <c r="AC374" s="16">
        <f t="shared" si="80"/>
        <v>-3.1666560000000006</v>
      </c>
      <c r="AD374" s="3">
        <f t="shared" si="81"/>
        <v>-2.3326723999999976</v>
      </c>
      <c r="AF374" s="52" t="s">
        <v>272</v>
      </c>
      <c r="AG374" s="52">
        <v>7.5437100000000007E-2</v>
      </c>
      <c r="AH374" s="52">
        <v>5.9045500000000001E-2</v>
      </c>
      <c r="AI374" s="75">
        <v>-0.12549879999999999</v>
      </c>
    </row>
    <row r="375" spans="1:35">
      <c r="A375" s="13">
        <v>32721</v>
      </c>
      <c r="B375" s="18">
        <v>63.729399999999998</v>
      </c>
      <c r="C375" s="19">
        <v>5.2</v>
      </c>
      <c r="D375" s="20">
        <v>124.5</v>
      </c>
      <c r="E375" s="20">
        <v>122.1</v>
      </c>
      <c r="F375" s="19">
        <v>113.4</v>
      </c>
      <c r="G375" s="21">
        <v>8.99</v>
      </c>
      <c r="H375" s="22">
        <v>276.52</v>
      </c>
      <c r="I375" s="20">
        <v>56.942999999999998</v>
      </c>
      <c r="J375" s="20">
        <v>40.527999999999999</v>
      </c>
      <c r="K375" s="20">
        <v>64.302000000000007</v>
      </c>
      <c r="L375" s="20">
        <v>58.41</v>
      </c>
      <c r="N375" s="13">
        <v>32721</v>
      </c>
      <c r="O375" s="14">
        <f t="shared" si="82"/>
        <v>4.1546459945635412</v>
      </c>
      <c r="P375" s="14">
        <f t="shared" si="83"/>
        <v>5.2</v>
      </c>
      <c r="Q375" s="14">
        <f t="shared" si="84"/>
        <v>4.824305715904762</v>
      </c>
      <c r="R375" s="14">
        <f t="shared" si="85"/>
        <v>4.8048403811166587</v>
      </c>
      <c r="S375" s="14">
        <f t="shared" si="86"/>
        <v>4.7309213912936521</v>
      </c>
      <c r="T375" s="14">
        <f t="shared" si="87"/>
        <v>4.5182222793232976</v>
      </c>
      <c r="U375" s="14">
        <f t="shared" si="88"/>
        <v>4.6091107200267087</v>
      </c>
      <c r="V375" s="14">
        <f t="shared" si="89"/>
        <v>4.1410056871809617</v>
      </c>
      <c r="W375" s="14">
        <f t="shared" si="90"/>
        <v>8.99</v>
      </c>
      <c r="X375" s="14">
        <f t="shared" si="91"/>
        <v>5.6222831510770641</v>
      </c>
      <c r="Y375" s="14">
        <f t="shared" si="92"/>
        <v>3.7019930932593192</v>
      </c>
      <c r="Z375" s="14">
        <f t="shared" si="93"/>
        <v>4.1635907349589152</v>
      </c>
      <c r="AA375" s="14">
        <f t="shared" si="94"/>
        <v>4.0674871080522177</v>
      </c>
      <c r="AB375" s="17">
        <f t="shared" si="79"/>
        <v>-0.1225097</v>
      </c>
      <c r="AC375" s="16">
        <f t="shared" si="80"/>
        <v>-3.2891657000000007</v>
      </c>
      <c r="AD375" s="3">
        <f t="shared" si="81"/>
        <v>-2.4722291999999975</v>
      </c>
      <c r="AF375" s="52" t="s">
        <v>273</v>
      </c>
      <c r="AG375" s="52">
        <v>-0.13955680000000001</v>
      </c>
      <c r="AH375" s="52">
        <v>-0.1225097</v>
      </c>
      <c r="AI375" s="75">
        <v>-8.3044699999999999E-2</v>
      </c>
    </row>
    <row r="376" spans="1:35">
      <c r="A376" s="13">
        <v>32752</v>
      </c>
      <c r="B376" s="18">
        <v>63.533099999999997</v>
      </c>
      <c r="C376" s="19">
        <v>5.3</v>
      </c>
      <c r="D376" s="20">
        <v>124.8</v>
      </c>
      <c r="E376" s="20">
        <v>122.4</v>
      </c>
      <c r="F376" s="19">
        <v>114</v>
      </c>
      <c r="G376" s="21">
        <v>9.02</v>
      </c>
      <c r="H376" s="22">
        <v>274.94</v>
      </c>
      <c r="I376" s="20">
        <v>56.84</v>
      </c>
      <c r="J376" s="20">
        <v>39.103000000000002</v>
      </c>
      <c r="K376" s="20">
        <v>64.688000000000002</v>
      </c>
      <c r="L376" s="20">
        <v>58.572000000000003</v>
      </c>
      <c r="N376" s="13">
        <v>32752</v>
      </c>
      <c r="O376" s="14">
        <f t="shared" si="82"/>
        <v>4.1515610299324459</v>
      </c>
      <c r="P376" s="14">
        <f t="shared" si="83"/>
        <v>5.3</v>
      </c>
      <c r="Q376" s="14">
        <f t="shared" si="84"/>
        <v>4.8267124559353274</v>
      </c>
      <c r="R376" s="14">
        <f t="shared" si="85"/>
        <v>4.8072943700782256</v>
      </c>
      <c r="S376" s="14">
        <f t="shared" si="86"/>
        <v>4.7361984483944957</v>
      </c>
      <c r="T376" s="14">
        <f t="shared" si="87"/>
        <v>4.3396084563761868</v>
      </c>
      <c r="U376" s="14">
        <f t="shared" si="88"/>
        <v>4.3412492935313463</v>
      </c>
      <c r="V376" s="14">
        <f t="shared" si="89"/>
        <v>4.4850566165351715</v>
      </c>
      <c r="W376" s="14">
        <f t="shared" si="90"/>
        <v>9.02</v>
      </c>
      <c r="X376" s="14">
        <f t="shared" si="91"/>
        <v>5.6165528920432743</v>
      </c>
      <c r="Y376" s="14">
        <f t="shared" si="92"/>
        <v>3.6661991903907158</v>
      </c>
      <c r="Z376" s="14">
        <f t="shared" si="93"/>
        <v>4.169575712898415</v>
      </c>
      <c r="AA376" s="14">
        <f t="shared" si="94"/>
        <v>4.070256766693011</v>
      </c>
      <c r="AB376" s="17">
        <f t="shared" si="79"/>
        <v>0</v>
      </c>
      <c r="AC376" s="16">
        <f t="shared" si="80"/>
        <v>-3.2891657000000007</v>
      </c>
      <c r="AD376" s="3">
        <f t="shared" si="81"/>
        <v>-2.4722291999999975</v>
      </c>
      <c r="AF376" s="52" t="s">
        <v>274</v>
      </c>
      <c r="AG376" s="52">
        <v>0</v>
      </c>
      <c r="AH376" s="52">
        <v>0</v>
      </c>
      <c r="AI376" s="75">
        <v>0</v>
      </c>
    </row>
    <row r="377" spans="1:35">
      <c r="A377" s="13">
        <v>32782</v>
      </c>
      <c r="B377" s="18">
        <v>63.470199999999998</v>
      </c>
      <c r="C377" s="19">
        <v>5.3</v>
      </c>
      <c r="D377" s="20">
        <v>125.4</v>
      </c>
      <c r="E377" s="20">
        <v>122.9</v>
      </c>
      <c r="F377" s="19">
        <v>114.6</v>
      </c>
      <c r="G377" s="21">
        <v>8.84</v>
      </c>
      <c r="H377" s="22">
        <v>274.33</v>
      </c>
      <c r="I377" s="20">
        <v>56.801000000000002</v>
      </c>
      <c r="J377" s="20">
        <v>38.488</v>
      </c>
      <c r="K377" s="20">
        <v>64.45</v>
      </c>
      <c r="L377" s="20">
        <v>58.808999999999997</v>
      </c>
      <c r="N377" s="13">
        <v>32782</v>
      </c>
      <c r="O377" s="14">
        <f t="shared" si="82"/>
        <v>4.1505705044084191</v>
      </c>
      <c r="P377" s="14">
        <f t="shared" si="83"/>
        <v>5.3</v>
      </c>
      <c r="Q377" s="14">
        <f t="shared" si="84"/>
        <v>4.8315086281988204</v>
      </c>
      <c r="R377" s="14">
        <f t="shared" si="85"/>
        <v>4.8113710165719894</v>
      </c>
      <c r="S377" s="14">
        <f t="shared" si="86"/>
        <v>4.7414478042806394</v>
      </c>
      <c r="T377" s="14">
        <f t="shared" si="87"/>
        <v>4.4850566165351715</v>
      </c>
      <c r="U377" s="14">
        <f t="shared" si="88"/>
        <v>4.4081981107462775</v>
      </c>
      <c r="V377" s="14">
        <f t="shared" si="89"/>
        <v>4.8266740969834352</v>
      </c>
      <c r="W377" s="14">
        <f t="shared" si="90"/>
        <v>8.84</v>
      </c>
      <c r="X377" s="14">
        <f t="shared" si="91"/>
        <v>5.6143317612668531</v>
      </c>
      <c r="Y377" s="14">
        <f t="shared" si="92"/>
        <v>3.6503465043971524</v>
      </c>
      <c r="Z377" s="14">
        <f t="shared" si="93"/>
        <v>4.1658897293851966</v>
      </c>
      <c r="AA377" s="14">
        <f t="shared" si="94"/>
        <v>4.074294904416397</v>
      </c>
      <c r="AB377" s="17">
        <f t="shared" si="79"/>
        <v>-6.2634999999999996E-2</v>
      </c>
      <c r="AC377" s="16">
        <f t="shared" si="80"/>
        <v>-3.351800700000001</v>
      </c>
      <c r="AD377" s="3">
        <f t="shared" si="81"/>
        <v>-2.5601526999999975</v>
      </c>
      <c r="AF377" s="52" t="s">
        <v>275</v>
      </c>
      <c r="AG377" s="52">
        <v>-8.7923500000000002E-2</v>
      </c>
      <c r="AH377" s="52">
        <v>-6.2634999999999996E-2</v>
      </c>
      <c r="AI377" s="75">
        <v>-3.5728999999999999E-3</v>
      </c>
    </row>
    <row r="378" spans="1:35">
      <c r="A378" s="13">
        <v>32813</v>
      </c>
      <c r="B378" s="18">
        <v>63.685499999999998</v>
      </c>
      <c r="C378" s="19">
        <v>5.4</v>
      </c>
      <c r="D378" s="20">
        <v>125.9</v>
      </c>
      <c r="E378" s="20">
        <v>123.3</v>
      </c>
      <c r="F378" s="19">
        <v>114.8</v>
      </c>
      <c r="G378" s="21">
        <v>8.5500000000000007</v>
      </c>
      <c r="H378" s="22">
        <v>269.19</v>
      </c>
      <c r="I378" s="20">
        <v>56.83</v>
      </c>
      <c r="J378" s="20">
        <v>38.095999999999997</v>
      </c>
      <c r="K378" s="20">
        <v>64.834999999999994</v>
      </c>
      <c r="L378" s="20">
        <v>58.843000000000004</v>
      </c>
      <c r="N378" s="13">
        <v>32813</v>
      </c>
      <c r="O378" s="14">
        <f t="shared" si="82"/>
        <v>4.1539569071532441</v>
      </c>
      <c r="P378" s="14">
        <f t="shared" si="83"/>
        <v>5.4</v>
      </c>
      <c r="Q378" s="14">
        <f t="shared" si="84"/>
        <v>4.8354879410503013</v>
      </c>
      <c r="R378" s="14">
        <f t="shared" si="85"/>
        <v>4.8146204101702983</v>
      </c>
      <c r="S378" s="14">
        <f t="shared" si="86"/>
        <v>4.7431914838854663</v>
      </c>
      <c r="T378" s="14">
        <f t="shared" si="87"/>
        <v>4.5499318069668417</v>
      </c>
      <c r="U378" s="14">
        <f t="shared" si="88"/>
        <v>4.4783602626973229</v>
      </c>
      <c r="V378" s="14">
        <f t="shared" si="89"/>
        <v>4.6354109371550987</v>
      </c>
      <c r="W378" s="14">
        <f t="shared" si="90"/>
        <v>8.5500000000000007</v>
      </c>
      <c r="X378" s="14">
        <f t="shared" si="91"/>
        <v>5.5954174499780764</v>
      </c>
      <c r="Y378" s="14">
        <f t="shared" si="92"/>
        <v>3.6401092897445069</v>
      </c>
      <c r="Z378" s="14">
        <f t="shared" si="93"/>
        <v>4.1718455810008477</v>
      </c>
      <c r="AA378" s="14">
        <f t="shared" si="94"/>
        <v>4.074872880157506</v>
      </c>
      <c r="AB378" s="17">
        <f t="shared" si="79"/>
        <v>0.1344756</v>
      </c>
      <c r="AC378" s="16">
        <f t="shared" si="80"/>
        <v>-3.2173251000000009</v>
      </c>
      <c r="AD378" s="3">
        <f t="shared" si="81"/>
        <v>-2.4534743999999975</v>
      </c>
      <c r="AF378" s="52" t="s">
        <v>276</v>
      </c>
      <c r="AG378" s="52">
        <v>0.1066783</v>
      </c>
      <c r="AH378" s="52">
        <v>0.1344756</v>
      </c>
      <c r="AI378" s="75">
        <v>6.5522800000000006E-2</v>
      </c>
    </row>
    <row r="379" spans="1:35">
      <c r="A379" s="13">
        <v>32843</v>
      </c>
      <c r="B379" s="18">
        <v>64.063900000000004</v>
      </c>
      <c r="C379" s="19">
        <v>5.4</v>
      </c>
      <c r="D379" s="20">
        <v>126.3</v>
      </c>
      <c r="E379" s="20">
        <v>123.7</v>
      </c>
      <c r="F379" s="19">
        <v>115.5</v>
      </c>
      <c r="G379" s="21">
        <v>8.4499999999999993</v>
      </c>
      <c r="H379" s="22">
        <v>261.82</v>
      </c>
      <c r="I379" s="20">
        <v>57.301000000000002</v>
      </c>
      <c r="J379" s="20">
        <v>38.296999999999997</v>
      </c>
      <c r="K379" s="20">
        <v>65.641999999999996</v>
      </c>
      <c r="L379" s="20">
        <v>59.265000000000001</v>
      </c>
      <c r="N379" s="13">
        <v>32843</v>
      </c>
      <c r="O379" s="14">
        <f t="shared" si="82"/>
        <v>4.1598810227524758</v>
      </c>
      <c r="P379" s="14">
        <f t="shared" si="83"/>
        <v>5.4</v>
      </c>
      <c r="Q379" s="14">
        <f t="shared" si="84"/>
        <v>4.8386600293564452</v>
      </c>
      <c r="R379" s="14">
        <f t="shared" si="85"/>
        <v>4.8178592793984425</v>
      </c>
      <c r="S379" s="14">
        <f t="shared" si="86"/>
        <v>4.7492705299618478</v>
      </c>
      <c r="T379" s="14">
        <f t="shared" si="87"/>
        <v>4.5351901252959621</v>
      </c>
      <c r="U379" s="14">
        <f t="shared" si="88"/>
        <v>4.4635508414101164</v>
      </c>
      <c r="V379" s="14">
        <f t="shared" si="89"/>
        <v>4.8790164169432053</v>
      </c>
      <c r="W379" s="14">
        <f t="shared" si="90"/>
        <v>8.4499999999999993</v>
      </c>
      <c r="X379" s="14">
        <f t="shared" si="91"/>
        <v>5.5676572447519526</v>
      </c>
      <c r="Y379" s="14">
        <f t="shared" si="92"/>
        <v>3.6453715641370019</v>
      </c>
      <c r="Z379" s="14">
        <f t="shared" si="93"/>
        <v>4.1842157349837947</v>
      </c>
      <c r="AA379" s="14">
        <f t="shared" si="94"/>
        <v>4.0820189125314634</v>
      </c>
      <c r="AB379" s="17">
        <f t="shared" si="79"/>
        <v>-5.1164599999999998E-2</v>
      </c>
      <c r="AC379" s="16">
        <f t="shared" si="80"/>
        <v>-3.2684897000000008</v>
      </c>
      <c r="AD379" s="3">
        <f t="shared" si="81"/>
        <v>-2.5209247999999973</v>
      </c>
      <c r="AF379" s="52" t="s">
        <v>277</v>
      </c>
      <c r="AG379" s="52">
        <v>-6.7450399999999994E-2</v>
      </c>
      <c r="AH379" s="52">
        <v>-5.1164599999999998E-2</v>
      </c>
      <c r="AI379" s="75">
        <v>-9.3640500000000002E-2</v>
      </c>
    </row>
    <row r="380" spans="1:35">
      <c r="A380" s="13">
        <v>32874</v>
      </c>
      <c r="B380" s="18">
        <v>63.665799999999997</v>
      </c>
      <c r="C380" s="19">
        <v>5.4</v>
      </c>
      <c r="D380" s="20">
        <v>127.5</v>
      </c>
      <c r="E380" s="20">
        <v>125.1</v>
      </c>
      <c r="F380" s="19">
        <v>117.7</v>
      </c>
      <c r="G380" s="21">
        <v>8.23</v>
      </c>
      <c r="H380" s="22">
        <v>260.36</v>
      </c>
      <c r="I380" s="20">
        <v>57.591999999999999</v>
      </c>
      <c r="J380" s="20">
        <v>41.655000000000001</v>
      </c>
      <c r="K380" s="20">
        <v>64.631</v>
      </c>
      <c r="L380" s="20">
        <v>59.021000000000001</v>
      </c>
      <c r="N380" s="13">
        <v>32874</v>
      </c>
      <c r="O380" s="14">
        <f t="shared" si="82"/>
        <v>4.1536475267204231</v>
      </c>
      <c r="P380" s="14">
        <f t="shared" si="83"/>
        <v>5.4</v>
      </c>
      <c r="Q380" s="14">
        <f t="shared" si="84"/>
        <v>4.8481163645984813</v>
      </c>
      <c r="R380" s="14">
        <f t="shared" si="85"/>
        <v>4.8291134174728656</v>
      </c>
      <c r="S380" s="14">
        <f t="shared" si="86"/>
        <v>4.7681390142662314</v>
      </c>
      <c r="T380" s="14">
        <f t="shared" si="87"/>
        <v>5.0674290963266806</v>
      </c>
      <c r="U380" s="14">
        <f t="shared" si="88"/>
        <v>5.0830613776129301</v>
      </c>
      <c r="V380" s="14">
        <f t="shared" si="89"/>
        <v>5.7708317620646774</v>
      </c>
      <c r="W380" s="14">
        <f t="shared" si="90"/>
        <v>8.23</v>
      </c>
      <c r="X380" s="14">
        <f t="shared" si="91"/>
        <v>5.5620652887041864</v>
      </c>
      <c r="Y380" s="14">
        <f t="shared" si="92"/>
        <v>3.7294214094268727</v>
      </c>
      <c r="Z380" s="14">
        <f t="shared" si="93"/>
        <v>4.1686941718458046</v>
      </c>
      <c r="AA380" s="14">
        <f t="shared" si="94"/>
        <v>4.0778933127802697</v>
      </c>
      <c r="AB380" s="17">
        <f t="shared" si="79"/>
        <v>0</v>
      </c>
      <c r="AC380" s="16">
        <f t="shared" si="80"/>
        <v>-3.2684897000000008</v>
      </c>
      <c r="AD380" s="3">
        <f t="shared" si="81"/>
        <v>-2.5209247999999973</v>
      </c>
      <c r="AF380" s="52" t="s">
        <v>278</v>
      </c>
      <c r="AG380" s="52">
        <v>0</v>
      </c>
      <c r="AH380" s="52">
        <v>0</v>
      </c>
      <c r="AI380" s="75">
        <v>0</v>
      </c>
    </row>
    <row r="381" spans="1:35">
      <c r="A381" s="13">
        <v>32905</v>
      </c>
      <c r="B381" s="18">
        <v>64.264300000000006</v>
      </c>
      <c r="C381" s="19">
        <v>5.3</v>
      </c>
      <c r="D381" s="20">
        <v>128</v>
      </c>
      <c r="E381" s="20">
        <v>125.7</v>
      </c>
      <c r="F381" s="19">
        <v>117.6</v>
      </c>
      <c r="G381" s="21">
        <v>8.24</v>
      </c>
      <c r="H381" s="22">
        <v>261.5</v>
      </c>
      <c r="I381" s="20">
        <v>57.305</v>
      </c>
      <c r="J381" s="20">
        <v>39.100999999999999</v>
      </c>
      <c r="K381" s="20">
        <v>64.891000000000005</v>
      </c>
      <c r="L381" s="20">
        <v>59.292999999999999</v>
      </c>
      <c r="N381" s="13">
        <v>32905</v>
      </c>
      <c r="O381" s="14">
        <f t="shared" si="82"/>
        <v>4.1630042671041112</v>
      </c>
      <c r="P381" s="14">
        <f t="shared" si="83"/>
        <v>5.3</v>
      </c>
      <c r="Q381" s="14">
        <f t="shared" si="84"/>
        <v>4.8520302639196169</v>
      </c>
      <c r="R381" s="14">
        <f t="shared" si="85"/>
        <v>4.8338981155962015</v>
      </c>
      <c r="S381" s="14">
        <f t="shared" si="86"/>
        <v>4.7672890354645263</v>
      </c>
      <c r="T381" s="14">
        <f t="shared" si="87"/>
        <v>5.1293294387550485</v>
      </c>
      <c r="U381" s="14">
        <f t="shared" si="88"/>
        <v>5.225678649233136</v>
      </c>
      <c r="V381" s="14">
        <f t="shared" si="89"/>
        <v>4.9683420146646817</v>
      </c>
      <c r="W381" s="14">
        <f t="shared" si="90"/>
        <v>8.24</v>
      </c>
      <c r="X381" s="14">
        <f t="shared" si="91"/>
        <v>5.5664342835049778</v>
      </c>
      <c r="Y381" s="14">
        <f t="shared" si="92"/>
        <v>3.6661480421118444</v>
      </c>
      <c r="Z381" s="14">
        <f t="shared" si="93"/>
        <v>4.1727089392093557</v>
      </c>
      <c r="AA381" s="14">
        <f t="shared" si="94"/>
        <v>4.0824912551911003</v>
      </c>
      <c r="AB381" s="17">
        <f t="shared" si="79"/>
        <v>0.31750050000000002</v>
      </c>
      <c r="AC381" s="16">
        <f t="shared" si="80"/>
        <v>-2.9509892000000009</v>
      </c>
      <c r="AD381" s="3">
        <f t="shared" si="81"/>
        <v>-2.2091208999999972</v>
      </c>
      <c r="AF381" s="52" t="s">
        <v>279</v>
      </c>
      <c r="AG381" s="52">
        <v>0.31180390000000002</v>
      </c>
      <c r="AH381" s="52">
        <v>0.31750050000000002</v>
      </c>
      <c r="AI381" s="75">
        <v>9.8187800000000006E-2</v>
      </c>
    </row>
    <row r="382" spans="1:35">
      <c r="A382" s="13">
        <v>32933</v>
      </c>
      <c r="B382" s="18">
        <v>64.6143</v>
      </c>
      <c r="C382" s="19">
        <v>5.2</v>
      </c>
      <c r="D382" s="20">
        <v>128.6</v>
      </c>
      <c r="E382" s="20">
        <v>126.1</v>
      </c>
      <c r="F382" s="19">
        <v>117.5</v>
      </c>
      <c r="G382" s="21">
        <v>8.2799999999999994</v>
      </c>
      <c r="H382" s="22">
        <v>266.48</v>
      </c>
      <c r="I382" s="20">
        <v>57.503</v>
      </c>
      <c r="J382" s="20">
        <v>38.976999999999997</v>
      </c>
      <c r="K382" s="20">
        <v>65.152000000000001</v>
      </c>
      <c r="L382" s="20">
        <v>59.570999999999998</v>
      </c>
      <c r="N382" s="13">
        <v>32933</v>
      </c>
      <c r="O382" s="14">
        <f t="shared" si="82"/>
        <v>4.1684357485206549</v>
      </c>
      <c r="P382" s="14">
        <f t="shared" si="83"/>
        <v>5.2</v>
      </c>
      <c r="Q382" s="14">
        <f t="shared" si="84"/>
        <v>4.8567068118035186</v>
      </c>
      <c r="R382" s="14">
        <f t="shared" si="85"/>
        <v>4.8370752429708741</v>
      </c>
      <c r="S382" s="14">
        <f t="shared" si="86"/>
        <v>4.7664383335842135</v>
      </c>
      <c r="T382" s="14">
        <f t="shared" si="87"/>
        <v>5.104776506602394</v>
      </c>
      <c r="U382" s="14">
        <f t="shared" si="88"/>
        <v>5.0417180937405304</v>
      </c>
      <c r="V382" s="14">
        <f t="shared" si="89"/>
        <v>4.5264471839816096</v>
      </c>
      <c r="W382" s="14">
        <f t="shared" si="90"/>
        <v>8.2799999999999994</v>
      </c>
      <c r="X382" s="14">
        <f t="shared" si="91"/>
        <v>5.5852991938854242</v>
      </c>
      <c r="Y382" s="14">
        <f t="shared" si="92"/>
        <v>3.6629717285727512</v>
      </c>
      <c r="Z382" s="14">
        <f t="shared" si="93"/>
        <v>4.1767230014880026</v>
      </c>
      <c r="AA382" s="14">
        <f t="shared" si="94"/>
        <v>4.0871688784730047</v>
      </c>
      <c r="AB382" s="17">
        <f t="shared" si="79"/>
        <v>-7.0355000000000001E-2</v>
      </c>
      <c r="AC382" s="16">
        <f t="shared" si="80"/>
        <v>-3.021344200000001</v>
      </c>
      <c r="AD382" s="3">
        <f t="shared" si="81"/>
        <v>-2.3010945999999972</v>
      </c>
      <c r="AF382" s="52" t="s">
        <v>280</v>
      </c>
      <c r="AG382" s="52">
        <v>-9.1973700000000005E-2</v>
      </c>
      <c r="AH382" s="52">
        <v>-7.0355000000000001E-2</v>
      </c>
      <c r="AI382" s="75">
        <v>-9.2356800000000003E-2</v>
      </c>
    </row>
    <row r="383" spans="1:35">
      <c r="A383" s="13">
        <v>32964</v>
      </c>
      <c r="B383" s="18">
        <v>64.546700000000001</v>
      </c>
      <c r="C383" s="19">
        <v>5.4</v>
      </c>
      <c r="D383" s="20">
        <v>128.9</v>
      </c>
      <c r="E383" s="20">
        <v>126.4</v>
      </c>
      <c r="F383" s="19">
        <v>117.4</v>
      </c>
      <c r="G383" s="21">
        <v>8.26</v>
      </c>
      <c r="H383" s="22">
        <v>273.12</v>
      </c>
      <c r="I383" s="20">
        <v>57.61</v>
      </c>
      <c r="J383" s="20">
        <v>39.133000000000003</v>
      </c>
      <c r="K383" s="20">
        <v>64.819999999999993</v>
      </c>
      <c r="L383" s="20">
        <v>59.831000000000003</v>
      </c>
      <c r="N383" s="13">
        <v>32964</v>
      </c>
      <c r="O383" s="14">
        <f t="shared" si="82"/>
        <v>4.1673889928254777</v>
      </c>
      <c r="P383" s="14">
        <f t="shared" si="83"/>
        <v>5.4</v>
      </c>
      <c r="Q383" s="14">
        <f t="shared" si="84"/>
        <v>4.859036909945142</v>
      </c>
      <c r="R383" s="14">
        <f t="shared" si="85"/>
        <v>4.8394514817127572</v>
      </c>
      <c r="S383" s="14">
        <f t="shared" si="86"/>
        <v>4.7655869073939963</v>
      </c>
      <c r="T383" s="14">
        <f t="shared" si="87"/>
        <v>4.6039876754734017</v>
      </c>
      <c r="U383" s="14">
        <f t="shared" si="88"/>
        <v>4.3660936116015945</v>
      </c>
      <c r="V383" s="14">
        <f t="shared" si="89"/>
        <v>3.731452427192143</v>
      </c>
      <c r="W383" s="14">
        <f t="shared" si="90"/>
        <v>8.26</v>
      </c>
      <c r="X383" s="14">
        <f t="shared" si="91"/>
        <v>5.6099112590461306</v>
      </c>
      <c r="Y383" s="14">
        <f t="shared" si="92"/>
        <v>3.6669661008020453</v>
      </c>
      <c r="Z383" s="14">
        <f t="shared" si="93"/>
        <v>4.1716141977134011</v>
      </c>
      <c r="AA383" s="14">
        <f t="shared" si="94"/>
        <v>4.0915239212853285</v>
      </c>
      <c r="AB383" s="17">
        <f t="shared" si="79"/>
        <v>0</v>
      </c>
      <c r="AC383" s="16">
        <f t="shared" si="80"/>
        <v>-3.021344200000001</v>
      </c>
      <c r="AD383" s="3">
        <f t="shared" si="81"/>
        <v>-2.3010945999999972</v>
      </c>
      <c r="AF383" s="52" t="s">
        <v>281</v>
      </c>
      <c r="AG383" s="52">
        <v>0</v>
      </c>
      <c r="AH383" s="52">
        <v>0</v>
      </c>
      <c r="AI383" s="75">
        <v>0</v>
      </c>
    </row>
    <row r="384" spans="1:35">
      <c r="A384" s="13">
        <v>32994</v>
      </c>
      <c r="B384" s="18">
        <v>64.652600000000007</v>
      </c>
      <c r="C384" s="19">
        <v>5.4</v>
      </c>
      <c r="D384" s="20">
        <v>129.1</v>
      </c>
      <c r="E384" s="20">
        <v>126.6</v>
      </c>
      <c r="F384" s="19">
        <v>117.5</v>
      </c>
      <c r="G384" s="21">
        <v>8.18</v>
      </c>
      <c r="H384" s="22">
        <v>276.8</v>
      </c>
      <c r="I384" s="20">
        <v>57.573999999999998</v>
      </c>
      <c r="J384" s="20">
        <v>38.311</v>
      </c>
      <c r="K384" s="20">
        <v>64.867000000000004</v>
      </c>
      <c r="L384" s="20">
        <v>60.027000000000001</v>
      </c>
      <c r="N384" s="13">
        <v>32994</v>
      </c>
      <c r="O384" s="14">
        <f t="shared" si="82"/>
        <v>4.1690283209598604</v>
      </c>
      <c r="P384" s="14">
        <f t="shared" si="83"/>
        <v>5.4</v>
      </c>
      <c r="Q384" s="14">
        <f t="shared" si="84"/>
        <v>4.8605872978525966</v>
      </c>
      <c r="R384" s="14">
        <f t="shared" si="85"/>
        <v>4.8410325097100761</v>
      </c>
      <c r="S384" s="14">
        <f t="shared" si="86"/>
        <v>4.7664383335842135</v>
      </c>
      <c r="T384" s="14">
        <f t="shared" si="87"/>
        <v>4.2728018454154491</v>
      </c>
      <c r="U384" s="14">
        <f t="shared" si="88"/>
        <v>4.0295540178009235</v>
      </c>
      <c r="V384" s="14">
        <f t="shared" si="89"/>
        <v>3.0239885189718176</v>
      </c>
      <c r="W384" s="14">
        <f t="shared" si="90"/>
        <v>8.18</v>
      </c>
      <c r="X384" s="14">
        <f t="shared" si="91"/>
        <v>5.623295223743515</v>
      </c>
      <c r="Y384" s="14">
        <f t="shared" si="92"/>
        <v>3.6457370612170945</v>
      </c>
      <c r="Z384" s="14">
        <f t="shared" si="93"/>
        <v>4.1723390198167376</v>
      </c>
      <c r="AA384" s="14">
        <f t="shared" si="94"/>
        <v>4.0947944610024658</v>
      </c>
      <c r="AB384" s="17">
        <f t="shared" si="79"/>
        <v>4.1160299999999997E-2</v>
      </c>
      <c r="AC384" s="16">
        <f t="shared" si="80"/>
        <v>-2.980183900000001</v>
      </c>
      <c r="AD384" s="3">
        <f t="shared" si="81"/>
        <v>-2.2567099999999973</v>
      </c>
      <c r="AF384" s="52" t="s">
        <v>282</v>
      </c>
      <c r="AG384" s="52">
        <v>4.4384600000000003E-2</v>
      </c>
      <c r="AH384" s="52">
        <v>4.1160299999999997E-2</v>
      </c>
      <c r="AI384" s="75">
        <v>-1.5857900000000001E-2</v>
      </c>
    </row>
    <row r="385" spans="1:35">
      <c r="A385" s="13">
        <v>33025</v>
      </c>
      <c r="B385" s="18">
        <v>64.870099999999994</v>
      </c>
      <c r="C385" s="19">
        <v>5.2</v>
      </c>
      <c r="D385" s="20">
        <v>129.9</v>
      </c>
      <c r="E385" s="20">
        <v>127.2</v>
      </c>
      <c r="F385" s="19">
        <v>117.6</v>
      </c>
      <c r="G385" s="21">
        <v>8.2899999999999991</v>
      </c>
      <c r="H385" s="22">
        <v>277</v>
      </c>
      <c r="I385" s="20">
        <v>57.756</v>
      </c>
      <c r="J385" s="20">
        <v>38.331000000000003</v>
      </c>
      <c r="K385" s="20">
        <v>65.200999999999993</v>
      </c>
      <c r="L385" s="20">
        <v>60.2</v>
      </c>
      <c r="N385" s="13">
        <v>33025</v>
      </c>
      <c r="O385" s="14">
        <f t="shared" si="82"/>
        <v>4.1723868087684037</v>
      </c>
      <c r="P385" s="14">
        <f t="shared" si="83"/>
        <v>5.2</v>
      </c>
      <c r="Q385" s="14">
        <f t="shared" si="84"/>
        <v>4.8667649236765538</v>
      </c>
      <c r="R385" s="14">
        <f t="shared" si="85"/>
        <v>4.8457606509060218</v>
      </c>
      <c r="S385" s="14">
        <f t="shared" si="86"/>
        <v>4.7672890354645263</v>
      </c>
      <c r="T385" s="14">
        <f t="shared" si="87"/>
        <v>4.5677231465992509</v>
      </c>
      <c r="U385" s="14">
        <f t="shared" si="88"/>
        <v>4.2559614418795899</v>
      </c>
      <c r="V385" s="14">
        <f t="shared" si="89"/>
        <v>3.1090587070030966</v>
      </c>
      <c r="W385" s="14">
        <f t="shared" si="90"/>
        <v>8.2899999999999991</v>
      </c>
      <c r="X385" s="14">
        <f t="shared" si="91"/>
        <v>5.6240175061873385</v>
      </c>
      <c r="Y385" s="14">
        <f t="shared" si="92"/>
        <v>3.6462589682772961</v>
      </c>
      <c r="Z385" s="14">
        <f t="shared" si="93"/>
        <v>4.1774748062383029</v>
      </c>
      <c r="AA385" s="14">
        <f t="shared" si="94"/>
        <v>4.0976723523147758</v>
      </c>
      <c r="AB385" s="17">
        <f t="shared" si="79"/>
        <v>0</v>
      </c>
      <c r="AC385" s="16">
        <f t="shared" si="80"/>
        <v>-2.980183900000001</v>
      </c>
      <c r="AD385" s="3">
        <f t="shared" si="81"/>
        <v>-2.2567099999999973</v>
      </c>
      <c r="AF385" s="52" t="s">
        <v>283</v>
      </c>
      <c r="AG385" s="52">
        <v>0</v>
      </c>
      <c r="AH385" s="52">
        <v>0</v>
      </c>
      <c r="AI385" s="75">
        <v>0</v>
      </c>
    </row>
    <row r="386" spans="1:35">
      <c r="A386" s="13">
        <v>33055</v>
      </c>
      <c r="B386" s="18">
        <v>64.802700000000002</v>
      </c>
      <c r="C386" s="19">
        <v>5.5</v>
      </c>
      <c r="D386" s="20">
        <v>130.5</v>
      </c>
      <c r="E386" s="20">
        <v>127.7</v>
      </c>
      <c r="F386" s="19">
        <v>117.9</v>
      </c>
      <c r="G386" s="21">
        <v>8.15</v>
      </c>
      <c r="H386" s="22">
        <v>277.08999999999997</v>
      </c>
      <c r="I386" s="20">
        <v>57.88</v>
      </c>
      <c r="J386" s="20">
        <v>38.432000000000002</v>
      </c>
      <c r="K386" s="20">
        <v>65.126999999999995</v>
      </c>
      <c r="L386" s="20">
        <v>60.405999999999999</v>
      </c>
      <c r="N386" s="13">
        <v>33055</v>
      </c>
      <c r="O386" s="14">
        <f t="shared" si="82"/>
        <v>4.1713472691568638</v>
      </c>
      <c r="P386" s="14">
        <f t="shared" si="83"/>
        <v>5.5</v>
      </c>
      <c r="Q386" s="14">
        <f t="shared" si="84"/>
        <v>4.8713732267627483</v>
      </c>
      <c r="R386" s="14">
        <f t="shared" si="85"/>
        <v>4.8496837630384935</v>
      </c>
      <c r="S386" s="14">
        <f t="shared" si="86"/>
        <v>4.7698368075433253</v>
      </c>
      <c r="T386" s="14">
        <f t="shared" si="87"/>
        <v>4.7067510857985733</v>
      </c>
      <c r="U386" s="14">
        <f t="shared" si="88"/>
        <v>4.4843381921834764</v>
      </c>
      <c r="V386" s="14">
        <f t="shared" si="89"/>
        <v>3.5394285851094711</v>
      </c>
      <c r="W386" s="14">
        <f t="shared" si="90"/>
        <v>8.15</v>
      </c>
      <c r="X386" s="14">
        <f t="shared" si="91"/>
        <v>5.6243423631628895</v>
      </c>
      <c r="Y386" s="14">
        <f t="shared" si="92"/>
        <v>3.6488904458975733</v>
      </c>
      <c r="Z386" s="14">
        <f t="shared" si="93"/>
        <v>4.1763392097747278</v>
      </c>
      <c r="AA386" s="14">
        <f t="shared" si="94"/>
        <v>4.101088437755446</v>
      </c>
      <c r="AB386" s="17">
        <f t="shared" si="79"/>
        <v>-9.7354300000000005E-2</v>
      </c>
      <c r="AC386" s="16">
        <f t="shared" si="80"/>
        <v>-3.0775382000000011</v>
      </c>
      <c r="AD386" s="3">
        <f t="shared" si="81"/>
        <v>-2.3229148999999971</v>
      </c>
      <c r="AF386" s="52" t="s">
        <v>284</v>
      </c>
      <c r="AG386" s="52">
        <v>-6.6204899999999997E-2</v>
      </c>
      <c r="AH386" s="52">
        <v>-9.7354300000000005E-2</v>
      </c>
      <c r="AI386" s="75">
        <v>-0.19834689999999999</v>
      </c>
    </row>
    <row r="387" spans="1:35">
      <c r="A387" s="13">
        <v>33086</v>
      </c>
      <c r="B387" s="18">
        <v>64.980099999999993</v>
      </c>
      <c r="C387" s="19">
        <v>5.7</v>
      </c>
      <c r="D387" s="20">
        <v>131.6</v>
      </c>
      <c r="E387" s="20">
        <v>128.80000000000001</v>
      </c>
      <c r="F387" s="19">
        <v>119.2</v>
      </c>
      <c r="G387" s="21">
        <v>8.1300000000000008</v>
      </c>
      <c r="H387" s="22">
        <v>273.02999999999997</v>
      </c>
      <c r="I387" s="20">
        <v>57.893999999999998</v>
      </c>
      <c r="J387" s="20">
        <v>37.883000000000003</v>
      </c>
      <c r="K387" s="20">
        <v>65.185000000000002</v>
      </c>
      <c r="L387" s="20">
        <v>60.59</v>
      </c>
      <c r="N387" s="13">
        <v>33086</v>
      </c>
      <c r="O387" s="14">
        <f t="shared" si="82"/>
        <v>4.1740810691748269</v>
      </c>
      <c r="P387" s="14">
        <f t="shared" si="83"/>
        <v>5.7</v>
      </c>
      <c r="Q387" s="14">
        <f t="shared" si="84"/>
        <v>4.8797670188912168</v>
      </c>
      <c r="R387" s="14">
        <f t="shared" si="85"/>
        <v>4.8582608136702534</v>
      </c>
      <c r="S387" s="14">
        <f t="shared" si="86"/>
        <v>4.7808027546312495</v>
      </c>
      <c r="T387" s="14">
        <f t="shared" si="87"/>
        <v>5.5461302986454433</v>
      </c>
      <c r="U387" s="14">
        <f t="shared" si="88"/>
        <v>5.3420432553594308</v>
      </c>
      <c r="V387" s="14">
        <f t="shared" si="89"/>
        <v>4.9881363337597637</v>
      </c>
      <c r="W387" s="14">
        <f t="shared" si="90"/>
        <v>8.1300000000000008</v>
      </c>
      <c r="X387" s="14">
        <f t="shared" si="91"/>
        <v>5.6095816792573743</v>
      </c>
      <c r="Y387" s="14">
        <f t="shared" si="92"/>
        <v>3.634502462647605</v>
      </c>
      <c r="Z387" s="14">
        <f t="shared" si="93"/>
        <v>4.1772293811147421</v>
      </c>
      <c r="AA387" s="14">
        <f t="shared" si="94"/>
        <v>4.1041298629568974</v>
      </c>
      <c r="AB387" s="17">
        <f t="shared" ref="AB387:AB450" si="95" xml:space="preserve"> AH387</f>
        <v>0.1683711</v>
      </c>
      <c r="AC387" s="16">
        <f t="shared" ref="AC387:AC450" si="96" xml:space="preserve"> AC386 + AB387</f>
        <v>-2.9091671000000012</v>
      </c>
      <c r="AD387" s="3">
        <f t="shared" ref="AD387:AD450" si="97" xml:space="preserve"> AD386 + AG387</f>
        <v>-2.1720875999999971</v>
      </c>
      <c r="AF387" s="52" t="s">
        <v>285</v>
      </c>
      <c r="AG387" s="52">
        <v>0.1508273</v>
      </c>
      <c r="AH387" s="52">
        <v>0.1683711</v>
      </c>
      <c r="AI387" s="75">
        <v>0.11820410000000001</v>
      </c>
    </row>
    <row r="388" spans="1:35">
      <c r="A388" s="13">
        <v>33117</v>
      </c>
      <c r="B388" s="18">
        <v>65.100200000000001</v>
      </c>
      <c r="C388" s="19">
        <v>5.9</v>
      </c>
      <c r="D388" s="20">
        <v>132.5</v>
      </c>
      <c r="E388" s="20">
        <v>129.9</v>
      </c>
      <c r="F388" s="19">
        <v>120.7</v>
      </c>
      <c r="G388" s="21">
        <v>8.1999999999999993</v>
      </c>
      <c r="H388" s="22">
        <v>271.76</v>
      </c>
      <c r="I388" s="20">
        <v>57.863</v>
      </c>
      <c r="J388" s="20">
        <v>38.284999999999997</v>
      </c>
      <c r="K388" s="20">
        <v>64.893000000000001</v>
      </c>
      <c r="L388" s="20">
        <v>60.518999999999998</v>
      </c>
      <c r="N388" s="13">
        <v>33117</v>
      </c>
      <c r="O388" s="14">
        <f t="shared" si="82"/>
        <v>4.1759276214064247</v>
      </c>
      <c r="P388" s="14">
        <f t="shared" si="83"/>
        <v>5.9</v>
      </c>
      <c r="Q388" s="14">
        <f t="shared" si="84"/>
        <v>4.8865826454262766</v>
      </c>
      <c r="R388" s="14">
        <f t="shared" si="85"/>
        <v>4.8667649236765538</v>
      </c>
      <c r="S388" s="14">
        <f t="shared" si="86"/>
        <v>4.7933081281034857</v>
      </c>
      <c r="T388" s="14">
        <f t="shared" si="87"/>
        <v>5.9870189490949715</v>
      </c>
      <c r="U388" s="14">
        <f t="shared" si="88"/>
        <v>5.9470553598328157</v>
      </c>
      <c r="V388" s="14">
        <f t="shared" si="89"/>
        <v>5.7109679708990422</v>
      </c>
      <c r="W388" s="14">
        <f t="shared" si="90"/>
        <v>8.1999999999999993</v>
      </c>
      <c r="X388" s="14">
        <f t="shared" si="91"/>
        <v>5.6049193238523287</v>
      </c>
      <c r="Y388" s="14">
        <f t="shared" si="92"/>
        <v>3.6450581745650865</v>
      </c>
      <c r="Z388" s="14">
        <f t="shared" si="93"/>
        <v>4.172739759649474</v>
      </c>
      <c r="AA388" s="14">
        <f t="shared" si="94"/>
        <v>4.1029573653203233</v>
      </c>
      <c r="AB388" s="17">
        <f t="shared" si="95"/>
        <v>0</v>
      </c>
      <c r="AC388" s="16">
        <f t="shared" si="96"/>
        <v>-2.9091671000000012</v>
      </c>
      <c r="AD388" s="3">
        <f t="shared" si="97"/>
        <v>-2.1720875999999971</v>
      </c>
      <c r="AF388" s="52" t="s">
        <v>286</v>
      </c>
      <c r="AG388" s="52">
        <v>0</v>
      </c>
      <c r="AH388" s="52">
        <v>0</v>
      </c>
      <c r="AI388" s="75">
        <v>0</v>
      </c>
    </row>
    <row r="389" spans="1:35">
      <c r="A389" s="13">
        <v>33147</v>
      </c>
      <c r="B389" s="18">
        <v>64.603999999999999</v>
      </c>
      <c r="C389" s="19">
        <v>5.9</v>
      </c>
      <c r="D389" s="20">
        <v>133.4</v>
      </c>
      <c r="E389" s="20">
        <v>131</v>
      </c>
      <c r="F389" s="19">
        <v>121.9</v>
      </c>
      <c r="G389" s="21">
        <v>8.11</v>
      </c>
      <c r="H389" s="22">
        <v>268.56</v>
      </c>
      <c r="I389" s="20">
        <v>57.542000000000002</v>
      </c>
      <c r="J389" s="20">
        <v>37.484000000000002</v>
      </c>
      <c r="K389" s="20">
        <v>64.313999999999993</v>
      </c>
      <c r="L389" s="20">
        <v>60.465000000000003</v>
      </c>
      <c r="N389" s="13">
        <v>33147</v>
      </c>
      <c r="O389" s="14">
        <f t="shared" si="82"/>
        <v>4.1682763283762672</v>
      </c>
      <c r="P389" s="14">
        <f t="shared" si="83"/>
        <v>5.9</v>
      </c>
      <c r="Q389" s="14">
        <f t="shared" si="84"/>
        <v>4.8933521334815238</v>
      </c>
      <c r="R389" s="14">
        <f t="shared" si="85"/>
        <v>4.8751973232011512</v>
      </c>
      <c r="S389" s="14">
        <f t="shared" si="86"/>
        <v>4.8032010364872262</v>
      </c>
      <c r="T389" s="14">
        <f t="shared" si="87"/>
        <v>6.184350528270306</v>
      </c>
      <c r="U389" s="14">
        <f t="shared" si="88"/>
        <v>6.3826306629162364</v>
      </c>
      <c r="V389" s="14">
        <f t="shared" si="89"/>
        <v>6.1753232206586812</v>
      </c>
      <c r="W389" s="14">
        <f t="shared" si="90"/>
        <v>8.11</v>
      </c>
      <c r="X389" s="14">
        <f t="shared" si="91"/>
        <v>5.5930743526717794</v>
      </c>
      <c r="Y389" s="14">
        <f t="shared" si="92"/>
        <v>3.6239141752615773</v>
      </c>
      <c r="Z389" s="14">
        <f t="shared" si="93"/>
        <v>4.1637773369374376</v>
      </c>
      <c r="AA389" s="14">
        <f t="shared" si="94"/>
        <v>4.1020646852372389</v>
      </c>
      <c r="AB389" s="17">
        <f t="shared" si="95"/>
        <v>-9.4208299999999995E-2</v>
      </c>
      <c r="AC389" s="16">
        <f t="shared" si="96"/>
        <v>-3.0033754000000012</v>
      </c>
      <c r="AD389" s="3">
        <f t="shared" si="97"/>
        <v>-2.2914647999999973</v>
      </c>
      <c r="AF389" s="52" t="s">
        <v>287</v>
      </c>
      <c r="AG389" s="52">
        <v>-0.1193772</v>
      </c>
      <c r="AH389" s="52">
        <v>-9.4208299999999995E-2</v>
      </c>
      <c r="AI389" s="75">
        <v>-0.182533</v>
      </c>
    </row>
    <row r="390" spans="1:35">
      <c r="A390" s="13">
        <v>33178</v>
      </c>
      <c r="B390" s="18">
        <v>63.848300000000002</v>
      </c>
      <c r="C390" s="19">
        <v>6.2</v>
      </c>
      <c r="D390" s="20">
        <v>133.69999999999999</v>
      </c>
      <c r="E390" s="20">
        <v>131.4</v>
      </c>
      <c r="F390" s="19">
        <v>122.6</v>
      </c>
      <c r="G390" s="21">
        <v>7.81</v>
      </c>
      <c r="H390" s="22">
        <v>261.44</v>
      </c>
      <c r="I390" s="20">
        <v>57.491</v>
      </c>
      <c r="J390" s="20">
        <v>37.259</v>
      </c>
      <c r="K390" s="20">
        <v>64.757000000000005</v>
      </c>
      <c r="L390" s="20">
        <v>60.276000000000003</v>
      </c>
      <c r="N390" s="13">
        <v>33178</v>
      </c>
      <c r="O390" s="14">
        <f t="shared" si="82"/>
        <v>4.156509957221985</v>
      </c>
      <c r="P390" s="14">
        <f t="shared" si="83"/>
        <v>6.2</v>
      </c>
      <c r="Q390" s="14">
        <f t="shared" si="84"/>
        <v>4.8955984841078974</v>
      </c>
      <c r="R390" s="14">
        <f t="shared" si="85"/>
        <v>4.8782461060505105</v>
      </c>
      <c r="S390" s="14">
        <f t="shared" si="86"/>
        <v>4.8089270235021111</v>
      </c>
      <c r="T390" s="14">
        <f t="shared" si="87"/>
        <v>6.0110543057595844</v>
      </c>
      <c r="U390" s="14">
        <f t="shared" si="88"/>
        <v>6.362569588021155</v>
      </c>
      <c r="V390" s="14">
        <f t="shared" si="89"/>
        <v>6.5735539616644978</v>
      </c>
      <c r="W390" s="14">
        <f t="shared" si="90"/>
        <v>7.81</v>
      </c>
      <c r="X390" s="14">
        <f t="shared" si="91"/>
        <v>5.5662048116716383</v>
      </c>
      <c r="Y390" s="14">
        <f t="shared" si="92"/>
        <v>3.6178935263806498</v>
      </c>
      <c r="Z390" s="14">
        <f t="shared" si="93"/>
        <v>4.1706418028444947</v>
      </c>
      <c r="AA390" s="14">
        <f t="shared" si="94"/>
        <v>4.0989340145559083</v>
      </c>
      <c r="AB390" s="17">
        <f t="shared" si="95"/>
        <v>5.3754999999999997E-2</v>
      </c>
      <c r="AC390" s="16">
        <f t="shared" si="96"/>
        <v>-2.9496204000000015</v>
      </c>
      <c r="AD390" s="3">
        <f t="shared" si="97"/>
        <v>-2.3074552999999973</v>
      </c>
      <c r="AF390" s="52" t="s">
        <v>288</v>
      </c>
      <c r="AG390" s="52">
        <v>-1.5990500000000001E-2</v>
      </c>
      <c r="AH390" s="52">
        <v>5.3754999999999997E-2</v>
      </c>
      <c r="AI390" s="75">
        <v>0.1195102</v>
      </c>
    </row>
    <row r="391" spans="1:35">
      <c r="A391" s="13">
        <v>33208</v>
      </c>
      <c r="B391" s="18">
        <v>63.412500000000001</v>
      </c>
      <c r="C391" s="19">
        <v>6.3</v>
      </c>
      <c r="D391" s="20">
        <v>134.19999999999999</v>
      </c>
      <c r="E391" s="20">
        <v>131.80000000000001</v>
      </c>
      <c r="F391" s="19">
        <v>122</v>
      </c>
      <c r="G391" s="21">
        <v>7.31</v>
      </c>
      <c r="H391" s="22">
        <v>259.49</v>
      </c>
      <c r="I391" s="20">
        <v>57.289000000000001</v>
      </c>
      <c r="J391" s="20">
        <v>36.703000000000003</v>
      </c>
      <c r="K391" s="20">
        <v>64.174000000000007</v>
      </c>
      <c r="L391" s="20">
        <v>60.344999999999999</v>
      </c>
      <c r="N391" s="13">
        <v>33208</v>
      </c>
      <c r="O391" s="14">
        <f t="shared" si="82"/>
        <v>4.1496610028928087</v>
      </c>
      <c r="P391" s="14">
        <f t="shared" si="83"/>
        <v>6.3</v>
      </c>
      <c r="Q391" s="14">
        <f t="shared" si="84"/>
        <v>4.8993312245375815</v>
      </c>
      <c r="R391" s="14">
        <f t="shared" si="85"/>
        <v>4.8812856220684067</v>
      </c>
      <c r="S391" s="14">
        <f t="shared" si="86"/>
        <v>4.8040210447332568</v>
      </c>
      <c r="T391" s="14">
        <f t="shared" si="87"/>
        <v>6.0671195181135911</v>
      </c>
      <c r="U391" s="14">
        <f t="shared" si="88"/>
        <v>6.3426342669964679</v>
      </c>
      <c r="V391" s="14">
        <f t="shared" si="89"/>
        <v>5.4750514771408314</v>
      </c>
      <c r="W391" s="14">
        <f t="shared" si="90"/>
        <v>7.31</v>
      </c>
      <c r="X391" s="14">
        <f t="shared" si="91"/>
        <v>5.5587181662179539</v>
      </c>
      <c r="Y391" s="14">
        <f t="shared" si="92"/>
        <v>3.6028584955888863</v>
      </c>
      <c r="Z391" s="14">
        <f t="shared" si="93"/>
        <v>4.1615981442439001</v>
      </c>
      <c r="AA391" s="14">
        <f t="shared" si="94"/>
        <v>4.1000780940698611</v>
      </c>
      <c r="AB391" s="17">
        <f t="shared" si="95"/>
        <v>-8.2722699999999996E-2</v>
      </c>
      <c r="AC391" s="16">
        <f t="shared" si="96"/>
        <v>-3.0323431000000016</v>
      </c>
      <c r="AD391" s="3">
        <f t="shared" si="97"/>
        <v>-2.4631735999999975</v>
      </c>
      <c r="AF391" s="52" t="s">
        <v>289</v>
      </c>
      <c r="AG391" s="52">
        <v>-0.1557183</v>
      </c>
      <c r="AH391" s="52">
        <v>-8.2722699999999996E-2</v>
      </c>
      <c r="AI391" s="75">
        <v>7.8517100000000006E-2</v>
      </c>
    </row>
    <row r="392" spans="1:35">
      <c r="A392" s="13">
        <v>33239</v>
      </c>
      <c r="B392" s="18">
        <v>63.142400000000002</v>
      </c>
      <c r="C392" s="19">
        <v>6.4</v>
      </c>
      <c r="D392" s="20">
        <v>134.69999999999999</v>
      </c>
      <c r="E392" s="20">
        <v>132.19999999999999</v>
      </c>
      <c r="F392" s="19">
        <v>122.6</v>
      </c>
      <c r="G392" s="21">
        <v>6.91</v>
      </c>
      <c r="H392" s="22">
        <v>257.35000000000002</v>
      </c>
      <c r="I392" s="20">
        <v>56.779000000000003</v>
      </c>
      <c r="J392" s="20">
        <v>34.786999999999999</v>
      </c>
      <c r="K392" s="20">
        <v>64.037999999999997</v>
      </c>
      <c r="L392" s="20">
        <v>60.155000000000001</v>
      </c>
      <c r="N392" s="13">
        <v>33239</v>
      </c>
      <c r="O392" s="14">
        <f t="shared" si="82"/>
        <v>4.1453924931771731</v>
      </c>
      <c r="P392" s="14">
        <f t="shared" si="83"/>
        <v>6.4</v>
      </c>
      <c r="Q392" s="14">
        <f t="shared" si="84"/>
        <v>4.9030500834163186</v>
      </c>
      <c r="R392" s="14">
        <f t="shared" si="85"/>
        <v>4.8843159274175862</v>
      </c>
      <c r="S392" s="14">
        <f t="shared" si="86"/>
        <v>4.8089270235021111</v>
      </c>
      <c r="T392" s="14">
        <f t="shared" si="87"/>
        <v>5.49337188178374</v>
      </c>
      <c r="U392" s="14">
        <f t="shared" si="88"/>
        <v>5.5202509944720468</v>
      </c>
      <c r="V392" s="14">
        <f t="shared" si="89"/>
        <v>4.078800923587993</v>
      </c>
      <c r="W392" s="14">
        <f t="shared" si="90"/>
        <v>6.91</v>
      </c>
      <c r="X392" s="14">
        <f t="shared" si="91"/>
        <v>5.5504370260987637</v>
      </c>
      <c r="Y392" s="14">
        <f t="shared" si="92"/>
        <v>3.5492437537699169</v>
      </c>
      <c r="Z392" s="14">
        <f t="shared" si="93"/>
        <v>4.1594766571598827</v>
      </c>
      <c r="AA392" s="14">
        <f t="shared" si="94"/>
        <v>4.0969245644854881</v>
      </c>
      <c r="AB392" s="17">
        <f t="shared" si="95"/>
        <v>0</v>
      </c>
      <c r="AC392" s="16">
        <f t="shared" si="96"/>
        <v>-3.0323431000000016</v>
      </c>
      <c r="AD392" s="3">
        <f t="shared" si="97"/>
        <v>-2.4631735999999975</v>
      </c>
      <c r="AF392" s="52" t="s">
        <v>290</v>
      </c>
      <c r="AG392" s="52">
        <v>0</v>
      </c>
      <c r="AH392" s="52">
        <v>0</v>
      </c>
      <c r="AI392" s="75">
        <v>0</v>
      </c>
    </row>
    <row r="393" spans="1:35">
      <c r="A393" s="13">
        <v>33270</v>
      </c>
      <c r="B393" s="18">
        <v>62.713000000000001</v>
      </c>
      <c r="C393" s="19">
        <v>6.6</v>
      </c>
      <c r="D393" s="20">
        <v>134.80000000000001</v>
      </c>
      <c r="E393" s="20">
        <v>132.19999999999999</v>
      </c>
      <c r="F393" s="19">
        <v>121.8</v>
      </c>
      <c r="G393" s="21">
        <v>6.25</v>
      </c>
      <c r="H393" s="22">
        <v>255.26</v>
      </c>
      <c r="I393" s="20">
        <v>57.137999999999998</v>
      </c>
      <c r="J393" s="20">
        <v>35.701000000000001</v>
      </c>
      <c r="K393" s="20">
        <v>64.274000000000001</v>
      </c>
      <c r="L393" s="20">
        <v>60.374000000000002</v>
      </c>
      <c r="N393" s="13">
        <v>33270</v>
      </c>
      <c r="O393" s="14">
        <f t="shared" si="82"/>
        <v>4.1385687626707544</v>
      </c>
      <c r="P393" s="14">
        <f t="shared" si="83"/>
        <v>6.6</v>
      </c>
      <c r="Q393" s="14">
        <f t="shared" si="84"/>
        <v>4.9037921984782065</v>
      </c>
      <c r="R393" s="14">
        <f t="shared" si="85"/>
        <v>4.8843159274175862</v>
      </c>
      <c r="S393" s="14">
        <f t="shared" si="86"/>
        <v>4.8023803552757967</v>
      </c>
      <c r="T393" s="14">
        <f t="shared" si="87"/>
        <v>5.1761934558589582</v>
      </c>
      <c r="U393" s="14">
        <f t="shared" si="88"/>
        <v>5.0417811821384033</v>
      </c>
      <c r="V393" s="14">
        <f t="shared" si="89"/>
        <v>3.5091319811270192</v>
      </c>
      <c r="W393" s="14">
        <f t="shared" si="90"/>
        <v>6.25</v>
      </c>
      <c r="X393" s="14">
        <f t="shared" si="91"/>
        <v>5.542282633554545</v>
      </c>
      <c r="Y393" s="14">
        <f t="shared" si="92"/>
        <v>3.5751786995977688</v>
      </c>
      <c r="Z393" s="14">
        <f t="shared" si="93"/>
        <v>4.1631551948823438</v>
      </c>
      <c r="AA393" s="14">
        <f t="shared" si="94"/>
        <v>4.1005585486885687</v>
      </c>
      <c r="AB393" s="17">
        <f t="shared" si="95"/>
        <v>-0.22677410000000001</v>
      </c>
      <c r="AC393" s="16">
        <f t="shared" si="96"/>
        <v>-3.2591172000000017</v>
      </c>
      <c r="AD393" s="3">
        <f t="shared" si="97"/>
        <v>-2.7140225999999976</v>
      </c>
      <c r="AF393" s="52" t="s">
        <v>291</v>
      </c>
      <c r="AG393" s="52">
        <v>-0.25084899999999999</v>
      </c>
      <c r="AH393" s="52">
        <v>-0.22677410000000001</v>
      </c>
      <c r="AI393" s="75">
        <v>-0.34696640000000001</v>
      </c>
    </row>
    <row r="394" spans="1:35">
      <c r="A394" s="13">
        <v>33298</v>
      </c>
      <c r="B394" s="18">
        <v>62.367400000000004</v>
      </c>
      <c r="C394" s="19">
        <v>6.8</v>
      </c>
      <c r="D394" s="20">
        <v>134.80000000000001</v>
      </c>
      <c r="E394" s="20">
        <v>132.1</v>
      </c>
      <c r="F394" s="19">
        <v>121.3</v>
      </c>
      <c r="G394" s="21">
        <v>6.12</v>
      </c>
      <c r="H394" s="22">
        <v>256.02</v>
      </c>
      <c r="I394" s="20">
        <v>57.811999999999998</v>
      </c>
      <c r="J394" s="20">
        <v>37.887999999999998</v>
      </c>
      <c r="K394" s="20">
        <v>65.022999999999996</v>
      </c>
      <c r="L394" s="20">
        <v>60.511000000000003</v>
      </c>
      <c r="N394" s="13">
        <v>33298</v>
      </c>
      <c r="O394" s="14">
        <f t="shared" si="82"/>
        <v>4.133042702960763</v>
      </c>
      <c r="P394" s="14">
        <f t="shared" si="83"/>
        <v>6.8</v>
      </c>
      <c r="Q394" s="14">
        <f t="shared" si="84"/>
        <v>4.9037921984782065</v>
      </c>
      <c r="R394" s="14">
        <f t="shared" si="85"/>
        <v>4.8835592115282793</v>
      </c>
      <c r="S394" s="14">
        <f t="shared" si="86"/>
        <v>4.7982668159500044</v>
      </c>
      <c r="T394" s="14">
        <f t="shared" si="87"/>
        <v>4.7085386674687859</v>
      </c>
      <c r="U394" s="14">
        <f t="shared" si="88"/>
        <v>4.6483968557405806</v>
      </c>
      <c r="V394" s="14">
        <f t="shared" si="89"/>
        <v>3.1828482365790758</v>
      </c>
      <c r="W394" s="14">
        <f t="shared" si="90"/>
        <v>6.12</v>
      </c>
      <c r="X394" s="14">
        <f t="shared" si="91"/>
        <v>5.5452555664279632</v>
      </c>
      <c r="Y394" s="14">
        <f t="shared" si="92"/>
        <v>3.6346344392615406</v>
      </c>
      <c r="Z394" s="14">
        <f t="shared" si="93"/>
        <v>4.1747410534606972</v>
      </c>
      <c r="AA394" s="14">
        <f t="shared" si="94"/>
        <v>4.1028251666916917</v>
      </c>
      <c r="AB394" s="17">
        <f t="shared" si="95"/>
        <v>0.25943080000000002</v>
      </c>
      <c r="AC394" s="16">
        <f t="shared" si="96"/>
        <v>-2.9996864000000016</v>
      </c>
      <c r="AD394" s="3">
        <f t="shared" si="97"/>
        <v>-2.4853876999999978</v>
      </c>
      <c r="AF394" s="52" t="s">
        <v>292</v>
      </c>
      <c r="AG394" s="52">
        <v>0.2286349</v>
      </c>
      <c r="AH394" s="52">
        <v>0.25943080000000002</v>
      </c>
      <c r="AI394" s="75">
        <v>0.27251429999999999</v>
      </c>
    </row>
    <row r="395" spans="1:35">
      <c r="A395" s="13">
        <v>33329</v>
      </c>
      <c r="B395" s="18">
        <v>62.509799999999998</v>
      </c>
      <c r="C395" s="19">
        <v>6.7</v>
      </c>
      <c r="D395" s="20">
        <v>135.1</v>
      </c>
      <c r="E395" s="20">
        <v>132.4</v>
      </c>
      <c r="F395" s="19">
        <v>121.3</v>
      </c>
      <c r="G395" s="21">
        <v>5.91</v>
      </c>
      <c r="H395" s="22">
        <v>256.14999999999998</v>
      </c>
      <c r="I395" s="20">
        <v>57.625</v>
      </c>
      <c r="J395" s="20">
        <v>36.212000000000003</v>
      </c>
      <c r="K395" s="20">
        <v>64.727999999999994</v>
      </c>
      <c r="L395" s="20">
        <v>60.856999999999999</v>
      </c>
      <c r="N395" s="13">
        <v>33329</v>
      </c>
      <c r="O395" s="14">
        <f t="shared" si="82"/>
        <v>4.1353233444505211</v>
      </c>
      <c r="P395" s="14">
        <f t="shared" si="83"/>
        <v>6.7</v>
      </c>
      <c r="Q395" s="14">
        <f t="shared" si="84"/>
        <v>4.9060152449661532</v>
      </c>
      <c r="R395" s="14">
        <f t="shared" si="85"/>
        <v>4.8858276435029078</v>
      </c>
      <c r="S395" s="14">
        <f t="shared" si="86"/>
        <v>4.7982668159500044</v>
      </c>
      <c r="T395" s="14">
        <f t="shared" si="87"/>
        <v>4.6978335021011297</v>
      </c>
      <c r="U395" s="14">
        <f t="shared" si="88"/>
        <v>4.6376161790150823</v>
      </c>
      <c r="V395" s="14">
        <f t="shared" si="89"/>
        <v>3.2679908556008241</v>
      </c>
      <c r="W395" s="14">
        <f t="shared" si="90"/>
        <v>5.91</v>
      </c>
      <c r="X395" s="14">
        <f t="shared" si="91"/>
        <v>5.5457632103852115</v>
      </c>
      <c r="Y395" s="14">
        <f t="shared" si="92"/>
        <v>3.589390555613194</v>
      </c>
      <c r="Z395" s="14">
        <f t="shared" si="93"/>
        <v>4.1701938745055385</v>
      </c>
      <c r="AA395" s="14">
        <f t="shared" si="94"/>
        <v>4.1085268497934617</v>
      </c>
      <c r="AB395" s="17">
        <f t="shared" si="95"/>
        <v>0</v>
      </c>
      <c r="AC395" s="16">
        <f t="shared" si="96"/>
        <v>-2.9996864000000016</v>
      </c>
      <c r="AD395" s="3">
        <f t="shared" si="97"/>
        <v>-2.4853876999999978</v>
      </c>
      <c r="AF395" s="52" t="s">
        <v>293</v>
      </c>
      <c r="AG395" s="52">
        <v>0</v>
      </c>
      <c r="AH395" s="52">
        <v>0</v>
      </c>
      <c r="AI395" s="75">
        <v>0</v>
      </c>
    </row>
    <row r="396" spans="1:35">
      <c r="A396" s="13">
        <v>33359</v>
      </c>
      <c r="B396" s="18">
        <v>63.119199999999999</v>
      </c>
      <c r="C396" s="19">
        <v>6.9</v>
      </c>
      <c r="D396" s="20">
        <v>135.6</v>
      </c>
      <c r="E396" s="20">
        <v>133</v>
      </c>
      <c r="F396" s="19">
        <v>121.6</v>
      </c>
      <c r="G396" s="21">
        <v>5.78</v>
      </c>
      <c r="H396" s="22">
        <v>251.16</v>
      </c>
      <c r="I396" s="20">
        <v>57.768999999999998</v>
      </c>
      <c r="J396" s="20">
        <v>36.128999999999998</v>
      </c>
      <c r="K396" s="20">
        <v>65.084000000000003</v>
      </c>
      <c r="L396" s="20">
        <v>60.99</v>
      </c>
      <c r="N396" s="13">
        <v>33359</v>
      </c>
      <c r="O396" s="14">
        <f t="shared" si="82"/>
        <v>4.1450250021860704</v>
      </c>
      <c r="P396" s="14">
        <f t="shared" si="83"/>
        <v>6.9</v>
      </c>
      <c r="Q396" s="14">
        <f t="shared" si="84"/>
        <v>4.9097093755062948</v>
      </c>
      <c r="R396" s="14">
        <f t="shared" si="85"/>
        <v>4.8903491282217537</v>
      </c>
      <c r="S396" s="14">
        <f t="shared" si="86"/>
        <v>4.8007369695320667</v>
      </c>
      <c r="T396" s="14">
        <f t="shared" si="87"/>
        <v>4.9122077653698417</v>
      </c>
      <c r="U396" s="14">
        <f t="shared" si="88"/>
        <v>4.9316618511678092</v>
      </c>
      <c r="V396" s="14">
        <f t="shared" si="89"/>
        <v>3.4298635947852962</v>
      </c>
      <c r="W396" s="14">
        <f t="shared" si="90"/>
        <v>5.78</v>
      </c>
      <c r="X396" s="14">
        <f t="shared" si="91"/>
        <v>5.5260901862459084</v>
      </c>
      <c r="Y396" s="14">
        <f t="shared" si="92"/>
        <v>3.5870958669464525</v>
      </c>
      <c r="Z396" s="14">
        <f t="shared" si="93"/>
        <v>4.1756787432770723</v>
      </c>
      <c r="AA396" s="14">
        <f t="shared" si="94"/>
        <v>4.1107099163083651</v>
      </c>
      <c r="AB396" s="17">
        <f t="shared" si="95"/>
        <v>0.2320168</v>
      </c>
      <c r="AC396" s="16">
        <f t="shared" si="96"/>
        <v>-2.7676696000000018</v>
      </c>
      <c r="AD396" s="3">
        <f t="shared" si="97"/>
        <v>-2.2265709999999976</v>
      </c>
      <c r="AF396" s="52" t="s">
        <v>294</v>
      </c>
      <c r="AG396" s="52">
        <v>0.25881670000000001</v>
      </c>
      <c r="AH396" s="52">
        <v>0.2320168</v>
      </c>
      <c r="AI396" s="75">
        <v>0.1427833</v>
      </c>
    </row>
    <row r="397" spans="1:35">
      <c r="A397" s="13">
        <v>33390</v>
      </c>
      <c r="B397" s="18">
        <v>63.711300000000001</v>
      </c>
      <c r="C397" s="19">
        <v>6.9</v>
      </c>
      <c r="D397" s="20">
        <v>136</v>
      </c>
      <c r="E397" s="20">
        <v>133.30000000000001</v>
      </c>
      <c r="F397" s="19">
        <v>121.4</v>
      </c>
      <c r="G397" s="21">
        <v>5.9</v>
      </c>
      <c r="H397" s="22">
        <v>247.13</v>
      </c>
      <c r="I397" s="20">
        <v>57.776000000000003</v>
      </c>
      <c r="J397" s="20">
        <v>36.579000000000001</v>
      </c>
      <c r="K397" s="20">
        <v>64.66</v>
      </c>
      <c r="L397" s="20">
        <v>61.021999999999998</v>
      </c>
      <c r="N397" s="13">
        <v>33390</v>
      </c>
      <c r="O397" s="14">
        <f t="shared" si="82"/>
        <v>4.1543619408801931</v>
      </c>
      <c r="P397" s="14">
        <f t="shared" si="83"/>
        <v>6.9</v>
      </c>
      <c r="Q397" s="14">
        <f t="shared" si="84"/>
        <v>4.9126548857360524</v>
      </c>
      <c r="R397" s="14">
        <f t="shared" si="85"/>
        <v>4.8926022271846632</v>
      </c>
      <c r="S397" s="14">
        <f t="shared" si="86"/>
        <v>4.7990908786253978</v>
      </c>
      <c r="T397" s="14">
        <f t="shared" si="87"/>
        <v>4.5889962059498117</v>
      </c>
      <c r="U397" s="14">
        <f t="shared" si="88"/>
        <v>4.6841576278641286</v>
      </c>
      <c r="V397" s="14">
        <f t="shared" si="89"/>
        <v>3.1801843160871535</v>
      </c>
      <c r="W397" s="14">
        <f t="shared" si="90"/>
        <v>5.9</v>
      </c>
      <c r="X397" s="14">
        <f t="shared" si="91"/>
        <v>5.5099145139618741</v>
      </c>
      <c r="Y397" s="14">
        <f t="shared" si="92"/>
        <v>3.5994743052462375</v>
      </c>
      <c r="Z397" s="14">
        <f t="shared" si="93"/>
        <v>4.1691427722972874</v>
      </c>
      <c r="AA397" s="14">
        <f t="shared" si="94"/>
        <v>4.1112344548903685</v>
      </c>
      <c r="AB397" s="17">
        <f t="shared" si="95"/>
        <v>0</v>
      </c>
      <c r="AC397" s="16">
        <f t="shared" si="96"/>
        <v>-2.7676696000000018</v>
      </c>
      <c r="AD397" s="3">
        <f t="shared" si="97"/>
        <v>-2.2265709999999976</v>
      </c>
      <c r="AF397" s="52" t="s">
        <v>295</v>
      </c>
      <c r="AG397" s="52">
        <v>0</v>
      </c>
      <c r="AH397" s="52">
        <v>0</v>
      </c>
      <c r="AI397" s="75">
        <v>0</v>
      </c>
    </row>
    <row r="398" spans="1:35">
      <c r="A398" s="13">
        <v>33420</v>
      </c>
      <c r="B398" s="18">
        <v>63.741300000000003</v>
      </c>
      <c r="C398" s="19">
        <v>6.8</v>
      </c>
      <c r="D398" s="20">
        <v>136.19999999999999</v>
      </c>
      <c r="E398" s="20">
        <v>133.5</v>
      </c>
      <c r="F398" s="19">
        <v>121.1</v>
      </c>
      <c r="G398" s="21">
        <v>5.82</v>
      </c>
      <c r="H398" s="22">
        <v>243.31</v>
      </c>
      <c r="I398" s="20">
        <v>58.052999999999997</v>
      </c>
      <c r="J398" s="20">
        <v>36.929000000000002</v>
      </c>
      <c r="K398" s="20">
        <v>65.149000000000001</v>
      </c>
      <c r="L398" s="20">
        <v>61.186999999999998</v>
      </c>
      <c r="N398" s="13">
        <v>33420</v>
      </c>
      <c r="O398" s="14">
        <f t="shared" si="82"/>
        <v>4.1548327041373421</v>
      </c>
      <c r="P398" s="14">
        <f t="shared" si="83"/>
        <v>6.8</v>
      </c>
      <c r="Q398" s="14">
        <f t="shared" si="84"/>
        <v>4.9141243937154115</v>
      </c>
      <c r="R398" s="14">
        <f t="shared" si="85"/>
        <v>4.8941014778403042</v>
      </c>
      <c r="S398" s="14">
        <f t="shared" si="86"/>
        <v>4.7966166505590468</v>
      </c>
      <c r="T398" s="14">
        <f t="shared" si="87"/>
        <v>4.2751166952663908</v>
      </c>
      <c r="U398" s="14">
        <f t="shared" si="88"/>
        <v>4.4417714801810684</v>
      </c>
      <c r="V398" s="14">
        <f t="shared" si="89"/>
        <v>2.677984301572113</v>
      </c>
      <c r="W398" s="14">
        <f t="shared" si="90"/>
        <v>5.82</v>
      </c>
      <c r="X398" s="14">
        <f t="shared" si="91"/>
        <v>5.4943363504655887</v>
      </c>
      <c r="Y398" s="14">
        <f t="shared" si="92"/>
        <v>3.6089971502416889</v>
      </c>
      <c r="Z398" s="14">
        <f t="shared" si="93"/>
        <v>4.1766769542588866</v>
      </c>
      <c r="AA398" s="14">
        <f t="shared" si="94"/>
        <v>4.1139347486536639</v>
      </c>
      <c r="AB398" s="17">
        <f t="shared" si="95"/>
        <v>-5.9438199999999997E-2</v>
      </c>
      <c r="AC398" s="16">
        <f t="shared" si="96"/>
        <v>-2.8271078000000021</v>
      </c>
      <c r="AD398" s="3">
        <f t="shared" si="97"/>
        <v>-2.3037941999999978</v>
      </c>
      <c r="AF398" s="52" t="s">
        <v>296</v>
      </c>
      <c r="AG398" s="52">
        <v>-7.7223200000000006E-2</v>
      </c>
      <c r="AH398" s="52">
        <v>-5.9438199999999997E-2</v>
      </c>
      <c r="AI398" s="75">
        <v>3.7841899999999998E-2</v>
      </c>
    </row>
    <row r="399" spans="1:35">
      <c r="A399" s="13">
        <v>33451</v>
      </c>
      <c r="B399" s="18">
        <v>63.796700000000001</v>
      </c>
      <c r="C399" s="19">
        <v>6.9</v>
      </c>
      <c r="D399" s="20">
        <v>136.6</v>
      </c>
      <c r="E399" s="20">
        <v>133.9</v>
      </c>
      <c r="F399" s="19">
        <v>121.3</v>
      </c>
      <c r="G399" s="21">
        <v>5.66</v>
      </c>
      <c r="H399" s="22">
        <v>243.99</v>
      </c>
      <c r="I399" s="20">
        <v>57.963999999999999</v>
      </c>
      <c r="J399" s="20">
        <v>36.569000000000003</v>
      </c>
      <c r="K399" s="20">
        <v>65.025000000000006</v>
      </c>
      <c r="L399" s="20">
        <v>61.201000000000001</v>
      </c>
      <c r="N399" s="13">
        <v>33451</v>
      </c>
      <c r="O399" s="14">
        <f t="shared" si="82"/>
        <v>4.1557014648750741</v>
      </c>
      <c r="P399" s="14">
        <f t="shared" si="83"/>
        <v>6.9</v>
      </c>
      <c r="Q399" s="14">
        <f t="shared" si="84"/>
        <v>4.9170569471366896</v>
      </c>
      <c r="R399" s="14">
        <f t="shared" si="85"/>
        <v>4.8970932526971271</v>
      </c>
      <c r="S399" s="14">
        <f t="shared" si="86"/>
        <v>4.7982668159500044</v>
      </c>
      <c r="T399" s="14">
        <f t="shared" si="87"/>
        <v>3.7289928245472801</v>
      </c>
      <c r="U399" s="14">
        <f t="shared" si="88"/>
        <v>3.883243902687362</v>
      </c>
      <c r="V399" s="14">
        <f t="shared" si="89"/>
        <v>1.7464061318754993</v>
      </c>
      <c r="W399" s="14">
        <f t="shared" si="90"/>
        <v>5.66</v>
      </c>
      <c r="X399" s="14">
        <f t="shared" si="91"/>
        <v>5.4971272408467939</v>
      </c>
      <c r="Y399" s="14">
        <f t="shared" si="92"/>
        <v>3.5992008869692564</v>
      </c>
      <c r="Z399" s="14">
        <f t="shared" si="93"/>
        <v>4.1747718113347156</v>
      </c>
      <c r="AA399" s="14">
        <f t="shared" si="94"/>
        <v>4.1141635292540668</v>
      </c>
      <c r="AB399" s="17">
        <f t="shared" si="95"/>
        <v>0.1195838</v>
      </c>
      <c r="AC399" s="16">
        <f t="shared" si="96"/>
        <v>-2.707524000000002</v>
      </c>
      <c r="AD399" s="3">
        <f t="shared" si="97"/>
        <v>-2.1669939999999976</v>
      </c>
      <c r="AF399" s="52" t="s">
        <v>297</v>
      </c>
      <c r="AG399" s="52">
        <v>0.13680020000000001</v>
      </c>
      <c r="AH399" s="52">
        <v>0.1195838</v>
      </c>
      <c r="AI399" s="75">
        <v>-4.5363399999999998E-2</v>
      </c>
    </row>
    <row r="400" spans="1:35">
      <c r="A400" s="13">
        <v>33482</v>
      </c>
      <c r="B400" s="18">
        <v>64.370400000000004</v>
      </c>
      <c r="C400" s="19">
        <v>6.9</v>
      </c>
      <c r="D400" s="20">
        <v>137</v>
      </c>
      <c r="E400" s="20">
        <v>134.30000000000001</v>
      </c>
      <c r="F400" s="19">
        <v>121.5</v>
      </c>
      <c r="G400" s="21">
        <v>5.45</v>
      </c>
      <c r="H400" s="22">
        <v>243.39</v>
      </c>
      <c r="I400" s="20">
        <v>57.994999999999997</v>
      </c>
      <c r="J400" s="20">
        <v>37.095999999999997</v>
      </c>
      <c r="K400" s="20">
        <v>64.623999999999995</v>
      </c>
      <c r="L400" s="20">
        <v>61.238</v>
      </c>
      <c r="N400" s="13">
        <v>33482</v>
      </c>
      <c r="O400" s="14">
        <f t="shared" ref="O400:O463" si="98">LN(B400)</f>
        <v>4.1646539001200971</v>
      </c>
      <c r="P400" s="14">
        <f t="shared" ref="P400:P463" si="99">C400</f>
        <v>6.9</v>
      </c>
      <c r="Q400" s="14">
        <f t="shared" ref="Q400:Q463" si="100">LN(D400)</f>
        <v>4.9199809258281251</v>
      </c>
      <c r="R400" s="14">
        <f t="shared" ref="R400:R463" si="101">LN(E400)</f>
        <v>4.9000761035291918</v>
      </c>
      <c r="S400" s="14">
        <f t="shared" ref="S400:S463" si="102">LN(F400)</f>
        <v>4.7999142627806028</v>
      </c>
      <c r="T400" s="14">
        <f t="shared" ref="T400:T463" si="103">100*LN(D400/D388)</f>
        <v>3.3398280401848011</v>
      </c>
      <c r="U400" s="14">
        <f t="shared" ref="U400:U463" si="104">100*LN(E400/E388)</f>
        <v>3.3311179852638144</v>
      </c>
      <c r="V400" s="14">
        <f t="shared" ref="V400:V463" si="105">100*LN(F400/F388)</f>
        <v>0.66061346771172691</v>
      </c>
      <c r="W400" s="14">
        <f t="shared" ref="W400:W463" si="106">G400</f>
        <v>5.45</v>
      </c>
      <c r="X400" s="14">
        <f t="shared" ref="X400:X463" si="107">LN(H400)</f>
        <v>5.4946650950750833</v>
      </c>
      <c r="Y400" s="14">
        <f t="shared" ref="Y400:Y463" si="108">LN(J400)</f>
        <v>3.6135091470891596</v>
      </c>
      <c r="Z400" s="14">
        <f t="shared" ref="Z400:Z463" si="109">LN(K400)</f>
        <v>4.1685858588210571</v>
      </c>
      <c r="AA400" s="14">
        <f t="shared" ref="AA400:AA463" si="110">LN(L400)</f>
        <v>4.1147679118629794</v>
      </c>
      <c r="AB400" s="17">
        <f t="shared" si="95"/>
        <v>0</v>
      </c>
      <c r="AC400" s="16">
        <f t="shared" si="96"/>
        <v>-2.707524000000002</v>
      </c>
      <c r="AD400" s="3">
        <f t="shared" si="97"/>
        <v>-2.1669939999999976</v>
      </c>
      <c r="AF400" s="52" t="s">
        <v>298</v>
      </c>
      <c r="AG400" s="52">
        <v>0</v>
      </c>
      <c r="AH400" s="52">
        <v>0</v>
      </c>
      <c r="AI400" s="75">
        <v>0</v>
      </c>
    </row>
    <row r="401" spans="1:35">
      <c r="A401" s="13">
        <v>33512</v>
      </c>
      <c r="B401" s="18">
        <v>64.240300000000005</v>
      </c>
      <c r="C401" s="19">
        <v>7</v>
      </c>
      <c r="D401" s="20">
        <v>137.19999999999999</v>
      </c>
      <c r="E401" s="20">
        <v>134.4</v>
      </c>
      <c r="F401" s="19">
        <v>121.9</v>
      </c>
      <c r="G401" s="21">
        <v>5.21</v>
      </c>
      <c r="H401" s="22">
        <v>244.3</v>
      </c>
      <c r="I401" s="20">
        <v>57.768000000000001</v>
      </c>
      <c r="J401" s="20">
        <v>35.984999999999999</v>
      </c>
      <c r="K401" s="20">
        <v>64.477000000000004</v>
      </c>
      <c r="L401" s="20">
        <v>61.268999999999998</v>
      </c>
      <c r="N401" s="13">
        <v>33512</v>
      </c>
      <c r="O401" s="14">
        <f t="shared" si="98"/>
        <v>4.1626307396151487</v>
      </c>
      <c r="P401" s="14">
        <f t="shared" si="99"/>
        <v>7</v>
      </c>
      <c r="Q401" s="14">
        <f t="shared" si="100"/>
        <v>4.9214397152917844</v>
      </c>
      <c r="R401" s="14">
        <f t="shared" si="101"/>
        <v>4.9008204280890491</v>
      </c>
      <c r="S401" s="14">
        <f t="shared" si="102"/>
        <v>4.8032010364872262</v>
      </c>
      <c r="T401" s="14">
        <f t="shared" si="103"/>
        <v>2.8087581810261422</v>
      </c>
      <c r="U401" s="14">
        <f t="shared" si="104"/>
        <v>2.5623104887897692</v>
      </c>
      <c r="V401" s="14">
        <f t="shared" si="105"/>
        <v>0</v>
      </c>
      <c r="W401" s="14">
        <f t="shared" si="106"/>
        <v>5.21</v>
      </c>
      <c r="X401" s="14">
        <f t="shared" si="107"/>
        <v>5.4983969782636946</v>
      </c>
      <c r="Y401" s="14">
        <f t="shared" si="108"/>
        <v>3.5831021849597677</v>
      </c>
      <c r="Z401" s="14">
        <f t="shared" si="109"/>
        <v>4.1663085710614123</v>
      </c>
      <c r="AA401" s="14">
        <f t="shared" si="110"/>
        <v>4.1152740054031307</v>
      </c>
      <c r="AB401" s="17">
        <f t="shared" si="95"/>
        <v>-7.2306999999999996E-3</v>
      </c>
      <c r="AC401" s="16">
        <f t="shared" si="96"/>
        <v>-2.7147547000000021</v>
      </c>
      <c r="AD401" s="3">
        <f t="shared" si="97"/>
        <v>-2.2033548999999977</v>
      </c>
      <c r="AF401" s="52" t="s">
        <v>299</v>
      </c>
      <c r="AG401" s="52">
        <v>-3.6360900000000002E-2</v>
      </c>
      <c r="AH401" s="52">
        <v>-7.2306999999999996E-3</v>
      </c>
      <c r="AI401" s="75">
        <v>5.99371E-2</v>
      </c>
    </row>
    <row r="402" spans="1:35">
      <c r="A402" s="13">
        <v>33543</v>
      </c>
      <c r="B402" s="18">
        <v>64.179500000000004</v>
      </c>
      <c r="C402" s="19">
        <v>7</v>
      </c>
      <c r="D402" s="20">
        <v>137.80000000000001</v>
      </c>
      <c r="E402" s="20">
        <v>135</v>
      </c>
      <c r="F402" s="19">
        <v>122.4</v>
      </c>
      <c r="G402" s="21">
        <v>4.8099999999999996</v>
      </c>
      <c r="H402" s="22">
        <v>241.89</v>
      </c>
      <c r="I402" s="20">
        <v>58.045999999999999</v>
      </c>
      <c r="J402" s="20">
        <v>36.180999999999997</v>
      </c>
      <c r="K402" s="20">
        <v>64.444000000000003</v>
      </c>
      <c r="L402" s="20">
        <v>61.689</v>
      </c>
      <c r="N402" s="13">
        <v>33543</v>
      </c>
      <c r="O402" s="14">
        <f t="shared" si="98"/>
        <v>4.1616838450623952</v>
      </c>
      <c r="P402" s="14">
        <f t="shared" si="99"/>
        <v>7</v>
      </c>
      <c r="Q402" s="14">
        <f t="shared" si="100"/>
        <v>4.9258033585795582</v>
      </c>
      <c r="R402" s="14">
        <f t="shared" si="101"/>
        <v>4.9052747784384296</v>
      </c>
      <c r="S402" s="14">
        <f t="shared" si="102"/>
        <v>4.8072943700782256</v>
      </c>
      <c r="T402" s="14">
        <f t="shared" si="103"/>
        <v>3.0204874471660972</v>
      </c>
      <c r="U402" s="14">
        <f t="shared" si="104"/>
        <v>2.7028672387919199</v>
      </c>
      <c r="V402" s="14">
        <f t="shared" si="105"/>
        <v>-0.16326534238852236</v>
      </c>
      <c r="W402" s="14">
        <f t="shared" si="106"/>
        <v>4.8099999999999996</v>
      </c>
      <c r="X402" s="14">
        <f t="shared" si="107"/>
        <v>5.4884830773650402</v>
      </c>
      <c r="Y402" s="14">
        <f t="shared" si="108"/>
        <v>3.588534119165061</v>
      </c>
      <c r="Z402" s="14">
        <f t="shared" si="109"/>
        <v>4.1657966296287405</v>
      </c>
      <c r="AA402" s="14">
        <f t="shared" si="110"/>
        <v>4.1221056330074912</v>
      </c>
      <c r="AB402" s="17">
        <f t="shared" si="95"/>
        <v>0</v>
      </c>
      <c r="AC402" s="16">
        <f t="shared" si="96"/>
        <v>-2.7147547000000021</v>
      </c>
      <c r="AD402" s="3">
        <f t="shared" si="97"/>
        <v>-2.2033548999999977</v>
      </c>
      <c r="AF402" s="52" t="s">
        <v>300</v>
      </c>
      <c r="AG402" s="52">
        <v>0</v>
      </c>
      <c r="AH402" s="52">
        <v>0</v>
      </c>
      <c r="AI402" s="75">
        <v>0</v>
      </c>
    </row>
    <row r="403" spans="1:35">
      <c r="A403" s="13">
        <v>33573</v>
      </c>
      <c r="B403" s="18">
        <v>63.912300000000002</v>
      </c>
      <c r="C403" s="19">
        <v>7.3</v>
      </c>
      <c r="D403" s="20">
        <v>138.19999999999999</v>
      </c>
      <c r="E403" s="20">
        <v>135.30000000000001</v>
      </c>
      <c r="F403" s="19">
        <v>122.3</v>
      </c>
      <c r="G403" s="21">
        <v>4.43</v>
      </c>
      <c r="H403" s="22">
        <v>240.68</v>
      </c>
      <c r="I403" s="20">
        <v>58.15</v>
      </c>
      <c r="J403" s="20">
        <v>36.622999999999998</v>
      </c>
      <c r="K403" s="20">
        <v>64.203999999999994</v>
      </c>
      <c r="L403" s="20">
        <v>61.817</v>
      </c>
      <c r="N403" s="13">
        <v>33573</v>
      </c>
      <c r="O403" s="14">
        <f t="shared" si="98"/>
        <v>4.1575118311229113</v>
      </c>
      <c r="P403" s="14">
        <f t="shared" si="99"/>
        <v>7.3</v>
      </c>
      <c r="Q403" s="14">
        <f t="shared" si="100"/>
        <v>4.9287019113335697</v>
      </c>
      <c r="R403" s="14">
        <f t="shared" si="101"/>
        <v>4.9074945351767427</v>
      </c>
      <c r="S403" s="14">
        <f t="shared" si="102"/>
        <v>4.8064770426931265</v>
      </c>
      <c r="T403" s="14">
        <f t="shared" si="103"/>
        <v>2.9370686795988195</v>
      </c>
      <c r="U403" s="14">
        <f t="shared" si="104"/>
        <v>2.6208913108335592</v>
      </c>
      <c r="V403" s="14">
        <f t="shared" si="105"/>
        <v>0.24559979598700823</v>
      </c>
      <c r="W403" s="14">
        <f t="shared" si="106"/>
        <v>4.43</v>
      </c>
      <c r="X403" s="14">
        <f t="shared" si="107"/>
        <v>5.4834682503521508</v>
      </c>
      <c r="Y403" s="14">
        <f t="shared" si="108"/>
        <v>3.6006764583376545</v>
      </c>
      <c r="Z403" s="14">
        <f t="shared" si="109"/>
        <v>4.1620655140509708</v>
      </c>
      <c r="AA403" s="14">
        <f t="shared" si="110"/>
        <v>4.1241784075419785</v>
      </c>
      <c r="AB403" s="17">
        <f t="shared" si="95"/>
        <v>0</v>
      </c>
      <c r="AC403" s="16">
        <f t="shared" si="96"/>
        <v>-2.7147547000000021</v>
      </c>
      <c r="AD403" s="3">
        <f t="shared" si="97"/>
        <v>-2.2033548999999977</v>
      </c>
      <c r="AF403" s="52" t="s">
        <v>301</v>
      </c>
      <c r="AG403" s="52">
        <v>0</v>
      </c>
      <c r="AH403" s="52">
        <v>0</v>
      </c>
      <c r="AI403" s="75">
        <v>0</v>
      </c>
    </row>
    <row r="404" spans="1:35">
      <c r="A404" s="13">
        <v>33604</v>
      </c>
      <c r="B404" s="18">
        <v>63.526600000000002</v>
      </c>
      <c r="C404" s="19">
        <v>7.3</v>
      </c>
      <c r="D404" s="20">
        <v>138.30000000000001</v>
      </c>
      <c r="E404" s="20">
        <v>135.30000000000001</v>
      </c>
      <c r="F404" s="19">
        <v>122</v>
      </c>
      <c r="G404" s="21">
        <v>4.03</v>
      </c>
      <c r="H404" s="22">
        <v>238.44</v>
      </c>
      <c r="I404" s="20">
        <v>58.996000000000002</v>
      </c>
      <c r="J404" s="20">
        <v>37.68</v>
      </c>
      <c r="K404" s="20">
        <v>65.59</v>
      </c>
      <c r="L404" s="20">
        <v>62.375</v>
      </c>
      <c r="N404" s="13">
        <v>33604</v>
      </c>
      <c r="O404" s="14">
        <f t="shared" si="98"/>
        <v>4.1514587158233205</v>
      </c>
      <c r="P404" s="14">
        <f t="shared" si="99"/>
        <v>7.3</v>
      </c>
      <c r="Q404" s="14">
        <f t="shared" si="100"/>
        <v>4.9294252386707127</v>
      </c>
      <c r="R404" s="14">
        <f t="shared" si="101"/>
        <v>4.9074945351767427</v>
      </c>
      <c r="S404" s="14">
        <f t="shared" si="102"/>
        <v>4.8040210447332568</v>
      </c>
      <c r="T404" s="14">
        <f t="shared" si="103"/>
        <v>2.6375155254394413</v>
      </c>
      <c r="U404" s="14">
        <f t="shared" si="104"/>
        <v>2.3178607759156669</v>
      </c>
      <c r="V404" s="14">
        <f t="shared" si="105"/>
        <v>-0.49059787688544071</v>
      </c>
      <c r="W404" s="14">
        <f t="shared" si="106"/>
        <v>4.03</v>
      </c>
      <c r="X404" s="14">
        <f t="shared" si="107"/>
        <v>5.4741177063517261</v>
      </c>
      <c r="Y404" s="14">
        <f t="shared" si="108"/>
        <v>3.6291294497081621</v>
      </c>
      <c r="Z404" s="14">
        <f t="shared" si="109"/>
        <v>4.1834232453056446</v>
      </c>
      <c r="AA404" s="14">
        <f t="shared" si="110"/>
        <v>4.1331645540716826</v>
      </c>
      <c r="AB404" s="17">
        <f t="shared" si="95"/>
        <v>0</v>
      </c>
      <c r="AC404" s="16">
        <f t="shared" si="96"/>
        <v>-2.7147547000000021</v>
      </c>
      <c r="AD404" s="3">
        <f t="shared" si="97"/>
        <v>-2.2033548999999977</v>
      </c>
      <c r="AF404" s="52" t="s">
        <v>302</v>
      </c>
      <c r="AG404" s="52">
        <v>0</v>
      </c>
      <c r="AH404" s="52">
        <v>0</v>
      </c>
      <c r="AI404" s="75">
        <v>0</v>
      </c>
    </row>
    <row r="405" spans="1:35">
      <c r="A405" s="13">
        <v>33635</v>
      </c>
      <c r="B405" s="18">
        <v>63.99</v>
      </c>
      <c r="C405" s="19">
        <v>7.4</v>
      </c>
      <c r="D405" s="20">
        <v>138.6</v>
      </c>
      <c r="E405" s="20">
        <v>135.6</v>
      </c>
      <c r="F405" s="19">
        <v>122.3</v>
      </c>
      <c r="G405" s="21">
        <v>4.0599999999999996</v>
      </c>
      <c r="H405" s="22">
        <v>237.46</v>
      </c>
      <c r="I405" s="20">
        <v>59.064</v>
      </c>
      <c r="J405" s="20">
        <v>38.040999999999997</v>
      </c>
      <c r="K405" s="20">
        <v>65.421000000000006</v>
      </c>
      <c r="L405" s="20">
        <v>62.438000000000002</v>
      </c>
      <c r="N405" s="13">
        <v>33635</v>
      </c>
      <c r="O405" s="14">
        <f t="shared" si="98"/>
        <v>4.1587268211513688</v>
      </c>
      <c r="P405" s="14">
        <f t="shared" si="99"/>
        <v>7.4</v>
      </c>
      <c r="Q405" s="14">
        <f t="shared" si="100"/>
        <v>4.9315920867558027</v>
      </c>
      <c r="R405" s="14">
        <f t="shared" si="101"/>
        <v>4.9097093755062948</v>
      </c>
      <c r="S405" s="14">
        <f t="shared" si="102"/>
        <v>4.8064770426931265</v>
      </c>
      <c r="T405" s="14">
        <f t="shared" si="103"/>
        <v>2.7799888277596012</v>
      </c>
      <c r="U405" s="14">
        <f t="shared" si="104"/>
        <v>2.5393448088709314</v>
      </c>
      <c r="V405" s="14">
        <f t="shared" si="105"/>
        <v>0.40966874173299622</v>
      </c>
      <c r="W405" s="14">
        <f t="shared" si="106"/>
        <v>4.0599999999999996</v>
      </c>
      <c r="X405" s="14">
        <f t="shared" si="107"/>
        <v>5.4699991882376464</v>
      </c>
      <c r="Y405" s="14">
        <f t="shared" si="108"/>
        <v>3.6386645254494336</v>
      </c>
      <c r="Z405" s="14">
        <f t="shared" si="109"/>
        <v>4.1808433078387175</v>
      </c>
      <c r="AA405" s="14">
        <f t="shared" si="110"/>
        <v>4.134174064384716</v>
      </c>
      <c r="AB405" s="17">
        <f t="shared" si="95"/>
        <v>4.9705399999999997E-2</v>
      </c>
      <c r="AC405" s="16">
        <f t="shared" si="96"/>
        <v>-2.665049300000002</v>
      </c>
      <c r="AD405" s="3">
        <f t="shared" si="97"/>
        <v>-2.2031348999999976</v>
      </c>
      <c r="AF405" s="52" t="s">
        <v>303</v>
      </c>
      <c r="AG405" s="52">
        <v>2.2000000000000001E-4</v>
      </c>
      <c r="AH405" s="52">
        <v>4.9705399999999997E-2</v>
      </c>
      <c r="AI405" s="75">
        <v>5.2373500000000003E-2</v>
      </c>
    </row>
    <row r="406" spans="1:35">
      <c r="A406" s="13">
        <v>33664</v>
      </c>
      <c r="B406" s="18">
        <v>64.549300000000002</v>
      </c>
      <c r="C406" s="19">
        <v>7.4</v>
      </c>
      <c r="D406" s="20">
        <v>139.1</v>
      </c>
      <c r="E406" s="20">
        <v>136</v>
      </c>
      <c r="F406" s="19">
        <v>122.4</v>
      </c>
      <c r="G406" s="21">
        <v>3.98</v>
      </c>
      <c r="H406" s="22">
        <v>239.72</v>
      </c>
      <c r="I406" s="20">
        <v>59.171999999999997</v>
      </c>
      <c r="J406" s="20">
        <v>37.338999999999999</v>
      </c>
      <c r="K406" s="20">
        <v>64.989000000000004</v>
      </c>
      <c r="L406" s="20">
        <v>63.01</v>
      </c>
      <c r="N406" s="13">
        <v>33664</v>
      </c>
      <c r="O406" s="14">
        <f t="shared" si="98"/>
        <v>4.1674292729271123</v>
      </c>
      <c r="P406" s="14">
        <f t="shared" si="99"/>
        <v>7.4</v>
      </c>
      <c r="Q406" s="14">
        <f t="shared" si="100"/>
        <v>4.9351930989293971</v>
      </c>
      <c r="R406" s="14">
        <f t="shared" si="101"/>
        <v>4.9126548857360524</v>
      </c>
      <c r="S406" s="14">
        <f t="shared" si="102"/>
        <v>4.8072943700782256</v>
      </c>
      <c r="T406" s="14">
        <f t="shared" si="103"/>
        <v>3.1400900451190421</v>
      </c>
      <c r="U406" s="14">
        <f t="shared" si="104"/>
        <v>2.9095674207772331</v>
      </c>
      <c r="V406" s="14">
        <f t="shared" si="105"/>
        <v>0.90275541282213034</v>
      </c>
      <c r="W406" s="14">
        <f t="shared" si="106"/>
        <v>3.98</v>
      </c>
      <c r="X406" s="14">
        <f t="shared" si="107"/>
        <v>5.4794715755899848</v>
      </c>
      <c r="Y406" s="14">
        <f t="shared" si="108"/>
        <v>3.6200383568229846</v>
      </c>
      <c r="Z406" s="14">
        <f t="shared" si="109"/>
        <v>4.1742180248052643</v>
      </c>
      <c r="AA406" s="14">
        <f t="shared" si="110"/>
        <v>4.1432934439539642</v>
      </c>
      <c r="AB406" s="17">
        <f t="shared" si="95"/>
        <v>-6.0960199999999999E-2</v>
      </c>
      <c r="AC406" s="16">
        <f t="shared" si="96"/>
        <v>-2.7260095000000018</v>
      </c>
      <c r="AD406" s="3">
        <f t="shared" si="97"/>
        <v>-2.3280932999999977</v>
      </c>
      <c r="AF406" s="52" t="s">
        <v>304</v>
      </c>
      <c r="AG406" s="52">
        <v>-0.1249584</v>
      </c>
      <c r="AH406" s="52">
        <v>-6.0960199999999999E-2</v>
      </c>
      <c r="AI406" s="75">
        <v>-7.2095699999999999E-2</v>
      </c>
    </row>
    <row r="407" spans="1:35">
      <c r="A407" s="13">
        <v>33695</v>
      </c>
      <c r="B407" s="18">
        <v>65.018699999999995</v>
      </c>
      <c r="C407" s="19">
        <v>7.4</v>
      </c>
      <c r="D407" s="20">
        <v>139.4</v>
      </c>
      <c r="E407" s="20">
        <v>136.4</v>
      </c>
      <c r="F407" s="19">
        <v>122.5</v>
      </c>
      <c r="G407" s="21">
        <v>3.73</v>
      </c>
      <c r="H407" s="22">
        <v>243.44</v>
      </c>
      <c r="I407" s="20">
        <v>59.222999999999999</v>
      </c>
      <c r="J407" s="20">
        <v>37.137</v>
      </c>
      <c r="K407" s="20">
        <v>65.522999999999996</v>
      </c>
      <c r="L407" s="20">
        <v>62.954999999999998</v>
      </c>
      <c r="N407" s="13">
        <v>33695</v>
      </c>
      <c r="O407" s="14">
        <f t="shared" si="98"/>
        <v>4.1746749208278331</v>
      </c>
      <c r="P407" s="14">
        <f t="shared" si="99"/>
        <v>7.4</v>
      </c>
      <c r="Q407" s="14">
        <f t="shared" si="100"/>
        <v>4.9373474983264236</v>
      </c>
      <c r="R407" s="14">
        <f t="shared" si="101"/>
        <v>4.9155917454093618</v>
      </c>
      <c r="S407" s="14">
        <f t="shared" si="102"/>
        <v>4.808111029984782</v>
      </c>
      <c r="T407" s="14">
        <f t="shared" si="103"/>
        <v>3.1332253360270417</v>
      </c>
      <c r="U407" s="14">
        <f t="shared" si="104"/>
        <v>2.9764101906453861</v>
      </c>
      <c r="V407" s="14">
        <f t="shared" si="105"/>
        <v>0.98442140347771745</v>
      </c>
      <c r="W407" s="14">
        <f t="shared" si="106"/>
        <v>3.73</v>
      </c>
      <c r="X407" s="14">
        <f t="shared" si="107"/>
        <v>5.4948705055887155</v>
      </c>
      <c r="Y407" s="14">
        <f t="shared" si="108"/>
        <v>3.6146137772177829</v>
      </c>
      <c r="Z407" s="14">
        <f t="shared" si="109"/>
        <v>4.1824012260423835</v>
      </c>
      <c r="AA407" s="14">
        <f t="shared" si="110"/>
        <v>4.1424201854536635</v>
      </c>
      <c r="AB407" s="17">
        <f t="shared" si="95"/>
        <v>0</v>
      </c>
      <c r="AC407" s="16">
        <f t="shared" si="96"/>
        <v>-2.7260095000000018</v>
      </c>
      <c r="AD407" s="3">
        <f t="shared" si="97"/>
        <v>-2.3280932999999977</v>
      </c>
      <c r="AF407" s="52" t="s">
        <v>305</v>
      </c>
      <c r="AG407" s="52">
        <v>0</v>
      </c>
      <c r="AH407" s="52">
        <v>0</v>
      </c>
      <c r="AI407" s="75">
        <v>0</v>
      </c>
    </row>
    <row r="408" spans="1:35">
      <c r="A408" s="13">
        <v>33725</v>
      </c>
      <c r="B408" s="18">
        <v>65.243499999999997</v>
      </c>
      <c r="C408" s="19">
        <v>7.6</v>
      </c>
      <c r="D408" s="20">
        <v>139.69999999999999</v>
      </c>
      <c r="E408" s="20">
        <v>136.69999999999999</v>
      </c>
      <c r="F408" s="19">
        <v>122.9</v>
      </c>
      <c r="G408" s="21">
        <v>3.82</v>
      </c>
      <c r="H408" s="22">
        <v>245.83</v>
      </c>
      <c r="I408" s="20">
        <v>59.529000000000003</v>
      </c>
      <c r="J408" s="20">
        <v>37.968000000000004</v>
      </c>
      <c r="K408" s="20">
        <v>65.754000000000005</v>
      </c>
      <c r="L408" s="20">
        <v>63.119</v>
      </c>
      <c r="N408" s="13">
        <v>33725</v>
      </c>
      <c r="O408" s="14">
        <f t="shared" si="98"/>
        <v>4.1781264243824765</v>
      </c>
      <c r="P408" s="14">
        <f t="shared" si="99"/>
        <v>7.6</v>
      </c>
      <c r="Q408" s="14">
        <f t="shared" si="100"/>
        <v>4.939497266262916</v>
      </c>
      <c r="R408" s="14">
        <f t="shared" si="101"/>
        <v>4.9177887437299042</v>
      </c>
      <c r="S408" s="14">
        <f t="shared" si="102"/>
        <v>4.8113710165719894</v>
      </c>
      <c r="T408" s="14">
        <f t="shared" si="103"/>
        <v>2.9787890756621005</v>
      </c>
      <c r="U408" s="14">
        <f t="shared" si="104"/>
        <v>2.743961550815007</v>
      </c>
      <c r="V408" s="14">
        <f t="shared" si="105"/>
        <v>1.0634047039922585</v>
      </c>
      <c r="W408" s="14">
        <f t="shared" si="106"/>
        <v>3.82</v>
      </c>
      <c r="X408" s="14">
        <f t="shared" si="107"/>
        <v>5.504640240131903</v>
      </c>
      <c r="Y408" s="14">
        <f t="shared" si="108"/>
        <v>3.6367436996934077</v>
      </c>
      <c r="Z408" s="14">
        <f t="shared" si="109"/>
        <v>4.1859205057093103</v>
      </c>
      <c r="AA408" s="14">
        <f t="shared" si="110"/>
        <v>4.1450218335730833</v>
      </c>
      <c r="AB408" s="17">
        <f t="shared" si="95"/>
        <v>0.15652759999999999</v>
      </c>
      <c r="AC408" s="16">
        <f t="shared" si="96"/>
        <v>-2.5694819000000018</v>
      </c>
      <c r="AD408" s="3">
        <f t="shared" si="97"/>
        <v>-2.1787346999999979</v>
      </c>
      <c r="AF408" s="52" t="s">
        <v>306</v>
      </c>
      <c r="AG408" s="52">
        <v>0.14935860000000001</v>
      </c>
      <c r="AH408" s="52">
        <v>0.15652759999999999</v>
      </c>
      <c r="AI408" s="75">
        <v>2.49249E-2</v>
      </c>
    </row>
    <row r="409" spans="1:35">
      <c r="A409" s="13">
        <v>33756</v>
      </c>
      <c r="B409" s="18">
        <v>65.250799999999998</v>
      </c>
      <c r="C409" s="19">
        <v>7.8</v>
      </c>
      <c r="D409" s="20">
        <v>140.1</v>
      </c>
      <c r="E409" s="20">
        <v>137.1</v>
      </c>
      <c r="F409" s="19">
        <v>123.4</v>
      </c>
      <c r="G409" s="21">
        <v>3.76</v>
      </c>
      <c r="H409" s="22">
        <v>247.68</v>
      </c>
      <c r="I409" s="20">
        <v>59.694000000000003</v>
      </c>
      <c r="J409" s="20">
        <v>38.74</v>
      </c>
      <c r="K409" s="20">
        <v>65.548000000000002</v>
      </c>
      <c r="L409" s="20">
        <v>63.23</v>
      </c>
      <c r="N409" s="13">
        <v>33756</v>
      </c>
      <c r="O409" s="14">
        <f t="shared" si="98"/>
        <v>4.1782383066640412</v>
      </c>
      <c r="P409" s="14">
        <f t="shared" si="99"/>
        <v>7.8</v>
      </c>
      <c r="Q409" s="14">
        <f t="shared" si="100"/>
        <v>4.9423564533429616</v>
      </c>
      <c r="R409" s="14">
        <f t="shared" si="101"/>
        <v>4.9207105865682683</v>
      </c>
      <c r="S409" s="14">
        <f t="shared" si="102"/>
        <v>4.8154311114712876</v>
      </c>
      <c r="T409" s="14">
        <f t="shared" si="103"/>
        <v>2.9701567606909207</v>
      </c>
      <c r="U409" s="14">
        <f t="shared" si="104"/>
        <v>2.8108359383605506</v>
      </c>
      <c r="V409" s="14">
        <f t="shared" si="105"/>
        <v>1.6340232845889493</v>
      </c>
      <c r="W409" s="14">
        <f t="shared" si="106"/>
        <v>3.76</v>
      </c>
      <c r="X409" s="14">
        <f t="shared" si="107"/>
        <v>5.5121375904013625</v>
      </c>
      <c r="Y409" s="14">
        <f t="shared" si="108"/>
        <v>3.65687265797885</v>
      </c>
      <c r="Z409" s="14">
        <f t="shared" si="109"/>
        <v>4.1827826986839778</v>
      </c>
      <c r="AA409" s="14">
        <f t="shared" si="110"/>
        <v>4.1467788720705219</v>
      </c>
      <c r="AB409" s="17">
        <f t="shared" si="95"/>
        <v>0</v>
      </c>
      <c r="AC409" s="16">
        <f t="shared" si="96"/>
        <v>-2.5694819000000018</v>
      </c>
      <c r="AD409" s="3">
        <f t="shared" si="97"/>
        <v>-2.1787346999999979</v>
      </c>
      <c r="AF409" s="52" t="s">
        <v>307</v>
      </c>
      <c r="AG409" s="52">
        <v>0</v>
      </c>
      <c r="AH409" s="52">
        <v>0</v>
      </c>
      <c r="AI409" s="75">
        <v>0</v>
      </c>
    </row>
    <row r="410" spans="1:35">
      <c r="A410" s="13">
        <v>33786</v>
      </c>
      <c r="B410" s="18">
        <v>65.8249</v>
      </c>
      <c r="C410" s="19">
        <v>7.7</v>
      </c>
      <c r="D410" s="20">
        <v>140.5</v>
      </c>
      <c r="E410" s="20">
        <v>137.5</v>
      </c>
      <c r="F410" s="19">
        <v>123.3</v>
      </c>
      <c r="G410" s="21">
        <v>3.25</v>
      </c>
      <c r="H410" s="22">
        <v>247</v>
      </c>
      <c r="I410" s="20">
        <v>59.895000000000003</v>
      </c>
      <c r="J410" s="20">
        <v>38.399000000000001</v>
      </c>
      <c r="K410" s="20">
        <v>65.793999999999997</v>
      </c>
      <c r="L410" s="20">
        <v>63.582999999999998</v>
      </c>
      <c r="N410" s="13">
        <v>33786</v>
      </c>
      <c r="O410" s="14">
        <f t="shared" si="98"/>
        <v>4.1869981862015759</v>
      </c>
      <c r="P410" s="14">
        <f t="shared" si="99"/>
        <v>7.7</v>
      </c>
      <c r="Q410" s="14">
        <f t="shared" si="100"/>
        <v>4.9452074887738009</v>
      </c>
      <c r="R410" s="14">
        <f t="shared" si="101"/>
        <v>4.9236239171066263</v>
      </c>
      <c r="S410" s="14">
        <f t="shared" si="102"/>
        <v>4.8146204101702983</v>
      </c>
      <c r="T410" s="14">
        <f t="shared" si="103"/>
        <v>3.1083095058388595</v>
      </c>
      <c r="U410" s="14">
        <f t="shared" si="104"/>
        <v>2.9522439266321832</v>
      </c>
      <c r="V410" s="14">
        <f t="shared" si="105"/>
        <v>1.8003759611252117</v>
      </c>
      <c r="W410" s="14">
        <f t="shared" si="106"/>
        <v>3.25</v>
      </c>
      <c r="X410" s="14">
        <f t="shared" si="107"/>
        <v>5.5093883366279774</v>
      </c>
      <c r="Y410" s="14">
        <f t="shared" si="108"/>
        <v>3.6480314175879243</v>
      </c>
      <c r="Z410" s="14">
        <f t="shared" si="109"/>
        <v>4.1865286487632947</v>
      </c>
      <c r="AA410" s="14">
        <f t="shared" si="110"/>
        <v>4.152346139018757</v>
      </c>
      <c r="AB410" s="17">
        <f t="shared" si="95"/>
        <v>-4.5701600000000002E-2</v>
      </c>
      <c r="AC410" s="16">
        <f t="shared" si="96"/>
        <v>-2.6151835000000019</v>
      </c>
      <c r="AD410" s="3">
        <f t="shared" si="97"/>
        <v>-2.2604483999999978</v>
      </c>
      <c r="AF410" s="52" t="s">
        <v>308</v>
      </c>
      <c r="AG410" s="52">
        <v>-8.17137E-2</v>
      </c>
      <c r="AH410" s="52">
        <v>-4.5701600000000002E-2</v>
      </c>
      <c r="AI410" s="75">
        <v>-6.1490499999999997E-2</v>
      </c>
    </row>
    <row r="411" spans="1:35">
      <c r="A411" s="13">
        <v>33817</v>
      </c>
      <c r="B411" s="18">
        <v>65.506799999999998</v>
      </c>
      <c r="C411" s="19">
        <v>7.6</v>
      </c>
      <c r="D411" s="20">
        <v>140.80000000000001</v>
      </c>
      <c r="E411" s="20">
        <v>137.9</v>
      </c>
      <c r="F411" s="19">
        <v>123.4</v>
      </c>
      <c r="G411" s="21">
        <v>3.3</v>
      </c>
      <c r="H411" s="22">
        <v>244.76</v>
      </c>
      <c r="I411" s="20">
        <v>60.046999999999997</v>
      </c>
      <c r="J411" s="20">
        <v>38.722000000000001</v>
      </c>
      <c r="K411" s="20">
        <v>65.984999999999999</v>
      </c>
      <c r="L411" s="20">
        <v>63.662999999999997</v>
      </c>
      <c r="N411" s="13">
        <v>33817</v>
      </c>
      <c r="O411" s="14">
        <f t="shared" si="98"/>
        <v>4.1821539540465089</v>
      </c>
      <c r="P411" s="14">
        <f t="shared" si="99"/>
        <v>7.6</v>
      </c>
      <c r="Q411" s="14">
        <f t="shared" si="100"/>
        <v>4.9473404437239425</v>
      </c>
      <c r="R411" s="14">
        <f t="shared" si="101"/>
        <v>4.926528784799256</v>
      </c>
      <c r="S411" s="14">
        <f t="shared" si="102"/>
        <v>4.8154311114712876</v>
      </c>
      <c r="T411" s="14">
        <f t="shared" si="103"/>
        <v>3.0283496587252365</v>
      </c>
      <c r="U411" s="14">
        <f t="shared" si="104"/>
        <v>2.9435532102129307</v>
      </c>
      <c r="V411" s="14">
        <f t="shared" si="105"/>
        <v>1.7164295521282953</v>
      </c>
      <c r="W411" s="14">
        <f t="shared" si="106"/>
        <v>3.3</v>
      </c>
      <c r="X411" s="14">
        <f t="shared" si="107"/>
        <v>5.5002781385943393</v>
      </c>
      <c r="Y411" s="14">
        <f t="shared" si="108"/>
        <v>3.6564079139669734</v>
      </c>
      <c r="Z411" s="14">
        <f t="shared" si="109"/>
        <v>4.1894274434687926</v>
      </c>
      <c r="AA411" s="14">
        <f t="shared" si="110"/>
        <v>4.1536035460970222</v>
      </c>
      <c r="AB411" s="17">
        <f t="shared" si="95"/>
        <v>1.1607299999999999E-2</v>
      </c>
      <c r="AC411" s="16">
        <f t="shared" si="96"/>
        <v>-2.6035762000000018</v>
      </c>
      <c r="AD411" s="3">
        <f t="shared" si="97"/>
        <v>-2.2627619999999977</v>
      </c>
      <c r="AF411" s="52" t="s">
        <v>309</v>
      </c>
      <c r="AG411" s="52">
        <v>-2.3135999999999999E-3</v>
      </c>
      <c r="AH411" s="52">
        <v>1.1607299999999999E-2</v>
      </c>
      <c r="AI411" s="75">
        <v>-7.1626899999999993E-2</v>
      </c>
    </row>
    <row r="412" spans="1:35">
      <c r="A412" s="13">
        <v>33848</v>
      </c>
      <c r="B412" s="18">
        <v>65.648200000000003</v>
      </c>
      <c r="C412" s="19">
        <v>7.6</v>
      </c>
      <c r="D412" s="20">
        <v>141.1</v>
      </c>
      <c r="E412" s="20">
        <v>138.19999999999999</v>
      </c>
      <c r="F412" s="19">
        <v>123.7</v>
      </c>
      <c r="G412" s="21">
        <v>3.22</v>
      </c>
      <c r="H412" s="22">
        <v>246.1</v>
      </c>
      <c r="I412" s="20">
        <v>60.436999999999998</v>
      </c>
      <c r="J412" s="20">
        <v>39.154000000000003</v>
      </c>
      <c r="K412" s="20">
        <v>66.218000000000004</v>
      </c>
      <c r="L412" s="20">
        <v>64.094999999999999</v>
      </c>
      <c r="N412" s="13">
        <v>33848</v>
      </c>
      <c r="O412" s="14">
        <f t="shared" si="98"/>
        <v>4.1843101822464934</v>
      </c>
      <c r="P412" s="14">
        <f t="shared" si="99"/>
        <v>7.6</v>
      </c>
      <c r="Q412" s="14">
        <f t="shared" si="100"/>
        <v>4.9494688588587685</v>
      </c>
      <c r="R412" s="14">
        <f t="shared" si="101"/>
        <v>4.9287019113335697</v>
      </c>
      <c r="S412" s="14">
        <f t="shared" si="102"/>
        <v>4.8178592793984425</v>
      </c>
      <c r="T412" s="14">
        <f t="shared" si="103"/>
        <v>2.9487933030643445</v>
      </c>
      <c r="U412" s="14">
        <f t="shared" si="104"/>
        <v>2.8625807804377414</v>
      </c>
      <c r="V412" s="14">
        <f t="shared" si="105"/>
        <v>1.7945016617839118</v>
      </c>
      <c r="W412" s="14">
        <f t="shared" si="106"/>
        <v>3.22</v>
      </c>
      <c r="X412" s="14">
        <f t="shared" si="107"/>
        <v>5.5057379573970104</v>
      </c>
      <c r="Y412" s="14">
        <f t="shared" si="108"/>
        <v>3.6675025883543508</v>
      </c>
      <c r="Z412" s="14">
        <f t="shared" si="109"/>
        <v>4.1929523293072162</v>
      </c>
      <c r="AA412" s="14">
        <f t="shared" si="110"/>
        <v>4.1603663577640981</v>
      </c>
      <c r="AB412" s="17">
        <f t="shared" si="95"/>
        <v>0</v>
      </c>
      <c r="AC412" s="16">
        <f t="shared" si="96"/>
        <v>-2.6035762000000018</v>
      </c>
      <c r="AD412" s="3">
        <f t="shared" si="97"/>
        <v>-2.2627619999999977</v>
      </c>
      <c r="AF412" s="52" t="s">
        <v>310</v>
      </c>
      <c r="AG412" s="52">
        <v>0</v>
      </c>
      <c r="AH412" s="52">
        <v>0</v>
      </c>
      <c r="AI412" s="75">
        <v>0</v>
      </c>
    </row>
    <row r="413" spans="1:35">
      <c r="A413" s="13">
        <v>33878</v>
      </c>
      <c r="B413" s="18">
        <v>66.147199999999998</v>
      </c>
      <c r="C413" s="19">
        <v>7.3</v>
      </c>
      <c r="D413" s="20">
        <v>141.69999999999999</v>
      </c>
      <c r="E413" s="20">
        <v>138.69999999999999</v>
      </c>
      <c r="F413" s="19">
        <v>124.2</v>
      </c>
      <c r="G413" s="21">
        <v>3.1</v>
      </c>
      <c r="H413" s="22">
        <v>241.51</v>
      </c>
      <c r="I413" s="20">
        <v>60.64</v>
      </c>
      <c r="J413" s="20">
        <v>39.497</v>
      </c>
      <c r="K413" s="20">
        <v>66.680000000000007</v>
      </c>
      <c r="L413" s="20">
        <v>64.152000000000001</v>
      </c>
      <c r="N413" s="13">
        <v>33878</v>
      </c>
      <c r="O413" s="14">
        <f t="shared" si="98"/>
        <v>4.1918825616227799</v>
      </c>
      <c r="P413" s="14">
        <f t="shared" si="99"/>
        <v>7.3</v>
      </c>
      <c r="Q413" s="14">
        <f t="shared" si="100"/>
        <v>4.9537121466966347</v>
      </c>
      <c r="R413" s="14">
        <f t="shared" si="101"/>
        <v>4.9323133273207862</v>
      </c>
      <c r="S413" s="14">
        <f t="shared" si="102"/>
        <v>4.8218931694993783</v>
      </c>
      <c r="T413" s="14">
        <f t="shared" si="103"/>
        <v>3.2272431404849899</v>
      </c>
      <c r="U413" s="14">
        <f t="shared" si="104"/>
        <v>3.1492899231736571</v>
      </c>
      <c r="V413" s="14">
        <f t="shared" si="105"/>
        <v>1.8692133012152545</v>
      </c>
      <c r="W413" s="14">
        <f t="shared" si="106"/>
        <v>3.1</v>
      </c>
      <c r="X413" s="14">
        <f t="shared" si="107"/>
        <v>5.4869108801028403</v>
      </c>
      <c r="Y413" s="14">
        <f t="shared" si="108"/>
        <v>3.6762247196556883</v>
      </c>
      <c r="Z413" s="14">
        <f t="shared" si="109"/>
        <v>4.1999050578825932</v>
      </c>
      <c r="AA413" s="14">
        <f t="shared" si="110"/>
        <v>4.1612552675047274</v>
      </c>
      <c r="AB413" s="17">
        <f t="shared" si="95"/>
        <v>-0.1153874</v>
      </c>
      <c r="AC413" s="16">
        <f t="shared" si="96"/>
        <v>-2.7189636000000017</v>
      </c>
      <c r="AD413" s="3">
        <f t="shared" si="97"/>
        <v>-2.4349904999999978</v>
      </c>
      <c r="AF413" s="52" t="s">
        <v>311</v>
      </c>
      <c r="AG413" s="52">
        <v>-0.17222850000000001</v>
      </c>
      <c r="AH413" s="52">
        <v>-0.1153874</v>
      </c>
      <c r="AI413" s="75">
        <v>-4.8997600000000002E-2</v>
      </c>
    </row>
    <row r="414" spans="1:35">
      <c r="A414" s="13">
        <v>33909</v>
      </c>
      <c r="B414" s="18">
        <v>66.434600000000003</v>
      </c>
      <c r="C414" s="19">
        <v>7.4</v>
      </c>
      <c r="D414" s="20">
        <v>142.1</v>
      </c>
      <c r="E414" s="20">
        <v>139.1</v>
      </c>
      <c r="F414" s="19">
        <v>124.1</v>
      </c>
      <c r="G414" s="21">
        <v>3.09</v>
      </c>
      <c r="H414" s="22">
        <v>238.3</v>
      </c>
      <c r="I414" s="20">
        <v>60.741999999999997</v>
      </c>
      <c r="J414" s="20">
        <v>38.779000000000003</v>
      </c>
      <c r="K414" s="20">
        <v>66.495000000000005</v>
      </c>
      <c r="L414" s="20">
        <v>64.62</v>
      </c>
      <c r="N414" s="13">
        <v>33909</v>
      </c>
      <c r="O414" s="14">
        <f t="shared" si="98"/>
        <v>4.1962180051024394</v>
      </c>
      <c r="P414" s="14">
        <f t="shared" si="99"/>
        <v>7.4</v>
      </c>
      <c r="Q414" s="14">
        <f t="shared" si="100"/>
        <v>4.9565310351030547</v>
      </c>
      <c r="R414" s="14">
        <f t="shared" si="101"/>
        <v>4.9351930989293971</v>
      </c>
      <c r="S414" s="14">
        <f t="shared" si="102"/>
        <v>4.8210876922105612</v>
      </c>
      <c r="T414" s="14">
        <f t="shared" si="103"/>
        <v>3.0727676523496577</v>
      </c>
      <c r="U414" s="14">
        <f t="shared" si="104"/>
        <v>2.9918320490967787</v>
      </c>
      <c r="V414" s="14">
        <f t="shared" si="105"/>
        <v>1.379332213233577</v>
      </c>
      <c r="W414" s="14">
        <f t="shared" si="106"/>
        <v>3.09</v>
      </c>
      <c r="X414" s="14">
        <f t="shared" si="107"/>
        <v>5.4735303841046967</v>
      </c>
      <c r="Y414" s="14">
        <f t="shared" si="108"/>
        <v>3.6578788629941483</v>
      </c>
      <c r="Z414" s="14">
        <f t="shared" si="109"/>
        <v>4.1971267568651269</v>
      </c>
      <c r="AA414" s="14">
        <f t="shared" si="110"/>
        <v>4.1685239603963522</v>
      </c>
      <c r="AB414" s="17">
        <f t="shared" si="95"/>
        <v>3.2760900000000003E-2</v>
      </c>
      <c r="AC414" s="16">
        <f t="shared" si="96"/>
        <v>-2.6862027000000017</v>
      </c>
      <c r="AD414" s="3">
        <f t="shared" si="97"/>
        <v>-2.4600973999999978</v>
      </c>
      <c r="AF414" s="52" t="s">
        <v>312</v>
      </c>
      <c r="AG414" s="52">
        <v>-2.5106900000000001E-2</v>
      </c>
      <c r="AH414" s="52">
        <v>3.2760900000000003E-2</v>
      </c>
      <c r="AI414" s="75">
        <v>4.8800400000000001E-2</v>
      </c>
    </row>
    <row r="415" spans="1:35">
      <c r="A415" s="13">
        <v>33939</v>
      </c>
      <c r="B415" s="18">
        <v>66.491900000000001</v>
      </c>
      <c r="C415" s="19">
        <v>7.4</v>
      </c>
      <c r="D415" s="20">
        <v>142.30000000000001</v>
      </c>
      <c r="E415" s="20">
        <v>139.4</v>
      </c>
      <c r="F415" s="19">
        <v>124.2</v>
      </c>
      <c r="G415" s="21">
        <v>2.92</v>
      </c>
      <c r="H415" s="22">
        <v>237.57</v>
      </c>
      <c r="I415" s="20">
        <v>61.142000000000003</v>
      </c>
      <c r="J415" s="20">
        <v>40.308</v>
      </c>
      <c r="K415" s="20">
        <v>66.805999999999997</v>
      </c>
      <c r="L415" s="20">
        <v>64.695999999999998</v>
      </c>
      <c r="N415" s="13">
        <v>33939</v>
      </c>
      <c r="O415" s="14">
        <f t="shared" si="98"/>
        <v>4.197080135731758</v>
      </c>
      <c r="P415" s="14">
        <f t="shared" si="99"/>
        <v>7.4</v>
      </c>
      <c r="Q415" s="14">
        <f t="shared" si="100"/>
        <v>4.9579375050958063</v>
      </c>
      <c r="R415" s="14">
        <f t="shared" si="101"/>
        <v>4.9373474983264236</v>
      </c>
      <c r="S415" s="14">
        <f t="shared" si="102"/>
        <v>4.8218931694993783</v>
      </c>
      <c r="T415" s="14">
        <f t="shared" si="103"/>
        <v>2.9235593762237397</v>
      </c>
      <c r="U415" s="14">
        <f t="shared" si="104"/>
        <v>2.9852963149681129</v>
      </c>
      <c r="V415" s="14">
        <f t="shared" si="105"/>
        <v>1.5416126806251695</v>
      </c>
      <c r="W415" s="14">
        <f t="shared" si="106"/>
        <v>2.92</v>
      </c>
      <c r="X415" s="14">
        <f t="shared" si="107"/>
        <v>5.4704623168904307</v>
      </c>
      <c r="Y415" s="14">
        <f t="shared" si="108"/>
        <v>3.6965499604181562</v>
      </c>
      <c r="Z415" s="14">
        <f t="shared" si="109"/>
        <v>4.2017928968682741</v>
      </c>
      <c r="AA415" s="14">
        <f t="shared" si="110"/>
        <v>4.1696993757935212</v>
      </c>
      <c r="AB415" s="17">
        <f t="shared" si="95"/>
        <v>-0.17899329999999999</v>
      </c>
      <c r="AC415" s="16">
        <f t="shared" si="96"/>
        <v>-2.8651960000000019</v>
      </c>
      <c r="AD415" s="3">
        <f t="shared" si="97"/>
        <v>-2.6926532999999977</v>
      </c>
      <c r="AF415" s="52" t="s">
        <v>313</v>
      </c>
      <c r="AG415" s="52">
        <v>-0.23255590000000001</v>
      </c>
      <c r="AH415" s="52">
        <v>-0.17899329999999999</v>
      </c>
      <c r="AI415" s="75">
        <v>-0.18583930000000001</v>
      </c>
    </row>
    <row r="416" spans="1:35">
      <c r="A416" s="13">
        <v>33970</v>
      </c>
      <c r="B416" s="18">
        <v>66.781300000000002</v>
      </c>
      <c r="C416" s="19">
        <v>7.3</v>
      </c>
      <c r="D416" s="20">
        <v>142.80000000000001</v>
      </c>
      <c r="E416" s="20">
        <v>139.69999999999999</v>
      </c>
      <c r="F416" s="19">
        <v>124.4</v>
      </c>
      <c r="G416" s="21">
        <v>3.02</v>
      </c>
      <c r="H416" s="22">
        <v>238.55</v>
      </c>
      <c r="I416" s="20">
        <v>61.052999999999997</v>
      </c>
      <c r="J416" s="20">
        <v>40.655999999999999</v>
      </c>
      <c r="K416" s="20">
        <v>66.793000000000006</v>
      </c>
      <c r="L416" s="20">
        <v>64.442999999999998</v>
      </c>
      <c r="N416" s="13">
        <v>33970</v>
      </c>
      <c r="O416" s="14">
        <f t="shared" si="98"/>
        <v>4.2014231012322902</v>
      </c>
      <c r="P416" s="14">
        <f t="shared" si="99"/>
        <v>7.3</v>
      </c>
      <c r="Q416" s="14">
        <f t="shared" si="100"/>
        <v>4.9614450499054845</v>
      </c>
      <c r="R416" s="14">
        <f t="shared" si="101"/>
        <v>4.939497266262916</v>
      </c>
      <c r="S416" s="14">
        <f t="shared" si="102"/>
        <v>4.8235021803050788</v>
      </c>
      <c r="T416" s="14">
        <f t="shared" si="103"/>
        <v>3.2019811234771574</v>
      </c>
      <c r="U416" s="14">
        <f t="shared" si="104"/>
        <v>3.2002731086173517</v>
      </c>
      <c r="V416" s="14">
        <f t="shared" si="105"/>
        <v>1.948113557182249</v>
      </c>
      <c r="W416" s="14">
        <f t="shared" si="106"/>
        <v>3.02</v>
      </c>
      <c r="X416" s="14">
        <f t="shared" si="107"/>
        <v>5.4745789319621156</v>
      </c>
      <c r="Y416" s="14">
        <f t="shared" si="108"/>
        <v>3.7051464265778082</v>
      </c>
      <c r="Z416" s="14">
        <f t="shared" si="109"/>
        <v>4.2015982846325386</v>
      </c>
      <c r="AA416" s="14">
        <f t="shared" si="110"/>
        <v>4.1657811121599497</v>
      </c>
      <c r="AB416" s="17">
        <f t="shared" si="95"/>
        <v>0</v>
      </c>
      <c r="AC416" s="16">
        <f t="shared" si="96"/>
        <v>-2.8651960000000019</v>
      </c>
      <c r="AD416" s="3">
        <f t="shared" si="97"/>
        <v>-2.6926532999999977</v>
      </c>
      <c r="AF416" s="52" t="s">
        <v>314</v>
      </c>
      <c r="AG416" s="52">
        <v>0</v>
      </c>
      <c r="AH416" s="52">
        <v>0</v>
      </c>
      <c r="AI416" s="75">
        <v>0</v>
      </c>
    </row>
    <row r="417" spans="1:35">
      <c r="A417" s="13">
        <v>34001</v>
      </c>
      <c r="B417" s="18">
        <v>67.048900000000003</v>
      </c>
      <c r="C417" s="19">
        <v>7.1</v>
      </c>
      <c r="D417" s="20">
        <v>143.1</v>
      </c>
      <c r="E417" s="20">
        <v>140.1</v>
      </c>
      <c r="F417" s="19">
        <v>124.7</v>
      </c>
      <c r="G417" s="21">
        <v>3.03</v>
      </c>
      <c r="H417" s="22">
        <v>238.59</v>
      </c>
      <c r="I417" s="20">
        <v>61.164999999999999</v>
      </c>
      <c r="J417" s="20">
        <v>39.646000000000001</v>
      </c>
      <c r="K417" s="20">
        <v>66.777000000000001</v>
      </c>
      <c r="L417" s="20">
        <v>64.948999999999998</v>
      </c>
      <c r="N417" s="13">
        <v>34001</v>
      </c>
      <c r="O417" s="14">
        <f t="shared" si="98"/>
        <v>4.2054222039257008</v>
      </c>
      <c r="P417" s="14">
        <f t="shared" si="99"/>
        <v>7.1</v>
      </c>
      <c r="Q417" s="14">
        <f t="shared" si="100"/>
        <v>4.9635436865624047</v>
      </c>
      <c r="R417" s="14">
        <f t="shared" si="101"/>
        <v>4.9423564533429616</v>
      </c>
      <c r="S417" s="14">
        <f t="shared" si="102"/>
        <v>4.8259108526859906</v>
      </c>
      <c r="T417" s="14">
        <f t="shared" si="103"/>
        <v>3.1951599806602426</v>
      </c>
      <c r="U417" s="14">
        <f t="shared" si="104"/>
        <v>3.2647077836666121</v>
      </c>
      <c r="V417" s="14">
        <f t="shared" si="105"/>
        <v>1.9433809992864168</v>
      </c>
      <c r="W417" s="14">
        <f t="shared" si="106"/>
        <v>3.03</v>
      </c>
      <c r="X417" s="14">
        <f t="shared" si="107"/>
        <v>5.4747465976371537</v>
      </c>
      <c r="Y417" s="14">
        <f t="shared" si="108"/>
        <v>3.6799900602680191</v>
      </c>
      <c r="Z417" s="14">
        <f t="shared" si="109"/>
        <v>4.2013587098765823</v>
      </c>
      <c r="AA417" s="14">
        <f t="shared" si="110"/>
        <v>4.1736023465392673</v>
      </c>
      <c r="AB417" s="17">
        <f t="shared" si="95"/>
        <v>3.5227000000000001E-2</v>
      </c>
      <c r="AC417" s="16">
        <f t="shared" si="96"/>
        <v>-2.829969000000002</v>
      </c>
      <c r="AD417" s="3">
        <f t="shared" si="97"/>
        <v>-2.6626845999999977</v>
      </c>
      <c r="AF417" s="52" t="s">
        <v>315</v>
      </c>
      <c r="AG417" s="52">
        <v>2.9968700000000001E-2</v>
      </c>
      <c r="AH417" s="52">
        <v>3.5227000000000001E-2</v>
      </c>
      <c r="AI417" s="75">
        <v>-9.0570899999999996E-2</v>
      </c>
    </row>
    <row r="418" spans="1:35">
      <c r="A418" s="13">
        <v>34029</v>
      </c>
      <c r="B418" s="18">
        <v>67.002399999999994</v>
      </c>
      <c r="C418" s="19">
        <v>7</v>
      </c>
      <c r="D418" s="20">
        <v>143.30000000000001</v>
      </c>
      <c r="E418" s="20">
        <v>140.30000000000001</v>
      </c>
      <c r="F418" s="19">
        <v>125</v>
      </c>
      <c r="G418" s="21">
        <v>3.07</v>
      </c>
      <c r="H418" s="22">
        <v>238.35</v>
      </c>
      <c r="I418" s="20">
        <v>61</v>
      </c>
      <c r="J418" s="20">
        <v>39.433</v>
      </c>
      <c r="K418" s="20">
        <v>66.611999999999995</v>
      </c>
      <c r="L418" s="20">
        <v>64.801000000000002</v>
      </c>
      <c r="N418" s="13">
        <v>34029</v>
      </c>
      <c r="O418" s="14">
        <f t="shared" si="98"/>
        <v>4.2047284396449358</v>
      </c>
      <c r="P418" s="14">
        <f t="shared" si="99"/>
        <v>7</v>
      </c>
      <c r="Q418" s="14">
        <f t="shared" si="100"/>
        <v>4.9649403348341261</v>
      </c>
      <c r="R418" s="14">
        <f t="shared" si="101"/>
        <v>4.9437829871084151</v>
      </c>
      <c r="S418" s="14">
        <f t="shared" si="102"/>
        <v>4.8283137373023015</v>
      </c>
      <c r="T418" s="14">
        <f t="shared" si="103"/>
        <v>2.9747235904728995</v>
      </c>
      <c r="U418" s="14">
        <f t="shared" si="104"/>
        <v>3.1128101372363353</v>
      </c>
      <c r="V418" s="14">
        <f t="shared" si="105"/>
        <v>2.101936722407534</v>
      </c>
      <c r="W418" s="14">
        <f t="shared" si="106"/>
        <v>3.07</v>
      </c>
      <c r="X418" s="14">
        <f t="shared" si="107"/>
        <v>5.4737401816508351</v>
      </c>
      <c r="Y418" s="14">
        <f t="shared" si="108"/>
        <v>3.6746030291951275</v>
      </c>
      <c r="Z418" s="14">
        <f t="shared" si="109"/>
        <v>4.1988847414960242</v>
      </c>
      <c r="AA418" s="14">
        <f t="shared" si="110"/>
        <v>4.1713210353379209</v>
      </c>
      <c r="AB418" s="17">
        <f t="shared" si="95"/>
        <v>-3.8532299999999998E-2</v>
      </c>
      <c r="AC418" s="16">
        <f t="shared" si="96"/>
        <v>-2.8685013000000019</v>
      </c>
      <c r="AD418" s="3">
        <f t="shared" si="97"/>
        <v>-2.7226140999999977</v>
      </c>
      <c r="AF418" s="52" t="s">
        <v>316</v>
      </c>
      <c r="AG418" s="52">
        <v>-5.9929499999999997E-2</v>
      </c>
      <c r="AH418" s="52">
        <v>-3.8532299999999998E-2</v>
      </c>
      <c r="AI418" s="75">
        <v>-0.13369030000000001</v>
      </c>
    </row>
    <row r="419" spans="1:35">
      <c r="A419" s="13">
        <v>34060</v>
      </c>
      <c r="B419" s="18">
        <v>67.203299999999999</v>
      </c>
      <c r="C419" s="19">
        <v>7.1</v>
      </c>
      <c r="D419" s="20">
        <v>143.80000000000001</v>
      </c>
      <c r="E419" s="20">
        <v>140.69999999999999</v>
      </c>
      <c r="F419" s="19">
        <v>125.7</v>
      </c>
      <c r="G419" s="21">
        <v>2.96</v>
      </c>
      <c r="H419" s="22">
        <v>237.01</v>
      </c>
      <c r="I419" s="20">
        <v>61.405999999999999</v>
      </c>
      <c r="J419" s="20">
        <v>40.863999999999997</v>
      </c>
      <c r="K419" s="20">
        <v>66.92</v>
      </c>
      <c r="L419" s="20">
        <v>64.921999999999997</v>
      </c>
      <c r="N419" s="13">
        <v>34060</v>
      </c>
      <c r="O419" s="14">
        <f t="shared" si="98"/>
        <v>4.2077223534662451</v>
      </c>
      <c r="P419" s="14">
        <f t="shared" si="99"/>
        <v>7.1</v>
      </c>
      <c r="Q419" s="14">
        <f t="shared" si="100"/>
        <v>4.9684234452869465</v>
      </c>
      <c r="R419" s="14">
        <f t="shared" si="101"/>
        <v>4.9466299641203433</v>
      </c>
      <c r="S419" s="14">
        <f t="shared" si="102"/>
        <v>4.8338981155962015</v>
      </c>
      <c r="T419" s="14">
        <f t="shared" si="103"/>
        <v>3.1075946960522742</v>
      </c>
      <c r="U419" s="14">
        <f t="shared" si="104"/>
        <v>3.103821871098162</v>
      </c>
      <c r="V419" s="14">
        <f t="shared" si="105"/>
        <v>2.5787085611420153</v>
      </c>
      <c r="W419" s="14">
        <f t="shared" si="106"/>
        <v>2.96</v>
      </c>
      <c r="X419" s="14">
        <f t="shared" si="107"/>
        <v>5.4681023343378126</v>
      </c>
      <c r="Y419" s="14">
        <f t="shared" si="108"/>
        <v>3.7102494798501287</v>
      </c>
      <c r="Z419" s="14">
        <f t="shared" si="109"/>
        <v>4.2034978761186235</v>
      </c>
      <c r="AA419" s="14">
        <f t="shared" si="110"/>
        <v>4.1731865493191185</v>
      </c>
      <c r="AB419" s="17">
        <f t="shared" si="95"/>
        <v>0</v>
      </c>
      <c r="AC419" s="16">
        <f t="shared" si="96"/>
        <v>-2.8685013000000019</v>
      </c>
      <c r="AD419" s="3">
        <f t="shared" si="97"/>
        <v>-2.7226140999999977</v>
      </c>
      <c r="AF419" s="52" t="s">
        <v>317</v>
      </c>
      <c r="AG419" s="52">
        <v>0</v>
      </c>
      <c r="AH419" s="52">
        <v>0</v>
      </c>
      <c r="AI419" s="75">
        <v>0</v>
      </c>
    </row>
    <row r="420" spans="1:35">
      <c r="A420" s="13">
        <v>34090</v>
      </c>
      <c r="B420" s="18">
        <v>66.972399999999993</v>
      </c>
      <c r="C420" s="19">
        <v>7.1</v>
      </c>
      <c r="D420" s="20">
        <v>144.19999999999999</v>
      </c>
      <c r="E420" s="20">
        <v>141.1</v>
      </c>
      <c r="F420" s="19">
        <v>125.7</v>
      </c>
      <c r="G420" s="21">
        <v>3</v>
      </c>
      <c r="H420" s="22">
        <v>235.11</v>
      </c>
      <c r="I420" s="20">
        <v>61.618000000000002</v>
      </c>
      <c r="J420" s="20">
        <v>41.543999999999997</v>
      </c>
      <c r="K420" s="20">
        <v>67.515000000000001</v>
      </c>
      <c r="L420" s="20">
        <v>64.840999999999994</v>
      </c>
      <c r="N420" s="13">
        <v>34090</v>
      </c>
      <c r="O420" s="14">
        <f t="shared" si="98"/>
        <v>4.2042805942217454</v>
      </c>
      <c r="P420" s="14">
        <f t="shared" si="99"/>
        <v>7.1</v>
      </c>
      <c r="Q420" s="14">
        <f t="shared" si="100"/>
        <v>4.9712012248508488</v>
      </c>
      <c r="R420" s="14">
        <f t="shared" si="101"/>
        <v>4.9494688588587685</v>
      </c>
      <c r="S420" s="14">
        <f t="shared" si="102"/>
        <v>4.8338981155962015</v>
      </c>
      <c r="T420" s="14">
        <f t="shared" si="103"/>
        <v>3.1703958587932672</v>
      </c>
      <c r="U420" s="14">
        <f t="shared" si="104"/>
        <v>3.168011512886447</v>
      </c>
      <c r="V420" s="14">
        <f t="shared" si="105"/>
        <v>2.2527099024212656</v>
      </c>
      <c r="W420" s="14">
        <f t="shared" si="106"/>
        <v>3</v>
      </c>
      <c r="X420" s="14">
        <f t="shared" si="107"/>
        <v>5.460053489732883</v>
      </c>
      <c r="Y420" s="14">
        <f t="shared" si="108"/>
        <v>3.7267531065420179</v>
      </c>
      <c r="Z420" s="14">
        <f t="shared" si="109"/>
        <v>4.2123497954130054</v>
      </c>
      <c r="AA420" s="14">
        <f t="shared" si="110"/>
        <v>4.171938119327204</v>
      </c>
      <c r="AB420" s="17">
        <f t="shared" si="95"/>
        <v>0.33065349999999999</v>
      </c>
      <c r="AC420" s="16">
        <f t="shared" si="96"/>
        <v>-2.537847800000002</v>
      </c>
      <c r="AD420" s="3">
        <f t="shared" si="97"/>
        <v>-2.3865858999999978</v>
      </c>
      <c r="AF420" s="52" t="s">
        <v>318</v>
      </c>
      <c r="AG420" s="52">
        <v>0.3360282</v>
      </c>
      <c r="AH420" s="52">
        <v>0.33065349999999999</v>
      </c>
      <c r="AI420" s="75">
        <v>0.1540541</v>
      </c>
    </row>
    <row r="421" spans="1:35">
      <c r="A421" s="13">
        <v>34121</v>
      </c>
      <c r="B421" s="18">
        <v>67.097300000000004</v>
      </c>
      <c r="C421" s="19">
        <v>7</v>
      </c>
      <c r="D421" s="20">
        <v>144.30000000000001</v>
      </c>
      <c r="E421" s="20">
        <v>141.19999999999999</v>
      </c>
      <c r="F421" s="19">
        <v>125.2</v>
      </c>
      <c r="G421" s="21">
        <v>3.04</v>
      </c>
      <c r="H421" s="22">
        <v>233.35</v>
      </c>
      <c r="I421" s="20">
        <v>61.838999999999999</v>
      </c>
      <c r="J421" s="20">
        <v>41.213999999999999</v>
      </c>
      <c r="K421" s="20">
        <v>67.337999999999994</v>
      </c>
      <c r="L421" s="20">
        <v>65.378</v>
      </c>
      <c r="N421" s="13">
        <v>34121</v>
      </c>
      <c r="O421" s="14">
        <f t="shared" si="98"/>
        <v>4.2061438047179731</v>
      </c>
      <c r="P421" s="14">
        <f t="shared" si="99"/>
        <v>7</v>
      </c>
      <c r="Q421" s="14">
        <f t="shared" si="100"/>
        <v>4.9718944657798252</v>
      </c>
      <c r="R421" s="14">
        <f t="shared" si="101"/>
        <v>4.9501773250591414</v>
      </c>
      <c r="S421" s="14">
        <f t="shared" si="102"/>
        <v>4.8299124586659978</v>
      </c>
      <c r="T421" s="14">
        <f t="shared" si="103"/>
        <v>2.9538012436864087</v>
      </c>
      <c r="U421" s="14">
        <f t="shared" si="104"/>
        <v>2.9466738490872917</v>
      </c>
      <c r="V421" s="14">
        <f t="shared" si="105"/>
        <v>1.4481347194710656</v>
      </c>
      <c r="W421" s="14">
        <f t="shared" si="106"/>
        <v>3.04</v>
      </c>
      <c r="X421" s="14">
        <f t="shared" si="107"/>
        <v>5.4525394723958245</v>
      </c>
      <c r="Y421" s="14">
        <f t="shared" si="108"/>
        <v>3.7187780044597996</v>
      </c>
      <c r="Z421" s="14">
        <f t="shared" si="109"/>
        <v>4.2097247132621733</v>
      </c>
      <c r="AA421" s="14">
        <f t="shared" si="110"/>
        <v>4.180185810433553</v>
      </c>
      <c r="AB421" s="17">
        <f t="shared" si="95"/>
        <v>0</v>
      </c>
      <c r="AC421" s="16">
        <f t="shared" si="96"/>
        <v>-2.537847800000002</v>
      </c>
      <c r="AD421" s="3">
        <f t="shared" si="97"/>
        <v>-2.3865858999999978</v>
      </c>
      <c r="AF421" s="52" t="s">
        <v>319</v>
      </c>
      <c r="AG421" s="52">
        <v>0</v>
      </c>
      <c r="AH421" s="52">
        <v>0</v>
      </c>
      <c r="AI421" s="75">
        <v>0</v>
      </c>
    </row>
    <row r="422" spans="1:35">
      <c r="A422" s="13">
        <v>34151</v>
      </c>
      <c r="B422" s="18">
        <v>67.308300000000003</v>
      </c>
      <c r="C422" s="19">
        <v>6.9</v>
      </c>
      <c r="D422" s="20">
        <v>144.5</v>
      </c>
      <c r="E422" s="20">
        <v>141.30000000000001</v>
      </c>
      <c r="F422" s="19">
        <v>125.1</v>
      </c>
      <c r="G422" s="21">
        <v>3.06</v>
      </c>
      <c r="H422" s="22">
        <v>235.46</v>
      </c>
      <c r="I422" s="20">
        <v>62.140999999999998</v>
      </c>
      <c r="J422" s="20">
        <v>41.896000000000001</v>
      </c>
      <c r="K422" s="20">
        <v>67.819000000000003</v>
      </c>
      <c r="L422" s="20">
        <v>65.494</v>
      </c>
      <c r="N422" s="13">
        <v>34151</v>
      </c>
      <c r="O422" s="14">
        <f t="shared" si="98"/>
        <v>4.2092835574267493</v>
      </c>
      <c r="P422" s="14">
        <f t="shared" si="99"/>
        <v>6.9</v>
      </c>
      <c r="Q422" s="14">
        <f t="shared" si="100"/>
        <v>4.9732795075524869</v>
      </c>
      <c r="R422" s="14">
        <f t="shared" si="101"/>
        <v>4.9508852896904818</v>
      </c>
      <c r="S422" s="14">
        <f t="shared" si="102"/>
        <v>4.8291134174728656</v>
      </c>
      <c r="T422" s="14">
        <f t="shared" si="103"/>
        <v>2.8072018778686307</v>
      </c>
      <c r="U422" s="14">
        <f t="shared" si="104"/>
        <v>2.7261372583855819</v>
      </c>
      <c r="V422" s="14">
        <f t="shared" si="105"/>
        <v>1.4493007302566825</v>
      </c>
      <c r="W422" s="14">
        <f t="shared" si="106"/>
        <v>3.06</v>
      </c>
      <c r="X422" s="14">
        <f t="shared" si="107"/>
        <v>5.4615410476500506</v>
      </c>
      <c r="Y422" s="14">
        <f t="shared" si="108"/>
        <v>3.7351903569771867</v>
      </c>
      <c r="Z422" s="14">
        <f t="shared" si="109"/>
        <v>4.2168423916757805</v>
      </c>
      <c r="AA422" s="14">
        <f t="shared" si="110"/>
        <v>4.1819585353919555</v>
      </c>
      <c r="AB422" s="17">
        <f t="shared" si="95"/>
        <v>3.5270599999999999E-2</v>
      </c>
      <c r="AC422" s="16">
        <f t="shared" si="96"/>
        <v>-2.5025772000000019</v>
      </c>
      <c r="AD422" s="3">
        <f t="shared" si="97"/>
        <v>-2.3738806999999977</v>
      </c>
      <c r="AF422" s="52" t="s">
        <v>320</v>
      </c>
      <c r="AG422" s="52">
        <v>1.27052E-2</v>
      </c>
      <c r="AH422" s="52">
        <v>3.5270599999999999E-2</v>
      </c>
      <c r="AI422" s="75">
        <v>-4.4038599999999997E-2</v>
      </c>
    </row>
    <row r="423" spans="1:35">
      <c r="A423" s="13">
        <v>34182</v>
      </c>
      <c r="B423" s="18">
        <v>67.242800000000003</v>
      </c>
      <c r="C423" s="19">
        <v>6.8</v>
      </c>
      <c r="D423" s="20">
        <v>144.80000000000001</v>
      </c>
      <c r="E423" s="20">
        <v>141.69999999999999</v>
      </c>
      <c r="F423" s="19">
        <v>123.9</v>
      </c>
      <c r="G423" s="21">
        <v>3.03</v>
      </c>
      <c r="H423" s="22">
        <v>235.95</v>
      </c>
      <c r="I423" s="20">
        <v>62.203000000000003</v>
      </c>
      <c r="J423" s="20">
        <v>41.311</v>
      </c>
      <c r="K423" s="20">
        <v>67.667000000000002</v>
      </c>
      <c r="L423" s="20">
        <v>65.832999999999998</v>
      </c>
      <c r="N423" s="13">
        <v>34182</v>
      </c>
      <c r="O423" s="14">
        <f t="shared" si="98"/>
        <v>4.2083099495532492</v>
      </c>
      <c r="P423" s="14">
        <f t="shared" si="99"/>
        <v>6.8</v>
      </c>
      <c r="Q423" s="14">
        <f t="shared" si="100"/>
        <v>4.9753534799516164</v>
      </c>
      <c r="R423" s="14">
        <f t="shared" si="101"/>
        <v>4.9537121466966347</v>
      </c>
      <c r="S423" s="14">
        <f t="shared" si="102"/>
        <v>4.8194747886350964</v>
      </c>
      <c r="T423" s="14">
        <f t="shared" si="103"/>
        <v>2.8013036227673886</v>
      </c>
      <c r="U423" s="14">
        <f t="shared" si="104"/>
        <v>2.7183361897378457</v>
      </c>
      <c r="V423" s="14">
        <f t="shared" si="105"/>
        <v>0.40436771638092583</v>
      </c>
      <c r="W423" s="14">
        <f t="shared" si="106"/>
        <v>3.03</v>
      </c>
      <c r="X423" s="14">
        <f t="shared" si="107"/>
        <v>5.4636199181723963</v>
      </c>
      <c r="Y423" s="14">
        <f t="shared" si="108"/>
        <v>3.7211288083294329</v>
      </c>
      <c r="Z423" s="14">
        <f t="shared" si="109"/>
        <v>4.2145986164699192</v>
      </c>
      <c r="AA423" s="14">
        <f t="shared" si="110"/>
        <v>4.1871212323691092</v>
      </c>
      <c r="AB423" s="17">
        <f t="shared" si="95"/>
        <v>6.8245700000000006E-2</v>
      </c>
      <c r="AC423" s="16">
        <f t="shared" si="96"/>
        <v>-2.4343315000000021</v>
      </c>
      <c r="AD423" s="3">
        <f t="shared" si="97"/>
        <v>-2.3267187999999979</v>
      </c>
      <c r="AF423" s="52" t="s">
        <v>321</v>
      </c>
      <c r="AG423" s="52">
        <v>4.71619E-2</v>
      </c>
      <c r="AH423" s="52">
        <v>6.8245700000000006E-2</v>
      </c>
      <c r="AI423" s="75">
        <v>-3.3746900000000003E-2</v>
      </c>
    </row>
    <row r="424" spans="1:35">
      <c r="A424" s="13">
        <v>34213</v>
      </c>
      <c r="B424" s="18">
        <v>67.567599999999999</v>
      </c>
      <c r="C424" s="19">
        <v>6.7</v>
      </c>
      <c r="D424" s="20">
        <v>145</v>
      </c>
      <c r="E424" s="20">
        <v>141.80000000000001</v>
      </c>
      <c r="F424" s="19">
        <v>124.1</v>
      </c>
      <c r="G424" s="21">
        <v>3.09</v>
      </c>
      <c r="H424" s="22">
        <v>235.53</v>
      </c>
      <c r="I424" s="20">
        <v>62.558999999999997</v>
      </c>
      <c r="J424" s="20">
        <v>41.795000000000002</v>
      </c>
      <c r="K424" s="20">
        <v>68.284000000000006</v>
      </c>
      <c r="L424" s="20">
        <v>66.048000000000002</v>
      </c>
      <c r="N424" s="13">
        <v>34213</v>
      </c>
      <c r="O424" s="14">
        <f t="shared" si="98"/>
        <v>4.2131285782119523</v>
      </c>
      <c r="P424" s="14">
        <f t="shared" si="99"/>
        <v>6.7</v>
      </c>
      <c r="Q424" s="14">
        <f t="shared" si="100"/>
        <v>4.9767337424205742</v>
      </c>
      <c r="R424" s="14">
        <f t="shared" si="101"/>
        <v>4.9544176140980269</v>
      </c>
      <c r="S424" s="14">
        <f t="shared" si="102"/>
        <v>4.8210876922105612</v>
      </c>
      <c r="T424" s="14">
        <f t="shared" si="103"/>
        <v>2.726488356180611</v>
      </c>
      <c r="U424" s="14">
        <f t="shared" si="104"/>
        <v>2.5715702764457729</v>
      </c>
      <c r="V424" s="14">
        <f t="shared" si="105"/>
        <v>0.32284128121191785</v>
      </c>
      <c r="W424" s="14">
        <f t="shared" si="106"/>
        <v>3.09</v>
      </c>
      <c r="X424" s="14">
        <f t="shared" si="107"/>
        <v>5.4618382938782739</v>
      </c>
      <c r="Y424" s="14">
        <f t="shared" si="108"/>
        <v>3.7327767151511195</v>
      </c>
      <c r="Z424" s="14">
        <f t="shared" si="109"/>
        <v>4.2236754785185067</v>
      </c>
      <c r="AA424" s="14">
        <f t="shared" si="110"/>
        <v>4.1903817504190428</v>
      </c>
      <c r="AB424" s="17">
        <f t="shared" si="95"/>
        <v>0.1846016</v>
      </c>
      <c r="AC424" s="16">
        <f t="shared" si="96"/>
        <v>-2.2497299000000019</v>
      </c>
      <c r="AD424" s="3">
        <f t="shared" si="97"/>
        <v>-2.1681071999999979</v>
      </c>
      <c r="AF424" s="52" t="s">
        <v>322</v>
      </c>
      <c r="AG424" s="52">
        <v>0.15861159999999999</v>
      </c>
      <c r="AH424" s="52">
        <v>0.1846016</v>
      </c>
      <c r="AI424" s="75">
        <v>4.4135199999999999E-2</v>
      </c>
    </row>
    <row r="425" spans="1:35">
      <c r="A425" s="13">
        <v>34243</v>
      </c>
      <c r="B425" s="18">
        <v>68.078800000000001</v>
      </c>
      <c r="C425" s="19">
        <v>6.8</v>
      </c>
      <c r="D425" s="20">
        <v>145.6</v>
      </c>
      <c r="E425" s="20">
        <v>142.5</v>
      </c>
      <c r="F425" s="19">
        <v>124.2</v>
      </c>
      <c r="G425" s="21">
        <v>2.99</v>
      </c>
      <c r="H425" s="22">
        <v>237.6</v>
      </c>
      <c r="I425" s="20">
        <v>62.658999999999999</v>
      </c>
      <c r="J425" s="20">
        <v>42.314999999999998</v>
      </c>
      <c r="K425" s="20">
        <v>68.13</v>
      </c>
      <c r="L425" s="20">
        <v>66.111999999999995</v>
      </c>
      <c r="N425" s="13">
        <v>34243</v>
      </c>
      <c r="O425" s="14">
        <f t="shared" si="98"/>
        <v>4.2206658577877993</v>
      </c>
      <c r="P425" s="14">
        <f t="shared" si="99"/>
        <v>6.8</v>
      </c>
      <c r="Q425" s="14">
        <f t="shared" si="100"/>
        <v>4.9808631357625854</v>
      </c>
      <c r="R425" s="14">
        <f t="shared" si="101"/>
        <v>4.9593419997087054</v>
      </c>
      <c r="S425" s="14">
        <f t="shared" si="102"/>
        <v>4.8218931694993783</v>
      </c>
      <c r="T425" s="14">
        <f t="shared" si="103"/>
        <v>2.7150989065950899</v>
      </c>
      <c r="U425" s="14">
        <f t="shared" si="104"/>
        <v>2.7028672387919417</v>
      </c>
      <c r="V425" s="14">
        <f t="shared" si="105"/>
        <v>0</v>
      </c>
      <c r="W425" s="14">
        <f t="shared" si="106"/>
        <v>2.99</v>
      </c>
      <c r="X425" s="14">
        <f t="shared" si="107"/>
        <v>5.4705885874884901</v>
      </c>
      <c r="Y425" s="14">
        <f t="shared" si="108"/>
        <v>3.7451416331220693</v>
      </c>
      <c r="Z425" s="14">
        <f t="shared" si="109"/>
        <v>4.2214176447855767</v>
      </c>
      <c r="AA425" s="14">
        <f t="shared" si="110"/>
        <v>4.1913502734971733</v>
      </c>
      <c r="AB425" s="17">
        <f t="shared" si="95"/>
        <v>0</v>
      </c>
      <c r="AC425" s="16">
        <f t="shared" si="96"/>
        <v>-2.2497299000000019</v>
      </c>
      <c r="AD425" s="3">
        <f t="shared" si="97"/>
        <v>-2.1681071999999979</v>
      </c>
      <c r="AF425" s="52" t="s">
        <v>323</v>
      </c>
      <c r="AG425" s="52">
        <v>0</v>
      </c>
      <c r="AH425" s="52">
        <v>0</v>
      </c>
      <c r="AI425" s="75">
        <v>0</v>
      </c>
    </row>
    <row r="426" spans="1:35">
      <c r="A426" s="13">
        <v>34274</v>
      </c>
      <c r="B426" s="18">
        <v>68.361400000000003</v>
      </c>
      <c r="C426" s="19">
        <v>6.6</v>
      </c>
      <c r="D426" s="20">
        <v>146</v>
      </c>
      <c r="E426" s="20">
        <v>142.80000000000001</v>
      </c>
      <c r="F426" s="19">
        <v>124.4</v>
      </c>
      <c r="G426" s="21">
        <v>3.02</v>
      </c>
      <c r="H426" s="22">
        <v>241.58</v>
      </c>
      <c r="I426" s="20">
        <v>62.838000000000001</v>
      </c>
      <c r="J426" s="20">
        <v>42.637999999999998</v>
      </c>
      <c r="K426" s="20">
        <v>68.463999999999999</v>
      </c>
      <c r="L426" s="20">
        <v>66.186999999999998</v>
      </c>
      <c r="N426" s="13">
        <v>34274</v>
      </c>
      <c r="O426" s="14">
        <f t="shared" si="98"/>
        <v>4.2248083378504377</v>
      </c>
      <c r="P426" s="14">
        <f t="shared" si="99"/>
        <v>6.6</v>
      </c>
      <c r="Q426" s="14">
        <f t="shared" si="100"/>
        <v>4.9836066217083363</v>
      </c>
      <c r="R426" s="14">
        <f t="shared" si="101"/>
        <v>4.9614450499054845</v>
      </c>
      <c r="S426" s="14">
        <f t="shared" si="102"/>
        <v>4.8235021803050788</v>
      </c>
      <c r="T426" s="14">
        <f t="shared" si="103"/>
        <v>2.7075586605281527</v>
      </c>
      <c r="U426" s="14">
        <f t="shared" si="104"/>
        <v>2.6251950976086862</v>
      </c>
      <c r="V426" s="14">
        <f t="shared" si="105"/>
        <v>0.24144880945175534</v>
      </c>
      <c r="W426" s="14">
        <f t="shared" si="106"/>
        <v>3.02</v>
      </c>
      <c r="X426" s="14">
        <f t="shared" si="107"/>
        <v>5.4872006811771321</v>
      </c>
      <c r="Y426" s="14">
        <f t="shared" si="108"/>
        <v>3.7527458744423501</v>
      </c>
      <c r="Z426" s="14">
        <f t="shared" si="109"/>
        <v>4.2263080596744613</v>
      </c>
      <c r="AA426" s="14">
        <f t="shared" si="110"/>
        <v>4.1924840690365848</v>
      </c>
      <c r="AB426" s="17">
        <f t="shared" si="95"/>
        <v>-4.5006299999999999E-2</v>
      </c>
      <c r="AC426" s="16">
        <f t="shared" si="96"/>
        <v>-2.2947362000000018</v>
      </c>
      <c r="AD426" s="3">
        <f t="shared" si="97"/>
        <v>-2.2521793999999979</v>
      </c>
      <c r="AF426" s="52" t="s">
        <v>324</v>
      </c>
      <c r="AG426" s="52">
        <v>-8.40722E-2</v>
      </c>
      <c r="AH426" s="52">
        <v>-4.5006299999999999E-2</v>
      </c>
      <c r="AI426" s="75">
        <v>-0.15888450000000001</v>
      </c>
    </row>
    <row r="427" spans="1:35">
      <c r="A427" s="13">
        <v>34304</v>
      </c>
      <c r="B427" s="18">
        <v>68.724100000000007</v>
      </c>
      <c r="C427" s="19">
        <v>6.5</v>
      </c>
      <c r="D427" s="20">
        <v>146.30000000000001</v>
      </c>
      <c r="E427" s="20">
        <v>143.1</v>
      </c>
      <c r="F427" s="19">
        <v>124.4</v>
      </c>
      <c r="G427" s="21">
        <v>2.96</v>
      </c>
      <c r="H427" s="22">
        <v>245.48</v>
      </c>
      <c r="I427" s="20">
        <v>63.061</v>
      </c>
      <c r="J427" s="20">
        <v>43.055</v>
      </c>
      <c r="K427" s="20">
        <v>68.593999999999994</v>
      </c>
      <c r="L427" s="20">
        <v>66.381</v>
      </c>
      <c r="N427" s="13">
        <v>34304</v>
      </c>
      <c r="O427" s="14">
        <f t="shared" si="98"/>
        <v>4.2300999382944076</v>
      </c>
      <c r="P427" s="14">
        <f t="shared" si="99"/>
        <v>6.5</v>
      </c>
      <c r="Q427" s="14">
        <f t="shared" si="100"/>
        <v>4.9856593080260785</v>
      </c>
      <c r="R427" s="14">
        <f t="shared" si="101"/>
        <v>4.9635436865624047</v>
      </c>
      <c r="S427" s="14">
        <f t="shared" si="102"/>
        <v>4.8235021803050788</v>
      </c>
      <c r="T427" s="14">
        <f t="shared" si="103"/>
        <v>2.7721802930272008</v>
      </c>
      <c r="U427" s="14">
        <f t="shared" si="104"/>
        <v>2.6196188235981559</v>
      </c>
      <c r="V427" s="14">
        <f t="shared" si="105"/>
        <v>0.16090108057006858</v>
      </c>
      <c r="W427" s="14">
        <f t="shared" si="106"/>
        <v>2.96</v>
      </c>
      <c r="X427" s="14">
        <f t="shared" si="107"/>
        <v>5.5032154775208966</v>
      </c>
      <c r="Y427" s="14">
        <f t="shared" si="108"/>
        <v>3.7624783681481286</v>
      </c>
      <c r="Z427" s="14">
        <f t="shared" si="109"/>
        <v>4.2282050673498279</v>
      </c>
      <c r="AA427" s="14">
        <f t="shared" si="110"/>
        <v>4.1954108709569038</v>
      </c>
      <c r="AB427" s="17">
        <f t="shared" si="95"/>
        <v>-0.13331119999999999</v>
      </c>
      <c r="AC427" s="16">
        <f t="shared" si="96"/>
        <v>-2.4280474000000019</v>
      </c>
      <c r="AD427" s="3">
        <f t="shared" si="97"/>
        <v>-2.4145505999999979</v>
      </c>
      <c r="AF427" s="52" t="s">
        <v>325</v>
      </c>
      <c r="AG427" s="52">
        <v>-0.16237119999999999</v>
      </c>
      <c r="AH427" s="52">
        <v>-0.13331119999999999</v>
      </c>
      <c r="AI427" s="75">
        <v>-0.3139902</v>
      </c>
    </row>
    <row r="428" spans="1:35">
      <c r="A428" s="13">
        <v>34335</v>
      </c>
      <c r="B428" s="18">
        <v>68.976600000000005</v>
      </c>
      <c r="C428" s="19">
        <v>6.6</v>
      </c>
      <c r="D428" s="20">
        <v>146.30000000000001</v>
      </c>
      <c r="E428" s="20">
        <v>143.1</v>
      </c>
      <c r="F428" s="19">
        <v>124.8</v>
      </c>
      <c r="G428" s="21">
        <v>3.05</v>
      </c>
      <c r="H428" s="22">
        <v>247.83</v>
      </c>
      <c r="I428" s="20">
        <v>63.234999999999999</v>
      </c>
      <c r="J428" s="20">
        <v>43.100999999999999</v>
      </c>
      <c r="K428" s="20">
        <v>68.870999999999995</v>
      </c>
      <c r="L428" s="20">
        <v>66.554000000000002</v>
      </c>
      <c r="N428" s="13">
        <v>34335</v>
      </c>
      <c r="O428" s="14">
        <f t="shared" si="98"/>
        <v>4.2337673166447463</v>
      </c>
      <c r="P428" s="14">
        <f t="shared" si="99"/>
        <v>6.6</v>
      </c>
      <c r="Q428" s="14">
        <f t="shared" si="100"/>
        <v>4.9856593080260785</v>
      </c>
      <c r="R428" s="14">
        <f t="shared" si="101"/>
        <v>4.9635436865624047</v>
      </c>
      <c r="S428" s="14">
        <f t="shared" si="102"/>
        <v>4.8267124559353274</v>
      </c>
      <c r="T428" s="14">
        <f t="shared" si="103"/>
        <v>2.4214258120594532</v>
      </c>
      <c r="U428" s="14">
        <f t="shared" si="104"/>
        <v>2.4046420299489206</v>
      </c>
      <c r="V428" s="14">
        <f t="shared" si="105"/>
        <v>0.32102756302481894</v>
      </c>
      <c r="W428" s="14">
        <f t="shared" si="106"/>
        <v>3.05</v>
      </c>
      <c r="X428" s="14">
        <f t="shared" si="107"/>
        <v>5.5127430272425233</v>
      </c>
      <c r="Y428" s="14">
        <f t="shared" si="108"/>
        <v>3.7635461986966918</v>
      </c>
      <c r="Z428" s="14">
        <f t="shared" si="109"/>
        <v>4.2322351895615435</v>
      </c>
      <c r="AA428" s="14">
        <f t="shared" si="110"/>
        <v>4.1980136482189483</v>
      </c>
      <c r="AB428" s="17">
        <f t="shared" si="95"/>
        <v>0</v>
      </c>
      <c r="AC428" s="16">
        <f t="shared" si="96"/>
        <v>-2.4280474000000019</v>
      </c>
      <c r="AD428" s="3">
        <f t="shared" si="97"/>
        <v>-2.4145505999999979</v>
      </c>
      <c r="AF428" s="52" t="s">
        <v>326</v>
      </c>
      <c r="AG428" s="52">
        <v>0</v>
      </c>
      <c r="AH428" s="52">
        <v>0</v>
      </c>
      <c r="AI428" s="75">
        <v>0</v>
      </c>
    </row>
    <row r="429" spans="1:35">
      <c r="A429" s="13">
        <v>34366</v>
      </c>
      <c r="B429" s="18">
        <v>68.995000000000005</v>
      </c>
      <c r="C429" s="19">
        <v>6.6</v>
      </c>
      <c r="D429" s="20">
        <v>146.69999999999999</v>
      </c>
      <c r="E429" s="20">
        <v>143.30000000000001</v>
      </c>
      <c r="F429" s="19">
        <v>125</v>
      </c>
      <c r="G429" s="21">
        <v>3.25</v>
      </c>
      <c r="H429" s="22">
        <v>251.18</v>
      </c>
      <c r="I429" s="20">
        <v>63.741</v>
      </c>
      <c r="J429" s="20">
        <v>44.034999999999997</v>
      </c>
      <c r="K429" s="20">
        <v>69.373000000000005</v>
      </c>
      <c r="L429" s="20">
        <v>66.924000000000007</v>
      </c>
      <c r="N429" s="13">
        <v>34366</v>
      </c>
      <c r="O429" s="14">
        <f t="shared" si="98"/>
        <v>4.234034038203518</v>
      </c>
      <c r="P429" s="14">
        <f t="shared" si="99"/>
        <v>6.6</v>
      </c>
      <c r="Q429" s="14">
        <f t="shared" si="100"/>
        <v>4.9883896851489355</v>
      </c>
      <c r="R429" s="14">
        <f t="shared" si="101"/>
        <v>4.9649403348341261</v>
      </c>
      <c r="S429" s="14">
        <f t="shared" si="102"/>
        <v>4.8283137373023015</v>
      </c>
      <c r="T429" s="14">
        <f t="shared" si="103"/>
        <v>2.4845998586530804</v>
      </c>
      <c r="U429" s="14">
        <f t="shared" si="104"/>
        <v>2.2583881491164868</v>
      </c>
      <c r="V429" s="14">
        <f t="shared" si="105"/>
        <v>0.24028846163103157</v>
      </c>
      <c r="W429" s="14">
        <f t="shared" si="106"/>
        <v>3.25</v>
      </c>
      <c r="X429" s="14">
        <f t="shared" si="107"/>
        <v>5.5261698135899806</v>
      </c>
      <c r="Y429" s="14">
        <f t="shared" si="108"/>
        <v>3.7849847722574226</v>
      </c>
      <c r="Z429" s="14">
        <f t="shared" si="109"/>
        <v>4.2394977428222109</v>
      </c>
      <c r="AA429" s="14">
        <f t="shared" si="110"/>
        <v>4.2035576471954172</v>
      </c>
      <c r="AB429" s="17">
        <f t="shared" si="95"/>
        <v>0.26184449999999998</v>
      </c>
      <c r="AC429" s="16">
        <f t="shared" si="96"/>
        <v>-2.1662029000000018</v>
      </c>
      <c r="AD429" s="3">
        <f t="shared" si="97"/>
        <v>-2.1872476999999977</v>
      </c>
      <c r="AF429" s="52" t="s">
        <v>327</v>
      </c>
      <c r="AG429" s="52">
        <v>0.2273029</v>
      </c>
      <c r="AH429" s="52">
        <v>0.26184449999999998</v>
      </c>
      <c r="AI429" s="75">
        <v>8.6272299999999996E-2</v>
      </c>
    </row>
    <row r="430" spans="1:35">
      <c r="A430" s="13">
        <v>34394</v>
      </c>
      <c r="B430" s="18">
        <v>69.708299999999994</v>
      </c>
      <c r="C430" s="19">
        <v>6.5</v>
      </c>
      <c r="D430" s="20">
        <v>147.1</v>
      </c>
      <c r="E430" s="20">
        <v>143.6</v>
      </c>
      <c r="F430" s="19">
        <v>125.1</v>
      </c>
      <c r="G430" s="21">
        <v>3.34</v>
      </c>
      <c r="H430" s="22">
        <v>253.72</v>
      </c>
      <c r="I430" s="20">
        <v>63.744</v>
      </c>
      <c r="J430" s="20">
        <v>43.920999999999999</v>
      </c>
      <c r="K430" s="20">
        <v>69.69</v>
      </c>
      <c r="L430" s="20">
        <v>66.849000000000004</v>
      </c>
      <c r="N430" s="13">
        <v>34394</v>
      </c>
      <c r="O430" s="14">
        <f t="shared" si="98"/>
        <v>4.2443193924558589</v>
      </c>
      <c r="P430" s="14">
        <f t="shared" si="99"/>
        <v>6.5</v>
      </c>
      <c r="Q430" s="14">
        <f t="shared" si="100"/>
        <v>4.991112627607392</v>
      </c>
      <c r="R430" s="14">
        <f t="shared" si="101"/>
        <v>4.9670316566141235</v>
      </c>
      <c r="S430" s="14">
        <f t="shared" si="102"/>
        <v>4.8291134174728656</v>
      </c>
      <c r="T430" s="14">
        <f t="shared" si="103"/>
        <v>2.6172292773265542</v>
      </c>
      <c r="U430" s="14">
        <f t="shared" si="104"/>
        <v>2.3248669505708452</v>
      </c>
      <c r="V430" s="14">
        <f t="shared" si="105"/>
        <v>7.9968017056424409E-2</v>
      </c>
      <c r="W430" s="14">
        <f t="shared" si="106"/>
        <v>3.34</v>
      </c>
      <c r="X430" s="14">
        <f t="shared" si="107"/>
        <v>5.5362312967656964</v>
      </c>
      <c r="Y430" s="14">
        <f t="shared" si="108"/>
        <v>3.7823925656123825</v>
      </c>
      <c r="Z430" s="14">
        <f t="shared" si="109"/>
        <v>4.2440568354504276</v>
      </c>
      <c r="AA430" s="14">
        <f t="shared" si="110"/>
        <v>4.2024363445729414</v>
      </c>
      <c r="AB430" s="17">
        <f t="shared" si="95"/>
        <v>0.33554929999999999</v>
      </c>
      <c r="AC430" s="16">
        <f t="shared" si="96"/>
        <v>-1.8306536000000018</v>
      </c>
      <c r="AD430" s="3">
        <f t="shared" si="97"/>
        <v>-1.8726574999999976</v>
      </c>
      <c r="AF430" s="52" t="s">
        <v>328</v>
      </c>
      <c r="AG430" s="52">
        <v>0.31459019999999999</v>
      </c>
      <c r="AH430" s="52">
        <v>0.33554929999999999</v>
      </c>
      <c r="AI430" s="75">
        <v>0.15797919999999999</v>
      </c>
    </row>
    <row r="431" spans="1:35">
      <c r="A431" s="13">
        <v>34425</v>
      </c>
      <c r="B431" s="18">
        <v>70.075500000000005</v>
      </c>
      <c r="C431" s="19">
        <v>6.4</v>
      </c>
      <c r="D431" s="20">
        <v>147.19999999999999</v>
      </c>
      <c r="E431" s="20">
        <v>143.80000000000001</v>
      </c>
      <c r="F431" s="19">
        <v>125.1</v>
      </c>
      <c r="G431" s="21">
        <v>3.56</v>
      </c>
      <c r="H431" s="22">
        <v>253.03</v>
      </c>
      <c r="I431" s="20">
        <v>64.013999999999996</v>
      </c>
      <c r="J431" s="20">
        <v>44.9</v>
      </c>
      <c r="K431" s="20">
        <v>69.798000000000002</v>
      </c>
      <c r="L431" s="20">
        <v>66.957999999999998</v>
      </c>
      <c r="N431" s="13">
        <v>34425</v>
      </c>
      <c r="O431" s="14">
        <f t="shared" si="98"/>
        <v>4.2495732322376689</v>
      </c>
      <c r="P431" s="14">
        <f t="shared" si="99"/>
        <v>6.4</v>
      </c>
      <c r="Q431" s="14">
        <f t="shared" si="100"/>
        <v>4.9917922062947762</v>
      </c>
      <c r="R431" s="14">
        <f t="shared" si="101"/>
        <v>4.9684234452869465</v>
      </c>
      <c r="S431" s="14">
        <f t="shared" si="102"/>
        <v>4.8291134174728656</v>
      </c>
      <c r="T431" s="14">
        <f t="shared" si="103"/>
        <v>2.3368761007829404</v>
      </c>
      <c r="U431" s="14">
        <f t="shared" si="104"/>
        <v>2.1793481166603015</v>
      </c>
      <c r="V431" s="14">
        <f t="shared" si="105"/>
        <v>-0.47846981233363822</v>
      </c>
      <c r="W431" s="14">
        <f t="shared" si="106"/>
        <v>3.56</v>
      </c>
      <c r="X431" s="14">
        <f t="shared" si="107"/>
        <v>5.5335080587729131</v>
      </c>
      <c r="Y431" s="14">
        <f t="shared" si="108"/>
        <v>3.8044377947482086</v>
      </c>
      <c r="Z431" s="14">
        <f t="shared" si="109"/>
        <v>4.2456053560626845</v>
      </c>
      <c r="AA431" s="14">
        <f t="shared" si="110"/>
        <v>4.2040655571568895</v>
      </c>
      <c r="AB431" s="17">
        <f t="shared" si="95"/>
        <v>0</v>
      </c>
      <c r="AC431" s="16">
        <f t="shared" si="96"/>
        <v>-1.8306536000000018</v>
      </c>
      <c r="AD431" s="3">
        <f t="shared" si="97"/>
        <v>-1.8726574999999976</v>
      </c>
      <c r="AF431" s="52" t="s">
        <v>329</v>
      </c>
      <c r="AG431" s="52">
        <v>0</v>
      </c>
      <c r="AH431" s="52">
        <v>0</v>
      </c>
      <c r="AI431" s="75">
        <v>0</v>
      </c>
    </row>
    <row r="432" spans="1:35">
      <c r="A432" s="13">
        <v>34455</v>
      </c>
      <c r="B432" s="18">
        <v>70.456599999999995</v>
      </c>
      <c r="C432" s="19">
        <v>6.1</v>
      </c>
      <c r="D432" s="20">
        <v>147.5</v>
      </c>
      <c r="E432" s="20">
        <v>144</v>
      </c>
      <c r="F432" s="19">
        <v>125.1</v>
      </c>
      <c r="G432" s="21">
        <v>4.01</v>
      </c>
      <c r="H432" s="22">
        <v>256.67</v>
      </c>
      <c r="I432" s="20">
        <v>63.9</v>
      </c>
      <c r="J432" s="20">
        <v>43.412999999999997</v>
      </c>
      <c r="K432" s="20">
        <v>69.694000000000003</v>
      </c>
      <c r="L432" s="20">
        <v>67.262</v>
      </c>
      <c r="N432" s="13">
        <v>34455</v>
      </c>
      <c r="O432" s="14">
        <f t="shared" si="98"/>
        <v>4.254996917420117</v>
      </c>
      <c r="P432" s="14">
        <f t="shared" si="99"/>
        <v>6.1</v>
      </c>
      <c r="Q432" s="14">
        <f t="shared" si="100"/>
        <v>4.9938281757798748</v>
      </c>
      <c r="R432" s="14">
        <f t="shared" si="101"/>
        <v>4.9698132995760007</v>
      </c>
      <c r="S432" s="14">
        <f t="shared" si="102"/>
        <v>4.8291134174728656</v>
      </c>
      <c r="T432" s="14">
        <f t="shared" si="103"/>
        <v>2.2626950929025802</v>
      </c>
      <c r="U432" s="14">
        <f t="shared" si="104"/>
        <v>2.0344440717232426</v>
      </c>
      <c r="V432" s="14">
        <f t="shared" si="105"/>
        <v>-0.47846981233363822</v>
      </c>
      <c r="W432" s="14">
        <f t="shared" si="106"/>
        <v>4.01</v>
      </c>
      <c r="X432" s="14">
        <f t="shared" si="107"/>
        <v>5.5477912131082761</v>
      </c>
      <c r="Y432" s="14">
        <f t="shared" si="108"/>
        <v>3.7707589354239652</v>
      </c>
      <c r="Z432" s="14">
        <f t="shared" si="109"/>
        <v>4.2441142308473321</v>
      </c>
      <c r="AA432" s="14">
        <f t="shared" si="110"/>
        <v>4.2085954412253743</v>
      </c>
      <c r="AB432" s="17">
        <f t="shared" si="95"/>
        <v>0.32162099999999999</v>
      </c>
      <c r="AC432" s="16">
        <f t="shared" si="96"/>
        <v>-1.5090326000000018</v>
      </c>
      <c r="AD432" s="3">
        <f t="shared" si="97"/>
        <v>-1.5839440999999976</v>
      </c>
      <c r="AF432" s="52" t="s">
        <v>330</v>
      </c>
      <c r="AG432" s="52">
        <v>0.28871340000000001</v>
      </c>
      <c r="AH432" s="52">
        <v>0.32162099999999999</v>
      </c>
      <c r="AI432" s="75">
        <v>0.30976330000000002</v>
      </c>
    </row>
    <row r="433" spans="1:35">
      <c r="A433" s="13">
        <v>34486</v>
      </c>
      <c r="B433" s="18">
        <v>70.914900000000003</v>
      </c>
      <c r="C433" s="19">
        <v>6.1</v>
      </c>
      <c r="D433" s="20">
        <v>147.9</v>
      </c>
      <c r="E433" s="20">
        <v>144.5</v>
      </c>
      <c r="F433" s="19">
        <v>125.2</v>
      </c>
      <c r="G433" s="21">
        <v>4.25</v>
      </c>
      <c r="H433" s="22">
        <v>256.7</v>
      </c>
      <c r="I433" s="20">
        <v>64.284999999999997</v>
      </c>
      <c r="J433" s="20">
        <v>44.154000000000003</v>
      </c>
      <c r="K433" s="20">
        <v>70.087999999999994</v>
      </c>
      <c r="L433" s="20">
        <v>67.528999999999996</v>
      </c>
      <c r="N433" s="13">
        <v>34486</v>
      </c>
      <c r="O433" s="14">
        <f t="shared" si="98"/>
        <v>4.2614805666066777</v>
      </c>
      <c r="P433" s="14">
        <f t="shared" si="99"/>
        <v>6.1</v>
      </c>
      <c r="Q433" s="14">
        <f t="shared" si="100"/>
        <v>4.996536369716754</v>
      </c>
      <c r="R433" s="14">
        <f t="shared" si="101"/>
        <v>4.9732795075524869</v>
      </c>
      <c r="S433" s="14">
        <f t="shared" si="102"/>
        <v>4.8299124586659978</v>
      </c>
      <c r="T433" s="14">
        <f t="shared" si="103"/>
        <v>2.4641903936928928</v>
      </c>
      <c r="U433" s="14">
        <f t="shared" si="104"/>
        <v>2.3102182493345147</v>
      </c>
      <c r="V433" s="14">
        <f t="shared" si="105"/>
        <v>0</v>
      </c>
      <c r="W433" s="14">
        <f t="shared" si="106"/>
        <v>4.25</v>
      </c>
      <c r="X433" s="14">
        <f t="shared" si="107"/>
        <v>5.5479080878770946</v>
      </c>
      <c r="Y433" s="14">
        <f t="shared" si="108"/>
        <v>3.7876835231725172</v>
      </c>
      <c r="Z433" s="14">
        <f t="shared" si="109"/>
        <v>4.2497515953640628</v>
      </c>
      <c r="AA433" s="14">
        <f t="shared" si="110"/>
        <v>4.2125571352437294</v>
      </c>
      <c r="AB433" s="17">
        <f t="shared" si="95"/>
        <v>0</v>
      </c>
      <c r="AC433" s="16">
        <f t="shared" si="96"/>
        <v>-1.5090326000000018</v>
      </c>
      <c r="AD433" s="3">
        <f t="shared" si="97"/>
        <v>-1.5839440999999976</v>
      </c>
      <c r="AF433" s="52" t="s">
        <v>331</v>
      </c>
      <c r="AG433" s="52">
        <v>0</v>
      </c>
      <c r="AH433" s="52">
        <v>0</v>
      </c>
      <c r="AI433" s="75">
        <v>0</v>
      </c>
    </row>
    <row r="434" spans="1:35">
      <c r="A434" s="13">
        <v>34516</v>
      </c>
      <c r="B434" s="18">
        <v>71.041700000000006</v>
      </c>
      <c r="C434" s="19">
        <v>6.1</v>
      </c>
      <c r="D434" s="20">
        <v>148.4</v>
      </c>
      <c r="E434" s="20">
        <v>145.1</v>
      </c>
      <c r="F434" s="19">
        <v>125.7</v>
      </c>
      <c r="G434" s="21">
        <v>4.26</v>
      </c>
      <c r="H434" s="22">
        <v>259.95</v>
      </c>
      <c r="I434" s="20">
        <v>64.245000000000005</v>
      </c>
      <c r="J434" s="20">
        <v>44.113999999999997</v>
      </c>
      <c r="K434" s="20">
        <v>70.040000000000006</v>
      </c>
      <c r="L434" s="20">
        <v>67.492999999999995</v>
      </c>
      <c r="N434" s="13">
        <v>34516</v>
      </c>
      <c r="O434" s="14">
        <f t="shared" si="98"/>
        <v>4.263267028577773</v>
      </c>
      <c r="P434" s="14">
        <f t="shared" si="99"/>
        <v>6.1</v>
      </c>
      <c r="Q434" s="14">
        <f t="shared" si="100"/>
        <v>4.9999113307332799</v>
      </c>
      <c r="R434" s="14">
        <f t="shared" si="101"/>
        <v>4.9774231598901419</v>
      </c>
      <c r="S434" s="14">
        <f t="shared" si="102"/>
        <v>4.8338981155962015</v>
      </c>
      <c r="T434" s="14">
        <f t="shared" si="103"/>
        <v>2.6631823180793193</v>
      </c>
      <c r="U434" s="14">
        <f t="shared" si="104"/>
        <v>2.6537870199660327</v>
      </c>
      <c r="V434" s="14">
        <f t="shared" si="105"/>
        <v>0.47846981233362529</v>
      </c>
      <c r="W434" s="14">
        <f t="shared" si="106"/>
        <v>4.26</v>
      </c>
      <c r="X434" s="14">
        <f t="shared" si="107"/>
        <v>5.5604893048297246</v>
      </c>
      <c r="Y434" s="14">
        <f t="shared" si="108"/>
        <v>3.7867771923903959</v>
      </c>
      <c r="Z434" s="14">
        <f t="shared" si="109"/>
        <v>4.249066507417651</v>
      </c>
      <c r="AA434" s="14">
        <f t="shared" si="110"/>
        <v>4.2120238887971793</v>
      </c>
      <c r="AB434" s="17">
        <f t="shared" si="95"/>
        <v>7.9991199999999998E-2</v>
      </c>
      <c r="AC434" s="16">
        <f t="shared" si="96"/>
        <v>-1.4290414000000018</v>
      </c>
      <c r="AD434" s="3">
        <f t="shared" si="97"/>
        <v>-1.5122119999999977</v>
      </c>
      <c r="AF434" s="52" t="s">
        <v>332</v>
      </c>
      <c r="AG434" s="52">
        <v>7.1732099999999993E-2</v>
      </c>
      <c r="AH434" s="52">
        <v>7.9991199999999998E-2</v>
      </c>
      <c r="AI434" s="75">
        <v>-3.8329700000000001E-2</v>
      </c>
    </row>
    <row r="435" spans="1:35">
      <c r="A435" s="13">
        <v>34547</v>
      </c>
      <c r="B435" s="18">
        <v>71.435900000000004</v>
      </c>
      <c r="C435" s="19">
        <v>6</v>
      </c>
      <c r="D435" s="20">
        <v>149</v>
      </c>
      <c r="E435" s="20">
        <v>145.6</v>
      </c>
      <c r="F435" s="19">
        <v>126.2</v>
      </c>
      <c r="G435" s="21">
        <v>4.47</v>
      </c>
      <c r="H435" s="22">
        <v>264.13</v>
      </c>
      <c r="I435" s="20">
        <v>64.673000000000002</v>
      </c>
      <c r="J435" s="20">
        <v>44.814999999999998</v>
      </c>
      <c r="K435" s="20">
        <v>70.694000000000003</v>
      </c>
      <c r="L435" s="20">
        <v>67.748999999999995</v>
      </c>
      <c r="N435" s="13">
        <v>34547</v>
      </c>
      <c r="O435" s="14">
        <f t="shared" si="98"/>
        <v>4.2688005441038586</v>
      </c>
      <c r="P435" s="14">
        <f t="shared" si="99"/>
        <v>6</v>
      </c>
      <c r="Q435" s="14">
        <f t="shared" si="100"/>
        <v>5.0039463059454592</v>
      </c>
      <c r="R435" s="14">
        <f t="shared" si="101"/>
        <v>4.9808631357625854</v>
      </c>
      <c r="S435" s="14">
        <f t="shared" si="102"/>
        <v>4.8378679501071131</v>
      </c>
      <c r="T435" s="14">
        <f t="shared" si="103"/>
        <v>2.8592825993843052</v>
      </c>
      <c r="U435" s="14">
        <f t="shared" si="104"/>
        <v>2.7150989065950899</v>
      </c>
      <c r="V435" s="14">
        <f t="shared" si="105"/>
        <v>1.8393161472015991</v>
      </c>
      <c r="W435" s="14">
        <f t="shared" si="106"/>
        <v>4.47</v>
      </c>
      <c r="X435" s="14">
        <f t="shared" si="107"/>
        <v>5.5764414061877101</v>
      </c>
      <c r="Y435" s="14">
        <f t="shared" si="108"/>
        <v>3.8025429048093251</v>
      </c>
      <c r="Z435" s="14">
        <f t="shared" si="109"/>
        <v>4.2583607036718156</v>
      </c>
      <c r="AA435" s="14">
        <f t="shared" si="110"/>
        <v>4.2158096995032768</v>
      </c>
      <c r="AB435" s="17">
        <f t="shared" si="95"/>
        <v>0.43144569999999999</v>
      </c>
      <c r="AC435" s="16">
        <f t="shared" si="96"/>
        <v>-0.99759570000000175</v>
      </c>
      <c r="AD435" s="3">
        <f t="shared" si="97"/>
        <v>-1.0959364999999976</v>
      </c>
      <c r="AF435" s="52" t="s">
        <v>333</v>
      </c>
      <c r="AG435" s="52">
        <v>0.41627550000000002</v>
      </c>
      <c r="AH435" s="52">
        <v>0.43144569999999999</v>
      </c>
      <c r="AI435" s="75">
        <v>0.44434259999999998</v>
      </c>
    </row>
    <row r="436" spans="1:35">
      <c r="A436" s="13">
        <v>34578</v>
      </c>
      <c r="B436" s="18">
        <v>71.704899999999995</v>
      </c>
      <c r="C436" s="19">
        <v>5.9</v>
      </c>
      <c r="D436" s="20">
        <v>149.30000000000001</v>
      </c>
      <c r="E436" s="20">
        <v>145.80000000000001</v>
      </c>
      <c r="F436" s="19">
        <v>125.9</v>
      </c>
      <c r="G436" s="21">
        <v>4.7300000000000004</v>
      </c>
      <c r="H436" s="22">
        <v>267.69</v>
      </c>
      <c r="I436" s="20">
        <v>64.77</v>
      </c>
      <c r="J436" s="20">
        <v>44.932000000000002</v>
      </c>
      <c r="K436" s="20">
        <v>70.650999999999996</v>
      </c>
      <c r="L436" s="20">
        <v>67.89</v>
      </c>
      <c r="N436" s="13">
        <v>34578</v>
      </c>
      <c r="O436" s="14">
        <f t="shared" si="98"/>
        <v>4.2725590855773161</v>
      </c>
      <c r="P436" s="14">
        <f t="shared" si="99"/>
        <v>5.9</v>
      </c>
      <c r="Q436" s="14">
        <f t="shared" si="100"/>
        <v>5.0059577045451444</v>
      </c>
      <c r="R436" s="14">
        <f t="shared" si="101"/>
        <v>4.9822358195745577</v>
      </c>
      <c r="S436" s="14">
        <f t="shared" si="102"/>
        <v>4.8354879410503013</v>
      </c>
      <c r="T436" s="14">
        <f t="shared" si="103"/>
        <v>2.9223962124570422</v>
      </c>
      <c r="U436" s="14">
        <f t="shared" si="104"/>
        <v>2.7818205476530604</v>
      </c>
      <c r="V436" s="14">
        <f t="shared" si="105"/>
        <v>1.4400248839740015</v>
      </c>
      <c r="W436" s="14">
        <f t="shared" si="106"/>
        <v>4.7300000000000004</v>
      </c>
      <c r="X436" s="14">
        <f t="shared" si="107"/>
        <v>5.5898295945801699</v>
      </c>
      <c r="Y436" s="14">
        <f t="shared" si="108"/>
        <v>3.805150235779323</v>
      </c>
      <c r="Z436" s="14">
        <f t="shared" si="109"/>
        <v>4.2577522633120353</v>
      </c>
      <c r="AA436" s="14">
        <f t="shared" si="110"/>
        <v>4.2178887483135554</v>
      </c>
      <c r="AB436" s="17">
        <f t="shared" si="95"/>
        <v>6.9489999999999996E-2</v>
      </c>
      <c r="AC436" s="16">
        <f t="shared" si="96"/>
        <v>-0.9281057000000017</v>
      </c>
      <c r="AD436" s="3">
        <f t="shared" si="97"/>
        <v>-1.0538581999999976</v>
      </c>
      <c r="AF436" s="52" t="s">
        <v>334</v>
      </c>
      <c r="AG436" s="52">
        <v>4.2078299999999999E-2</v>
      </c>
      <c r="AH436" s="52">
        <v>6.9489999999999996E-2</v>
      </c>
      <c r="AI436" s="75">
        <v>5.73064E-2</v>
      </c>
    </row>
    <row r="437" spans="1:35">
      <c r="A437" s="13">
        <v>34608</v>
      </c>
      <c r="B437" s="18">
        <v>72.329300000000003</v>
      </c>
      <c r="C437" s="19">
        <v>5.8</v>
      </c>
      <c r="D437" s="20">
        <v>149.4</v>
      </c>
      <c r="E437" s="20">
        <v>145.9</v>
      </c>
      <c r="F437" s="19">
        <v>125.5</v>
      </c>
      <c r="G437" s="21">
        <v>4.76</v>
      </c>
      <c r="H437" s="22">
        <v>268.94</v>
      </c>
      <c r="I437" s="20">
        <v>65.17</v>
      </c>
      <c r="J437" s="20">
        <v>46.072000000000003</v>
      </c>
      <c r="K437" s="20">
        <v>71.144999999999996</v>
      </c>
      <c r="L437" s="20">
        <v>68.022999999999996</v>
      </c>
      <c r="N437" s="13">
        <v>34608</v>
      </c>
      <c r="O437" s="14">
        <f t="shared" si="98"/>
        <v>4.2812293029490194</v>
      </c>
      <c r="P437" s="14">
        <f t="shared" si="99"/>
        <v>5.8</v>
      </c>
      <c r="Q437" s="14">
        <f t="shared" si="100"/>
        <v>5.0066272726987169</v>
      </c>
      <c r="R437" s="14">
        <f t="shared" si="101"/>
        <v>4.9829214555287402</v>
      </c>
      <c r="S437" s="14">
        <f t="shared" si="102"/>
        <v>4.832305758571839</v>
      </c>
      <c r="T437" s="14">
        <f t="shared" si="103"/>
        <v>2.5764136936131465</v>
      </c>
      <c r="U437" s="14">
        <f t="shared" si="104"/>
        <v>2.3579455820034863</v>
      </c>
      <c r="V437" s="14">
        <f t="shared" si="105"/>
        <v>1.0412589072460232</v>
      </c>
      <c r="W437" s="14">
        <f t="shared" si="106"/>
        <v>4.76</v>
      </c>
      <c r="X437" s="14">
        <f t="shared" si="107"/>
        <v>5.594488306395724</v>
      </c>
      <c r="Y437" s="14">
        <f t="shared" si="108"/>
        <v>3.8302053902043713</v>
      </c>
      <c r="Z437" s="14">
        <f t="shared" si="109"/>
        <v>4.2647200479976544</v>
      </c>
      <c r="AA437" s="14">
        <f t="shared" si="110"/>
        <v>4.219845883281562</v>
      </c>
      <c r="AB437" s="17">
        <f t="shared" si="95"/>
        <v>0</v>
      </c>
      <c r="AC437" s="16">
        <f t="shared" si="96"/>
        <v>-0.9281057000000017</v>
      </c>
      <c r="AD437" s="3">
        <f t="shared" si="97"/>
        <v>-1.0538581999999976</v>
      </c>
      <c r="AF437" s="52" t="s">
        <v>335</v>
      </c>
      <c r="AG437" s="52">
        <v>0</v>
      </c>
      <c r="AH437" s="52">
        <v>0</v>
      </c>
      <c r="AI437" s="75">
        <v>0</v>
      </c>
    </row>
    <row r="438" spans="1:35">
      <c r="A438" s="13">
        <v>34639</v>
      </c>
      <c r="B438" s="18">
        <v>72.781400000000005</v>
      </c>
      <c r="C438" s="19">
        <v>5.6</v>
      </c>
      <c r="D438" s="20">
        <v>149.80000000000001</v>
      </c>
      <c r="E438" s="20">
        <v>146.19999999999999</v>
      </c>
      <c r="F438" s="19">
        <v>126.1</v>
      </c>
      <c r="G438" s="21">
        <v>5.29</v>
      </c>
      <c r="H438" s="22">
        <v>275.01</v>
      </c>
      <c r="I438" s="20">
        <v>65.213999999999999</v>
      </c>
      <c r="J438" s="20">
        <v>46.381999999999998</v>
      </c>
      <c r="K438" s="20">
        <v>70.959999999999994</v>
      </c>
      <c r="L438" s="20">
        <v>68.069999999999993</v>
      </c>
      <c r="N438" s="13">
        <v>34639</v>
      </c>
      <c r="O438" s="14">
        <f t="shared" si="98"/>
        <v>4.2874604280528645</v>
      </c>
      <c r="P438" s="14">
        <f t="shared" si="99"/>
        <v>5.6</v>
      </c>
      <c r="Q438" s="14">
        <f t="shared" si="100"/>
        <v>5.0093010710831196</v>
      </c>
      <c r="R438" s="14">
        <f t="shared" si="101"/>
        <v>4.9849755473156785</v>
      </c>
      <c r="S438" s="14">
        <f t="shared" si="102"/>
        <v>4.8370752429708741</v>
      </c>
      <c r="T438" s="14">
        <f t="shared" si="103"/>
        <v>2.5694449374782722</v>
      </c>
      <c r="U438" s="14">
        <f t="shared" si="104"/>
        <v>2.3530497410194036</v>
      </c>
      <c r="V438" s="14">
        <f t="shared" si="105"/>
        <v>1.3573062665794615</v>
      </c>
      <c r="W438" s="14">
        <f t="shared" si="106"/>
        <v>5.29</v>
      </c>
      <c r="X438" s="14">
        <f t="shared" si="107"/>
        <v>5.6168074606417937</v>
      </c>
      <c r="Y438" s="14">
        <f t="shared" si="108"/>
        <v>3.8369114529330175</v>
      </c>
      <c r="Z438" s="14">
        <f t="shared" si="109"/>
        <v>4.2621163380013236</v>
      </c>
      <c r="AA438" s="14">
        <f t="shared" si="110"/>
        <v>4.2205365874598604</v>
      </c>
      <c r="AB438" s="17">
        <f t="shared" si="95"/>
        <v>0.60612829999999995</v>
      </c>
      <c r="AC438" s="16">
        <f t="shared" si="96"/>
        <v>-0.32197740000000175</v>
      </c>
      <c r="AD438" s="3">
        <f t="shared" si="97"/>
        <v>-0.50438389999999766</v>
      </c>
      <c r="AF438" s="52" t="s">
        <v>336</v>
      </c>
      <c r="AG438" s="52">
        <v>0.54947429999999997</v>
      </c>
      <c r="AH438" s="52">
        <v>0.60612829999999995</v>
      </c>
      <c r="AI438" s="75">
        <v>0.51236000000000004</v>
      </c>
    </row>
    <row r="439" spans="1:35">
      <c r="A439" s="13">
        <v>34669</v>
      </c>
      <c r="B439" s="18">
        <v>73.551599999999993</v>
      </c>
      <c r="C439" s="19">
        <v>5.5</v>
      </c>
      <c r="D439" s="20">
        <v>150.1</v>
      </c>
      <c r="E439" s="20">
        <v>146.6</v>
      </c>
      <c r="F439" s="19">
        <v>126.6</v>
      </c>
      <c r="G439" s="21">
        <v>5.45</v>
      </c>
      <c r="H439" s="22">
        <v>282.58</v>
      </c>
      <c r="I439" s="20">
        <v>65.39</v>
      </c>
      <c r="J439" s="20">
        <v>46.113</v>
      </c>
      <c r="K439" s="20">
        <v>71.525000000000006</v>
      </c>
      <c r="L439" s="20">
        <v>68.238</v>
      </c>
      <c r="N439" s="13">
        <v>34669</v>
      </c>
      <c r="O439" s="14">
        <f t="shared" si="98"/>
        <v>4.2979872007197395</v>
      </c>
      <c r="P439" s="14">
        <f t="shared" si="99"/>
        <v>5.5</v>
      </c>
      <c r="Q439" s="14">
        <f t="shared" si="100"/>
        <v>5.0113017386394159</v>
      </c>
      <c r="R439" s="14">
        <f t="shared" si="101"/>
        <v>4.9877077894525508</v>
      </c>
      <c r="S439" s="14">
        <f t="shared" si="102"/>
        <v>4.8410325097100761</v>
      </c>
      <c r="T439" s="14">
        <f t="shared" si="103"/>
        <v>2.5642430613337437</v>
      </c>
      <c r="U439" s="14">
        <f t="shared" si="104"/>
        <v>2.4164102890145838</v>
      </c>
      <c r="V439" s="14">
        <f t="shared" si="105"/>
        <v>1.7530329404996678</v>
      </c>
      <c r="W439" s="14">
        <f t="shared" si="106"/>
        <v>5.45</v>
      </c>
      <c r="X439" s="14">
        <f t="shared" si="107"/>
        <v>5.6439616963376613</v>
      </c>
      <c r="Y439" s="14">
        <f t="shared" si="108"/>
        <v>3.8310949059109047</v>
      </c>
      <c r="Z439" s="14">
        <f t="shared" si="109"/>
        <v>4.2700470389361742</v>
      </c>
      <c r="AA439" s="14">
        <f t="shared" si="110"/>
        <v>4.2230015944303627</v>
      </c>
      <c r="AB439" s="17">
        <f t="shared" si="95"/>
        <v>-0.21635309999999999</v>
      </c>
      <c r="AC439" s="16">
        <f t="shared" si="96"/>
        <v>-0.53833050000000171</v>
      </c>
      <c r="AD439" s="3">
        <f t="shared" si="97"/>
        <v>-0.75275459999999761</v>
      </c>
      <c r="AF439" s="52" t="s">
        <v>337</v>
      </c>
      <c r="AG439" s="52">
        <v>-0.2483707</v>
      </c>
      <c r="AH439" s="52">
        <v>-0.21635309999999999</v>
      </c>
      <c r="AI439" s="75">
        <v>-0.2378768</v>
      </c>
    </row>
    <row r="440" spans="1:35">
      <c r="A440" s="13">
        <v>34700</v>
      </c>
      <c r="B440" s="18">
        <v>73.705299999999994</v>
      </c>
      <c r="C440" s="19">
        <v>5.6</v>
      </c>
      <c r="D440" s="20">
        <v>150.5</v>
      </c>
      <c r="E440" s="20">
        <v>147</v>
      </c>
      <c r="F440" s="19">
        <v>126.9</v>
      </c>
      <c r="G440" s="21">
        <v>5.53</v>
      </c>
      <c r="H440" s="22">
        <v>288.25</v>
      </c>
      <c r="I440" s="20">
        <v>65.39</v>
      </c>
      <c r="J440" s="20">
        <v>45.429000000000002</v>
      </c>
      <c r="K440" s="20">
        <v>71.828000000000003</v>
      </c>
      <c r="L440" s="20">
        <v>68.337000000000003</v>
      </c>
      <c r="N440" s="13">
        <v>34700</v>
      </c>
      <c r="O440" s="14">
        <f t="shared" si="98"/>
        <v>4.3000747097711285</v>
      </c>
      <c r="P440" s="14">
        <f t="shared" si="99"/>
        <v>5.6</v>
      </c>
      <c r="Q440" s="14">
        <f t="shared" si="100"/>
        <v>5.01396308418893</v>
      </c>
      <c r="R440" s="14">
        <f t="shared" si="101"/>
        <v>4.990432586778736</v>
      </c>
      <c r="S440" s="14">
        <f t="shared" si="102"/>
        <v>4.8433993747203417</v>
      </c>
      <c r="T440" s="14">
        <f t="shared" si="103"/>
        <v>2.8303776162851726</v>
      </c>
      <c r="U440" s="14">
        <f t="shared" si="104"/>
        <v>2.6888900216331217</v>
      </c>
      <c r="V440" s="14">
        <f t="shared" si="105"/>
        <v>1.6686918785014735</v>
      </c>
      <c r="W440" s="14">
        <f t="shared" si="106"/>
        <v>5.53</v>
      </c>
      <c r="X440" s="14">
        <f t="shared" si="107"/>
        <v>5.6638281591491682</v>
      </c>
      <c r="Y440" s="14">
        <f t="shared" si="108"/>
        <v>3.8161506676426282</v>
      </c>
      <c r="Z440" s="14">
        <f t="shared" si="109"/>
        <v>4.2742743721796517</v>
      </c>
      <c r="AA440" s="14">
        <f t="shared" si="110"/>
        <v>4.2244513475673164</v>
      </c>
      <c r="AB440" s="17">
        <f t="shared" si="95"/>
        <v>0</v>
      </c>
      <c r="AC440" s="16">
        <f t="shared" si="96"/>
        <v>-0.53833050000000171</v>
      </c>
      <c r="AD440" s="3">
        <f t="shared" si="97"/>
        <v>-0.75275459999999761</v>
      </c>
      <c r="AF440" s="52" t="s">
        <v>338</v>
      </c>
      <c r="AG440" s="52">
        <v>0</v>
      </c>
      <c r="AH440" s="52">
        <v>0</v>
      </c>
      <c r="AI440" s="75">
        <v>0</v>
      </c>
    </row>
    <row r="441" spans="1:35">
      <c r="A441" s="13">
        <v>34731</v>
      </c>
      <c r="B441" s="18">
        <v>73.617999999999995</v>
      </c>
      <c r="C441" s="19">
        <v>5.4</v>
      </c>
      <c r="D441" s="20">
        <v>150.9</v>
      </c>
      <c r="E441" s="20">
        <v>147.4</v>
      </c>
      <c r="F441" s="19">
        <v>127.2</v>
      </c>
      <c r="G441" s="21">
        <v>5.92</v>
      </c>
      <c r="H441" s="22">
        <v>285.63</v>
      </c>
      <c r="I441" s="20">
        <v>65.277000000000001</v>
      </c>
      <c r="J441" s="20">
        <v>44.664000000000001</v>
      </c>
      <c r="K441" s="20">
        <v>71.084999999999994</v>
      </c>
      <c r="L441" s="20">
        <v>68.652000000000001</v>
      </c>
      <c r="N441" s="13">
        <v>34731</v>
      </c>
      <c r="O441" s="14">
        <f t="shared" si="98"/>
        <v>4.2988895610510243</v>
      </c>
      <c r="P441" s="14">
        <f t="shared" si="99"/>
        <v>5.4</v>
      </c>
      <c r="Q441" s="14">
        <f t="shared" si="100"/>
        <v>5.0166173657738033</v>
      </c>
      <c r="R441" s="14">
        <f t="shared" si="101"/>
        <v>4.9931499797552359</v>
      </c>
      <c r="S441" s="14">
        <f t="shared" si="102"/>
        <v>4.8457606509060218</v>
      </c>
      <c r="T441" s="14">
        <f t="shared" si="103"/>
        <v>2.8227680624867379</v>
      </c>
      <c r="U441" s="14">
        <f t="shared" si="104"/>
        <v>2.820964492111004</v>
      </c>
      <c r="V441" s="14">
        <f t="shared" si="105"/>
        <v>1.7446913603720704</v>
      </c>
      <c r="W441" s="14">
        <f t="shared" si="106"/>
        <v>5.92</v>
      </c>
      <c r="X441" s="14">
        <f t="shared" si="107"/>
        <v>5.6546972669657096</v>
      </c>
      <c r="Y441" s="14">
        <f t="shared" si="108"/>
        <v>3.7991678080080593</v>
      </c>
      <c r="Z441" s="14">
        <f t="shared" si="109"/>
        <v>4.2638763440876613</v>
      </c>
      <c r="AA441" s="14">
        <f t="shared" si="110"/>
        <v>4.2290502650743917</v>
      </c>
      <c r="AB441" s="17">
        <f t="shared" si="95"/>
        <v>0.51598120000000003</v>
      </c>
      <c r="AC441" s="16">
        <f t="shared" si="96"/>
        <v>-2.2349300000001682E-2</v>
      </c>
      <c r="AD441" s="3">
        <f t="shared" si="97"/>
        <v>-0.2506210999999976</v>
      </c>
      <c r="AF441" s="52" t="s">
        <v>339</v>
      </c>
      <c r="AG441" s="52">
        <v>0.50213350000000001</v>
      </c>
      <c r="AH441" s="52">
        <v>0.51598120000000003</v>
      </c>
      <c r="AI441" s="75">
        <v>0.41366530000000001</v>
      </c>
    </row>
    <row r="442" spans="1:35">
      <c r="A442" s="13">
        <v>34759</v>
      </c>
      <c r="B442" s="18">
        <v>73.741900000000001</v>
      </c>
      <c r="C442" s="19">
        <v>5.4</v>
      </c>
      <c r="D442" s="20">
        <v>151.19999999999999</v>
      </c>
      <c r="E442" s="20">
        <v>147.6</v>
      </c>
      <c r="F442" s="19">
        <v>127.4</v>
      </c>
      <c r="G442" s="21">
        <v>5.98</v>
      </c>
      <c r="H442" s="22">
        <v>285.97000000000003</v>
      </c>
      <c r="I442" s="20">
        <v>65.625</v>
      </c>
      <c r="J442" s="20">
        <v>45.603999999999999</v>
      </c>
      <c r="K442" s="20">
        <v>71.483000000000004</v>
      </c>
      <c r="L442" s="20">
        <v>68.798000000000002</v>
      </c>
      <c r="N442" s="13">
        <v>34759</v>
      </c>
      <c r="O442" s="14">
        <f t="shared" si="98"/>
        <v>4.3005711586796425</v>
      </c>
      <c r="P442" s="14">
        <f t="shared" si="99"/>
        <v>5.4</v>
      </c>
      <c r="Q442" s="14">
        <f t="shared" si="100"/>
        <v>5.0186034637454329</v>
      </c>
      <c r="R442" s="14">
        <f t="shared" si="101"/>
        <v>4.994505912166372</v>
      </c>
      <c r="S442" s="14">
        <f t="shared" si="102"/>
        <v>4.8473317431380627</v>
      </c>
      <c r="T442" s="14">
        <f t="shared" si="103"/>
        <v>2.7490836138040828</v>
      </c>
      <c r="U442" s="14">
        <f t="shared" si="104"/>
        <v>2.7474255552248339</v>
      </c>
      <c r="V442" s="14">
        <f t="shared" si="105"/>
        <v>1.821832566519755</v>
      </c>
      <c r="W442" s="14">
        <f t="shared" si="106"/>
        <v>5.98</v>
      </c>
      <c r="X442" s="14">
        <f t="shared" si="107"/>
        <v>5.6558869102130815</v>
      </c>
      <c r="Y442" s="14">
        <f t="shared" si="108"/>
        <v>3.8199954319714733</v>
      </c>
      <c r="Z442" s="14">
        <f t="shared" si="109"/>
        <v>4.269459659192278</v>
      </c>
      <c r="AA442" s="14">
        <f t="shared" si="110"/>
        <v>4.2311746747493224</v>
      </c>
      <c r="AB442" s="17">
        <f t="shared" si="95"/>
        <v>0.24220469999999999</v>
      </c>
      <c r="AC442" s="16">
        <f t="shared" si="96"/>
        <v>0.21985539999999831</v>
      </c>
      <c r="AD442" s="3">
        <f t="shared" si="97"/>
        <v>-6.9163999999976022E-3</v>
      </c>
      <c r="AF442" s="52" t="s">
        <v>340</v>
      </c>
      <c r="AG442" s="52">
        <v>0.2437047</v>
      </c>
      <c r="AH442" s="52">
        <v>0.24220469999999999</v>
      </c>
      <c r="AI442" s="75">
        <v>7.3612700000000003E-2</v>
      </c>
    </row>
    <row r="443" spans="1:35">
      <c r="A443" s="13">
        <v>34790</v>
      </c>
      <c r="B443" s="18">
        <v>73.717200000000005</v>
      </c>
      <c r="C443" s="19">
        <v>5.8</v>
      </c>
      <c r="D443" s="20">
        <v>151.80000000000001</v>
      </c>
      <c r="E443" s="20">
        <v>148.19999999999999</v>
      </c>
      <c r="F443" s="19">
        <v>127.7</v>
      </c>
      <c r="G443" s="21">
        <v>6.05</v>
      </c>
      <c r="H443" s="22">
        <v>286.37</v>
      </c>
      <c r="I443" s="20">
        <v>65.522000000000006</v>
      </c>
      <c r="J443" s="20">
        <v>44.564</v>
      </c>
      <c r="K443" s="20">
        <v>71.343000000000004</v>
      </c>
      <c r="L443" s="20">
        <v>68.992999999999995</v>
      </c>
      <c r="N443" s="13">
        <v>34790</v>
      </c>
      <c r="O443" s="14">
        <f t="shared" si="98"/>
        <v>4.3002361505284874</v>
      </c>
      <c r="P443" s="14">
        <f t="shared" si="99"/>
        <v>5.8</v>
      </c>
      <c r="Q443" s="14">
        <f t="shared" si="100"/>
        <v>5.0225638649615298</v>
      </c>
      <c r="R443" s="14">
        <f t="shared" si="101"/>
        <v>4.9985627128619861</v>
      </c>
      <c r="S443" s="14">
        <f t="shared" si="102"/>
        <v>4.8496837630384935</v>
      </c>
      <c r="T443" s="14">
        <f t="shared" si="103"/>
        <v>3.07716586667539</v>
      </c>
      <c r="U443" s="14">
        <f t="shared" si="104"/>
        <v>3.0139267575040005</v>
      </c>
      <c r="V443" s="14">
        <f t="shared" si="105"/>
        <v>2.057034556562817</v>
      </c>
      <c r="W443" s="14">
        <f t="shared" si="106"/>
        <v>6.05</v>
      </c>
      <c r="X443" s="14">
        <f t="shared" si="107"/>
        <v>5.6572846809966206</v>
      </c>
      <c r="Y443" s="14">
        <f t="shared" si="108"/>
        <v>3.7969263581970703</v>
      </c>
      <c r="Z443" s="14">
        <f t="shared" si="109"/>
        <v>4.2674992311912385</v>
      </c>
      <c r="AA443" s="14">
        <f t="shared" si="110"/>
        <v>4.234005050175571</v>
      </c>
      <c r="AB443" s="17">
        <f t="shared" si="95"/>
        <v>0</v>
      </c>
      <c r="AC443" s="16">
        <f t="shared" si="96"/>
        <v>0.21985539999999831</v>
      </c>
      <c r="AD443" s="3">
        <f t="shared" si="97"/>
        <v>-6.9163999999976022E-3</v>
      </c>
      <c r="AF443" s="52" t="s">
        <v>341</v>
      </c>
      <c r="AG443" s="52">
        <v>0</v>
      </c>
      <c r="AH443" s="52">
        <v>0</v>
      </c>
      <c r="AI443" s="75">
        <v>0</v>
      </c>
    </row>
    <row r="444" spans="1:35">
      <c r="A444" s="13">
        <v>34820</v>
      </c>
      <c r="B444" s="18">
        <v>73.936800000000005</v>
      </c>
      <c r="C444" s="19">
        <v>5.6</v>
      </c>
      <c r="D444" s="20">
        <v>152.1</v>
      </c>
      <c r="E444" s="20">
        <v>148.4</v>
      </c>
      <c r="F444" s="19">
        <v>127.8</v>
      </c>
      <c r="G444" s="21">
        <v>6.01</v>
      </c>
      <c r="H444" s="22">
        <v>288.36</v>
      </c>
      <c r="I444" s="20">
        <v>65.998000000000005</v>
      </c>
      <c r="J444" s="20">
        <v>45.557000000000002</v>
      </c>
      <c r="K444" s="20">
        <v>71.876999999999995</v>
      </c>
      <c r="L444" s="20">
        <v>69.284000000000006</v>
      </c>
      <c r="N444" s="13">
        <v>34820</v>
      </c>
      <c r="O444" s="14">
        <f t="shared" si="98"/>
        <v>4.3032106742381675</v>
      </c>
      <c r="P444" s="14">
        <f t="shared" si="99"/>
        <v>5.6</v>
      </c>
      <c r="Q444" s="14">
        <f t="shared" si="100"/>
        <v>5.0245381992652467</v>
      </c>
      <c r="R444" s="14">
        <f t="shared" si="101"/>
        <v>4.9999113307332799</v>
      </c>
      <c r="S444" s="14">
        <f t="shared" si="102"/>
        <v>4.8504665419434341</v>
      </c>
      <c r="T444" s="14">
        <f t="shared" si="103"/>
        <v>3.0710023485372608</v>
      </c>
      <c r="U444" s="14">
        <f t="shared" si="104"/>
        <v>3.0098031157279563</v>
      </c>
      <c r="V444" s="14">
        <f t="shared" si="105"/>
        <v>2.135312447056906</v>
      </c>
      <c r="W444" s="14">
        <f t="shared" si="106"/>
        <v>6.01</v>
      </c>
      <c r="X444" s="14">
        <f t="shared" si="107"/>
        <v>5.6642096995363778</v>
      </c>
      <c r="Y444" s="14">
        <f t="shared" si="108"/>
        <v>3.8189642891765412</v>
      </c>
      <c r="Z444" s="14">
        <f t="shared" si="109"/>
        <v>4.2749563248173326</v>
      </c>
      <c r="AA444" s="14">
        <f t="shared" si="110"/>
        <v>4.2382139993080337</v>
      </c>
      <c r="AB444" s="17">
        <f t="shared" si="95"/>
        <v>0.2246379</v>
      </c>
      <c r="AC444" s="16">
        <f t="shared" si="96"/>
        <v>0.44449329999999831</v>
      </c>
      <c r="AD444" s="3">
        <f t="shared" si="97"/>
        <v>0.2053223000000024</v>
      </c>
      <c r="AF444" s="52" t="s">
        <v>342</v>
      </c>
      <c r="AG444" s="52">
        <v>0.2122387</v>
      </c>
      <c r="AH444" s="52">
        <v>0.2246379</v>
      </c>
      <c r="AI444" s="75">
        <v>0.18821370000000001</v>
      </c>
    </row>
    <row r="445" spans="1:35">
      <c r="A445" s="13">
        <v>34851</v>
      </c>
      <c r="B445" s="18">
        <v>74.207499999999996</v>
      </c>
      <c r="C445" s="19">
        <v>5.6</v>
      </c>
      <c r="D445" s="20">
        <v>152.4</v>
      </c>
      <c r="E445" s="20">
        <v>148.69999999999999</v>
      </c>
      <c r="F445" s="19">
        <v>127.8</v>
      </c>
      <c r="G445" s="21">
        <v>6</v>
      </c>
      <c r="H445" s="22">
        <v>294.95</v>
      </c>
      <c r="I445" s="20">
        <v>66.531999999999996</v>
      </c>
      <c r="J445" s="20">
        <v>46.956000000000003</v>
      </c>
      <c r="K445" s="20">
        <v>72.23</v>
      </c>
      <c r="L445" s="20">
        <v>69.617000000000004</v>
      </c>
      <c r="N445" s="13">
        <v>34851</v>
      </c>
      <c r="O445" s="14">
        <f t="shared" si="98"/>
        <v>4.3068652232323972</v>
      </c>
      <c r="P445" s="14">
        <f t="shared" si="99"/>
        <v>5.6</v>
      </c>
      <c r="Q445" s="14">
        <f t="shared" si="100"/>
        <v>5.0265086432525461</v>
      </c>
      <c r="R445" s="14">
        <f t="shared" si="101"/>
        <v>5.0019308534661091</v>
      </c>
      <c r="S445" s="14">
        <f t="shared" si="102"/>
        <v>4.8504665419434341</v>
      </c>
      <c r="T445" s="14">
        <f t="shared" si="103"/>
        <v>2.9972273535791718</v>
      </c>
      <c r="U445" s="14">
        <f t="shared" si="104"/>
        <v>2.8651345913622541</v>
      </c>
      <c r="V445" s="14">
        <f t="shared" si="105"/>
        <v>2.0554083277436268</v>
      </c>
      <c r="W445" s="14">
        <f t="shared" si="106"/>
        <v>6</v>
      </c>
      <c r="X445" s="14">
        <f t="shared" si="107"/>
        <v>5.6868058504490842</v>
      </c>
      <c r="Y445" s="14">
        <f t="shared" si="108"/>
        <v>3.8492109930162757</v>
      </c>
      <c r="Z445" s="14">
        <f t="shared" si="109"/>
        <v>4.2798554720627555</v>
      </c>
      <c r="AA445" s="14">
        <f t="shared" si="110"/>
        <v>4.2430087903890605</v>
      </c>
      <c r="AB445" s="17">
        <f t="shared" si="95"/>
        <v>0</v>
      </c>
      <c r="AC445" s="16">
        <f t="shared" si="96"/>
        <v>0.44449329999999831</v>
      </c>
      <c r="AD445" s="3">
        <f t="shared" si="97"/>
        <v>0.2053223000000024</v>
      </c>
      <c r="AF445" s="52" t="s">
        <v>343</v>
      </c>
      <c r="AG445" s="52">
        <v>0</v>
      </c>
      <c r="AH445" s="52">
        <v>0</v>
      </c>
      <c r="AI445" s="75">
        <v>0</v>
      </c>
    </row>
    <row r="446" spans="1:35">
      <c r="A446" s="13">
        <v>34881</v>
      </c>
      <c r="B446" s="18">
        <v>73.910799999999995</v>
      </c>
      <c r="C446" s="19">
        <v>5.7</v>
      </c>
      <c r="D446" s="20">
        <v>152.6</v>
      </c>
      <c r="E446" s="20">
        <v>148.80000000000001</v>
      </c>
      <c r="F446" s="19">
        <v>128</v>
      </c>
      <c r="G446" s="21">
        <v>5.85</v>
      </c>
      <c r="H446" s="22">
        <v>295.37</v>
      </c>
      <c r="I446" s="20">
        <v>66.352999999999994</v>
      </c>
      <c r="J446" s="20">
        <v>46.131</v>
      </c>
      <c r="K446" s="20">
        <v>72.078999999999994</v>
      </c>
      <c r="L446" s="20">
        <v>69.623999999999995</v>
      </c>
      <c r="N446" s="13">
        <v>34881</v>
      </c>
      <c r="O446" s="14">
        <f t="shared" si="98"/>
        <v>4.302858960713321</v>
      </c>
      <c r="P446" s="14">
        <f t="shared" si="99"/>
        <v>5.7</v>
      </c>
      <c r="Q446" s="14">
        <f t="shared" si="100"/>
        <v>5.0278201188503564</v>
      </c>
      <c r="R446" s="14">
        <f t="shared" si="101"/>
        <v>5.002603122398992</v>
      </c>
      <c r="S446" s="14">
        <f t="shared" si="102"/>
        <v>4.8520302639196169</v>
      </c>
      <c r="T446" s="14">
        <f t="shared" si="103"/>
        <v>2.7908788117076444</v>
      </c>
      <c r="U446" s="14">
        <f t="shared" si="104"/>
        <v>2.5179962508849458</v>
      </c>
      <c r="V446" s="14">
        <f t="shared" si="105"/>
        <v>1.8132148323415471</v>
      </c>
      <c r="W446" s="14">
        <f t="shared" si="106"/>
        <v>5.85</v>
      </c>
      <c r="X446" s="14">
        <f t="shared" si="107"/>
        <v>5.688228807729435</v>
      </c>
      <c r="Y446" s="14">
        <f t="shared" si="108"/>
        <v>3.8314851752016654</v>
      </c>
      <c r="Z446" s="14">
        <f t="shared" si="109"/>
        <v>4.2777627397299272</v>
      </c>
      <c r="AA446" s="14">
        <f t="shared" si="110"/>
        <v>4.2431093354872127</v>
      </c>
      <c r="AB446" s="17">
        <f t="shared" si="95"/>
        <v>1.93463E-2</v>
      </c>
      <c r="AC446" s="16">
        <f t="shared" si="96"/>
        <v>0.4638395999999983</v>
      </c>
      <c r="AD446" s="3">
        <f t="shared" si="97"/>
        <v>0.20067140000000239</v>
      </c>
      <c r="AF446" s="52" t="s">
        <v>344</v>
      </c>
      <c r="AG446" s="52">
        <v>-4.6509000000000003E-3</v>
      </c>
      <c r="AH446" s="52">
        <v>1.93463E-2</v>
      </c>
      <c r="AI446" s="75">
        <v>7.7700900000000003E-2</v>
      </c>
    </row>
    <row r="447" spans="1:35">
      <c r="A447" s="13">
        <v>34912</v>
      </c>
      <c r="B447" s="18">
        <v>74.855800000000002</v>
      </c>
      <c r="C447" s="19">
        <v>5.7</v>
      </c>
      <c r="D447" s="20">
        <v>152.9</v>
      </c>
      <c r="E447" s="20">
        <v>149.1</v>
      </c>
      <c r="F447" s="19">
        <v>127.9</v>
      </c>
      <c r="G447" s="21">
        <v>5.74</v>
      </c>
      <c r="H447" s="22">
        <v>291.91000000000003</v>
      </c>
      <c r="I447" s="20">
        <v>66.680000000000007</v>
      </c>
      <c r="J447" s="20">
        <v>47.143000000000001</v>
      </c>
      <c r="K447" s="20">
        <v>71.747</v>
      </c>
      <c r="L447" s="20">
        <v>69.978999999999999</v>
      </c>
      <c r="N447" s="13">
        <v>34912</v>
      </c>
      <c r="O447" s="14">
        <f t="shared" si="98"/>
        <v>4.3155635961735266</v>
      </c>
      <c r="P447" s="14">
        <f t="shared" si="99"/>
        <v>5.7</v>
      </c>
      <c r="Q447" s="14">
        <f t="shared" si="100"/>
        <v>5.0297841129350163</v>
      </c>
      <c r="R447" s="14">
        <f t="shared" si="101"/>
        <v>5.004617221770693</v>
      </c>
      <c r="S447" s="14">
        <f t="shared" si="102"/>
        <v>4.8512487085847971</v>
      </c>
      <c r="T447" s="14">
        <f t="shared" si="103"/>
        <v>2.5837806989557559</v>
      </c>
      <c r="U447" s="14">
        <f t="shared" si="104"/>
        <v>2.3754086008107058</v>
      </c>
      <c r="V447" s="14">
        <f t="shared" si="105"/>
        <v>1.3380758477684285</v>
      </c>
      <c r="W447" s="14">
        <f t="shared" si="106"/>
        <v>5.74</v>
      </c>
      <c r="X447" s="14">
        <f t="shared" si="107"/>
        <v>5.676445535580906</v>
      </c>
      <c r="Y447" s="14">
        <f t="shared" si="108"/>
        <v>3.8531855357036515</v>
      </c>
      <c r="Z447" s="14">
        <f t="shared" si="109"/>
        <v>4.2731460419189009</v>
      </c>
      <c r="AA447" s="14">
        <f t="shared" si="110"/>
        <v>4.2481951970403573</v>
      </c>
      <c r="AB447" s="17">
        <f t="shared" si="95"/>
        <v>-4.90342E-2</v>
      </c>
      <c r="AC447" s="16">
        <f t="shared" si="96"/>
        <v>0.41480539999999833</v>
      </c>
      <c r="AD447" s="3">
        <f t="shared" si="97"/>
        <v>0.11159520000000239</v>
      </c>
      <c r="AF447" s="52" t="s">
        <v>345</v>
      </c>
      <c r="AG447" s="52">
        <v>-8.9076199999999994E-2</v>
      </c>
      <c r="AH447" s="52">
        <v>-4.90342E-2</v>
      </c>
      <c r="AI447" s="75">
        <v>1.18946E-2</v>
      </c>
    </row>
    <row r="448" spans="1:35">
      <c r="A448" s="13">
        <v>34943</v>
      </c>
      <c r="B448" s="18">
        <v>75.158500000000004</v>
      </c>
      <c r="C448" s="19">
        <v>5.6</v>
      </c>
      <c r="D448" s="20">
        <v>153.1</v>
      </c>
      <c r="E448" s="20">
        <v>149.19999999999999</v>
      </c>
      <c r="F448" s="19">
        <v>128.1</v>
      </c>
      <c r="G448" s="21">
        <v>5.8</v>
      </c>
      <c r="H448" s="22">
        <v>290.66000000000003</v>
      </c>
      <c r="I448" s="20">
        <v>66.835999999999999</v>
      </c>
      <c r="J448" s="20">
        <v>47.668999999999997</v>
      </c>
      <c r="K448" s="20">
        <v>72.388999999999996</v>
      </c>
      <c r="L448" s="20">
        <v>69.849999999999994</v>
      </c>
      <c r="N448" s="13">
        <v>34943</v>
      </c>
      <c r="O448" s="14">
        <f t="shared" si="98"/>
        <v>4.3195992169219508</v>
      </c>
      <c r="P448" s="14">
        <f t="shared" si="99"/>
        <v>5.6</v>
      </c>
      <c r="Q448" s="14">
        <f t="shared" si="100"/>
        <v>5.0310913026636381</v>
      </c>
      <c r="R448" s="14">
        <f t="shared" si="101"/>
        <v>5.0052876877696608</v>
      </c>
      <c r="S448" s="14">
        <f t="shared" si="102"/>
        <v>4.8528112089026889</v>
      </c>
      <c r="T448" s="14">
        <f t="shared" si="103"/>
        <v>2.5133598118493317</v>
      </c>
      <c r="U448" s="14">
        <f t="shared" si="104"/>
        <v>2.3051868195102636</v>
      </c>
      <c r="V448" s="14">
        <f t="shared" si="105"/>
        <v>1.7323267852387061</v>
      </c>
      <c r="W448" s="14">
        <f t="shared" si="106"/>
        <v>5.8</v>
      </c>
      <c r="X448" s="14">
        <f t="shared" si="107"/>
        <v>5.6721541991980242</v>
      </c>
      <c r="Y448" s="14">
        <f t="shared" si="108"/>
        <v>3.8642812914426852</v>
      </c>
      <c r="Z448" s="14">
        <f t="shared" si="109"/>
        <v>4.2820543541469194</v>
      </c>
      <c r="AA448" s="14">
        <f t="shared" si="110"/>
        <v>4.2463500857029706</v>
      </c>
      <c r="AB448" s="17">
        <f t="shared" si="95"/>
        <v>6.1397899999999998E-2</v>
      </c>
      <c r="AC448" s="16">
        <f t="shared" si="96"/>
        <v>0.47620329999999833</v>
      </c>
      <c r="AD448" s="3">
        <f t="shared" si="97"/>
        <v>0.13751510000000239</v>
      </c>
      <c r="AF448" s="52" t="s">
        <v>346</v>
      </c>
      <c r="AG448" s="52">
        <v>2.5919899999999999E-2</v>
      </c>
      <c r="AH448" s="52">
        <v>6.1397899999999998E-2</v>
      </c>
      <c r="AI448" s="75">
        <v>5.2804299999999998E-2</v>
      </c>
    </row>
    <row r="449" spans="1:35">
      <c r="A449" s="13">
        <v>34973</v>
      </c>
      <c r="B449" s="18">
        <v>75.0565</v>
      </c>
      <c r="C449" s="19">
        <v>5.5</v>
      </c>
      <c r="D449" s="20">
        <v>153.5</v>
      </c>
      <c r="E449" s="20">
        <v>149.6</v>
      </c>
      <c r="F449" s="19">
        <v>128.4</v>
      </c>
      <c r="G449" s="21">
        <v>5.76</v>
      </c>
      <c r="H449" s="22">
        <v>292.67</v>
      </c>
      <c r="I449" s="20">
        <v>66.578000000000003</v>
      </c>
      <c r="J449" s="20">
        <v>46.713999999999999</v>
      </c>
      <c r="K449" s="20">
        <v>71.768000000000001</v>
      </c>
      <c r="L449" s="20">
        <v>69.932000000000002</v>
      </c>
      <c r="N449" s="13">
        <v>34973</v>
      </c>
      <c r="O449" s="14">
        <f t="shared" si="98"/>
        <v>4.3182411632565163</v>
      </c>
      <c r="P449" s="14">
        <f t="shared" si="99"/>
        <v>5.5</v>
      </c>
      <c r="Q449" s="14">
        <f t="shared" si="100"/>
        <v>5.0337005670272514</v>
      </c>
      <c r="R449" s="14">
        <f t="shared" si="101"/>
        <v>5.0079650655403771</v>
      </c>
      <c r="S449" s="14">
        <f t="shared" si="102"/>
        <v>4.8551503912558607</v>
      </c>
      <c r="T449" s="14">
        <f t="shared" si="103"/>
        <v>2.7073294328534812</v>
      </c>
      <c r="U449" s="14">
        <f t="shared" si="104"/>
        <v>2.5043610011636837</v>
      </c>
      <c r="V449" s="14">
        <f t="shared" si="105"/>
        <v>2.284463268402229</v>
      </c>
      <c r="W449" s="14">
        <f t="shared" si="106"/>
        <v>5.76</v>
      </c>
      <c r="X449" s="14">
        <f t="shared" si="107"/>
        <v>5.6790456944237873</v>
      </c>
      <c r="Y449" s="14">
        <f t="shared" si="108"/>
        <v>3.8440439056152851</v>
      </c>
      <c r="Z449" s="14">
        <f t="shared" si="109"/>
        <v>4.2734386942569822</v>
      </c>
      <c r="AA449" s="14">
        <f t="shared" si="110"/>
        <v>4.2475233413354028</v>
      </c>
      <c r="AB449" s="17">
        <f t="shared" si="95"/>
        <v>0</v>
      </c>
      <c r="AC449" s="16">
        <f t="shared" si="96"/>
        <v>0.47620329999999833</v>
      </c>
      <c r="AD449" s="3">
        <f t="shared" si="97"/>
        <v>0.13751510000000239</v>
      </c>
      <c r="AF449" s="52" t="s">
        <v>347</v>
      </c>
      <c r="AG449" s="52">
        <v>0</v>
      </c>
      <c r="AH449" s="52">
        <v>0</v>
      </c>
      <c r="AI449" s="75">
        <v>0</v>
      </c>
    </row>
    <row r="450" spans="1:35">
      <c r="A450" s="13">
        <v>35004</v>
      </c>
      <c r="B450" s="18">
        <v>75.245099999999994</v>
      </c>
      <c r="C450" s="19">
        <v>5.6</v>
      </c>
      <c r="D450" s="20">
        <v>153.69999999999999</v>
      </c>
      <c r="E450" s="20">
        <v>149.6</v>
      </c>
      <c r="F450" s="19">
        <v>128.69999999999999</v>
      </c>
      <c r="G450" s="21">
        <v>5.8</v>
      </c>
      <c r="H450" s="22">
        <v>296.66000000000003</v>
      </c>
      <c r="I450" s="20">
        <v>67.132000000000005</v>
      </c>
      <c r="J450" s="20">
        <v>47.744999999999997</v>
      </c>
      <c r="K450" s="20">
        <v>72.543999999999997</v>
      </c>
      <c r="L450" s="20">
        <v>70.259</v>
      </c>
      <c r="N450" s="13">
        <v>35004</v>
      </c>
      <c r="O450" s="14">
        <f t="shared" si="98"/>
        <v>4.320750785229758</v>
      </c>
      <c r="P450" s="14">
        <f t="shared" si="99"/>
        <v>5.6</v>
      </c>
      <c r="Q450" s="14">
        <f t="shared" si="100"/>
        <v>5.0350026505445502</v>
      </c>
      <c r="R450" s="14">
        <f t="shared" si="101"/>
        <v>5.0079650655403771</v>
      </c>
      <c r="S450" s="14">
        <f t="shared" si="102"/>
        <v>4.8574841146020811</v>
      </c>
      <c r="T450" s="14">
        <f t="shared" si="103"/>
        <v>2.5701579461430946</v>
      </c>
      <c r="U450" s="14">
        <f t="shared" si="104"/>
        <v>2.2989518224698782</v>
      </c>
      <c r="V450" s="14">
        <f t="shared" si="105"/>
        <v>2.0408871631207033</v>
      </c>
      <c r="W450" s="14">
        <f t="shared" si="106"/>
        <v>5.8</v>
      </c>
      <c r="X450" s="14">
        <f t="shared" si="107"/>
        <v>5.6925867018954666</v>
      </c>
      <c r="Y450" s="14">
        <f t="shared" si="108"/>
        <v>3.8658743494021657</v>
      </c>
      <c r="Z450" s="14">
        <f t="shared" si="109"/>
        <v>4.2841932743251183</v>
      </c>
      <c r="AA450" s="14">
        <f t="shared" si="110"/>
        <v>4.2521884138869765</v>
      </c>
      <c r="AB450" s="17">
        <f t="shared" si="95"/>
        <v>0.1075207</v>
      </c>
      <c r="AC450" s="16">
        <f t="shared" si="96"/>
        <v>0.58372399999999836</v>
      </c>
      <c r="AD450" s="3">
        <f t="shared" si="97"/>
        <v>0.19129830000000239</v>
      </c>
      <c r="AF450" s="52" t="s">
        <v>348</v>
      </c>
      <c r="AG450" s="52">
        <v>5.3783200000000003E-2</v>
      </c>
      <c r="AH450" s="52">
        <v>0.1075207</v>
      </c>
      <c r="AI450" s="75">
        <v>2.3649E-2</v>
      </c>
    </row>
    <row r="451" spans="1:35">
      <c r="A451" s="13">
        <v>35034</v>
      </c>
      <c r="B451" s="18">
        <v>75.532799999999995</v>
      </c>
      <c r="C451" s="19">
        <v>5.6</v>
      </c>
      <c r="D451" s="20">
        <v>153.9</v>
      </c>
      <c r="E451" s="20">
        <v>149.9</v>
      </c>
      <c r="F451" s="19">
        <v>129.30000000000001</v>
      </c>
      <c r="G451" s="21">
        <v>5.6</v>
      </c>
      <c r="H451" s="22">
        <v>290.83999999999997</v>
      </c>
      <c r="I451" s="20">
        <v>67.56</v>
      </c>
      <c r="J451" s="20">
        <v>48.93</v>
      </c>
      <c r="K451" s="20">
        <v>73.018000000000001</v>
      </c>
      <c r="L451" s="20">
        <v>70.441999999999993</v>
      </c>
      <c r="N451" s="13">
        <v>35034</v>
      </c>
      <c r="O451" s="14">
        <f t="shared" si="98"/>
        <v>4.324566999000603</v>
      </c>
      <c r="P451" s="14">
        <f t="shared" si="99"/>
        <v>5.6</v>
      </c>
      <c r="Q451" s="14">
        <f t="shared" si="100"/>
        <v>5.0363030408448335</v>
      </c>
      <c r="R451" s="14">
        <f t="shared" si="101"/>
        <v>5.0099684051085518</v>
      </c>
      <c r="S451" s="14">
        <f t="shared" si="102"/>
        <v>4.8621352857778115</v>
      </c>
      <c r="T451" s="14">
        <f t="shared" si="103"/>
        <v>2.5001302205417399</v>
      </c>
      <c r="U451" s="14">
        <f t="shared" si="104"/>
        <v>2.2260615656000953</v>
      </c>
      <c r="V451" s="14">
        <f t="shared" si="105"/>
        <v>2.1102776067736038</v>
      </c>
      <c r="W451" s="14">
        <f t="shared" si="106"/>
        <v>5.6</v>
      </c>
      <c r="X451" s="14">
        <f t="shared" si="107"/>
        <v>5.6727732877818564</v>
      </c>
      <c r="Y451" s="14">
        <f t="shared" si="108"/>
        <v>3.8903907053010323</v>
      </c>
      <c r="Z451" s="14">
        <f t="shared" si="109"/>
        <v>4.2907059860961532</v>
      </c>
      <c r="AA451" s="14">
        <f t="shared" si="110"/>
        <v>4.2547896761834796</v>
      </c>
      <c r="AB451" s="17">
        <f t="shared" ref="AB451:AB514" si="111" xml:space="preserve"> AH451</f>
        <v>-0.1249469</v>
      </c>
      <c r="AC451" s="16">
        <f t="shared" ref="AC451:AC514" si="112" xml:space="preserve"> AC450 + AB451</f>
        <v>0.45877709999999838</v>
      </c>
      <c r="AD451" s="3">
        <f t="shared" ref="AD451:AD463" si="113" xml:space="preserve"> AD450 + AG451</f>
        <v>2.09554000000024E-2</v>
      </c>
      <c r="AF451" s="52" t="s">
        <v>349</v>
      </c>
      <c r="AG451" s="52">
        <v>-0.17034289999999999</v>
      </c>
      <c r="AH451" s="52">
        <v>-0.1249469</v>
      </c>
      <c r="AI451" s="75">
        <v>-9.2613600000000004E-2</v>
      </c>
    </row>
    <row r="452" spans="1:35">
      <c r="A452" s="13">
        <v>35065</v>
      </c>
      <c r="B452" s="18">
        <v>75.037499999999994</v>
      </c>
      <c r="C452" s="19">
        <v>5.6</v>
      </c>
      <c r="D452" s="20">
        <v>154.69999999999999</v>
      </c>
      <c r="E452" s="20">
        <v>150.6</v>
      </c>
      <c r="F452" s="19">
        <v>129.69999999999999</v>
      </c>
      <c r="G452" s="21">
        <v>5.56</v>
      </c>
      <c r="H452" s="22">
        <v>286.76</v>
      </c>
      <c r="I452" s="20">
        <v>67.259</v>
      </c>
      <c r="J452" s="20">
        <v>47.271999999999998</v>
      </c>
      <c r="K452" s="20">
        <v>72.506</v>
      </c>
      <c r="L452" s="20">
        <v>70.62</v>
      </c>
      <c r="N452" s="13">
        <v>35065</v>
      </c>
      <c r="O452" s="14">
        <f t="shared" si="98"/>
        <v>4.3179879885779613</v>
      </c>
      <c r="P452" s="14">
        <f t="shared" si="99"/>
        <v>5.6</v>
      </c>
      <c r="Q452" s="14">
        <f t="shared" si="100"/>
        <v>5.04148775757902</v>
      </c>
      <c r="R452" s="14">
        <f t="shared" si="101"/>
        <v>5.014627315365793</v>
      </c>
      <c r="S452" s="14">
        <f t="shared" si="102"/>
        <v>4.8652240913223981</v>
      </c>
      <c r="T452" s="14">
        <f t="shared" si="103"/>
        <v>2.7524673390089935</v>
      </c>
      <c r="U452" s="14">
        <f t="shared" si="104"/>
        <v>2.4194728587056971</v>
      </c>
      <c r="V452" s="14">
        <f t="shared" si="105"/>
        <v>2.1824716602056036</v>
      </c>
      <c r="W452" s="14">
        <f t="shared" si="106"/>
        <v>5.56</v>
      </c>
      <c r="X452" s="14">
        <f t="shared" si="107"/>
        <v>5.6586456289846714</v>
      </c>
      <c r="Y452" s="14">
        <f t="shared" si="108"/>
        <v>3.8559181540433736</v>
      </c>
      <c r="Z452" s="14">
        <f t="shared" si="109"/>
        <v>4.2836693170570133</v>
      </c>
      <c r="AA452" s="14">
        <f t="shared" si="110"/>
        <v>4.25731339050024</v>
      </c>
      <c r="AB452" s="17">
        <f t="shared" si="111"/>
        <v>7.3092000000000004E-2</v>
      </c>
      <c r="AC452" s="16">
        <f t="shared" si="112"/>
        <v>0.53186909999999843</v>
      </c>
      <c r="AD452" s="3">
        <f t="shared" si="113"/>
        <v>9.5663600000002402E-2</v>
      </c>
      <c r="AF452" s="52" t="s">
        <v>350</v>
      </c>
      <c r="AG452" s="52">
        <v>7.4708200000000002E-2</v>
      </c>
      <c r="AH452" s="52">
        <v>7.3092000000000004E-2</v>
      </c>
      <c r="AI452" s="75">
        <v>-6.3769500000000007E-2</v>
      </c>
    </row>
    <row r="453" spans="1:35">
      <c r="A453" s="13">
        <v>35096</v>
      </c>
      <c r="B453" s="18">
        <v>76.212299999999999</v>
      </c>
      <c r="C453" s="19">
        <v>5.5</v>
      </c>
      <c r="D453" s="20">
        <v>155</v>
      </c>
      <c r="E453" s="20">
        <v>151</v>
      </c>
      <c r="F453" s="19">
        <v>129.69999999999999</v>
      </c>
      <c r="G453" s="21">
        <v>5.22</v>
      </c>
      <c r="H453" s="22">
        <v>285</v>
      </c>
      <c r="I453" s="20">
        <v>67.775999999999996</v>
      </c>
      <c r="J453" s="20">
        <v>48.595999999999997</v>
      </c>
      <c r="K453" s="20">
        <v>72.896000000000001</v>
      </c>
      <c r="L453" s="20">
        <v>70.938000000000002</v>
      </c>
      <c r="N453" s="13">
        <v>35096</v>
      </c>
      <c r="O453" s="14">
        <f t="shared" si="98"/>
        <v>4.3335228669890613</v>
      </c>
      <c r="P453" s="14">
        <f t="shared" si="99"/>
        <v>5.5</v>
      </c>
      <c r="Q453" s="14">
        <f t="shared" si="100"/>
        <v>5.0434251169192468</v>
      </c>
      <c r="R453" s="14">
        <f t="shared" si="101"/>
        <v>5.0172798368149243</v>
      </c>
      <c r="S453" s="14">
        <f t="shared" si="102"/>
        <v>4.8652240913223981</v>
      </c>
      <c r="T453" s="14">
        <f t="shared" si="103"/>
        <v>2.6807751145443417</v>
      </c>
      <c r="U453" s="14">
        <f t="shared" si="104"/>
        <v>2.4129857059687994</v>
      </c>
      <c r="V453" s="14">
        <f t="shared" si="105"/>
        <v>1.9463440416376396</v>
      </c>
      <c r="W453" s="14">
        <f t="shared" si="106"/>
        <v>5.22</v>
      </c>
      <c r="X453" s="14">
        <f t="shared" si="107"/>
        <v>5.6524891802686508</v>
      </c>
      <c r="Y453" s="14">
        <f t="shared" si="108"/>
        <v>3.8835412229924957</v>
      </c>
      <c r="Z453" s="14">
        <f t="shared" si="109"/>
        <v>4.2890337678247166</v>
      </c>
      <c r="AA453" s="14">
        <f t="shared" si="110"/>
        <v>4.2618062561090317</v>
      </c>
      <c r="AB453" s="17">
        <f t="shared" si="111"/>
        <v>0</v>
      </c>
      <c r="AC453" s="16">
        <f t="shared" si="112"/>
        <v>0.53186909999999843</v>
      </c>
      <c r="AD453" s="3">
        <f t="shared" si="113"/>
        <v>9.5663600000002402E-2</v>
      </c>
      <c r="AF453" s="52" t="s">
        <v>351</v>
      </c>
      <c r="AG453" s="52">
        <v>0</v>
      </c>
      <c r="AH453" s="52">
        <v>0</v>
      </c>
      <c r="AI453" s="75">
        <v>0</v>
      </c>
    </row>
    <row r="454" spans="1:35">
      <c r="A454" s="13">
        <v>35125</v>
      </c>
      <c r="B454" s="18">
        <v>76.113200000000006</v>
      </c>
      <c r="C454" s="19">
        <v>5.5</v>
      </c>
      <c r="D454" s="20">
        <v>155.5</v>
      </c>
      <c r="E454" s="20">
        <v>151.5</v>
      </c>
      <c r="F454" s="19">
        <v>130.5</v>
      </c>
      <c r="G454" s="21">
        <v>5.31</v>
      </c>
      <c r="H454" s="22">
        <v>286.61</v>
      </c>
      <c r="I454" s="20">
        <v>68.103999999999999</v>
      </c>
      <c r="J454" s="20">
        <v>49.078000000000003</v>
      </c>
      <c r="K454" s="20">
        <v>73.334000000000003</v>
      </c>
      <c r="L454" s="20">
        <v>71.180000000000007</v>
      </c>
      <c r="N454" s="13">
        <v>35125</v>
      </c>
      <c r="O454" s="14">
        <f t="shared" si="98"/>
        <v>4.3322217058048667</v>
      </c>
      <c r="P454" s="14">
        <f t="shared" si="99"/>
        <v>5.5</v>
      </c>
      <c r="Q454" s="14">
        <f t="shared" si="100"/>
        <v>5.0466457316192885</v>
      </c>
      <c r="R454" s="14">
        <f t="shared" si="101"/>
        <v>5.0205856249494234</v>
      </c>
      <c r="S454" s="14">
        <f t="shared" si="102"/>
        <v>4.8713732267627483</v>
      </c>
      <c r="T454" s="14">
        <f t="shared" si="103"/>
        <v>2.8042267873856246</v>
      </c>
      <c r="U454" s="14">
        <f t="shared" si="104"/>
        <v>2.6079712783051665</v>
      </c>
      <c r="V454" s="14">
        <f t="shared" si="105"/>
        <v>2.4041483624685016</v>
      </c>
      <c r="W454" s="14">
        <f t="shared" si="106"/>
        <v>5.31</v>
      </c>
      <c r="X454" s="14">
        <f t="shared" si="107"/>
        <v>5.6581224066206763</v>
      </c>
      <c r="Y454" s="14">
        <f t="shared" si="108"/>
        <v>3.8934108692161642</v>
      </c>
      <c r="Z454" s="14">
        <f t="shared" si="109"/>
        <v>4.2950243485520208</v>
      </c>
      <c r="AA454" s="14">
        <f t="shared" si="110"/>
        <v>4.2652118800820471</v>
      </c>
      <c r="AB454" s="17">
        <f t="shared" si="111"/>
        <v>6.5497E-2</v>
      </c>
      <c r="AC454" s="16">
        <f t="shared" si="112"/>
        <v>0.59736609999999846</v>
      </c>
      <c r="AD454" s="3">
        <f t="shared" si="113"/>
        <v>0.15244400000000241</v>
      </c>
      <c r="AF454" s="52" t="s">
        <v>352</v>
      </c>
      <c r="AG454" s="52">
        <v>5.6780400000000002E-2</v>
      </c>
      <c r="AH454" s="52">
        <v>6.5497E-2</v>
      </c>
      <c r="AI454" s="75">
        <v>-5.8749500000000003E-2</v>
      </c>
    </row>
    <row r="455" spans="1:35">
      <c r="A455" s="13">
        <v>35156</v>
      </c>
      <c r="B455" s="18">
        <v>76.787000000000006</v>
      </c>
      <c r="C455" s="19">
        <v>5.6</v>
      </c>
      <c r="D455" s="20">
        <v>156.1</v>
      </c>
      <c r="E455" s="20">
        <v>152.1</v>
      </c>
      <c r="F455" s="19">
        <v>130.9</v>
      </c>
      <c r="G455" s="21">
        <v>5.22</v>
      </c>
      <c r="H455" s="22">
        <v>294.89</v>
      </c>
      <c r="I455" s="20">
        <v>68.361999999999995</v>
      </c>
      <c r="J455" s="20">
        <v>49.923999999999999</v>
      </c>
      <c r="K455" s="20">
        <v>73.671999999999997</v>
      </c>
      <c r="L455" s="20">
        <v>71.234999999999999</v>
      </c>
      <c r="N455" s="13">
        <v>35156</v>
      </c>
      <c r="O455" s="14">
        <f t="shared" si="98"/>
        <v>4.3410353549923686</v>
      </c>
      <c r="P455" s="14">
        <f t="shared" si="99"/>
        <v>5.6</v>
      </c>
      <c r="Q455" s="14">
        <f t="shared" si="100"/>
        <v>5.0504968275213864</v>
      </c>
      <c r="R455" s="14">
        <f t="shared" si="101"/>
        <v>5.0245381992652467</v>
      </c>
      <c r="S455" s="14">
        <f t="shared" si="102"/>
        <v>4.8744336729158544</v>
      </c>
      <c r="T455" s="14">
        <f t="shared" si="103"/>
        <v>2.7932962559856813</v>
      </c>
      <c r="U455" s="14">
        <f t="shared" si="104"/>
        <v>2.5975486403260737</v>
      </c>
      <c r="V455" s="14">
        <f t="shared" si="105"/>
        <v>2.4749909877360619</v>
      </c>
      <c r="W455" s="14">
        <f t="shared" si="106"/>
        <v>5.22</v>
      </c>
      <c r="X455" s="14">
        <f t="shared" si="107"/>
        <v>5.6866024054463482</v>
      </c>
      <c r="Y455" s="14">
        <f t="shared" si="108"/>
        <v>3.9105018490562071</v>
      </c>
      <c r="Z455" s="14">
        <f t="shared" si="109"/>
        <v>4.2996228084190662</v>
      </c>
      <c r="AA455" s="14">
        <f t="shared" si="110"/>
        <v>4.2659842706691951</v>
      </c>
      <c r="AB455" s="17">
        <f t="shared" si="111"/>
        <v>0</v>
      </c>
      <c r="AC455" s="16">
        <f t="shared" si="112"/>
        <v>0.59736609999999846</v>
      </c>
      <c r="AD455" s="3">
        <f t="shared" si="113"/>
        <v>0.15244400000000241</v>
      </c>
      <c r="AF455" s="52" t="s">
        <v>353</v>
      </c>
      <c r="AG455" s="52">
        <v>0</v>
      </c>
      <c r="AH455" s="52">
        <v>0</v>
      </c>
      <c r="AI455" s="75">
        <v>0</v>
      </c>
    </row>
    <row r="456" spans="1:35">
      <c r="A456" s="13">
        <v>35186</v>
      </c>
      <c r="B456" s="18">
        <v>77.346500000000006</v>
      </c>
      <c r="C456" s="19">
        <v>5.6</v>
      </c>
      <c r="D456" s="20">
        <v>156.4</v>
      </c>
      <c r="E456" s="20">
        <v>152.5</v>
      </c>
      <c r="F456" s="19">
        <v>130.9</v>
      </c>
      <c r="G456" s="21">
        <v>5.24</v>
      </c>
      <c r="H456" s="22">
        <v>307.89999999999998</v>
      </c>
      <c r="I456" s="20">
        <v>68.448999999999998</v>
      </c>
      <c r="J456" s="20">
        <v>50.185000000000002</v>
      </c>
      <c r="K456" s="20">
        <v>73.635999999999996</v>
      </c>
      <c r="L456" s="20">
        <v>71.313999999999993</v>
      </c>
      <c r="N456" s="13">
        <v>35186</v>
      </c>
      <c r="O456" s="14">
        <f t="shared" si="98"/>
        <v>4.3482953271265359</v>
      </c>
      <c r="P456" s="14">
        <f t="shared" si="99"/>
        <v>5.6</v>
      </c>
      <c r="Q456" s="14">
        <f t="shared" si="100"/>
        <v>5.0524168281112107</v>
      </c>
      <c r="R456" s="14">
        <f t="shared" si="101"/>
        <v>5.0271645960474665</v>
      </c>
      <c r="S456" s="14">
        <f t="shared" si="102"/>
        <v>4.8744336729158544</v>
      </c>
      <c r="T456" s="14">
        <f t="shared" si="103"/>
        <v>2.7878628845963602</v>
      </c>
      <c r="U456" s="14">
        <f t="shared" si="104"/>
        <v>2.7253265314186303</v>
      </c>
      <c r="V456" s="14">
        <f t="shared" si="105"/>
        <v>2.396713097241983</v>
      </c>
      <c r="W456" s="14">
        <f t="shared" si="106"/>
        <v>5.24</v>
      </c>
      <c r="X456" s="14">
        <f t="shared" si="107"/>
        <v>5.7297750549304549</v>
      </c>
      <c r="Y456" s="14">
        <f t="shared" si="108"/>
        <v>3.9157161772657636</v>
      </c>
      <c r="Z456" s="14">
        <f t="shared" si="109"/>
        <v>4.2991340365843156</v>
      </c>
      <c r="AA456" s="14">
        <f t="shared" si="110"/>
        <v>4.2670926615816223</v>
      </c>
      <c r="AB456" s="17">
        <f t="shared" si="111"/>
        <v>6.3027999999999999E-3</v>
      </c>
      <c r="AC456" s="16">
        <f t="shared" si="112"/>
        <v>0.60366889999999851</v>
      </c>
      <c r="AD456" s="3">
        <f t="shared" si="113"/>
        <v>0.12625170000000241</v>
      </c>
      <c r="AF456" s="52" t="s">
        <v>354</v>
      </c>
      <c r="AG456" s="52">
        <v>-2.6192300000000002E-2</v>
      </c>
      <c r="AH456" s="52">
        <v>6.3027999999999999E-3</v>
      </c>
      <c r="AI456" s="75">
        <v>-5.9616700000000002E-2</v>
      </c>
    </row>
    <row r="457" spans="1:35">
      <c r="A457" s="13">
        <v>35217</v>
      </c>
      <c r="B457" s="18">
        <v>78.001000000000005</v>
      </c>
      <c r="C457" s="19">
        <v>5.3</v>
      </c>
      <c r="D457" s="20">
        <v>156.69999999999999</v>
      </c>
      <c r="E457" s="20">
        <v>152.69999999999999</v>
      </c>
      <c r="F457" s="19">
        <v>131.30000000000001</v>
      </c>
      <c r="G457" s="21">
        <v>5.27</v>
      </c>
      <c r="H457" s="22">
        <v>309.5</v>
      </c>
      <c r="I457" s="20">
        <v>68.534000000000006</v>
      </c>
      <c r="J457" s="20">
        <v>49.448</v>
      </c>
      <c r="K457" s="20">
        <v>74.239000000000004</v>
      </c>
      <c r="L457" s="20">
        <v>71.451999999999998</v>
      </c>
      <c r="N457" s="13">
        <v>35217</v>
      </c>
      <c r="O457" s="14">
        <f t="shared" si="98"/>
        <v>4.3567216471202306</v>
      </c>
      <c r="P457" s="14">
        <f t="shared" si="99"/>
        <v>5.3</v>
      </c>
      <c r="Q457" s="14">
        <f t="shared" si="100"/>
        <v>5.054333149361975</v>
      </c>
      <c r="R457" s="14">
        <f t="shared" si="101"/>
        <v>5.0284752122245866</v>
      </c>
      <c r="S457" s="14">
        <f t="shared" si="102"/>
        <v>4.877484781308751</v>
      </c>
      <c r="T457" s="14">
        <f t="shared" si="103"/>
        <v>2.782450610942905</v>
      </c>
      <c r="U457" s="14">
        <f t="shared" si="104"/>
        <v>2.6544358758477364</v>
      </c>
      <c r="V457" s="14">
        <f t="shared" si="105"/>
        <v>2.7018239365316132</v>
      </c>
      <c r="W457" s="14">
        <f t="shared" si="106"/>
        <v>5.27</v>
      </c>
      <c r="X457" s="14">
        <f t="shared" si="107"/>
        <v>5.7349580921246508</v>
      </c>
      <c r="Y457" s="14">
        <f t="shared" si="108"/>
        <v>3.9009216123569721</v>
      </c>
      <c r="Z457" s="14">
        <f t="shared" si="109"/>
        <v>4.3072896185596399</v>
      </c>
      <c r="AA457" s="14">
        <f t="shared" si="110"/>
        <v>4.2690258955866378</v>
      </c>
      <c r="AB457" s="17">
        <f t="shared" si="111"/>
        <v>0</v>
      </c>
      <c r="AC457" s="16">
        <f t="shared" si="112"/>
        <v>0.60366889999999851</v>
      </c>
      <c r="AD457" s="3">
        <f t="shared" si="113"/>
        <v>0.12625170000000241</v>
      </c>
      <c r="AF457" s="52" t="s">
        <v>355</v>
      </c>
      <c r="AG457" s="52">
        <v>0</v>
      </c>
      <c r="AH457" s="52">
        <v>0</v>
      </c>
      <c r="AI457" s="75">
        <v>0</v>
      </c>
    </row>
    <row r="458" spans="1:35">
      <c r="A458" s="13">
        <v>35247</v>
      </c>
      <c r="B458" s="18">
        <v>77.861699999999999</v>
      </c>
      <c r="C458" s="19">
        <v>5.5</v>
      </c>
      <c r="D458" s="20">
        <v>157</v>
      </c>
      <c r="E458" s="20">
        <v>152.80000000000001</v>
      </c>
      <c r="F458" s="19">
        <v>131.19999999999999</v>
      </c>
      <c r="G458" s="21">
        <v>5.4</v>
      </c>
      <c r="H458" s="22">
        <v>309.55</v>
      </c>
      <c r="I458" s="20">
        <v>68.676000000000002</v>
      </c>
      <c r="J458" s="20">
        <v>49.707000000000001</v>
      </c>
      <c r="K458" s="20">
        <v>74.248999999999995</v>
      </c>
      <c r="L458" s="20">
        <v>71.605999999999995</v>
      </c>
      <c r="N458" s="13">
        <v>35247</v>
      </c>
      <c r="O458" s="14">
        <f t="shared" si="98"/>
        <v>4.3549341760050853</v>
      </c>
      <c r="P458" s="14">
        <f t="shared" si="99"/>
        <v>5.5</v>
      </c>
      <c r="Q458" s="14">
        <f t="shared" si="100"/>
        <v>5.0562458053483077</v>
      </c>
      <c r="R458" s="14">
        <f t="shared" si="101"/>
        <v>5.0291298767324202</v>
      </c>
      <c r="S458" s="14">
        <f t="shared" si="102"/>
        <v>4.8767228765099881</v>
      </c>
      <c r="T458" s="14">
        <f t="shared" si="103"/>
        <v>2.8425686497951506</v>
      </c>
      <c r="U458" s="14">
        <f t="shared" si="104"/>
        <v>2.6526754333428606</v>
      </c>
      <c r="V458" s="14">
        <f t="shared" si="105"/>
        <v>2.4692612590371414</v>
      </c>
      <c r="W458" s="14">
        <f t="shared" si="106"/>
        <v>5.4</v>
      </c>
      <c r="X458" s="14">
        <f t="shared" si="107"/>
        <v>5.7351196299652409</v>
      </c>
      <c r="Y458" s="14">
        <f t="shared" si="108"/>
        <v>3.90614576825527</v>
      </c>
      <c r="Z458" s="14">
        <f t="shared" si="109"/>
        <v>4.3074243095786464</v>
      </c>
      <c r="AA458" s="14">
        <f t="shared" si="110"/>
        <v>4.2711788693383514</v>
      </c>
      <c r="AB458" s="17">
        <f t="shared" si="111"/>
        <v>-1.0540300000000001E-2</v>
      </c>
      <c r="AC458" s="16">
        <f t="shared" si="112"/>
        <v>0.59312859999999856</v>
      </c>
      <c r="AD458" s="3">
        <f t="shared" si="113"/>
        <v>8.5704000000002417E-2</v>
      </c>
      <c r="AF458" s="52" t="s">
        <v>356</v>
      </c>
      <c r="AG458" s="52">
        <v>-4.0547699999999999E-2</v>
      </c>
      <c r="AH458" s="52">
        <v>-1.0540300000000001E-2</v>
      </c>
      <c r="AI458" s="75">
        <v>-6.5106700000000003E-2</v>
      </c>
    </row>
    <row r="459" spans="1:35">
      <c r="A459" s="13">
        <v>35278</v>
      </c>
      <c r="B459" s="18">
        <v>78.317800000000005</v>
      </c>
      <c r="C459" s="19">
        <v>5.0999999999999996</v>
      </c>
      <c r="D459" s="20">
        <v>157.19999999999999</v>
      </c>
      <c r="E459" s="20">
        <v>153</v>
      </c>
      <c r="F459" s="19">
        <v>131.6</v>
      </c>
      <c r="G459" s="21">
        <v>5.22</v>
      </c>
      <c r="H459" s="22">
        <v>314.3</v>
      </c>
      <c r="I459" s="20">
        <v>68.911000000000001</v>
      </c>
      <c r="J459" s="20">
        <v>50.372999999999998</v>
      </c>
      <c r="K459" s="20">
        <v>74.491</v>
      </c>
      <c r="L459" s="20">
        <v>71.710999999999999</v>
      </c>
      <c r="N459" s="13">
        <v>35278</v>
      </c>
      <c r="O459" s="14">
        <f t="shared" si="98"/>
        <v>4.3607749079400859</v>
      </c>
      <c r="P459" s="14">
        <f t="shared" si="99"/>
        <v>5.0999999999999996</v>
      </c>
      <c r="Q459" s="14">
        <f t="shared" si="100"/>
        <v>5.0575188799951061</v>
      </c>
      <c r="R459" s="14">
        <f t="shared" si="101"/>
        <v>5.0304379213924353</v>
      </c>
      <c r="S459" s="14">
        <f t="shared" si="102"/>
        <v>4.8797670188912168</v>
      </c>
      <c r="T459" s="14">
        <f t="shared" si="103"/>
        <v>2.77347670600895</v>
      </c>
      <c r="U459" s="14">
        <f t="shared" si="104"/>
        <v>2.5820699621742786</v>
      </c>
      <c r="V459" s="14">
        <f t="shared" si="105"/>
        <v>2.8518310306419625</v>
      </c>
      <c r="W459" s="14">
        <f t="shared" si="106"/>
        <v>5.22</v>
      </c>
      <c r="X459" s="14">
        <f t="shared" si="107"/>
        <v>5.7503479438035221</v>
      </c>
      <c r="Y459" s="14">
        <f t="shared" si="108"/>
        <v>3.919455317245442</v>
      </c>
      <c r="Z459" s="14">
        <f t="shared" si="109"/>
        <v>4.3106783127188297</v>
      </c>
      <c r="AA459" s="14">
        <f t="shared" si="110"/>
        <v>4.2726441528537293</v>
      </c>
      <c r="AB459" s="17">
        <f t="shared" si="111"/>
        <v>-2.3885400000000001E-2</v>
      </c>
      <c r="AC459" s="16">
        <f t="shared" si="112"/>
        <v>0.56924319999999851</v>
      </c>
      <c r="AD459" s="3">
        <f t="shared" si="113"/>
        <v>2.1323300000002418E-2</v>
      </c>
      <c r="AF459" s="52" t="s">
        <v>357</v>
      </c>
      <c r="AG459" s="52">
        <v>-6.4380699999999999E-2</v>
      </c>
      <c r="AH459" s="52">
        <v>-2.3885400000000001E-2</v>
      </c>
      <c r="AI459" s="75">
        <v>-3.2294799999999999E-2</v>
      </c>
    </row>
    <row r="460" spans="1:35">
      <c r="A460" s="13">
        <v>35309</v>
      </c>
      <c r="B460" s="18">
        <v>78.856800000000007</v>
      </c>
      <c r="C460" s="19">
        <v>5.2</v>
      </c>
      <c r="D460" s="20">
        <v>157.69999999999999</v>
      </c>
      <c r="E460" s="20">
        <v>153.6</v>
      </c>
      <c r="F460" s="19">
        <v>131.69999999999999</v>
      </c>
      <c r="G460" s="21">
        <v>5.3</v>
      </c>
      <c r="H460" s="22">
        <v>309.47000000000003</v>
      </c>
      <c r="I460" s="20">
        <v>68.995000000000005</v>
      </c>
      <c r="J460" s="20">
        <v>50.542999999999999</v>
      </c>
      <c r="K460" s="20">
        <v>74.384</v>
      </c>
      <c r="L460" s="20">
        <v>71.837999999999994</v>
      </c>
      <c r="N460" s="13">
        <v>35309</v>
      </c>
      <c r="O460" s="14">
        <f t="shared" si="98"/>
        <v>4.3676335493862437</v>
      </c>
      <c r="P460" s="14">
        <f t="shared" si="99"/>
        <v>5.2</v>
      </c>
      <c r="Q460" s="14">
        <f t="shared" si="100"/>
        <v>5.0606944939689926</v>
      </c>
      <c r="R460" s="14">
        <f t="shared" si="101"/>
        <v>5.0343518207135718</v>
      </c>
      <c r="S460" s="14">
        <f t="shared" si="102"/>
        <v>4.8805266087492356</v>
      </c>
      <c r="T460" s="14">
        <f t="shared" si="103"/>
        <v>2.960319130535467</v>
      </c>
      <c r="U460" s="14">
        <f t="shared" si="104"/>
        <v>2.9064132943911334</v>
      </c>
      <c r="V460" s="14">
        <f t="shared" si="105"/>
        <v>2.7715399846546829</v>
      </c>
      <c r="W460" s="14">
        <f t="shared" si="106"/>
        <v>5.3</v>
      </c>
      <c r="X460" s="14">
        <f t="shared" si="107"/>
        <v>5.7348611568934649</v>
      </c>
      <c r="Y460" s="14">
        <f t="shared" si="108"/>
        <v>3.9228244591220016</v>
      </c>
      <c r="Z460" s="14">
        <f t="shared" si="109"/>
        <v>4.3092408649482286</v>
      </c>
      <c r="AA460" s="14">
        <f t="shared" si="110"/>
        <v>4.2744135839627617</v>
      </c>
      <c r="AB460" s="17">
        <f t="shared" si="111"/>
        <v>1.37985E-2</v>
      </c>
      <c r="AC460" s="16">
        <f t="shared" si="112"/>
        <v>0.58304169999999855</v>
      </c>
      <c r="AD460" s="3">
        <f t="shared" si="113"/>
        <v>-2.0987899999997582E-2</v>
      </c>
      <c r="AF460" s="52" t="s">
        <v>358</v>
      </c>
      <c r="AG460" s="52">
        <v>-4.23112E-2</v>
      </c>
      <c r="AH460" s="52">
        <v>1.37985E-2</v>
      </c>
      <c r="AI460" s="75">
        <v>3.2207199999999998E-2</v>
      </c>
    </row>
    <row r="461" spans="1:35">
      <c r="A461" s="13">
        <v>35339</v>
      </c>
      <c r="B461" s="18">
        <v>78.796599999999998</v>
      </c>
      <c r="C461" s="19">
        <v>5.2</v>
      </c>
      <c r="D461" s="20">
        <v>158.19999999999999</v>
      </c>
      <c r="E461" s="20">
        <v>154.1</v>
      </c>
      <c r="F461" s="19">
        <v>132.4</v>
      </c>
      <c r="G461" s="21">
        <v>5.24</v>
      </c>
      <c r="H461" s="22">
        <v>297.86</v>
      </c>
      <c r="I461" s="20">
        <v>69.195999999999998</v>
      </c>
      <c r="J461" s="20">
        <v>50.941000000000003</v>
      </c>
      <c r="K461" s="20">
        <v>74.924000000000007</v>
      </c>
      <c r="L461" s="20">
        <v>71.861000000000004</v>
      </c>
      <c r="N461" s="13">
        <v>35339</v>
      </c>
      <c r="O461" s="14">
        <f t="shared" si="98"/>
        <v>4.3668698487248436</v>
      </c>
      <c r="P461" s="14">
        <f t="shared" si="99"/>
        <v>5.2</v>
      </c>
      <c r="Q461" s="14">
        <f t="shared" si="100"/>
        <v>5.0638600553335538</v>
      </c>
      <c r="R461" s="14">
        <f t="shared" si="101"/>
        <v>5.0376017423260704</v>
      </c>
      <c r="S461" s="14">
        <f t="shared" si="102"/>
        <v>4.8858276435029078</v>
      </c>
      <c r="T461" s="14">
        <f t="shared" si="103"/>
        <v>3.0159488306301538</v>
      </c>
      <c r="U461" s="14">
        <f t="shared" si="104"/>
        <v>2.9636676785693155</v>
      </c>
      <c r="V461" s="14">
        <f t="shared" si="105"/>
        <v>3.067725224704704</v>
      </c>
      <c r="W461" s="14">
        <f t="shared" si="106"/>
        <v>5.24</v>
      </c>
      <c r="X461" s="14">
        <f t="shared" si="107"/>
        <v>5.6966235774577214</v>
      </c>
      <c r="Y461" s="14">
        <f t="shared" si="108"/>
        <v>3.9306681002969857</v>
      </c>
      <c r="Z461" s="14">
        <f t="shared" si="109"/>
        <v>4.3164742664336462</v>
      </c>
      <c r="AA461" s="14">
        <f t="shared" si="110"/>
        <v>4.2747336975362229</v>
      </c>
      <c r="AB461" s="17">
        <f t="shared" si="111"/>
        <v>0</v>
      </c>
      <c r="AC461" s="16">
        <f t="shared" si="112"/>
        <v>0.58304169999999855</v>
      </c>
      <c r="AD461" s="3">
        <f t="shared" si="113"/>
        <v>-2.0987899999997582E-2</v>
      </c>
      <c r="AF461" s="52" t="s">
        <v>359</v>
      </c>
      <c r="AG461" s="52">
        <v>0</v>
      </c>
      <c r="AH461" s="52">
        <v>0</v>
      </c>
      <c r="AI461" s="75">
        <v>0</v>
      </c>
    </row>
    <row r="462" spans="1:35">
      <c r="A462" s="13">
        <v>35370</v>
      </c>
      <c r="B462" s="18">
        <v>79.484099999999998</v>
      </c>
      <c r="C462" s="19">
        <v>5.4</v>
      </c>
      <c r="D462" s="20">
        <v>158.69999999999999</v>
      </c>
      <c r="E462" s="20">
        <v>154.6</v>
      </c>
      <c r="F462" s="19">
        <v>132.5</v>
      </c>
      <c r="G462" s="21">
        <v>5.31</v>
      </c>
      <c r="H462" s="22">
        <v>284.83999999999997</v>
      </c>
      <c r="I462" s="20">
        <v>69.373000000000005</v>
      </c>
      <c r="J462" s="20">
        <v>51.344999999999999</v>
      </c>
      <c r="K462" s="20">
        <v>74.87</v>
      </c>
      <c r="L462" s="20">
        <v>72.054000000000002</v>
      </c>
      <c r="N462" s="13">
        <v>35370</v>
      </c>
      <c r="O462" s="14">
        <f t="shared" si="98"/>
        <v>4.3755570016576195</v>
      </c>
      <c r="P462" s="14">
        <f t="shared" si="99"/>
        <v>5.4</v>
      </c>
      <c r="Q462" s="14">
        <f t="shared" si="100"/>
        <v>5.0670156275323635</v>
      </c>
      <c r="R462" s="14">
        <f t="shared" si="101"/>
        <v>5.0408411361533219</v>
      </c>
      <c r="S462" s="14">
        <f t="shared" si="102"/>
        <v>4.8865826454262766</v>
      </c>
      <c r="T462" s="14">
        <f t="shared" si="103"/>
        <v>3.2012976987813109</v>
      </c>
      <c r="U462" s="14">
        <f t="shared" si="104"/>
        <v>3.2876070612944739</v>
      </c>
      <c r="V462" s="14">
        <f t="shared" si="105"/>
        <v>2.9098530824195956</v>
      </c>
      <c r="W462" s="14">
        <f t="shared" si="106"/>
        <v>5.31</v>
      </c>
      <c r="X462" s="14">
        <f t="shared" si="107"/>
        <v>5.6519276191139243</v>
      </c>
      <c r="Y462" s="14">
        <f t="shared" si="108"/>
        <v>3.9385675606502581</v>
      </c>
      <c r="Z462" s="14">
        <f t="shared" si="109"/>
        <v>4.3157532762425941</v>
      </c>
      <c r="AA462" s="14">
        <f t="shared" si="110"/>
        <v>4.2774158379066014</v>
      </c>
      <c r="AB462" s="17">
        <f t="shared" si="111"/>
        <v>7.3000399999999993E-2</v>
      </c>
      <c r="AC462" s="16">
        <f t="shared" si="112"/>
        <v>0.65604209999999852</v>
      </c>
      <c r="AD462" s="3">
        <f t="shared" si="113"/>
        <v>2.6894700000002415E-2</v>
      </c>
      <c r="AF462" s="52" t="s">
        <v>360</v>
      </c>
      <c r="AG462" s="52">
        <v>4.7882599999999997E-2</v>
      </c>
      <c r="AH462" s="52">
        <v>7.3000399999999993E-2</v>
      </c>
      <c r="AI462" s="75">
        <v>5.0052100000000002E-2</v>
      </c>
    </row>
    <row r="463" spans="1:35">
      <c r="A463" s="13">
        <v>35400</v>
      </c>
      <c r="B463" s="18">
        <v>80.010300000000001</v>
      </c>
      <c r="C463" s="19">
        <v>5.4</v>
      </c>
      <c r="D463" s="20">
        <v>159.1</v>
      </c>
      <c r="E463" s="20">
        <v>155.1</v>
      </c>
      <c r="F463" s="19">
        <v>132.9</v>
      </c>
      <c r="G463" s="21">
        <v>5.29</v>
      </c>
      <c r="H463" s="22">
        <v>286.33</v>
      </c>
      <c r="I463" s="20">
        <v>69.635999999999996</v>
      </c>
      <c r="J463" s="20">
        <v>51.274000000000001</v>
      </c>
      <c r="K463" s="20">
        <v>75.137</v>
      </c>
      <c r="L463" s="20">
        <v>72.409000000000006</v>
      </c>
      <c r="N463" s="13">
        <v>35400</v>
      </c>
      <c r="O463" s="14">
        <f t="shared" si="98"/>
        <v>4.3821553763863115</v>
      </c>
      <c r="P463" s="14">
        <f t="shared" si="99"/>
        <v>5.4</v>
      </c>
      <c r="Q463" s="14">
        <f t="shared" si="100"/>
        <v>5.0695329353437408</v>
      </c>
      <c r="R463" s="14">
        <f t="shared" si="101"/>
        <v>5.0440700701824932</v>
      </c>
      <c r="S463" s="14">
        <f t="shared" si="102"/>
        <v>4.8895969657191998</v>
      </c>
      <c r="T463" s="14">
        <f t="shared" si="103"/>
        <v>3.3229894498907639</v>
      </c>
      <c r="U463" s="14">
        <f t="shared" si="104"/>
        <v>3.4101665073940981</v>
      </c>
      <c r="V463" s="14">
        <f t="shared" si="105"/>
        <v>2.7461679941387795</v>
      </c>
      <c r="W463" s="14">
        <f t="shared" si="106"/>
        <v>5.29</v>
      </c>
      <c r="X463" s="14">
        <f t="shared" si="107"/>
        <v>5.6571449918048442</v>
      </c>
      <c r="Y463" s="14">
        <f t="shared" si="108"/>
        <v>3.937183801086646</v>
      </c>
      <c r="Z463" s="14">
        <f t="shared" si="109"/>
        <v>4.3193131138763281</v>
      </c>
      <c r="AA463" s="14">
        <f t="shared" si="110"/>
        <v>4.2823306010581641</v>
      </c>
      <c r="AB463" s="17">
        <f t="shared" si="111"/>
        <v>1.6142199999999999E-2</v>
      </c>
      <c r="AC463" s="16">
        <f t="shared" si="112"/>
        <v>0.67218429999999851</v>
      </c>
      <c r="AD463" s="3">
        <f t="shared" si="113"/>
        <v>5.0000000241523512E-7</v>
      </c>
      <c r="AF463" s="52" t="s">
        <v>361</v>
      </c>
      <c r="AG463" s="52">
        <v>-2.68942E-2</v>
      </c>
      <c r="AH463" s="52">
        <v>1.6142199999999999E-2</v>
      </c>
      <c r="AI463" s="75">
        <v>2.8171700000000001E-2</v>
      </c>
    </row>
    <row r="464" spans="1:35">
      <c r="A464" s="13">
        <v>35431</v>
      </c>
      <c r="B464" s="18">
        <v>80.116500000000002</v>
      </c>
      <c r="C464" s="19">
        <v>5.3</v>
      </c>
      <c r="D464" s="20">
        <v>159.4</v>
      </c>
      <c r="E464" s="20">
        <v>155.30000000000001</v>
      </c>
      <c r="F464" s="19">
        <v>133</v>
      </c>
      <c r="G464" s="21">
        <v>5.25</v>
      </c>
      <c r="H464" s="22">
        <v>292.16000000000003</v>
      </c>
      <c r="I464" s="20">
        <v>69.974000000000004</v>
      </c>
      <c r="J464" s="20">
        <v>52.445999999999998</v>
      </c>
      <c r="K464" s="20">
        <v>74.879000000000005</v>
      </c>
      <c r="L464" s="20">
        <v>72.721999999999994</v>
      </c>
      <c r="N464" s="13">
        <v>35431</v>
      </c>
      <c r="O464" s="14">
        <f t="shared" ref="O464:O527" si="114">LN(B464)</f>
        <v>4.3834818253701329</v>
      </c>
      <c r="P464" s="14">
        <f t="shared" ref="P464:P527" si="115">C464</f>
        <v>5.3</v>
      </c>
      <c r="Q464" s="14">
        <f t="shared" ref="Q464:Q527" si="116">LN(D464)</f>
        <v>5.0714167663561147</v>
      </c>
      <c r="R464" s="14">
        <f t="shared" ref="R464:R527" si="117">LN(E464)</f>
        <v>5.0453587301546419</v>
      </c>
      <c r="S464" s="14">
        <f t="shared" ref="S464:S527" si="118">LN(F464)</f>
        <v>4.8903491282217537</v>
      </c>
      <c r="T464" s="14">
        <f t="shared" ref="T464:T527" si="119">100*LN(D464/D452)</f>
        <v>2.9929008777094337</v>
      </c>
      <c r="U464" s="14">
        <f t="shared" ref="U464:U527" si="120">100*LN(E464/E452)</f>
        <v>3.0731414788848372</v>
      </c>
      <c r="V464" s="14">
        <f t="shared" ref="V464:V527" si="121">100*LN(F464/F452)</f>
        <v>2.5125036899355608</v>
      </c>
      <c r="W464" s="14">
        <f t="shared" ref="W464:W527" si="122">G464</f>
        <v>5.25</v>
      </c>
      <c r="X464" s="14">
        <f t="shared" ref="X464:X527" si="123">LN(H464)</f>
        <v>5.6773015974066041</v>
      </c>
      <c r="Y464" s="14">
        <f t="shared" ref="Y464:Y527" si="124">LN(J464)</f>
        <v>3.9597840688264059</v>
      </c>
      <c r="Z464" s="14">
        <f t="shared" ref="Z464:Z527" si="125">LN(K464)</f>
        <v>4.3158734773793075</v>
      </c>
      <c r="AA464" s="14">
        <f t="shared" ref="AA464:AA527" si="126">LN(L464)</f>
        <v>4.2866439522413042</v>
      </c>
      <c r="AB464" s="17">
        <f t="shared" si="111"/>
        <v>0</v>
      </c>
      <c r="AC464" s="16">
        <f t="shared" si="112"/>
        <v>0.67218429999999851</v>
      </c>
      <c r="AF464" s="52" t="s">
        <v>362</v>
      </c>
      <c r="AG464" s="52">
        <v>0</v>
      </c>
      <c r="AH464" s="52">
        <v>0</v>
      </c>
      <c r="AI464" s="75">
        <v>0</v>
      </c>
    </row>
    <row r="465" spans="1:35">
      <c r="A465" s="13">
        <v>35462</v>
      </c>
      <c r="B465" s="18">
        <v>81.098399999999998</v>
      </c>
      <c r="C465" s="19">
        <v>5.2</v>
      </c>
      <c r="D465" s="20">
        <v>159.69999999999999</v>
      </c>
      <c r="E465" s="20">
        <v>155.5</v>
      </c>
      <c r="F465" s="19">
        <v>132.69999999999999</v>
      </c>
      <c r="G465" s="21">
        <v>5.19</v>
      </c>
      <c r="H465" s="22">
        <v>296.14</v>
      </c>
      <c r="I465" s="20">
        <v>70.122</v>
      </c>
      <c r="J465" s="20">
        <v>52.283999999999999</v>
      </c>
      <c r="K465" s="20">
        <v>75.465000000000003</v>
      </c>
      <c r="L465" s="20">
        <v>72.8</v>
      </c>
      <c r="N465" s="13">
        <v>35462</v>
      </c>
      <c r="O465" s="14">
        <f t="shared" si="114"/>
        <v>4.3956632321967906</v>
      </c>
      <c r="P465" s="14">
        <f t="shared" si="115"/>
        <v>5.2</v>
      </c>
      <c r="Q465" s="14">
        <f t="shared" si="116"/>
        <v>5.0732970552209666</v>
      </c>
      <c r="R465" s="14">
        <f t="shared" si="117"/>
        <v>5.0466457316192885</v>
      </c>
      <c r="S465" s="14">
        <f t="shared" si="118"/>
        <v>4.8880909413381621</v>
      </c>
      <c r="T465" s="14">
        <f t="shared" si="119"/>
        <v>2.9871938301720089</v>
      </c>
      <c r="U465" s="14">
        <f t="shared" si="120"/>
        <v>2.9365894804364538</v>
      </c>
      <c r="V465" s="14">
        <f t="shared" si="121"/>
        <v>2.2866850015763585</v>
      </c>
      <c r="W465" s="14">
        <f t="shared" si="122"/>
        <v>5.19</v>
      </c>
      <c r="X465" s="14">
        <f t="shared" si="123"/>
        <v>5.6908323154805727</v>
      </c>
      <c r="Y465" s="14">
        <f t="shared" si="124"/>
        <v>3.9566903969233054</v>
      </c>
      <c r="Z465" s="14">
        <f t="shared" si="125"/>
        <v>4.3236689726113919</v>
      </c>
      <c r="AA465" s="14">
        <f t="shared" si="126"/>
        <v>4.28771595520264</v>
      </c>
      <c r="AB465" s="17">
        <f t="shared" si="111"/>
        <v>1.9776700000000001E-2</v>
      </c>
      <c r="AC465" s="16">
        <f t="shared" si="112"/>
        <v>0.69196099999999849</v>
      </c>
      <c r="AF465" s="52" t="s">
        <v>363</v>
      </c>
      <c r="AG465" s="52">
        <v>2.7609000000000002E-3</v>
      </c>
      <c r="AH465" s="52">
        <v>1.9776700000000001E-2</v>
      </c>
      <c r="AI465" s="75">
        <v>9.9153999999999996E-3</v>
      </c>
    </row>
    <row r="466" spans="1:35">
      <c r="A466" s="13">
        <v>35490</v>
      </c>
      <c r="B466" s="18">
        <v>81.668700000000001</v>
      </c>
      <c r="C466" s="19">
        <v>5.2</v>
      </c>
      <c r="D466" s="20">
        <v>159.80000000000001</v>
      </c>
      <c r="E466" s="20">
        <v>155.5</v>
      </c>
      <c r="F466" s="19">
        <v>132.6</v>
      </c>
      <c r="G466" s="21">
        <v>5.39</v>
      </c>
      <c r="H466" s="22">
        <v>297.68</v>
      </c>
      <c r="I466" s="20">
        <v>70.305000000000007</v>
      </c>
      <c r="J466" s="20">
        <v>52.985999999999997</v>
      </c>
      <c r="K466" s="20">
        <v>75.954999999999998</v>
      </c>
      <c r="L466" s="20">
        <v>72.725999999999999</v>
      </c>
      <c r="N466" s="13">
        <v>35490</v>
      </c>
      <c r="O466" s="14">
        <f t="shared" si="114"/>
        <v>4.4026708195258522</v>
      </c>
      <c r="P466" s="14">
        <f t="shared" si="115"/>
        <v>5.2</v>
      </c>
      <c r="Q466" s="14">
        <f t="shared" si="116"/>
        <v>5.0739230333321741</v>
      </c>
      <c r="R466" s="14">
        <f t="shared" si="117"/>
        <v>5.0466457316192885</v>
      </c>
      <c r="S466" s="14">
        <f t="shared" si="118"/>
        <v>4.887337077751762</v>
      </c>
      <c r="T466" s="14">
        <f t="shared" si="119"/>
        <v>2.7277301712885502</v>
      </c>
      <c r="U466" s="14">
        <f t="shared" si="120"/>
        <v>2.6060106669865086</v>
      </c>
      <c r="V466" s="14">
        <f t="shared" si="121"/>
        <v>1.596385098901399</v>
      </c>
      <c r="W466" s="14">
        <f t="shared" si="122"/>
        <v>5.39</v>
      </c>
      <c r="X466" s="14">
        <f t="shared" si="123"/>
        <v>5.6960190840383671</v>
      </c>
      <c r="Y466" s="14">
        <f t="shared" si="124"/>
        <v>3.97002772771472</v>
      </c>
      <c r="Z466" s="14">
        <f t="shared" si="125"/>
        <v>4.3301410596596259</v>
      </c>
      <c r="AA466" s="14">
        <f t="shared" si="126"/>
        <v>4.2866989547164298</v>
      </c>
      <c r="AB466" s="17">
        <f t="shared" si="111"/>
        <v>0.102688</v>
      </c>
      <c r="AC466" s="16">
        <f t="shared" si="112"/>
        <v>0.7946489999999985</v>
      </c>
      <c r="AF466" s="52" t="s">
        <v>364</v>
      </c>
      <c r="AG466" s="52">
        <v>5.1194400000000001E-2</v>
      </c>
      <c r="AH466" s="52">
        <v>0.102688</v>
      </c>
      <c r="AI466" s="75">
        <v>0.1135224</v>
      </c>
    </row>
    <row r="467" spans="1:35">
      <c r="A467" s="13">
        <v>35521</v>
      </c>
      <c r="B467" s="18">
        <v>81.733800000000002</v>
      </c>
      <c r="C467" s="19">
        <v>5.0999999999999996</v>
      </c>
      <c r="D467" s="20">
        <v>159.9</v>
      </c>
      <c r="E467" s="20">
        <v>155.5</v>
      </c>
      <c r="F467" s="19">
        <v>131.80000000000001</v>
      </c>
      <c r="G467" s="21">
        <v>5.51</v>
      </c>
      <c r="H467" s="22">
        <v>292.11</v>
      </c>
      <c r="I467" s="20">
        <v>70.305999999999997</v>
      </c>
      <c r="J467" s="20">
        <v>52.337000000000003</v>
      </c>
      <c r="K467" s="20">
        <v>75.293000000000006</v>
      </c>
      <c r="L467" s="20">
        <v>73.143000000000001</v>
      </c>
      <c r="N467" s="13">
        <v>35521</v>
      </c>
      <c r="O467" s="14">
        <f t="shared" si="114"/>
        <v>4.4034676250024427</v>
      </c>
      <c r="P467" s="14">
        <f t="shared" si="115"/>
        <v>5.0999999999999996</v>
      </c>
      <c r="Q467" s="14">
        <f t="shared" si="116"/>
        <v>5.0745486198399083</v>
      </c>
      <c r="R467" s="14">
        <f t="shared" si="117"/>
        <v>5.0466457316192885</v>
      </c>
      <c r="S467" s="14">
        <f t="shared" si="118"/>
        <v>4.8812856220684067</v>
      </c>
      <c r="T467" s="14">
        <f t="shared" si="119"/>
        <v>2.4051792318522329</v>
      </c>
      <c r="U467" s="14">
        <f t="shared" si="120"/>
        <v>2.2107532354041695</v>
      </c>
      <c r="V467" s="14">
        <f t="shared" si="121"/>
        <v>0.68519491525525955</v>
      </c>
      <c r="W467" s="14">
        <f t="shared" si="122"/>
        <v>5.51</v>
      </c>
      <c r="X467" s="14">
        <f t="shared" si="123"/>
        <v>5.6771304436587746</v>
      </c>
      <c r="Y467" s="14">
        <f t="shared" si="124"/>
        <v>3.9577035779201202</v>
      </c>
      <c r="Z467" s="14">
        <f t="shared" si="125"/>
        <v>4.3213871689972772</v>
      </c>
      <c r="AA467" s="14">
        <f t="shared" si="126"/>
        <v>4.2924164291072868</v>
      </c>
      <c r="AB467" s="17">
        <f t="shared" si="111"/>
        <v>0</v>
      </c>
      <c r="AC467" s="16">
        <f t="shared" si="112"/>
        <v>0.7946489999999985</v>
      </c>
      <c r="AF467" s="52" t="s">
        <v>365</v>
      </c>
      <c r="AG467" s="52">
        <v>0</v>
      </c>
      <c r="AH467" s="52">
        <v>0</v>
      </c>
      <c r="AI467" s="75">
        <v>0</v>
      </c>
    </row>
    <row r="468" spans="1:35">
      <c r="A468" s="13">
        <v>35551</v>
      </c>
      <c r="B468" s="18">
        <v>82.239000000000004</v>
      </c>
      <c r="C468" s="19">
        <v>4.9000000000000004</v>
      </c>
      <c r="D468" s="20">
        <v>159.9</v>
      </c>
      <c r="E468" s="20">
        <v>155.4</v>
      </c>
      <c r="F468" s="19">
        <v>131.5</v>
      </c>
      <c r="G468" s="21">
        <v>5.5</v>
      </c>
      <c r="H468" s="22">
        <v>292.54000000000002</v>
      </c>
      <c r="I468" s="20">
        <v>70.352999999999994</v>
      </c>
      <c r="J468" s="20">
        <v>51.939</v>
      </c>
      <c r="K468" s="20">
        <v>75.198999999999998</v>
      </c>
      <c r="L468" s="20">
        <v>73.361999999999995</v>
      </c>
      <c r="N468" s="13">
        <v>35551</v>
      </c>
      <c r="O468" s="14">
        <f t="shared" si="114"/>
        <v>4.4096296420998531</v>
      </c>
      <c r="P468" s="14">
        <f t="shared" si="115"/>
        <v>4.9000000000000004</v>
      </c>
      <c r="Q468" s="14">
        <f t="shared" si="116"/>
        <v>5.0745486198399083</v>
      </c>
      <c r="R468" s="14">
        <f t="shared" si="117"/>
        <v>5.0460024379335469</v>
      </c>
      <c r="S468" s="14">
        <f t="shared" si="118"/>
        <v>4.8790068516178193</v>
      </c>
      <c r="T468" s="14">
        <f t="shared" si="119"/>
        <v>2.2131791728697814</v>
      </c>
      <c r="U468" s="14">
        <f t="shared" si="120"/>
        <v>1.8837841886080868</v>
      </c>
      <c r="V468" s="14">
        <f t="shared" si="121"/>
        <v>0.457317870196492</v>
      </c>
      <c r="W468" s="14">
        <f t="shared" si="122"/>
        <v>5.5</v>
      </c>
      <c r="X468" s="14">
        <f t="shared" si="123"/>
        <v>5.6786014094589428</v>
      </c>
      <c r="Y468" s="14">
        <f t="shared" si="124"/>
        <v>3.9500699530650487</v>
      </c>
      <c r="Z468" s="14">
        <f t="shared" si="125"/>
        <v>4.3201379329950358</v>
      </c>
      <c r="AA468" s="14">
        <f t="shared" si="126"/>
        <v>4.2954060903901077</v>
      </c>
      <c r="AB468" s="17">
        <f t="shared" si="111"/>
        <v>9.8442500000000002E-2</v>
      </c>
      <c r="AC468" s="16">
        <f t="shared" si="112"/>
        <v>0.89309149999999848</v>
      </c>
      <c r="AF468" s="52" t="s">
        <v>366</v>
      </c>
      <c r="AG468" s="52">
        <v>6.91103E-2</v>
      </c>
      <c r="AH468" s="52">
        <v>9.8442500000000002E-2</v>
      </c>
      <c r="AI468" s="75">
        <v>7.4719999999999995E-2</v>
      </c>
    </row>
    <row r="469" spans="1:35">
      <c r="A469" s="13">
        <v>35582</v>
      </c>
      <c r="B469" s="18">
        <v>82.655900000000003</v>
      </c>
      <c r="C469" s="19">
        <v>5</v>
      </c>
      <c r="D469" s="20">
        <v>160.19999999999999</v>
      </c>
      <c r="E469" s="20">
        <v>155.69999999999999</v>
      </c>
      <c r="F469" s="19">
        <v>131.30000000000001</v>
      </c>
      <c r="G469" s="21">
        <v>5.56</v>
      </c>
      <c r="H469" s="22">
        <v>294.07</v>
      </c>
      <c r="I469" s="20">
        <v>70.697999999999993</v>
      </c>
      <c r="J469" s="20">
        <v>52.938000000000002</v>
      </c>
      <c r="K469" s="20">
        <v>75.930999999999997</v>
      </c>
      <c r="L469" s="20">
        <v>73.39</v>
      </c>
      <c r="N469" s="13">
        <v>35582</v>
      </c>
      <c r="O469" s="14">
        <f t="shared" si="114"/>
        <v>4.4146862070791713</v>
      </c>
      <c r="P469" s="14">
        <f t="shared" si="115"/>
        <v>5</v>
      </c>
      <c r="Q469" s="14">
        <f t="shared" si="116"/>
        <v>5.0764230346342591</v>
      </c>
      <c r="R469" s="14">
        <f t="shared" si="117"/>
        <v>5.0479310788399525</v>
      </c>
      <c r="S469" s="14">
        <f t="shared" si="118"/>
        <v>4.877484781308751</v>
      </c>
      <c r="T469" s="14">
        <f t="shared" si="119"/>
        <v>2.2089885272283678</v>
      </c>
      <c r="U469" s="14">
        <f t="shared" si="120"/>
        <v>1.9455866615365878</v>
      </c>
      <c r="V469" s="14">
        <f t="shared" si="121"/>
        <v>0</v>
      </c>
      <c r="W469" s="14">
        <f t="shared" si="122"/>
        <v>5.56</v>
      </c>
      <c r="X469" s="14">
        <f t="shared" si="123"/>
        <v>5.6838178342366037</v>
      </c>
      <c r="Y469" s="14">
        <f t="shared" si="124"/>
        <v>3.9691214174680227</v>
      </c>
      <c r="Z469" s="14">
        <f t="shared" si="125"/>
        <v>4.3298250331634414</v>
      </c>
      <c r="AA469" s="14">
        <f t="shared" si="126"/>
        <v>4.2957876865569711</v>
      </c>
      <c r="AB469" s="17">
        <f t="shared" si="111"/>
        <v>0</v>
      </c>
      <c r="AC469" s="16">
        <f t="shared" si="112"/>
        <v>0.89309149999999848</v>
      </c>
      <c r="AF469" s="52" t="s">
        <v>367</v>
      </c>
      <c r="AG469" s="52">
        <v>0</v>
      </c>
      <c r="AH469" s="52">
        <v>0</v>
      </c>
      <c r="AI469" s="75">
        <v>0</v>
      </c>
    </row>
    <row r="470" spans="1:35">
      <c r="A470" s="13">
        <v>35612</v>
      </c>
      <c r="B470" s="18">
        <v>83.287700000000001</v>
      </c>
      <c r="C470" s="19">
        <v>4.9000000000000004</v>
      </c>
      <c r="D470" s="20">
        <v>160.4</v>
      </c>
      <c r="E470" s="20">
        <v>155.69999999999999</v>
      </c>
      <c r="F470" s="19">
        <v>130.9</v>
      </c>
      <c r="G470" s="21">
        <v>5.52</v>
      </c>
      <c r="H470" s="22">
        <v>291.18</v>
      </c>
      <c r="I470" s="20">
        <v>71.361999999999995</v>
      </c>
      <c r="J470" s="20">
        <v>54.088999999999999</v>
      </c>
      <c r="K470" s="20">
        <v>76.524000000000001</v>
      </c>
      <c r="L470" s="20">
        <v>73.94</v>
      </c>
      <c r="N470" s="13">
        <v>35612</v>
      </c>
      <c r="O470" s="14">
        <f t="shared" si="114"/>
        <v>4.4223008792064986</v>
      </c>
      <c r="P470" s="14">
        <f t="shared" si="115"/>
        <v>4.9000000000000004</v>
      </c>
      <c r="Q470" s="14">
        <f t="shared" si="116"/>
        <v>5.0776706954324142</v>
      </c>
      <c r="R470" s="14">
        <f t="shared" si="117"/>
        <v>5.0479310788399525</v>
      </c>
      <c r="S470" s="14">
        <f t="shared" si="118"/>
        <v>4.8744336729158544</v>
      </c>
      <c r="T470" s="14">
        <f t="shared" si="119"/>
        <v>2.1424890084106059</v>
      </c>
      <c r="U470" s="14">
        <f t="shared" si="120"/>
        <v>1.8801202107532378</v>
      </c>
      <c r="V470" s="14">
        <f t="shared" si="121"/>
        <v>-0.22892035941343403</v>
      </c>
      <c r="W470" s="14">
        <f t="shared" si="122"/>
        <v>5.52</v>
      </c>
      <c r="X470" s="14">
        <f t="shared" si="123"/>
        <v>5.6739416326451799</v>
      </c>
      <c r="Y470" s="14">
        <f t="shared" si="124"/>
        <v>3.9906308380067603</v>
      </c>
      <c r="Z470" s="14">
        <f t="shared" si="125"/>
        <v>4.3376044171211348</v>
      </c>
      <c r="AA470" s="14">
        <f t="shared" si="126"/>
        <v>4.3032539535084862</v>
      </c>
      <c r="AB470" s="17">
        <f t="shared" si="111"/>
        <v>-4.9381800000000003E-2</v>
      </c>
      <c r="AC470" s="16">
        <f t="shared" si="112"/>
        <v>0.84370969999999845</v>
      </c>
      <c r="AF470" s="52" t="s">
        <v>368</v>
      </c>
      <c r="AG470" s="52">
        <v>-8.5217899999999999E-2</v>
      </c>
      <c r="AH470" s="52">
        <v>-4.9381800000000003E-2</v>
      </c>
      <c r="AI470" s="75">
        <v>-1.9380600000000001E-2</v>
      </c>
    </row>
    <row r="471" spans="1:35">
      <c r="A471" s="13">
        <v>35643</v>
      </c>
      <c r="B471" s="18">
        <v>84.164500000000004</v>
      </c>
      <c r="C471" s="19">
        <v>4.8</v>
      </c>
      <c r="D471" s="20">
        <v>160.80000000000001</v>
      </c>
      <c r="E471" s="20">
        <v>156</v>
      </c>
      <c r="F471" s="19">
        <v>131.4</v>
      </c>
      <c r="G471" s="21">
        <v>5.54</v>
      </c>
      <c r="H471" s="22">
        <v>295.14</v>
      </c>
      <c r="I471" s="20">
        <v>71.8</v>
      </c>
      <c r="J471" s="20">
        <v>55.512999999999998</v>
      </c>
      <c r="K471" s="20">
        <v>76.709000000000003</v>
      </c>
      <c r="L471" s="20">
        <v>74.194000000000003</v>
      </c>
      <c r="N471" s="13">
        <v>35643</v>
      </c>
      <c r="O471" s="14">
        <f t="shared" si="114"/>
        <v>4.432773217141702</v>
      </c>
      <c r="P471" s="14">
        <f t="shared" si="115"/>
        <v>4.8</v>
      </c>
      <c r="Q471" s="14">
        <f t="shared" si="116"/>
        <v>5.080161356744866</v>
      </c>
      <c r="R471" s="14">
        <f t="shared" si="117"/>
        <v>5.0498560072495371</v>
      </c>
      <c r="S471" s="14">
        <f t="shared" si="118"/>
        <v>4.8782461060505105</v>
      </c>
      <c r="T471" s="14">
        <f t="shared" si="119"/>
        <v>2.264247674975997</v>
      </c>
      <c r="U471" s="14">
        <f t="shared" si="120"/>
        <v>1.9418085857101517</v>
      </c>
      <c r="V471" s="14">
        <f t="shared" si="121"/>
        <v>-0.15209128407066203</v>
      </c>
      <c r="W471" s="14">
        <f t="shared" si="122"/>
        <v>5.54</v>
      </c>
      <c r="X471" s="14">
        <f t="shared" si="123"/>
        <v>5.6874498200353036</v>
      </c>
      <c r="Y471" s="14">
        <f t="shared" si="124"/>
        <v>4.0166172275580676</v>
      </c>
      <c r="Z471" s="14">
        <f t="shared" si="125"/>
        <v>4.340019041776209</v>
      </c>
      <c r="AA471" s="14">
        <f t="shared" si="126"/>
        <v>4.3066832843700915</v>
      </c>
      <c r="AB471" s="17">
        <f t="shared" si="111"/>
        <v>0.1114467</v>
      </c>
      <c r="AC471" s="16">
        <f t="shared" si="112"/>
        <v>0.95515639999999846</v>
      </c>
      <c r="AF471" s="52" t="s">
        <v>369</v>
      </c>
      <c r="AG471" s="52">
        <v>9.0132100000000007E-2</v>
      </c>
      <c r="AH471" s="52">
        <v>0.1114467</v>
      </c>
      <c r="AI471" s="75">
        <v>0.10917109999999999</v>
      </c>
    </row>
    <row r="472" spans="1:35">
      <c r="A472" s="13">
        <v>35674</v>
      </c>
      <c r="B472" s="18">
        <v>84.946100000000001</v>
      </c>
      <c r="C472" s="19">
        <v>4.9000000000000004</v>
      </c>
      <c r="D472" s="20">
        <v>161.19999999999999</v>
      </c>
      <c r="E472" s="20">
        <v>156.5</v>
      </c>
      <c r="F472" s="19">
        <v>131.6</v>
      </c>
      <c r="G472" s="21">
        <v>5.54</v>
      </c>
      <c r="H472" s="22">
        <v>293.38</v>
      </c>
      <c r="I472" s="20">
        <v>71.811999999999998</v>
      </c>
      <c r="J472" s="20">
        <v>54.615000000000002</v>
      </c>
      <c r="K472" s="20">
        <v>76.834999999999994</v>
      </c>
      <c r="L472" s="20">
        <v>74.414000000000001</v>
      </c>
      <c r="N472" s="13">
        <v>35674</v>
      </c>
      <c r="O472" s="14">
        <f t="shared" si="114"/>
        <v>4.4420169377056284</v>
      </c>
      <c r="P472" s="14">
        <f t="shared" si="115"/>
        <v>4.9000000000000004</v>
      </c>
      <c r="Q472" s="14">
        <f t="shared" si="116"/>
        <v>5.0826458300725275</v>
      </c>
      <c r="R472" s="14">
        <f t="shared" si="117"/>
        <v>5.0530560099802075</v>
      </c>
      <c r="S472" s="14">
        <f t="shared" si="118"/>
        <v>4.8797670188912168</v>
      </c>
      <c r="T472" s="14">
        <f t="shared" si="119"/>
        <v>2.1951336103535257</v>
      </c>
      <c r="U472" s="14">
        <f t="shared" si="120"/>
        <v>1.8704189266636262</v>
      </c>
      <c r="V472" s="14">
        <f t="shared" si="121"/>
        <v>-7.5958985801845583E-2</v>
      </c>
      <c r="W472" s="14">
        <f t="shared" si="122"/>
        <v>5.54</v>
      </c>
      <c r="X472" s="14">
        <f t="shared" si="123"/>
        <v>5.6814686970596169</v>
      </c>
      <c r="Y472" s="14">
        <f t="shared" si="124"/>
        <v>4.0003085702955063</v>
      </c>
      <c r="Z472" s="14">
        <f t="shared" si="125"/>
        <v>4.3416602655072953</v>
      </c>
      <c r="AA472" s="14">
        <f t="shared" si="126"/>
        <v>4.3096440961799187</v>
      </c>
      <c r="AB472" s="17">
        <f t="shared" si="111"/>
        <v>-0.1585259</v>
      </c>
      <c r="AC472" s="16">
        <f t="shared" si="112"/>
        <v>0.79663049999999846</v>
      </c>
      <c r="AF472" s="52" t="s">
        <v>370</v>
      </c>
      <c r="AG472" s="52">
        <v>-0.2114502</v>
      </c>
      <c r="AH472" s="52">
        <v>-0.1585259</v>
      </c>
      <c r="AI472" s="75">
        <v>-4.3888299999999998E-2</v>
      </c>
    </row>
    <row r="473" spans="1:35">
      <c r="A473" s="13">
        <v>35704</v>
      </c>
      <c r="B473" s="18">
        <v>85.714600000000004</v>
      </c>
      <c r="C473" s="19">
        <v>4.7</v>
      </c>
      <c r="D473" s="20">
        <v>161.5</v>
      </c>
      <c r="E473" s="20">
        <v>156.69999999999999</v>
      </c>
      <c r="F473" s="19">
        <v>131.9</v>
      </c>
      <c r="G473" s="21">
        <v>5.5</v>
      </c>
      <c r="H473" s="22">
        <v>295.73</v>
      </c>
      <c r="I473" s="20">
        <v>72.174000000000007</v>
      </c>
      <c r="J473" s="20">
        <v>54.978999999999999</v>
      </c>
      <c r="K473" s="20">
        <v>76.88</v>
      </c>
      <c r="L473" s="20">
        <v>74.882999999999996</v>
      </c>
      <c r="N473" s="13">
        <v>35704</v>
      </c>
      <c r="O473" s="14">
        <f t="shared" si="114"/>
        <v>4.4510231728207774</v>
      </c>
      <c r="P473" s="14">
        <f t="shared" si="115"/>
        <v>4.7</v>
      </c>
      <c r="Q473" s="14">
        <f t="shared" si="116"/>
        <v>5.084505142662711</v>
      </c>
      <c r="R473" s="14">
        <f t="shared" si="117"/>
        <v>5.054333149361975</v>
      </c>
      <c r="S473" s="14">
        <f t="shared" si="118"/>
        <v>4.8820440597232686</v>
      </c>
      <c r="T473" s="14">
        <f t="shared" si="119"/>
        <v>2.0645087329157716</v>
      </c>
      <c r="U473" s="14">
        <f t="shared" si="120"/>
        <v>1.6731407035905133</v>
      </c>
      <c r="V473" s="14">
        <f t="shared" si="121"/>
        <v>-0.37835837796389171</v>
      </c>
      <c r="W473" s="14">
        <f t="shared" si="122"/>
        <v>5.5</v>
      </c>
      <c r="X473" s="14">
        <f t="shared" si="123"/>
        <v>5.6894468758888346</v>
      </c>
      <c r="Y473" s="14">
        <f t="shared" si="124"/>
        <v>4.0069512941395313</v>
      </c>
      <c r="Z473" s="14">
        <f t="shared" si="125"/>
        <v>4.3422457646620369</v>
      </c>
      <c r="AA473" s="14">
        <f t="shared" si="126"/>
        <v>4.3159268954693557</v>
      </c>
      <c r="AB473" s="17">
        <f t="shared" si="111"/>
        <v>0</v>
      </c>
      <c r="AC473" s="16">
        <f t="shared" si="112"/>
        <v>0.79663049999999846</v>
      </c>
      <c r="AF473" s="52" t="s">
        <v>371</v>
      </c>
      <c r="AG473" s="52">
        <v>0</v>
      </c>
      <c r="AH473" s="52">
        <v>0</v>
      </c>
      <c r="AI473" s="75">
        <v>0</v>
      </c>
    </row>
    <row r="474" spans="1:35">
      <c r="A474" s="13">
        <v>35735</v>
      </c>
      <c r="B474" s="18">
        <v>86.466300000000004</v>
      </c>
      <c r="C474" s="19">
        <v>4.5999999999999996</v>
      </c>
      <c r="D474" s="20">
        <v>161.69999999999999</v>
      </c>
      <c r="E474" s="20">
        <v>156.80000000000001</v>
      </c>
      <c r="F474" s="19">
        <v>131.6</v>
      </c>
      <c r="G474" s="21">
        <v>5.52</v>
      </c>
      <c r="H474" s="22">
        <v>294.18</v>
      </c>
      <c r="I474" s="20">
        <v>72.471000000000004</v>
      </c>
      <c r="J474" s="20">
        <v>56.451999999999998</v>
      </c>
      <c r="K474" s="20">
        <v>77.525000000000006</v>
      </c>
      <c r="L474" s="20">
        <v>74.736999999999995</v>
      </c>
      <c r="N474" s="13">
        <v>35735</v>
      </c>
      <c r="O474" s="14">
        <f t="shared" si="114"/>
        <v>4.4597547426501158</v>
      </c>
      <c r="P474" s="14">
        <f t="shared" si="115"/>
        <v>4.5999999999999996</v>
      </c>
      <c r="Q474" s="14">
        <f t="shared" si="116"/>
        <v>5.0857427665830608</v>
      </c>
      <c r="R474" s="14">
        <f t="shared" si="117"/>
        <v>5.0549711079163071</v>
      </c>
      <c r="S474" s="14">
        <f t="shared" si="118"/>
        <v>4.8797670188912168</v>
      </c>
      <c r="T474" s="14">
        <f t="shared" si="119"/>
        <v>1.8727139050697732</v>
      </c>
      <c r="U474" s="14">
        <f t="shared" si="120"/>
        <v>1.4129971762986073</v>
      </c>
      <c r="V474" s="14">
        <f t="shared" si="121"/>
        <v>-0.68156265350600931</v>
      </c>
      <c r="W474" s="14">
        <f t="shared" si="122"/>
        <v>5.52</v>
      </c>
      <c r="X474" s="14">
        <f t="shared" si="123"/>
        <v>5.6841918248911973</v>
      </c>
      <c r="Y474" s="14">
        <f t="shared" si="124"/>
        <v>4.0333907195517602</v>
      </c>
      <c r="Z474" s="14">
        <f t="shared" si="125"/>
        <v>4.3506004649865124</v>
      </c>
      <c r="AA474" s="14">
        <f t="shared" si="126"/>
        <v>4.3139752841026908</v>
      </c>
      <c r="AB474" s="17">
        <f t="shared" si="111"/>
        <v>-7.2062500000000002E-2</v>
      </c>
      <c r="AC474" s="16">
        <f t="shared" si="112"/>
        <v>0.72456799999999844</v>
      </c>
      <c r="AF474" s="52" t="s">
        <v>372</v>
      </c>
      <c r="AG474" s="52">
        <v>-0.11049829999999999</v>
      </c>
      <c r="AH474" s="52">
        <v>-7.2062500000000002E-2</v>
      </c>
      <c r="AI474" s="75">
        <v>-3.4310599999999997E-2</v>
      </c>
    </row>
    <row r="475" spans="1:35">
      <c r="A475" s="13">
        <v>35765</v>
      </c>
      <c r="B475" s="18">
        <v>86.753799999999998</v>
      </c>
      <c r="C475" s="19">
        <v>4.7</v>
      </c>
      <c r="D475" s="20">
        <v>161.80000000000001</v>
      </c>
      <c r="E475" s="20">
        <v>156.69999999999999</v>
      </c>
      <c r="F475" s="19">
        <v>131.4</v>
      </c>
      <c r="G475" s="21">
        <v>5.5</v>
      </c>
      <c r="H475" s="22">
        <v>279.06</v>
      </c>
      <c r="I475" s="20">
        <v>72.881</v>
      </c>
      <c r="J475" s="20">
        <v>56.981000000000002</v>
      </c>
      <c r="K475" s="20">
        <v>77.278999999999996</v>
      </c>
      <c r="L475" s="20">
        <v>75.34</v>
      </c>
      <c r="N475" s="13">
        <v>35765</v>
      </c>
      <c r="O475" s="14">
        <f t="shared" si="114"/>
        <v>4.4630742219021817</v>
      </c>
      <c r="P475" s="14">
        <f t="shared" si="115"/>
        <v>4.7</v>
      </c>
      <c r="Q475" s="14">
        <f t="shared" si="116"/>
        <v>5.0863610046243917</v>
      </c>
      <c r="R475" s="14">
        <f t="shared" si="117"/>
        <v>5.054333149361975</v>
      </c>
      <c r="S475" s="14">
        <f t="shared" si="118"/>
        <v>4.8782461060505105</v>
      </c>
      <c r="T475" s="14">
        <f t="shared" si="119"/>
        <v>1.6828069280650255</v>
      </c>
      <c r="U475" s="14">
        <f t="shared" si="120"/>
        <v>1.0263079179481942</v>
      </c>
      <c r="V475" s="14">
        <f t="shared" si="121"/>
        <v>-1.1350859668689564</v>
      </c>
      <c r="W475" s="14">
        <f t="shared" si="122"/>
        <v>5.5</v>
      </c>
      <c r="X475" s="14">
        <f t="shared" si="123"/>
        <v>5.6314268124640607</v>
      </c>
      <c r="Y475" s="14">
        <f t="shared" si="124"/>
        <v>4.0427178789333125</v>
      </c>
      <c r="Z475" s="14">
        <f t="shared" si="125"/>
        <v>4.3474222498619488</v>
      </c>
      <c r="AA475" s="14">
        <f t="shared" si="126"/>
        <v>4.3220112022638952</v>
      </c>
      <c r="AB475" s="17">
        <f t="shared" si="111"/>
        <v>4.3289000000000001E-3</v>
      </c>
      <c r="AC475" s="16">
        <f t="shared" si="112"/>
        <v>0.7288968999999984</v>
      </c>
      <c r="AF475" s="52" t="s">
        <v>373</v>
      </c>
      <c r="AG475" s="52">
        <v>-2.1753999999999999E-2</v>
      </c>
      <c r="AH475" s="52">
        <v>4.3289000000000001E-3</v>
      </c>
      <c r="AI475" s="75">
        <v>8.4732000000000002E-3</v>
      </c>
    </row>
    <row r="476" spans="1:35">
      <c r="A476" s="13">
        <v>35796</v>
      </c>
      <c r="B476" s="18">
        <v>87.213499999999996</v>
      </c>
      <c r="C476" s="19">
        <v>4.5999999999999996</v>
      </c>
      <c r="D476" s="20">
        <v>162</v>
      </c>
      <c r="E476" s="20">
        <v>156.80000000000001</v>
      </c>
      <c r="F476" s="19">
        <v>130.69999999999999</v>
      </c>
      <c r="G476" s="21">
        <v>5.56</v>
      </c>
      <c r="H476" s="22">
        <v>267.54000000000002</v>
      </c>
      <c r="I476" s="20">
        <v>72.825999999999993</v>
      </c>
      <c r="J476" s="20">
        <v>56.094999999999999</v>
      </c>
      <c r="K476" s="20">
        <v>77.59</v>
      </c>
      <c r="L476" s="20">
        <v>75.381</v>
      </c>
      <c r="N476" s="13">
        <v>35796</v>
      </c>
      <c r="O476" s="14">
        <f t="shared" si="114"/>
        <v>4.4683591354458558</v>
      </c>
      <c r="P476" s="14">
        <f t="shared" si="115"/>
        <v>4.5999999999999996</v>
      </c>
      <c r="Q476" s="14">
        <f t="shared" si="116"/>
        <v>5.0875963352323836</v>
      </c>
      <c r="R476" s="14">
        <f t="shared" si="117"/>
        <v>5.0549711079163071</v>
      </c>
      <c r="S476" s="14">
        <f t="shared" si="118"/>
        <v>4.8729046206301758</v>
      </c>
      <c r="T476" s="14">
        <f t="shared" si="119"/>
        <v>1.6179568876269268</v>
      </c>
      <c r="U476" s="14">
        <f t="shared" si="120"/>
        <v>0.96123777616660344</v>
      </c>
      <c r="V476" s="14">
        <f t="shared" si="121"/>
        <v>-1.7444507591577538</v>
      </c>
      <c r="W476" s="14">
        <f t="shared" si="122"/>
        <v>5.56</v>
      </c>
      <c r="X476" s="14">
        <f t="shared" si="123"/>
        <v>5.5892690878674403</v>
      </c>
      <c r="Y476" s="14">
        <f t="shared" si="124"/>
        <v>4.0270466819969277</v>
      </c>
      <c r="Z476" s="14">
        <f t="shared" si="125"/>
        <v>4.3514385529058579</v>
      </c>
      <c r="AA476" s="14">
        <f t="shared" si="126"/>
        <v>4.3225552538693286</v>
      </c>
      <c r="AB476" s="17">
        <f t="shared" si="111"/>
        <v>0</v>
      </c>
      <c r="AC476" s="16">
        <f t="shared" si="112"/>
        <v>0.7288968999999984</v>
      </c>
      <c r="AF476" s="52" t="s">
        <v>374</v>
      </c>
      <c r="AG476" s="52">
        <v>0</v>
      </c>
      <c r="AH476" s="52">
        <v>0</v>
      </c>
      <c r="AI476" s="75">
        <v>0</v>
      </c>
    </row>
    <row r="477" spans="1:35">
      <c r="A477" s="13">
        <v>35827</v>
      </c>
      <c r="B477" s="18">
        <v>87.310699999999997</v>
      </c>
      <c r="C477" s="19">
        <v>4.5999999999999996</v>
      </c>
      <c r="D477" s="20">
        <v>162</v>
      </c>
      <c r="E477" s="20">
        <v>156.6</v>
      </c>
      <c r="F477" s="19">
        <v>130.6</v>
      </c>
      <c r="G477" s="21">
        <v>5.51</v>
      </c>
      <c r="H477" s="22">
        <v>264.89</v>
      </c>
      <c r="I477" s="20">
        <v>73.305000000000007</v>
      </c>
      <c r="J477" s="20">
        <v>56.762</v>
      </c>
      <c r="K477" s="20">
        <v>77.713999999999999</v>
      </c>
      <c r="L477" s="20">
        <v>75.930000000000007</v>
      </c>
      <c r="N477" s="13">
        <v>35827</v>
      </c>
      <c r="O477" s="14">
        <f t="shared" si="114"/>
        <v>4.4694730211998088</v>
      </c>
      <c r="P477" s="14">
        <f t="shared" si="115"/>
        <v>4.5999999999999996</v>
      </c>
      <c r="Q477" s="14">
        <f t="shared" si="116"/>
        <v>5.0875963352323836</v>
      </c>
      <c r="R477" s="14">
        <f t="shared" si="117"/>
        <v>5.0536947835567023</v>
      </c>
      <c r="S477" s="14">
        <f t="shared" si="118"/>
        <v>4.8721392168423305</v>
      </c>
      <c r="T477" s="14">
        <f t="shared" si="119"/>
        <v>1.4299280011417346</v>
      </c>
      <c r="U477" s="14">
        <f t="shared" si="120"/>
        <v>0.70490519374137883</v>
      </c>
      <c r="V477" s="14">
        <f t="shared" si="121"/>
        <v>-1.5951724495831086</v>
      </c>
      <c r="W477" s="14">
        <f t="shared" si="122"/>
        <v>5.51</v>
      </c>
      <c r="X477" s="14">
        <f t="shared" si="123"/>
        <v>5.5793146454710962</v>
      </c>
      <c r="Y477" s="14">
        <f t="shared" si="124"/>
        <v>4.0388670877528137</v>
      </c>
      <c r="Z477" s="14">
        <f t="shared" si="125"/>
        <v>4.3530354213232831</v>
      </c>
      <c r="AA477" s="14">
        <f t="shared" si="126"/>
        <v>4.3298118632251423</v>
      </c>
      <c r="AB477" s="17">
        <f t="shared" si="111"/>
        <v>-2.4786699999999998E-2</v>
      </c>
      <c r="AC477" s="16">
        <f t="shared" si="112"/>
        <v>0.70411019999999835</v>
      </c>
      <c r="AF477" s="52" t="s">
        <v>375</v>
      </c>
      <c r="AG477" s="52">
        <v>-5.8321900000000003E-2</v>
      </c>
      <c r="AH477" s="52">
        <v>-2.4786699999999998E-2</v>
      </c>
      <c r="AI477" s="75">
        <v>4.74539E-2</v>
      </c>
    </row>
    <row r="478" spans="1:35">
      <c r="A478" s="13">
        <v>35855</v>
      </c>
      <c r="B478" s="18">
        <v>87.386200000000002</v>
      </c>
      <c r="C478" s="19">
        <v>4.7</v>
      </c>
      <c r="D478" s="20">
        <v>162</v>
      </c>
      <c r="E478" s="20">
        <v>156.5</v>
      </c>
      <c r="F478" s="19">
        <v>130.5</v>
      </c>
      <c r="G478" s="21">
        <v>5.49</v>
      </c>
      <c r="H478" s="22">
        <v>269.58999999999997</v>
      </c>
      <c r="I478" s="20">
        <v>73.638999999999996</v>
      </c>
      <c r="J478" s="20">
        <v>56.911999999999999</v>
      </c>
      <c r="K478" s="20">
        <v>78.045000000000002</v>
      </c>
      <c r="L478" s="20">
        <v>76.313000000000002</v>
      </c>
      <c r="N478" s="13">
        <v>35855</v>
      </c>
      <c r="O478" s="14">
        <f t="shared" si="114"/>
        <v>4.4703373754579614</v>
      </c>
      <c r="P478" s="14">
        <f t="shared" si="115"/>
        <v>4.7</v>
      </c>
      <c r="Q478" s="14">
        <f t="shared" si="116"/>
        <v>5.0875963352323836</v>
      </c>
      <c r="R478" s="14">
        <f t="shared" si="117"/>
        <v>5.0530560099802075</v>
      </c>
      <c r="S478" s="14">
        <f t="shared" si="118"/>
        <v>4.8713732267627483</v>
      </c>
      <c r="T478" s="14">
        <f t="shared" si="119"/>
        <v>1.3673301900209642</v>
      </c>
      <c r="U478" s="14">
        <f t="shared" si="120"/>
        <v>0.64102783609190184</v>
      </c>
      <c r="V478" s="14">
        <f t="shared" si="121"/>
        <v>-1.5963850989013977</v>
      </c>
      <c r="W478" s="14">
        <f t="shared" si="122"/>
        <v>5.49</v>
      </c>
      <c r="X478" s="14">
        <f t="shared" si="123"/>
        <v>5.5969022863620967</v>
      </c>
      <c r="Y478" s="14">
        <f t="shared" si="124"/>
        <v>4.0415062152060992</v>
      </c>
      <c r="Z478" s="14">
        <f t="shared" si="125"/>
        <v>4.357285583410377</v>
      </c>
      <c r="AA478" s="14">
        <f t="shared" si="126"/>
        <v>4.3348433038560108</v>
      </c>
      <c r="AB478" s="17">
        <f t="shared" si="111"/>
        <v>-2.6395999999999999E-2</v>
      </c>
      <c r="AC478" s="16">
        <f t="shared" si="112"/>
        <v>0.67771419999999838</v>
      </c>
      <c r="AF478" s="52" t="s">
        <v>376</v>
      </c>
      <c r="AG478" s="52">
        <v>-6.2967800000000004E-2</v>
      </c>
      <c r="AH478" s="52">
        <v>-2.6395999999999999E-2</v>
      </c>
      <c r="AI478" s="75">
        <v>-3.3034399999999998E-2</v>
      </c>
    </row>
    <row r="479" spans="1:35">
      <c r="A479" s="13">
        <v>35886</v>
      </c>
      <c r="B479" s="18">
        <v>87.710099999999997</v>
      </c>
      <c r="C479" s="19">
        <v>4.3</v>
      </c>
      <c r="D479" s="20">
        <v>162.19999999999999</v>
      </c>
      <c r="E479" s="20">
        <v>156.6</v>
      </c>
      <c r="F479" s="19">
        <v>130.69999999999999</v>
      </c>
      <c r="G479" s="21">
        <v>5.45</v>
      </c>
      <c r="H479" s="22">
        <v>269.67</v>
      </c>
      <c r="I479" s="20">
        <v>74.028000000000006</v>
      </c>
      <c r="J479" s="20">
        <v>58.218000000000004</v>
      </c>
      <c r="K479" s="20">
        <v>78.584000000000003</v>
      </c>
      <c r="L479" s="20">
        <v>76.405000000000001</v>
      </c>
      <c r="N479" s="13">
        <v>35886</v>
      </c>
      <c r="O479" s="14">
        <f t="shared" si="114"/>
        <v>4.4740370580834927</v>
      </c>
      <c r="P479" s="14">
        <f t="shared" si="115"/>
        <v>4.3</v>
      </c>
      <c r="Q479" s="14">
        <f t="shared" si="116"/>
        <v>5.0888301416813126</v>
      </c>
      <c r="R479" s="14">
        <f t="shared" si="117"/>
        <v>5.0536947835567023</v>
      </c>
      <c r="S479" s="14">
        <f t="shared" si="118"/>
        <v>4.8729046206301758</v>
      </c>
      <c r="T479" s="14">
        <f t="shared" si="119"/>
        <v>1.4281521841403815</v>
      </c>
      <c r="U479" s="14">
        <f t="shared" si="120"/>
        <v>0.70490519374137883</v>
      </c>
      <c r="V479" s="14">
        <f t="shared" si="121"/>
        <v>-0.83810014382307962</v>
      </c>
      <c r="W479" s="14">
        <f t="shared" si="122"/>
        <v>5.45</v>
      </c>
      <c r="X479" s="14">
        <f t="shared" si="123"/>
        <v>5.5971989892534175</v>
      </c>
      <c r="Y479" s="14">
        <f t="shared" si="124"/>
        <v>4.0641945852712178</v>
      </c>
      <c r="Z479" s="14">
        <f t="shared" si="125"/>
        <v>4.3641681163725687</v>
      </c>
      <c r="AA479" s="14">
        <f t="shared" si="126"/>
        <v>4.3360481390572208</v>
      </c>
      <c r="AB479" s="17">
        <f t="shared" si="111"/>
        <v>0</v>
      </c>
      <c r="AC479" s="16">
        <f t="shared" si="112"/>
        <v>0.67771419999999838</v>
      </c>
      <c r="AF479" s="52" t="s">
        <v>377</v>
      </c>
      <c r="AG479" s="52">
        <v>0</v>
      </c>
      <c r="AH479" s="52">
        <v>0</v>
      </c>
      <c r="AI479" s="75">
        <v>0</v>
      </c>
    </row>
    <row r="480" spans="1:35">
      <c r="A480" s="13">
        <v>35916</v>
      </c>
      <c r="B480" s="18">
        <v>88.273899999999998</v>
      </c>
      <c r="C480" s="19">
        <v>4.4000000000000004</v>
      </c>
      <c r="D480" s="20">
        <v>162.6</v>
      </c>
      <c r="E480" s="20">
        <v>157</v>
      </c>
      <c r="F480" s="19">
        <v>130.5</v>
      </c>
      <c r="G480" s="21">
        <v>5.49</v>
      </c>
      <c r="H480" s="22">
        <v>276.42</v>
      </c>
      <c r="I480" s="20">
        <v>74.566000000000003</v>
      </c>
      <c r="J480" s="20">
        <v>60.216999999999999</v>
      </c>
      <c r="K480" s="20">
        <v>78.486999999999995</v>
      </c>
      <c r="L480" s="20">
        <v>76.77</v>
      </c>
      <c r="N480" s="13">
        <v>35916</v>
      </c>
      <c r="O480" s="14">
        <f t="shared" si="114"/>
        <v>4.4804444806776207</v>
      </c>
      <c r="P480" s="14">
        <f t="shared" si="115"/>
        <v>4.4000000000000004</v>
      </c>
      <c r="Q480" s="14">
        <f t="shared" si="116"/>
        <v>5.0912931971137105</v>
      </c>
      <c r="R480" s="14">
        <f t="shared" si="117"/>
        <v>5.0562458053483077</v>
      </c>
      <c r="S480" s="14">
        <f t="shared" si="118"/>
        <v>4.8713732267627483</v>
      </c>
      <c r="T480" s="14">
        <f t="shared" si="119"/>
        <v>1.67445772738017</v>
      </c>
      <c r="U480" s="14">
        <f t="shared" si="120"/>
        <v>1.0243367414761044</v>
      </c>
      <c r="V480" s="14">
        <f t="shared" si="121"/>
        <v>-0.7633624855071095</v>
      </c>
      <c r="W480" s="14">
        <f t="shared" si="122"/>
        <v>5.49</v>
      </c>
      <c r="X480" s="14">
        <f t="shared" si="123"/>
        <v>5.6219214481758808</v>
      </c>
      <c r="Y480" s="14">
        <f t="shared" si="124"/>
        <v>4.0979547044762299</v>
      </c>
      <c r="Z480" s="14">
        <f t="shared" si="125"/>
        <v>4.3629330059787836</v>
      </c>
      <c r="AA480" s="14">
        <f t="shared" si="126"/>
        <v>4.3408139388398075</v>
      </c>
      <c r="AB480" s="17">
        <f t="shared" si="111"/>
        <v>-6.6774899999999998E-2</v>
      </c>
      <c r="AC480" s="16">
        <f t="shared" si="112"/>
        <v>0.61093929999999841</v>
      </c>
      <c r="AF480" s="52" t="s">
        <v>378</v>
      </c>
      <c r="AG480" s="52">
        <v>-0.13017919999999999</v>
      </c>
      <c r="AH480" s="52">
        <v>-6.6774899999999998E-2</v>
      </c>
      <c r="AI480" s="75">
        <v>7.6345999999999997E-2</v>
      </c>
    </row>
    <row r="481" spans="1:35">
      <c r="A481" s="13">
        <v>35947</v>
      </c>
      <c r="B481" s="18">
        <v>87.707800000000006</v>
      </c>
      <c r="C481" s="19">
        <v>4.5</v>
      </c>
      <c r="D481" s="20">
        <v>162.80000000000001</v>
      </c>
      <c r="E481" s="20">
        <v>157.1</v>
      </c>
      <c r="F481" s="19">
        <v>130.4</v>
      </c>
      <c r="G481" s="21">
        <v>5.56</v>
      </c>
      <c r="H481" s="22">
        <v>273.07</v>
      </c>
      <c r="I481" s="20">
        <v>75.058000000000007</v>
      </c>
      <c r="J481" s="20">
        <v>59.912999999999997</v>
      </c>
      <c r="K481" s="20">
        <v>79.105000000000004</v>
      </c>
      <c r="L481" s="20">
        <v>77.426000000000002</v>
      </c>
      <c r="N481" s="13">
        <v>35947</v>
      </c>
      <c r="O481" s="14">
        <f t="shared" si="114"/>
        <v>4.4740108349899534</v>
      </c>
      <c r="P481" s="14">
        <f t="shared" si="115"/>
        <v>4.5</v>
      </c>
      <c r="Q481" s="14">
        <f t="shared" si="116"/>
        <v>5.0925224535684404</v>
      </c>
      <c r="R481" s="14">
        <f t="shared" si="117"/>
        <v>5.0568825452615753</v>
      </c>
      <c r="S481" s="14">
        <f t="shared" si="118"/>
        <v>4.8706066494925526</v>
      </c>
      <c r="T481" s="14">
        <f t="shared" si="119"/>
        <v>1.6099418934181116</v>
      </c>
      <c r="U481" s="14">
        <f t="shared" si="120"/>
        <v>0.89514664216228357</v>
      </c>
      <c r="V481" s="14">
        <f t="shared" si="121"/>
        <v>-0.68781318161979565</v>
      </c>
      <c r="W481" s="14">
        <f t="shared" si="122"/>
        <v>5.56</v>
      </c>
      <c r="X481" s="14">
        <f t="shared" si="123"/>
        <v>5.6097281725738783</v>
      </c>
      <c r="Y481" s="14">
        <f t="shared" si="124"/>
        <v>4.0928935099547861</v>
      </c>
      <c r="Z481" s="14">
        <f t="shared" si="125"/>
        <v>4.3707760839010277</v>
      </c>
      <c r="AA481" s="14">
        <f t="shared" si="126"/>
        <v>4.3493226415007546</v>
      </c>
      <c r="AB481" s="17">
        <f t="shared" si="111"/>
        <v>0</v>
      </c>
      <c r="AC481" s="16">
        <f t="shared" si="112"/>
        <v>0.61093929999999841</v>
      </c>
      <c r="AF481" s="52" t="s">
        <v>379</v>
      </c>
      <c r="AG481" s="52">
        <v>0</v>
      </c>
      <c r="AH481" s="52">
        <v>0</v>
      </c>
      <c r="AI481" s="75">
        <v>0</v>
      </c>
    </row>
    <row r="482" spans="1:35">
      <c r="A482" s="13">
        <v>35977</v>
      </c>
      <c r="B482" s="18">
        <v>87.379400000000004</v>
      </c>
      <c r="C482" s="19">
        <v>4.5</v>
      </c>
      <c r="D482" s="20">
        <v>163.19999999999999</v>
      </c>
      <c r="E482" s="20">
        <v>157.4</v>
      </c>
      <c r="F482" s="19">
        <v>130.69999999999999</v>
      </c>
      <c r="G482" s="21">
        <v>5.54</v>
      </c>
      <c r="H482" s="22">
        <v>266.70999999999998</v>
      </c>
      <c r="I482" s="20">
        <v>75.111999999999995</v>
      </c>
      <c r="J482" s="20">
        <v>59.723999999999997</v>
      </c>
      <c r="K482" s="20">
        <v>79.277000000000001</v>
      </c>
      <c r="L482" s="20">
        <v>77.501999999999995</v>
      </c>
      <c r="N482" s="13">
        <v>35977</v>
      </c>
      <c r="O482" s="14">
        <f t="shared" si="114"/>
        <v>4.4702595569398618</v>
      </c>
      <c r="P482" s="14">
        <f t="shared" si="115"/>
        <v>4.5</v>
      </c>
      <c r="Q482" s="14">
        <f t="shared" si="116"/>
        <v>5.0949764425300064</v>
      </c>
      <c r="R482" s="14">
        <f t="shared" si="117"/>
        <v>5.0587903359833026</v>
      </c>
      <c r="S482" s="14">
        <f t="shared" si="118"/>
        <v>4.8729046206301758</v>
      </c>
      <c r="T482" s="14">
        <f t="shared" si="119"/>
        <v>1.7305747097592428</v>
      </c>
      <c r="U482" s="14">
        <f t="shared" si="120"/>
        <v>1.0859257143350232</v>
      </c>
      <c r="V482" s="14">
        <f t="shared" si="121"/>
        <v>-0.15290522856780672</v>
      </c>
      <c r="W482" s="14">
        <f t="shared" si="122"/>
        <v>5.54</v>
      </c>
      <c r="X482" s="14">
        <f t="shared" si="123"/>
        <v>5.5861619257981223</v>
      </c>
      <c r="Y482" s="14">
        <f t="shared" si="124"/>
        <v>4.0897339496644172</v>
      </c>
      <c r="Z482" s="14">
        <f t="shared" si="125"/>
        <v>4.3729480487406747</v>
      </c>
      <c r="AA482" s="14">
        <f t="shared" si="126"/>
        <v>4.3503037424779336</v>
      </c>
      <c r="AB482" s="17">
        <f t="shared" si="111"/>
        <v>3.2857400000000002E-2</v>
      </c>
      <c r="AC482" s="16">
        <f t="shared" si="112"/>
        <v>0.64379669999999845</v>
      </c>
      <c r="AF482" s="52" t="s">
        <v>380</v>
      </c>
      <c r="AG482" s="52">
        <v>1.263E-3</v>
      </c>
      <c r="AH482" s="52">
        <v>3.2857400000000002E-2</v>
      </c>
      <c r="AI482" s="75">
        <v>9.4105300000000003E-2</v>
      </c>
    </row>
    <row r="483" spans="1:35">
      <c r="A483" s="13">
        <v>36008</v>
      </c>
      <c r="B483" s="18">
        <v>89.167400000000001</v>
      </c>
      <c r="C483" s="19">
        <v>4.5</v>
      </c>
      <c r="D483" s="20">
        <v>163.4</v>
      </c>
      <c r="E483" s="20">
        <v>157.6</v>
      </c>
      <c r="F483" s="19">
        <v>130.4</v>
      </c>
      <c r="G483" s="21">
        <v>5.55</v>
      </c>
      <c r="H483" s="22">
        <v>260.89</v>
      </c>
      <c r="I483" s="20">
        <v>75.457999999999998</v>
      </c>
      <c r="J483" s="20">
        <v>61.133000000000003</v>
      </c>
      <c r="K483" s="20">
        <v>79.097999999999999</v>
      </c>
      <c r="L483" s="20">
        <v>77.748999999999995</v>
      </c>
      <c r="N483" s="13">
        <v>36008</v>
      </c>
      <c r="O483" s="14">
        <f t="shared" si="114"/>
        <v>4.4905155019331975</v>
      </c>
      <c r="P483" s="14">
        <f t="shared" si="115"/>
        <v>4.5</v>
      </c>
      <c r="Q483" s="14">
        <f t="shared" si="116"/>
        <v>5.0962011824259026</v>
      </c>
      <c r="R483" s="14">
        <f t="shared" si="117"/>
        <v>5.0600601774237788</v>
      </c>
      <c r="S483" s="14">
        <f t="shared" si="118"/>
        <v>4.8706066494925526</v>
      </c>
      <c r="T483" s="14">
        <f t="shared" si="119"/>
        <v>1.6039825681036579</v>
      </c>
      <c r="U483" s="14">
        <f t="shared" si="120"/>
        <v>1.0204170174241669</v>
      </c>
      <c r="V483" s="14">
        <f t="shared" si="121"/>
        <v>-0.76394565579576146</v>
      </c>
      <c r="W483" s="14">
        <f t="shared" si="122"/>
        <v>5.55</v>
      </c>
      <c r="X483" s="14">
        <f t="shared" si="123"/>
        <v>5.56409886254648</v>
      </c>
      <c r="Y483" s="14">
        <f t="shared" si="124"/>
        <v>4.1130518185766851</v>
      </c>
      <c r="Z483" s="14">
        <f t="shared" si="125"/>
        <v>4.3706875900038877</v>
      </c>
      <c r="AA483" s="14">
        <f t="shared" si="126"/>
        <v>4.353485689240296</v>
      </c>
      <c r="AB483" s="17">
        <f t="shared" si="111"/>
        <v>9.9412E-2</v>
      </c>
      <c r="AC483" s="16">
        <f t="shared" si="112"/>
        <v>0.7432086999999985</v>
      </c>
      <c r="AF483" s="52" t="s">
        <v>381</v>
      </c>
      <c r="AG483" s="52">
        <v>7.1844400000000003E-2</v>
      </c>
      <c r="AH483" s="52">
        <v>9.9412E-2</v>
      </c>
      <c r="AI483" s="75">
        <v>7.9864000000000004E-2</v>
      </c>
    </row>
    <row r="484" spans="1:35">
      <c r="A484" s="13">
        <v>36039</v>
      </c>
      <c r="B484" s="18">
        <v>88.973100000000002</v>
      </c>
      <c r="C484" s="19">
        <v>4.5999999999999996</v>
      </c>
      <c r="D484" s="20">
        <v>163.5</v>
      </c>
      <c r="E484" s="20">
        <v>157.4</v>
      </c>
      <c r="F484" s="19">
        <v>130.4</v>
      </c>
      <c r="G484" s="21">
        <v>5.51</v>
      </c>
      <c r="H484" s="22">
        <v>254.96</v>
      </c>
      <c r="I484" s="20">
        <v>76.024000000000001</v>
      </c>
      <c r="J484" s="20">
        <v>62.558</v>
      </c>
      <c r="K484" s="20">
        <v>79.498000000000005</v>
      </c>
      <c r="L484" s="20">
        <v>78.146000000000001</v>
      </c>
      <c r="N484" s="13">
        <v>36039</v>
      </c>
      <c r="O484" s="14">
        <f t="shared" si="114"/>
        <v>4.4883340768552404</v>
      </c>
      <c r="P484" s="14">
        <f t="shared" si="115"/>
        <v>4.5999999999999996</v>
      </c>
      <c r="Q484" s="14">
        <f t="shared" si="116"/>
        <v>5.0968129903373081</v>
      </c>
      <c r="R484" s="14">
        <f t="shared" si="117"/>
        <v>5.0587903359833026</v>
      </c>
      <c r="S484" s="14">
        <f t="shared" si="118"/>
        <v>4.8706066494925526</v>
      </c>
      <c r="T484" s="14">
        <f t="shared" si="119"/>
        <v>1.416716026478027</v>
      </c>
      <c r="U484" s="14">
        <f t="shared" si="120"/>
        <v>0.5734326003095086</v>
      </c>
      <c r="V484" s="14">
        <f t="shared" si="121"/>
        <v>-0.91603693986641654</v>
      </c>
      <c r="W484" s="14">
        <f t="shared" si="122"/>
        <v>5.51</v>
      </c>
      <c r="X484" s="14">
        <f t="shared" si="123"/>
        <v>5.5411066701090812</v>
      </c>
      <c r="Y484" s="14">
        <f t="shared" si="124"/>
        <v>4.1360941264165634</v>
      </c>
      <c r="Z484" s="14">
        <f t="shared" si="125"/>
        <v>4.3757318641111338</v>
      </c>
      <c r="AA484" s="14">
        <f t="shared" si="126"/>
        <v>4.3585788719363183</v>
      </c>
      <c r="AB484" s="17">
        <f t="shared" si="111"/>
        <v>-0.2392213</v>
      </c>
      <c r="AC484" s="16">
        <f t="shared" si="112"/>
        <v>0.50398739999999853</v>
      </c>
      <c r="AF484" s="52" t="s">
        <v>382</v>
      </c>
      <c r="AG484" s="52">
        <v>-0.2761709</v>
      </c>
      <c r="AH484" s="52">
        <v>-0.2392213</v>
      </c>
      <c r="AI484" s="75">
        <v>-0.17485919999999999</v>
      </c>
    </row>
    <row r="485" spans="1:35">
      <c r="A485" s="13">
        <v>36069</v>
      </c>
      <c r="B485" s="18">
        <v>89.679299999999998</v>
      </c>
      <c r="C485" s="19">
        <v>4.5</v>
      </c>
      <c r="D485" s="20">
        <v>163.9</v>
      </c>
      <c r="E485" s="20">
        <v>157.69999999999999</v>
      </c>
      <c r="F485" s="19">
        <v>130.9</v>
      </c>
      <c r="G485" s="21">
        <v>5.07</v>
      </c>
      <c r="H485" s="22">
        <v>253.34</v>
      </c>
      <c r="I485" s="20">
        <v>76.292000000000002</v>
      </c>
      <c r="J485" s="20">
        <v>64.105999999999995</v>
      </c>
      <c r="K485" s="20">
        <v>79.765000000000001</v>
      </c>
      <c r="L485" s="20">
        <v>78.082999999999998</v>
      </c>
      <c r="N485" s="13">
        <v>36069</v>
      </c>
      <c r="O485" s="14">
        <f t="shared" si="114"/>
        <v>4.4962399732026652</v>
      </c>
      <c r="P485" s="14">
        <f t="shared" si="115"/>
        <v>4.5</v>
      </c>
      <c r="Q485" s="14">
        <f t="shared" si="116"/>
        <v>5.099256485749784</v>
      </c>
      <c r="R485" s="14">
        <f t="shared" si="117"/>
        <v>5.0606944939689926</v>
      </c>
      <c r="S485" s="14">
        <f t="shared" si="118"/>
        <v>4.8744336729158544</v>
      </c>
      <c r="T485" s="14">
        <f t="shared" si="119"/>
        <v>1.4751343087072764</v>
      </c>
      <c r="U485" s="14">
        <f t="shared" si="120"/>
        <v>0.63613446070175805</v>
      </c>
      <c r="V485" s="14">
        <f t="shared" si="121"/>
        <v>-0.76103868074147207</v>
      </c>
      <c r="W485" s="14">
        <f t="shared" si="122"/>
        <v>5.07</v>
      </c>
      <c r="X485" s="14">
        <f t="shared" si="123"/>
        <v>5.5347324600554861</v>
      </c>
      <c r="Y485" s="14">
        <f t="shared" si="124"/>
        <v>4.1605379632902171</v>
      </c>
      <c r="Z485" s="14">
        <f t="shared" si="125"/>
        <v>4.3790848117529606</v>
      </c>
      <c r="AA485" s="14">
        <f t="shared" si="126"/>
        <v>4.3577723634978733</v>
      </c>
      <c r="AB485" s="17">
        <f t="shared" si="111"/>
        <v>0</v>
      </c>
      <c r="AC485" s="16">
        <f t="shared" si="112"/>
        <v>0.50398739999999853</v>
      </c>
      <c r="AF485" s="52" t="s">
        <v>383</v>
      </c>
      <c r="AG485" s="52">
        <v>0</v>
      </c>
      <c r="AH485" s="52">
        <v>0</v>
      </c>
      <c r="AI485" s="75">
        <v>0</v>
      </c>
    </row>
    <row r="486" spans="1:35">
      <c r="A486" s="13">
        <v>36100</v>
      </c>
      <c r="B486" s="18">
        <v>89.626400000000004</v>
      </c>
      <c r="C486" s="19">
        <v>4.4000000000000004</v>
      </c>
      <c r="D486" s="20">
        <v>164.1</v>
      </c>
      <c r="E486" s="20">
        <v>157.80000000000001</v>
      </c>
      <c r="F486" s="19">
        <v>130.80000000000001</v>
      </c>
      <c r="G486" s="21">
        <v>4.83</v>
      </c>
      <c r="H486" s="22">
        <v>242.99</v>
      </c>
      <c r="I486" s="20">
        <v>76.506</v>
      </c>
      <c r="J486" s="20">
        <v>64.141000000000005</v>
      </c>
      <c r="K486" s="20">
        <v>80.406999999999996</v>
      </c>
      <c r="L486" s="20">
        <v>78.195999999999998</v>
      </c>
      <c r="N486" s="13">
        <v>36100</v>
      </c>
      <c r="O486" s="14">
        <f t="shared" si="114"/>
        <v>4.4956499194393453</v>
      </c>
      <c r="P486" s="14">
        <f t="shared" si="115"/>
        <v>4.4000000000000004</v>
      </c>
      <c r="Q486" s="14">
        <f t="shared" si="116"/>
        <v>5.1004759980960452</v>
      </c>
      <c r="R486" s="14">
        <f t="shared" si="117"/>
        <v>5.0613284084117742</v>
      </c>
      <c r="S486" s="14">
        <f t="shared" si="118"/>
        <v>4.8736694390230983</v>
      </c>
      <c r="T486" s="14">
        <f t="shared" si="119"/>
        <v>1.4733231512984086</v>
      </c>
      <c r="U486" s="14">
        <f t="shared" si="120"/>
        <v>0.6357300495466498</v>
      </c>
      <c r="V486" s="14">
        <f t="shared" si="121"/>
        <v>-0.60975798681183335</v>
      </c>
      <c r="W486" s="14">
        <f t="shared" si="122"/>
        <v>4.83</v>
      </c>
      <c r="X486" s="14">
        <f t="shared" si="123"/>
        <v>5.4930202902303966</v>
      </c>
      <c r="Y486" s="14">
        <f t="shared" si="124"/>
        <v>4.1610837850383895</v>
      </c>
      <c r="Z486" s="14">
        <f t="shared" si="125"/>
        <v>4.3871012370716285</v>
      </c>
      <c r="AA486" s="14">
        <f t="shared" si="126"/>
        <v>4.3592184953478732</v>
      </c>
      <c r="AB486" s="17">
        <f t="shared" si="111"/>
        <v>-0.14021639999999999</v>
      </c>
      <c r="AC486" s="16">
        <f t="shared" si="112"/>
        <v>0.36377099999999851</v>
      </c>
      <c r="AF486" s="52" t="s">
        <v>384</v>
      </c>
      <c r="AG486" s="52">
        <v>-0.18232180000000001</v>
      </c>
      <c r="AH486" s="52">
        <v>-0.14021639999999999</v>
      </c>
      <c r="AI486" s="75">
        <v>-0.12845599999999999</v>
      </c>
    </row>
    <row r="487" spans="1:35">
      <c r="A487" s="13">
        <v>36130</v>
      </c>
      <c r="B487" s="18">
        <v>89.940100000000001</v>
      </c>
      <c r="C487" s="19">
        <v>4.4000000000000004</v>
      </c>
      <c r="D487" s="20">
        <v>164.4</v>
      </c>
      <c r="E487" s="20">
        <v>158.1</v>
      </c>
      <c r="F487" s="19">
        <v>131.30000000000001</v>
      </c>
      <c r="G487" s="21">
        <v>4.68</v>
      </c>
      <c r="H487" s="22">
        <v>233.36</v>
      </c>
      <c r="I487" s="20">
        <v>77.126000000000005</v>
      </c>
      <c r="J487" s="20">
        <v>66.001000000000005</v>
      </c>
      <c r="K487" s="20">
        <v>80.923000000000002</v>
      </c>
      <c r="L487" s="20">
        <v>78.533000000000001</v>
      </c>
      <c r="N487" s="13">
        <v>36130</v>
      </c>
      <c r="O487" s="14">
        <f t="shared" si="114"/>
        <v>4.4991438931942893</v>
      </c>
      <c r="P487" s="14">
        <f t="shared" si="115"/>
        <v>4.4000000000000004</v>
      </c>
      <c r="Q487" s="14">
        <f t="shared" si="116"/>
        <v>5.10230248262208</v>
      </c>
      <c r="R487" s="14">
        <f t="shared" si="117"/>
        <v>5.0632277442154265</v>
      </c>
      <c r="S487" s="14">
        <f t="shared" si="118"/>
        <v>4.877484781308751</v>
      </c>
      <c r="T487" s="14">
        <f t="shared" si="119"/>
        <v>1.5941477997688185</v>
      </c>
      <c r="U487" s="14">
        <f t="shared" si="120"/>
        <v>0.8894594853451312</v>
      </c>
      <c r="V487" s="14">
        <f t="shared" si="121"/>
        <v>-7.6132474175955103E-2</v>
      </c>
      <c r="W487" s="14">
        <f t="shared" si="122"/>
        <v>4.68</v>
      </c>
      <c r="X487" s="14">
        <f t="shared" si="123"/>
        <v>5.4525823255594661</v>
      </c>
      <c r="Y487" s="14">
        <f t="shared" si="124"/>
        <v>4.1896698934267942</v>
      </c>
      <c r="Z487" s="14">
        <f t="shared" si="125"/>
        <v>4.3934980852653247</v>
      </c>
      <c r="AA487" s="14">
        <f t="shared" si="126"/>
        <v>4.3635189186181407</v>
      </c>
      <c r="AB487" s="17">
        <f t="shared" si="111"/>
        <v>-0.1692948</v>
      </c>
      <c r="AC487" s="16">
        <f t="shared" si="112"/>
        <v>0.19447619999999852</v>
      </c>
      <c r="AF487" s="52" t="s">
        <v>385</v>
      </c>
      <c r="AG487" s="52">
        <v>-0.21694160000000001</v>
      </c>
      <c r="AH487" s="52">
        <v>-0.1692948</v>
      </c>
      <c r="AI487" s="75">
        <v>-7.1776400000000004E-2</v>
      </c>
    </row>
    <row r="488" spans="1:35">
      <c r="A488" s="13">
        <v>36161</v>
      </c>
      <c r="B488" s="18">
        <v>90.345500000000001</v>
      </c>
      <c r="C488" s="19">
        <v>4.3</v>
      </c>
      <c r="D488" s="20">
        <v>164.7</v>
      </c>
      <c r="E488" s="20">
        <v>158.5</v>
      </c>
      <c r="F488" s="19">
        <v>131.69999999999999</v>
      </c>
      <c r="G488" s="21">
        <v>4.63</v>
      </c>
      <c r="H488" s="22">
        <v>238.31</v>
      </c>
      <c r="I488" s="20">
        <v>76.998000000000005</v>
      </c>
      <c r="J488" s="20">
        <v>63.728000000000002</v>
      </c>
      <c r="K488" s="20">
        <v>81.382999999999996</v>
      </c>
      <c r="L488" s="20">
        <v>78.754000000000005</v>
      </c>
      <c r="N488" s="13">
        <v>36161</v>
      </c>
      <c r="O488" s="14">
        <f t="shared" si="114"/>
        <v>4.5036412094890634</v>
      </c>
      <c r="P488" s="14">
        <f t="shared" si="115"/>
        <v>4.3</v>
      </c>
      <c r="Q488" s="14">
        <f t="shared" si="116"/>
        <v>5.1041256371835946</v>
      </c>
      <c r="R488" s="14">
        <f t="shared" si="117"/>
        <v>5.0657545933173349</v>
      </c>
      <c r="S488" s="14">
        <f t="shared" si="118"/>
        <v>4.8805266087492356</v>
      </c>
      <c r="T488" s="14">
        <f t="shared" si="119"/>
        <v>1.6529301951210507</v>
      </c>
      <c r="U488" s="14">
        <f t="shared" si="120"/>
        <v>1.0783485401027808</v>
      </c>
      <c r="V488" s="14">
        <f t="shared" si="121"/>
        <v>0.76219881190591821</v>
      </c>
      <c r="W488" s="14">
        <f t="shared" si="122"/>
        <v>4.63</v>
      </c>
      <c r="X488" s="14">
        <f t="shared" si="123"/>
        <v>5.4735723471352724</v>
      </c>
      <c r="Y488" s="14">
        <f t="shared" si="124"/>
        <v>4.1546240264392882</v>
      </c>
      <c r="Z488" s="14">
        <f t="shared" si="125"/>
        <v>4.3991664059884519</v>
      </c>
      <c r="AA488" s="14">
        <f t="shared" si="126"/>
        <v>4.3663290700665822</v>
      </c>
      <c r="AB488" s="17">
        <f t="shared" si="111"/>
        <v>0</v>
      </c>
      <c r="AC488" s="16">
        <f t="shared" si="112"/>
        <v>0.19447619999999852</v>
      </c>
      <c r="AF488" s="52" t="s">
        <v>386</v>
      </c>
      <c r="AG488" s="52">
        <v>0</v>
      </c>
      <c r="AH488" s="52">
        <v>0</v>
      </c>
      <c r="AI488" s="75">
        <v>0</v>
      </c>
    </row>
    <row r="489" spans="1:35">
      <c r="A489" s="13">
        <v>36192</v>
      </c>
      <c r="B489" s="18">
        <v>90.779300000000006</v>
      </c>
      <c r="C489" s="19">
        <v>4.4000000000000004</v>
      </c>
      <c r="D489" s="20">
        <v>164.7</v>
      </c>
      <c r="E489" s="20">
        <v>158.30000000000001</v>
      </c>
      <c r="F489" s="19">
        <v>131.19999999999999</v>
      </c>
      <c r="G489" s="21">
        <v>4.76</v>
      </c>
      <c r="H489" s="22">
        <v>231.76</v>
      </c>
      <c r="I489" s="20">
        <v>77.385000000000005</v>
      </c>
      <c r="J489" s="20">
        <v>65.218999999999994</v>
      </c>
      <c r="K489" s="20">
        <v>81.921999999999997</v>
      </c>
      <c r="L489" s="20">
        <v>78.807000000000002</v>
      </c>
      <c r="N489" s="13">
        <v>36192</v>
      </c>
      <c r="O489" s="14">
        <f t="shared" si="114"/>
        <v>4.5084312860490421</v>
      </c>
      <c r="P489" s="14">
        <f t="shared" si="115"/>
        <v>4.4000000000000004</v>
      </c>
      <c r="Q489" s="14">
        <f t="shared" si="116"/>
        <v>5.1041256371835946</v>
      </c>
      <c r="R489" s="14">
        <f t="shared" si="117"/>
        <v>5.0644919668869663</v>
      </c>
      <c r="S489" s="14">
        <f t="shared" si="118"/>
        <v>4.8767228765099881</v>
      </c>
      <c r="T489" s="14">
        <f t="shared" si="119"/>
        <v>1.6529301951210507</v>
      </c>
      <c r="U489" s="14">
        <f t="shared" si="120"/>
        <v>1.0797183330263755</v>
      </c>
      <c r="V489" s="14">
        <f t="shared" si="121"/>
        <v>0.45836596676578928</v>
      </c>
      <c r="W489" s="14">
        <f t="shared" si="122"/>
        <v>4.76</v>
      </c>
      <c r="X489" s="14">
        <f t="shared" si="123"/>
        <v>5.4457023534610949</v>
      </c>
      <c r="Y489" s="14">
        <f t="shared" si="124"/>
        <v>4.1777508375236012</v>
      </c>
      <c r="Z489" s="14">
        <f t="shared" si="125"/>
        <v>4.4057675750556795</v>
      </c>
      <c r="AA489" s="14">
        <f t="shared" si="126"/>
        <v>4.3670018254057714</v>
      </c>
      <c r="AB489" s="17">
        <f t="shared" si="111"/>
        <v>-0.10983519999999999</v>
      </c>
      <c r="AC489" s="16">
        <f t="shared" si="112"/>
        <v>8.4640999999998523E-2</v>
      </c>
      <c r="AF489" s="52" t="s">
        <v>387</v>
      </c>
      <c r="AG489" s="52">
        <v>-0.15946460000000001</v>
      </c>
      <c r="AH489" s="52">
        <v>-0.10983519999999999</v>
      </c>
      <c r="AI489" s="75">
        <v>-6.9300700000000007E-2</v>
      </c>
    </row>
    <row r="490" spans="1:35">
      <c r="A490" s="13">
        <v>36220</v>
      </c>
      <c r="B490" s="18">
        <v>90.947800000000001</v>
      </c>
      <c r="C490" s="19">
        <v>4.2</v>
      </c>
      <c r="D490" s="20">
        <v>164.8</v>
      </c>
      <c r="E490" s="20">
        <v>158.4</v>
      </c>
      <c r="F490" s="19">
        <v>131.5</v>
      </c>
      <c r="G490" s="21">
        <v>4.8099999999999996</v>
      </c>
      <c r="H490" s="22">
        <v>226.12</v>
      </c>
      <c r="I490" s="20">
        <v>77.73</v>
      </c>
      <c r="J490" s="20">
        <v>65.721999999999994</v>
      </c>
      <c r="K490" s="20">
        <v>82.227999999999994</v>
      </c>
      <c r="L490" s="20">
        <v>79.126000000000005</v>
      </c>
      <c r="N490" s="13">
        <v>36220</v>
      </c>
      <c r="O490" s="14">
        <f t="shared" si="114"/>
        <v>4.5102857155566713</v>
      </c>
      <c r="P490" s="14">
        <f t="shared" si="115"/>
        <v>4.2</v>
      </c>
      <c r="Q490" s="14">
        <f t="shared" si="116"/>
        <v>5.1047326174753715</v>
      </c>
      <c r="R490" s="14">
        <f t="shared" si="117"/>
        <v>5.0651234793803255</v>
      </c>
      <c r="S490" s="14">
        <f t="shared" si="118"/>
        <v>4.8790068516178193</v>
      </c>
      <c r="T490" s="14">
        <f t="shared" si="119"/>
        <v>1.7136282242987237</v>
      </c>
      <c r="U490" s="14">
        <f t="shared" si="120"/>
        <v>1.2067469400117576</v>
      </c>
      <c r="V490" s="14">
        <f t="shared" si="121"/>
        <v>0.76336248550712049</v>
      </c>
      <c r="W490" s="14">
        <f t="shared" si="122"/>
        <v>4.8099999999999996</v>
      </c>
      <c r="X490" s="14">
        <f t="shared" si="123"/>
        <v>5.4210658318070903</v>
      </c>
      <c r="Y490" s="14">
        <f t="shared" si="124"/>
        <v>4.1854337248423548</v>
      </c>
      <c r="Z490" s="14">
        <f t="shared" si="125"/>
        <v>4.4094958766634269</v>
      </c>
      <c r="AA490" s="14">
        <f t="shared" si="126"/>
        <v>4.3710415186151259</v>
      </c>
      <c r="AB490" s="17">
        <f t="shared" si="111"/>
        <v>-0.15775439999999999</v>
      </c>
      <c r="AC490" s="16">
        <f t="shared" si="112"/>
        <v>-7.3113400000001466E-2</v>
      </c>
      <c r="AF490" s="52" t="s">
        <v>388</v>
      </c>
      <c r="AG490" s="52">
        <v>-0.20140230000000001</v>
      </c>
      <c r="AH490" s="52">
        <v>-0.15775439999999999</v>
      </c>
      <c r="AI490" s="75">
        <v>-0.1018476</v>
      </c>
    </row>
    <row r="491" spans="1:35">
      <c r="A491" s="13">
        <v>36251</v>
      </c>
      <c r="B491" s="18">
        <v>91.159899999999993</v>
      </c>
      <c r="C491" s="19">
        <v>4.3</v>
      </c>
      <c r="D491" s="20">
        <v>165.9</v>
      </c>
      <c r="E491" s="20">
        <v>159.6</v>
      </c>
      <c r="F491" s="19">
        <v>132.1</v>
      </c>
      <c r="G491" s="21">
        <v>4.74</v>
      </c>
      <c r="H491" s="22">
        <v>226.34</v>
      </c>
      <c r="I491" s="20">
        <v>78.174999999999997</v>
      </c>
      <c r="J491" s="20">
        <v>66.748000000000005</v>
      </c>
      <c r="K491" s="20">
        <v>82.322999999999993</v>
      </c>
      <c r="L491" s="20">
        <v>79.542000000000002</v>
      </c>
      <c r="N491" s="13">
        <v>36251</v>
      </c>
      <c r="O491" s="14">
        <f t="shared" si="114"/>
        <v>4.5126151074045255</v>
      </c>
      <c r="P491" s="14">
        <f t="shared" si="115"/>
        <v>4.3</v>
      </c>
      <c r="Q491" s="14">
        <f t="shared" si="116"/>
        <v>5.1113851971963991</v>
      </c>
      <c r="R491" s="14">
        <f t="shared" si="117"/>
        <v>5.0726706850157086</v>
      </c>
      <c r="S491" s="14">
        <f t="shared" si="118"/>
        <v>4.8835592115282793</v>
      </c>
      <c r="T491" s="14">
        <f t="shared" si="119"/>
        <v>2.2555055515086369</v>
      </c>
      <c r="U491" s="14">
        <f t="shared" si="120"/>
        <v>1.8975901459005604</v>
      </c>
      <c r="V491" s="14">
        <f t="shared" si="121"/>
        <v>1.0654590898103409</v>
      </c>
      <c r="W491" s="14">
        <f t="shared" si="122"/>
        <v>4.74</v>
      </c>
      <c r="X491" s="14">
        <f t="shared" si="123"/>
        <v>5.4220382935377955</v>
      </c>
      <c r="Y491" s="14">
        <f t="shared" si="124"/>
        <v>4.2009243342846565</v>
      </c>
      <c r="Z491" s="14">
        <f t="shared" si="125"/>
        <v>4.4106505340104469</v>
      </c>
      <c r="AA491" s="14">
        <f t="shared" si="126"/>
        <v>4.3762851840447672</v>
      </c>
      <c r="AB491" s="17">
        <f t="shared" si="111"/>
        <v>0</v>
      </c>
      <c r="AC491" s="16">
        <f t="shared" si="112"/>
        <v>-7.3113400000001466E-2</v>
      </c>
      <c r="AF491" s="52" t="s">
        <v>389</v>
      </c>
      <c r="AG491" s="52">
        <v>0</v>
      </c>
      <c r="AH491" s="52">
        <v>0</v>
      </c>
      <c r="AI491" s="75">
        <v>0</v>
      </c>
    </row>
    <row r="492" spans="1:35">
      <c r="A492" s="13">
        <v>36281</v>
      </c>
      <c r="B492" s="18">
        <v>91.827500000000001</v>
      </c>
      <c r="C492" s="19">
        <v>4.2</v>
      </c>
      <c r="D492" s="20">
        <v>166</v>
      </c>
      <c r="E492" s="20">
        <v>159.6</v>
      </c>
      <c r="F492" s="19">
        <v>132.30000000000001</v>
      </c>
      <c r="G492" s="21">
        <v>4.74</v>
      </c>
      <c r="H492" s="22">
        <v>228.55</v>
      </c>
      <c r="I492" s="20">
        <v>78.516999999999996</v>
      </c>
      <c r="J492" s="20">
        <v>68.036000000000001</v>
      </c>
      <c r="K492" s="20">
        <v>82.796999999999997</v>
      </c>
      <c r="L492" s="20">
        <v>79.602000000000004</v>
      </c>
      <c r="N492" s="13">
        <v>36281</v>
      </c>
      <c r="O492" s="14">
        <f t="shared" si="114"/>
        <v>4.5199118170361805</v>
      </c>
      <c r="P492" s="14">
        <f t="shared" si="115"/>
        <v>4.2</v>
      </c>
      <c r="Q492" s="14">
        <f t="shared" si="116"/>
        <v>5.1119877883565437</v>
      </c>
      <c r="R492" s="14">
        <f t="shared" si="117"/>
        <v>5.0726706850157086</v>
      </c>
      <c r="S492" s="14">
        <f t="shared" si="118"/>
        <v>4.8850720711209101</v>
      </c>
      <c r="T492" s="14">
        <f t="shared" si="119"/>
        <v>2.0694591242832958</v>
      </c>
      <c r="U492" s="14">
        <f t="shared" si="120"/>
        <v>1.6424879667400329</v>
      </c>
      <c r="V492" s="14">
        <f t="shared" si="121"/>
        <v>1.3698844358161928</v>
      </c>
      <c r="W492" s="14">
        <f t="shared" si="122"/>
        <v>4.74</v>
      </c>
      <c r="X492" s="14">
        <f t="shared" si="123"/>
        <v>5.4317550047777532</v>
      </c>
      <c r="Y492" s="14">
        <f t="shared" si="124"/>
        <v>4.2200369768518451</v>
      </c>
      <c r="Z492" s="14">
        <f t="shared" si="125"/>
        <v>4.4163918288507658</v>
      </c>
      <c r="AA492" s="14">
        <f t="shared" si="126"/>
        <v>4.3770392181628344</v>
      </c>
      <c r="AB492" s="17">
        <f t="shared" si="111"/>
        <v>-0.11190219999999999</v>
      </c>
      <c r="AC492" s="16">
        <f t="shared" si="112"/>
        <v>-0.18501560000000145</v>
      </c>
      <c r="AF492" s="52" t="s">
        <v>390</v>
      </c>
      <c r="AG492" s="52">
        <v>-0.15712400000000001</v>
      </c>
      <c r="AH492" s="52">
        <v>-0.11190219999999999</v>
      </c>
      <c r="AI492" s="75">
        <v>-6.3467599999999999E-2</v>
      </c>
    </row>
    <row r="493" spans="1:35">
      <c r="A493" s="13">
        <v>36312</v>
      </c>
      <c r="B493" s="18">
        <v>91.668300000000002</v>
      </c>
      <c r="C493" s="19">
        <v>4.3</v>
      </c>
      <c r="D493" s="20">
        <v>166</v>
      </c>
      <c r="E493" s="20">
        <v>159.6</v>
      </c>
      <c r="F493" s="19">
        <v>132.4</v>
      </c>
      <c r="G493" s="21">
        <v>4.76</v>
      </c>
      <c r="H493" s="22">
        <v>230.07</v>
      </c>
      <c r="I493" s="20">
        <v>78.858999999999995</v>
      </c>
      <c r="J493" s="20">
        <v>69.192999999999998</v>
      </c>
      <c r="K493" s="20">
        <v>82.695999999999998</v>
      </c>
      <c r="L493" s="20">
        <v>79.891999999999996</v>
      </c>
      <c r="N493" s="13">
        <v>36312</v>
      </c>
      <c r="O493" s="14">
        <f t="shared" si="114"/>
        <v>4.5181766270215382</v>
      </c>
      <c r="P493" s="14">
        <f t="shared" si="115"/>
        <v>4.3</v>
      </c>
      <c r="Q493" s="14">
        <f t="shared" si="116"/>
        <v>5.1119877883565437</v>
      </c>
      <c r="R493" s="14">
        <f t="shared" si="117"/>
        <v>5.0726706850157086</v>
      </c>
      <c r="S493" s="14">
        <f t="shared" si="118"/>
        <v>4.8858276435029078</v>
      </c>
      <c r="T493" s="14">
        <f t="shared" si="119"/>
        <v>1.946533478810325</v>
      </c>
      <c r="U493" s="14">
        <f t="shared" si="120"/>
        <v>1.5788139754133026</v>
      </c>
      <c r="V493" s="14">
        <f t="shared" si="121"/>
        <v>1.5220994010355169</v>
      </c>
      <c r="W493" s="14">
        <f t="shared" si="122"/>
        <v>4.76</v>
      </c>
      <c r="X493" s="14">
        <f t="shared" si="123"/>
        <v>5.4383836104448777</v>
      </c>
      <c r="Y493" s="14">
        <f t="shared" si="124"/>
        <v>4.2368997014376397</v>
      </c>
      <c r="Z493" s="14">
        <f t="shared" si="125"/>
        <v>4.4151712332661832</v>
      </c>
      <c r="AA493" s="14">
        <f t="shared" si="126"/>
        <v>4.3806757226029251</v>
      </c>
      <c r="AB493" s="17">
        <f t="shared" si="111"/>
        <v>0.25867869999999998</v>
      </c>
      <c r="AC493" s="16">
        <f t="shared" si="112"/>
        <v>7.3663099999998538E-2</v>
      </c>
      <c r="AF493" s="52" t="s">
        <v>391</v>
      </c>
      <c r="AG493" s="52">
        <v>0.2236649</v>
      </c>
      <c r="AH493" s="52">
        <v>0.25867869999999998</v>
      </c>
      <c r="AI493" s="75">
        <v>0.26207960000000002</v>
      </c>
    </row>
    <row r="494" spans="1:35">
      <c r="A494" s="13">
        <v>36342</v>
      </c>
      <c r="B494" s="18">
        <v>92.254300000000001</v>
      </c>
      <c r="C494" s="19">
        <v>4.3</v>
      </c>
      <c r="D494" s="20">
        <v>166.7</v>
      </c>
      <c r="E494" s="20">
        <v>160.30000000000001</v>
      </c>
      <c r="F494" s="19">
        <v>132.69999999999999</v>
      </c>
      <c r="G494" s="21">
        <v>4.99</v>
      </c>
      <c r="H494" s="22">
        <v>225.59</v>
      </c>
      <c r="I494" s="20">
        <v>78.995999999999995</v>
      </c>
      <c r="J494" s="20">
        <v>69.037999999999997</v>
      </c>
      <c r="K494" s="20">
        <v>82.391999999999996</v>
      </c>
      <c r="L494" s="20">
        <v>80.256</v>
      </c>
      <c r="N494" s="13">
        <v>36342</v>
      </c>
      <c r="O494" s="14">
        <f t="shared" si="114"/>
        <v>4.5245488943004339</v>
      </c>
      <c r="P494" s="14">
        <f t="shared" si="115"/>
        <v>4.3</v>
      </c>
      <c r="Q494" s="14">
        <f t="shared" si="116"/>
        <v>5.1161957897567483</v>
      </c>
      <c r="R494" s="14">
        <f t="shared" si="117"/>
        <v>5.0770470596155075</v>
      </c>
      <c r="S494" s="14">
        <f t="shared" si="118"/>
        <v>4.8880909413381621</v>
      </c>
      <c r="T494" s="14">
        <f t="shared" si="119"/>
        <v>2.121934722674172</v>
      </c>
      <c r="U494" s="14">
        <f t="shared" si="120"/>
        <v>1.8256723632204424</v>
      </c>
      <c r="V494" s="14">
        <f t="shared" si="121"/>
        <v>1.5186320707985519</v>
      </c>
      <c r="W494" s="14">
        <f t="shared" si="122"/>
        <v>4.99</v>
      </c>
      <c r="X494" s="14">
        <f t="shared" si="123"/>
        <v>5.4187191924003324</v>
      </c>
      <c r="Y494" s="14">
        <f t="shared" si="124"/>
        <v>4.2346570776417822</v>
      </c>
      <c r="Z494" s="14">
        <f t="shared" si="125"/>
        <v>4.4114883448235007</v>
      </c>
      <c r="AA494" s="14">
        <f t="shared" si="126"/>
        <v>4.385221525570401</v>
      </c>
      <c r="AB494" s="17">
        <f t="shared" si="111"/>
        <v>0</v>
      </c>
      <c r="AC494" s="16">
        <f t="shared" si="112"/>
        <v>7.3663099999998538E-2</v>
      </c>
      <c r="AF494" s="52" t="s">
        <v>392</v>
      </c>
      <c r="AG494" s="52">
        <v>0</v>
      </c>
      <c r="AH494" s="52">
        <v>0</v>
      </c>
      <c r="AI494" s="75">
        <v>0</v>
      </c>
    </row>
    <row r="495" spans="1:35">
      <c r="A495" s="13">
        <v>36373</v>
      </c>
      <c r="B495" s="18">
        <v>92.6387</v>
      </c>
      <c r="C495" s="19">
        <v>4.2</v>
      </c>
      <c r="D495" s="20">
        <v>167.1</v>
      </c>
      <c r="E495" s="20">
        <v>160.69999999999999</v>
      </c>
      <c r="F495" s="19">
        <v>133.5</v>
      </c>
      <c r="G495" s="21">
        <v>5.07</v>
      </c>
      <c r="H495" s="22">
        <v>231.62</v>
      </c>
      <c r="I495" s="20">
        <v>79.424000000000007</v>
      </c>
      <c r="J495" s="20">
        <v>69.686000000000007</v>
      </c>
      <c r="K495" s="20">
        <v>83.043999999999997</v>
      </c>
      <c r="L495" s="20">
        <v>80.552999999999997</v>
      </c>
      <c r="N495" s="13">
        <v>36373</v>
      </c>
      <c r="O495" s="14">
        <f t="shared" si="114"/>
        <v>4.5287069809110259</v>
      </c>
      <c r="P495" s="14">
        <f t="shared" si="115"/>
        <v>4.2</v>
      </c>
      <c r="Q495" s="14">
        <f t="shared" si="116"/>
        <v>5.1185924356013484</v>
      </c>
      <c r="R495" s="14">
        <f t="shared" si="117"/>
        <v>5.0795392727434665</v>
      </c>
      <c r="S495" s="14">
        <f t="shared" si="118"/>
        <v>4.8941014778403042</v>
      </c>
      <c r="T495" s="14">
        <f t="shared" si="119"/>
        <v>2.2391253175445422</v>
      </c>
      <c r="U495" s="14">
        <f t="shared" si="120"/>
        <v>1.9479095319688193</v>
      </c>
      <c r="V495" s="14">
        <f t="shared" si="121"/>
        <v>2.3494828347751562</v>
      </c>
      <c r="W495" s="14">
        <f t="shared" si="122"/>
        <v>5.07</v>
      </c>
      <c r="X495" s="14">
        <f t="shared" si="123"/>
        <v>5.4450980977562313</v>
      </c>
      <c r="Y495" s="14">
        <f t="shared" si="124"/>
        <v>4.2439994367591023</v>
      </c>
      <c r="Z495" s="14">
        <f t="shared" si="125"/>
        <v>4.4193705878143028</v>
      </c>
      <c r="AA495" s="14">
        <f t="shared" si="126"/>
        <v>4.3889153528773033</v>
      </c>
      <c r="AB495" s="17">
        <f t="shared" si="111"/>
        <v>0.24062040000000001</v>
      </c>
      <c r="AC495" s="16">
        <f t="shared" si="112"/>
        <v>0.31428349999999855</v>
      </c>
      <c r="AF495" s="52" t="s">
        <v>393</v>
      </c>
      <c r="AG495" s="52">
        <v>0.26418720000000001</v>
      </c>
      <c r="AH495" s="52">
        <v>0.24062040000000001</v>
      </c>
      <c r="AI495" s="75">
        <v>9.2874399999999996E-2</v>
      </c>
    </row>
    <row r="496" spans="1:35">
      <c r="A496" s="13">
        <v>36404</v>
      </c>
      <c r="B496" s="18">
        <v>92.305000000000007</v>
      </c>
      <c r="C496" s="19">
        <v>4.2</v>
      </c>
      <c r="D496" s="20">
        <v>167.8</v>
      </c>
      <c r="E496" s="20">
        <v>161.5</v>
      </c>
      <c r="F496" s="19">
        <v>134.5</v>
      </c>
      <c r="G496" s="21">
        <v>5.22</v>
      </c>
      <c r="H496" s="22">
        <v>235.46</v>
      </c>
      <c r="I496" s="20">
        <v>79.802999999999997</v>
      </c>
      <c r="J496" s="20">
        <v>70.141999999999996</v>
      </c>
      <c r="K496" s="20">
        <v>83.527000000000001</v>
      </c>
      <c r="L496" s="20">
        <v>80.876999999999995</v>
      </c>
      <c r="N496" s="13">
        <v>36404</v>
      </c>
      <c r="O496" s="14">
        <f t="shared" si="114"/>
        <v>4.5250983112225329</v>
      </c>
      <c r="P496" s="14">
        <f t="shared" si="115"/>
        <v>4.2</v>
      </c>
      <c r="Q496" s="14">
        <f t="shared" si="116"/>
        <v>5.1227727940331063</v>
      </c>
      <c r="R496" s="14">
        <f t="shared" si="117"/>
        <v>5.084505142662711</v>
      </c>
      <c r="S496" s="14">
        <f t="shared" si="118"/>
        <v>4.9015641990418937</v>
      </c>
      <c r="T496" s="14">
        <f t="shared" si="119"/>
        <v>2.595980369579781</v>
      </c>
      <c r="U496" s="14">
        <f t="shared" si="120"/>
        <v>2.5714806679408393</v>
      </c>
      <c r="V496" s="14">
        <f t="shared" si="121"/>
        <v>3.0957549549341206</v>
      </c>
      <c r="W496" s="14">
        <f t="shared" si="122"/>
        <v>5.22</v>
      </c>
      <c r="X496" s="14">
        <f t="shared" si="123"/>
        <v>5.4615410476500506</v>
      </c>
      <c r="Y496" s="14">
        <f t="shared" si="124"/>
        <v>4.2505217587052764</v>
      </c>
      <c r="Z496" s="14">
        <f t="shared" si="125"/>
        <v>4.425169932882814</v>
      </c>
      <c r="AA496" s="14">
        <f t="shared" si="126"/>
        <v>4.3929294820361608</v>
      </c>
      <c r="AB496" s="17">
        <f t="shared" si="111"/>
        <v>0</v>
      </c>
      <c r="AC496" s="16">
        <f t="shared" si="112"/>
        <v>0.31428349999999855</v>
      </c>
      <c r="AF496" s="52" t="s">
        <v>394</v>
      </c>
      <c r="AG496" s="52">
        <v>0</v>
      </c>
      <c r="AH496" s="52">
        <v>0</v>
      </c>
      <c r="AI496" s="75">
        <v>0</v>
      </c>
    </row>
    <row r="497" spans="1:35">
      <c r="A497" s="13">
        <v>36434</v>
      </c>
      <c r="B497" s="18">
        <v>93.538200000000003</v>
      </c>
      <c r="C497" s="19">
        <v>4.0999999999999996</v>
      </c>
      <c r="D497" s="20">
        <v>168.1</v>
      </c>
      <c r="E497" s="20">
        <v>161.9</v>
      </c>
      <c r="F497" s="19">
        <v>134.4</v>
      </c>
      <c r="G497" s="21">
        <v>5.2</v>
      </c>
      <c r="H497" s="22">
        <v>232.33</v>
      </c>
      <c r="I497" s="20">
        <v>79.971999999999994</v>
      </c>
      <c r="J497" s="20">
        <v>69.596000000000004</v>
      </c>
      <c r="K497" s="20">
        <v>83.617000000000004</v>
      </c>
      <c r="L497" s="20">
        <v>81.251000000000005</v>
      </c>
      <c r="N497" s="13">
        <v>36434</v>
      </c>
      <c r="O497" s="14">
        <f t="shared" si="114"/>
        <v>4.5383699090080354</v>
      </c>
      <c r="P497" s="14">
        <f t="shared" si="115"/>
        <v>4.0999999999999996</v>
      </c>
      <c r="Q497" s="14">
        <f t="shared" si="116"/>
        <v>5.12455904041457</v>
      </c>
      <c r="R497" s="14">
        <f t="shared" si="117"/>
        <v>5.0869788606835895</v>
      </c>
      <c r="S497" s="14">
        <f t="shared" si="118"/>
        <v>4.9008204280890491</v>
      </c>
      <c r="T497" s="14">
        <f t="shared" si="119"/>
        <v>2.5302554664785903</v>
      </c>
      <c r="U497" s="14">
        <f t="shared" si="120"/>
        <v>2.6284366714596796</v>
      </c>
      <c r="V497" s="14">
        <f t="shared" si="121"/>
        <v>2.6386755173195029</v>
      </c>
      <c r="W497" s="14">
        <f t="shared" si="122"/>
        <v>5.2</v>
      </c>
      <c r="X497" s="14">
        <f t="shared" si="123"/>
        <v>5.4481587747871965</v>
      </c>
      <c r="Y497" s="14">
        <f t="shared" si="124"/>
        <v>4.2427070944244702</v>
      </c>
      <c r="Z497" s="14">
        <f t="shared" si="125"/>
        <v>4.4262468487002895</v>
      </c>
      <c r="AA497" s="14">
        <f t="shared" si="126"/>
        <v>4.397543128826416</v>
      </c>
      <c r="AB497" s="17">
        <f t="shared" si="111"/>
        <v>-9.68276E-2</v>
      </c>
      <c r="AC497" s="16">
        <f t="shared" si="112"/>
        <v>0.21745589999999854</v>
      </c>
      <c r="AF497" s="52" t="s">
        <v>395</v>
      </c>
      <c r="AG497" s="52">
        <v>-0.1859856</v>
      </c>
      <c r="AH497" s="52">
        <v>-9.68276E-2</v>
      </c>
      <c r="AI497" s="75">
        <v>-4.96341E-2</v>
      </c>
    </row>
    <row r="498" spans="1:35">
      <c r="A498" s="13">
        <v>36465</v>
      </c>
      <c r="B498" s="18">
        <v>93.998999999999995</v>
      </c>
      <c r="C498" s="19">
        <v>4.0999999999999996</v>
      </c>
      <c r="D498" s="20">
        <v>168.4</v>
      </c>
      <c r="E498" s="20">
        <v>162</v>
      </c>
      <c r="F498" s="19">
        <v>134.9</v>
      </c>
      <c r="G498" s="21">
        <v>5.42</v>
      </c>
      <c r="H498" s="22">
        <v>230.77</v>
      </c>
      <c r="I498" s="20">
        <v>80.349000000000004</v>
      </c>
      <c r="J498" s="20">
        <v>70.013999999999996</v>
      </c>
      <c r="K498" s="20">
        <v>84.049000000000007</v>
      </c>
      <c r="L498" s="20">
        <v>81.599000000000004</v>
      </c>
      <c r="N498" s="13">
        <v>36465</v>
      </c>
      <c r="O498" s="14">
        <f t="shared" si="114"/>
        <v>4.5432841439155442</v>
      </c>
      <c r="P498" s="14">
        <f t="shared" si="115"/>
        <v>4.0999999999999996</v>
      </c>
      <c r="Q498" s="14">
        <f t="shared" si="116"/>
        <v>5.126342101808226</v>
      </c>
      <c r="R498" s="14">
        <f t="shared" si="117"/>
        <v>5.0875963352323836</v>
      </c>
      <c r="S498" s="14">
        <f t="shared" si="118"/>
        <v>4.9045337632137098</v>
      </c>
      <c r="T498" s="14">
        <f t="shared" si="119"/>
        <v>2.5866103712181272</v>
      </c>
      <c r="U498" s="14">
        <f t="shared" si="120"/>
        <v>2.6267926820610104</v>
      </c>
      <c r="V498" s="14">
        <f t="shared" si="121"/>
        <v>3.0864324190611812</v>
      </c>
      <c r="W498" s="14">
        <f t="shared" si="122"/>
        <v>5.42</v>
      </c>
      <c r="X498" s="14">
        <f t="shared" si="123"/>
        <v>5.4414215435164879</v>
      </c>
      <c r="Y498" s="14">
        <f t="shared" si="124"/>
        <v>4.2486952220520253</v>
      </c>
      <c r="Z498" s="14">
        <f t="shared" si="125"/>
        <v>4.4313999621038942</v>
      </c>
      <c r="AA498" s="14">
        <f t="shared" si="126"/>
        <v>4.4018170069930083</v>
      </c>
      <c r="AB498" s="17">
        <f t="shared" si="111"/>
        <v>0.2367022</v>
      </c>
      <c r="AC498" s="16">
        <f t="shared" si="112"/>
        <v>0.45415809999999857</v>
      </c>
      <c r="AF498" s="52" t="s">
        <v>396</v>
      </c>
      <c r="AG498" s="52">
        <v>0.15844849999999999</v>
      </c>
      <c r="AH498" s="52">
        <v>0.2367022</v>
      </c>
      <c r="AI498" s="75">
        <v>0.25117080000000003</v>
      </c>
    </row>
    <row r="499" spans="1:35">
      <c r="A499" s="13">
        <v>36495</v>
      </c>
      <c r="B499" s="18">
        <v>94.729200000000006</v>
      </c>
      <c r="C499" s="19">
        <v>4</v>
      </c>
      <c r="D499" s="20">
        <v>168.8</v>
      </c>
      <c r="E499" s="20">
        <v>162.5</v>
      </c>
      <c r="F499" s="19">
        <v>135.19999999999999</v>
      </c>
      <c r="G499" s="21">
        <v>5.3</v>
      </c>
      <c r="H499" s="22">
        <v>226.54</v>
      </c>
      <c r="I499" s="20">
        <v>81.403000000000006</v>
      </c>
      <c r="J499" s="20">
        <v>71.757999999999996</v>
      </c>
      <c r="K499" s="20">
        <v>86.364999999999995</v>
      </c>
      <c r="L499" s="20">
        <v>82.051000000000002</v>
      </c>
      <c r="N499" s="13">
        <v>36495</v>
      </c>
      <c r="O499" s="14">
        <f t="shared" si="114"/>
        <v>4.5510222947974182</v>
      </c>
      <c r="P499" s="14">
        <f t="shared" si="115"/>
        <v>4</v>
      </c>
      <c r="Q499" s="14">
        <f t="shared" si="116"/>
        <v>5.1287145821618569</v>
      </c>
      <c r="R499" s="14">
        <f t="shared" si="117"/>
        <v>5.0906780017697919</v>
      </c>
      <c r="S499" s="14">
        <f t="shared" si="118"/>
        <v>4.9067551636088638</v>
      </c>
      <c r="T499" s="14">
        <f t="shared" si="119"/>
        <v>2.6412099539777278</v>
      </c>
      <c r="U499" s="14">
        <f t="shared" si="120"/>
        <v>2.7450257554365844</v>
      </c>
      <c r="V499" s="14">
        <f t="shared" si="121"/>
        <v>2.927038230011302</v>
      </c>
      <c r="W499" s="14">
        <f t="shared" si="122"/>
        <v>5.3</v>
      </c>
      <c r="X499" s="14">
        <f t="shared" si="123"/>
        <v>5.4229215297725677</v>
      </c>
      <c r="Y499" s="14">
        <f t="shared" si="124"/>
        <v>4.2732993466821014</v>
      </c>
      <c r="Z499" s="14">
        <f t="shared" si="125"/>
        <v>4.4585825011452478</v>
      </c>
      <c r="AA499" s="14">
        <f t="shared" si="126"/>
        <v>4.4073410051522632</v>
      </c>
      <c r="AB499" s="17">
        <f t="shared" si="111"/>
        <v>-0.18190120000000001</v>
      </c>
      <c r="AC499" s="16">
        <f t="shared" si="112"/>
        <v>0.27225689999999858</v>
      </c>
      <c r="AF499" s="52" t="s">
        <v>397</v>
      </c>
      <c r="AG499" s="52">
        <v>-0.25146869999999999</v>
      </c>
      <c r="AH499" s="52">
        <v>-0.18190120000000001</v>
      </c>
      <c r="AI499" s="75">
        <v>-0.12767719999999999</v>
      </c>
    </row>
    <row r="500" spans="1:35">
      <c r="A500" s="13">
        <v>36526</v>
      </c>
      <c r="B500" s="18">
        <v>94.761499999999998</v>
      </c>
      <c r="C500" s="19">
        <v>4</v>
      </c>
      <c r="D500" s="20">
        <v>169.3</v>
      </c>
      <c r="E500" s="20">
        <v>162.80000000000001</v>
      </c>
      <c r="F500" s="19">
        <v>135.19999999999999</v>
      </c>
      <c r="G500" s="21">
        <v>5.45</v>
      </c>
      <c r="H500" s="22">
        <v>227.98</v>
      </c>
      <c r="I500" s="20">
        <v>81.126999999999995</v>
      </c>
      <c r="J500" s="20">
        <v>73.307000000000002</v>
      </c>
      <c r="K500" s="20">
        <v>83.087999999999994</v>
      </c>
      <c r="L500" s="20">
        <v>82.370999999999995</v>
      </c>
      <c r="N500" s="13">
        <v>36526</v>
      </c>
      <c r="O500" s="14">
        <f t="shared" si="114"/>
        <v>4.5513632086292093</v>
      </c>
      <c r="P500" s="14">
        <f t="shared" si="115"/>
        <v>4</v>
      </c>
      <c r="Q500" s="14">
        <f t="shared" si="116"/>
        <v>5.1316722891390896</v>
      </c>
      <c r="R500" s="14">
        <f t="shared" si="117"/>
        <v>5.0925224535684404</v>
      </c>
      <c r="S500" s="14">
        <f t="shared" si="118"/>
        <v>4.9067551636088638</v>
      </c>
      <c r="T500" s="14">
        <f t="shared" si="119"/>
        <v>2.754665195549507</v>
      </c>
      <c r="U500" s="14">
        <f t="shared" si="120"/>
        <v>2.676786025110458</v>
      </c>
      <c r="V500" s="14">
        <f t="shared" si="121"/>
        <v>2.6228554859628295</v>
      </c>
      <c r="W500" s="14">
        <f t="shared" si="122"/>
        <v>5.45</v>
      </c>
      <c r="X500" s="14">
        <f t="shared" si="123"/>
        <v>5.4292579058086323</v>
      </c>
      <c r="Y500" s="14">
        <f t="shared" si="124"/>
        <v>4.2946561022865817</v>
      </c>
      <c r="Z500" s="14">
        <f t="shared" si="125"/>
        <v>4.4199002871019628</v>
      </c>
      <c r="AA500" s="14">
        <f t="shared" si="126"/>
        <v>4.4112334332218213</v>
      </c>
      <c r="AB500" s="17">
        <f t="shared" si="111"/>
        <v>0</v>
      </c>
      <c r="AC500" s="16">
        <f t="shared" si="112"/>
        <v>0.27225689999999858</v>
      </c>
      <c r="AF500" s="52" t="s">
        <v>398</v>
      </c>
      <c r="AG500" s="52">
        <v>0</v>
      </c>
      <c r="AH500" s="52">
        <v>0</v>
      </c>
      <c r="AI500" s="75">
        <v>0</v>
      </c>
    </row>
    <row r="501" spans="1:35">
      <c r="A501" s="13">
        <v>36557</v>
      </c>
      <c r="B501" s="18">
        <v>95.066400000000002</v>
      </c>
      <c r="C501" s="19">
        <v>4.0999999999999996</v>
      </c>
      <c r="D501" s="20">
        <v>170</v>
      </c>
      <c r="E501" s="20">
        <v>163.6</v>
      </c>
      <c r="F501" s="19">
        <v>136.6</v>
      </c>
      <c r="G501" s="21">
        <v>5.73</v>
      </c>
      <c r="H501" s="22">
        <v>222</v>
      </c>
      <c r="I501" s="20">
        <v>81.906000000000006</v>
      </c>
      <c r="J501" s="20">
        <v>75.296999999999997</v>
      </c>
      <c r="K501" s="20">
        <v>83.716999999999999</v>
      </c>
      <c r="L501" s="20">
        <v>82.911000000000001</v>
      </c>
      <c r="N501" s="13">
        <v>36557</v>
      </c>
      <c r="O501" s="14">
        <f t="shared" si="114"/>
        <v>4.554575594819009</v>
      </c>
      <c r="P501" s="14">
        <f t="shared" si="115"/>
        <v>4.0999999999999996</v>
      </c>
      <c r="Q501" s="14">
        <f t="shared" si="116"/>
        <v>5.1357984370502621</v>
      </c>
      <c r="R501" s="14">
        <f t="shared" si="117"/>
        <v>5.0974244241686471</v>
      </c>
      <c r="S501" s="14">
        <f t="shared" si="118"/>
        <v>4.9170569471366896</v>
      </c>
      <c r="T501" s="14">
        <f t="shared" si="119"/>
        <v>3.1672799866667116</v>
      </c>
      <c r="U501" s="14">
        <f t="shared" si="120"/>
        <v>3.2932457281680079</v>
      </c>
      <c r="V501" s="14">
        <f t="shared" si="121"/>
        <v>4.0334070626701104</v>
      </c>
      <c r="W501" s="14">
        <f t="shared" si="122"/>
        <v>5.73</v>
      </c>
      <c r="X501" s="14">
        <f t="shared" si="123"/>
        <v>5.4026773818722793</v>
      </c>
      <c r="Y501" s="14">
        <f t="shared" si="124"/>
        <v>4.3214402933747387</v>
      </c>
      <c r="Z501" s="14">
        <f t="shared" si="125"/>
        <v>4.4274420632042695</v>
      </c>
      <c r="AA501" s="14">
        <f t="shared" si="126"/>
        <v>4.4177677433266487</v>
      </c>
      <c r="AB501" s="17">
        <f t="shared" si="111"/>
        <v>4.5138699999999997E-2</v>
      </c>
      <c r="AC501" s="16">
        <f t="shared" si="112"/>
        <v>0.31739559999999856</v>
      </c>
      <c r="AF501" s="52" t="s">
        <v>399</v>
      </c>
      <c r="AG501" s="52">
        <v>1.5037699999999999E-2</v>
      </c>
      <c r="AH501" s="52">
        <v>4.5138699999999997E-2</v>
      </c>
      <c r="AI501" s="75">
        <v>7.4226899999999998E-2</v>
      </c>
    </row>
    <row r="502" spans="1:35">
      <c r="A502" s="13">
        <v>36586</v>
      </c>
      <c r="B502" s="18">
        <v>95.4649</v>
      </c>
      <c r="C502" s="19">
        <v>4</v>
      </c>
      <c r="D502" s="20">
        <v>171</v>
      </c>
      <c r="E502" s="20">
        <v>164.7</v>
      </c>
      <c r="F502" s="19">
        <v>137.30000000000001</v>
      </c>
      <c r="G502" s="21">
        <v>5.85</v>
      </c>
      <c r="H502" s="22">
        <v>225.85</v>
      </c>
      <c r="I502" s="20">
        <v>82.367999999999995</v>
      </c>
      <c r="J502" s="20">
        <v>74.558999999999997</v>
      </c>
      <c r="K502" s="20">
        <v>85.001999999999995</v>
      </c>
      <c r="L502" s="20">
        <v>83.379000000000005</v>
      </c>
      <c r="N502" s="13">
        <v>36586</v>
      </c>
      <c r="O502" s="14">
        <f t="shared" si="114"/>
        <v>4.5587586406605585</v>
      </c>
      <c r="P502" s="14">
        <f t="shared" si="115"/>
        <v>4</v>
      </c>
      <c r="Q502" s="14">
        <f t="shared" si="116"/>
        <v>5.1416635565026603</v>
      </c>
      <c r="R502" s="14">
        <f t="shared" si="117"/>
        <v>5.1041256371835946</v>
      </c>
      <c r="S502" s="14">
        <f t="shared" si="118"/>
        <v>4.9221683127739251</v>
      </c>
      <c r="T502" s="14">
        <f t="shared" si="119"/>
        <v>3.6930939027288554</v>
      </c>
      <c r="U502" s="14">
        <f t="shared" si="120"/>
        <v>3.9002157803268962</v>
      </c>
      <c r="V502" s="14">
        <f t="shared" si="121"/>
        <v>4.3161461156106187</v>
      </c>
      <c r="W502" s="14">
        <f t="shared" si="122"/>
        <v>5.85</v>
      </c>
      <c r="X502" s="14">
        <f t="shared" si="123"/>
        <v>5.4198710621006132</v>
      </c>
      <c r="Y502" s="14">
        <f t="shared" si="124"/>
        <v>4.3115907582702269</v>
      </c>
      <c r="Z502" s="14">
        <f t="shared" si="125"/>
        <v>4.4426747856252691</v>
      </c>
      <c r="AA502" s="14">
        <f t="shared" si="126"/>
        <v>4.4233964790969695</v>
      </c>
      <c r="AB502" s="17">
        <f t="shared" si="111"/>
        <v>-3.9546100000000001E-2</v>
      </c>
      <c r="AC502" s="16">
        <f t="shared" si="112"/>
        <v>0.27784949999999853</v>
      </c>
      <c r="AF502" s="52" t="s">
        <v>400</v>
      </c>
      <c r="AG502" s="52">
        <v>-5.4220200000000003E-2</v>
      </c>
      <c r="AH502" s="52">
        <v>-3.9546100000000001E-2</v>
      </c>
      <c r="AI502" s="75">
        <v>4.54233E-2</v>
      </c>
    </row>
    <row r="503" spans="1:35">
      <c r="A503" s="13">
        <v>36617</v>
      </c>
      <c r="B503" s="18">
        <v>96.187299999999993</v>
      </c>
      <c r="C503" s="19">
        <v>3.8</v>
      </c>
      <c r="D503" s="20">
        <v>170.9</v>
      </c>
      <c r="E503" s="20">
        <v>164.5</v>
      </c>
      <c r="F503" s="19">
        <v>136.9</v>
      </c>
      <c r="G503" s="21">
        <v>6.02</v>
      </c>
      <c r="H503" s="22">
        <v>227.78</v>
      </c>
      <c r="I503" s="20">
        <v>82.275000000000006</v>
      </c>
      <c r="J503" s="20">
        <v>72.834999999999994</v>
      </c>
      <c r="K503" s="20">
        <v>85.384</v>
      </c>
      <c r="L503" s="20">
        <v>83.513999999999996</v>
      </c>
      <c r="N503" s="13">
        <v>36617</v>
      </c>
      <c r="O503" s="14">
        <f t="shared" si="114"/>
        <v>4.5662973323246812</v>
      </c>
      <c r="P503" s="14">
        <f t="shared" si="115"/>
        <v>3.8</v>
      </c>
      <c r="Q503" s="14">
        <f t="shared" si="116"/>
        <v>5.1410785901215457</v>
      </c>
      <c r="R503" s="14">
        <f t="shared" si="117"/>
        <v>5.1029105702054265</v>
      </c>
      <c r="S503" s="14">
        <f t="shared" si="118"/>
        <v>4.9192507322944037</v>
      </c>
      <c r="T503" s="14">
        <f t="shared" si="119"/>
        <v>2.9693392925146349</v>
      </c>
      <c r="U503" s="14">
        <f t="shared" si="120"/>
        <v>3.0239885189718176</v>
      </c>
      <c r="V503" s="14">
        <f t="shared" si="121"/>
        <v>3.5691520766123719</v>
      </c>
      <c r="W503" s="14">
        <f t="shared" si="122"/>
        <v>6.02</v>
      </c>
      <c r="X503" s="14">
        <f t="shared" si="123"/>
        <v>5.4283802508462049</v>
      </c>
      <c r="Y503" s="14">
        <f t="shared" si="124"/>
        <v>4.2881966089009111</v>
      </c>
      <c r="Z503" s="14">
        <f t="shared" si="125"/>
        <v>4.4471587296116635</v>
      </c>
      <c r="AA503" s="14">
        <f t="shared" si="126"/>
        <v>4.4250142824733185</v>
      </c>
      <c r="AB503" s="17">
        <f t="shared" si="111"/>
        <v>0</v>
      </c>
      <c r="AC503" s="16">
        <f t="shared" si="112"/>
        <v>0.27784949999999853</v>
      </c>
      <c r="AF503" s="52" t="s">
        <v>401</v>
      </c>
      <c r="AG503" s="52">
        <v>0</v>
      </c>
      <c r="AH503" s="52">
        <v>0</v>
      </c>
      <c r="AI503" s="75">
        <v>0</v>
      </c>
    </row>
    <row r="504" spans="1:35">
      <c r="A504" s="13">
        <v>36647</v>
      </c>
      <c r="B504" s="18">
        <v>96.396299999999997</v>
      </c>
      <c r="C504" s="19">
        <v>4</v>
      </c>
      <c r="D504" s="20">
        <v>171.2</v>
      </c>
      <c r="E504" s="20">
        <v>164.7</v>
      </c>
      <c r="F504" s="19">
        <v>137</v>
      </c>
      <c r="G504" s="21">
        <v>6.27</v>
      </c>
      <c r="H504" s="22">
        <v>233.68</v>
      </c>
      <c r="I504" s="20">
        <v>82.655000000000001</v>
      </c>
      <c r="J504" s="20">
        <v>73.341999999999999</v>
      </c>
      <c r="K504" s="20">
        <v>85.745000000000005</v>
      </c>
      <c r="L504" s="20">
        <v>83.87</v>
      </c>
      <c r="N504" s="13">
        <v>36647</v>
      </c>
      <c r="O504" s="14">
        <f t="shared" si="114"/>
        <v>4.5684678191371635</v>
      </c>
      <c r="P504" s="14">
        <f t="shared" si="115"/>
        <v>4</v>
      </c>
      <c r="Q504" s="14">
        <f t="shared" si="116"/>
        <v>5.1428324637076415</v>
      </c>
      <c r="R504" s="14">
        <f t="shared" si="117"/>
        <v>5.1041256371835946</v>
      </c>
      <c r="S504" s="14">
        <f t="shared" si="118"/>
        <v>4.9199809258281251</v>
      </c>
      <c r="T504" s="14">
        <f t="shared" si="119"/>
        <v>3.0844675351098352</v>
      </c>
      <c r="U504" s="14">
        <f t="shared" si="120"/>
        <v>3.1454952167886208</v>
      </c>
      <c r="V504" s="14">
        <f t="shared" si="121"/>
        <v>3.4908854707214907</v>
      </c>
      <c r="W504" s="14">
        <f t="shared" si="122"/>
        <v>6.27</v>
      </c>
      <c r="X504" s="14">
        <f t="shared" si="123"/>
        <v>5.4539526580794853</v>
      </c>
      <c r="Y504" s="14">
        <f t="shared" si="124"/>
        <v>4.2951334325195125</v>
      </c>
      <c r="Z504" s="14">
        <f t="shared" si="125"/>
        <v>4.4513777753081101</v>
      </c>
      <c r="AA504" s="14">
        <f t="shared" si="126"/>
        <v>4.42926798099632</v>
      </c>
      <c r="AB504" s="17">
        <f t="shared" si="111"/>
        <v>0.31209310000000001</v>
      </c>
      <c r="AC504" s="16">
        <f t="shared" si="112"/>
        <v>0.58994259999999854</v>
      </c>
      <c r="AF504" s="52" t="s">
        <v>402</v>
      </c>
      <c r="AG504" s="52">
        <v>0.31099349999999998</v>
      </c>
      <c r="AH504" s="52">
        <v>0.31209310000000001</v>
      </c>
      <c r="AI504" s="75">
        <v>0.227573</v>
      </c>
    </row>
    <row r="505" spans="1:35">
      <c r="A505" s="13">
        <v>36678</v>
      </c>
      <c r="B505" s="18">
        <v>96.488</v>
      </c>
      <c r="C505" s="19">
        <v>4</v>
      </c>
      <c r="D505" s="20">
        <v>172.2</v>
      </c>
      <c r="E505" s="20">
        <v>165.8</v>
      </c>
      <c r="F505" s="19">
        <v>138.1</v>
      </c>
      <c r="G505" s="21">
        <v>6.53</v>
      </c>
      <c r="H505" s="22">
        <v>229.89</v>
      </c>
      <c r="I505" s="20">
        <v>82.828000000000003</v>
      </c>
      <c r="J505" s="20">
        <v>72.861999999999995</v>
      </c>
      <c r="K505" s="20">
        <v>85.691000000000003</v>
      </c>
      <c r="L505" s="20">
        <v>84.278000000000006</v>
      </c>
      <c r="N505" s="13">
        <v>36678</v>
      </c>
      <c r="O505" s="14">
        <f t="shared" si="114"/>
        <v>4.5694186482809416</v>
      </c>
      <c r="P505" s="14">
        <f t="shared" si="115"/>
        <v>4</v>
      </c>
      <c r="Q505" s="14">
        <f t="shared" si="116"/>
        <v>5.14865659199363</v>
      </c>
      <c r="R505" s="14">
        <f t="shared" si="117"/>
        <v>5.1107822427011946</v>
      </c>
      <c r="S505" s="14">
        <f t="shared" si="118"/>
        <v>4.9279780604152466</v>
      </c>
      <c r="T505" s="14">
        <f t="shared" si="119"/>
        <v>3.6668803637087124</v>
      </c>
      <c r="U505" s="14">
        <f t="shared" si="120"/>
        <v>3.8111557685486233</v>
      </c>
      <c r="V505" s="14">
        <f t="shared" si="121"/>
        <v>4.2150416912338491</v>
      </c>
      <c r="W505" s="14">
        <f t="shared" si="122"/>
        <v>6.53</v>
      </c>
      <c r="X505" s="14">
        <f t="shared" si="123"/>
        <v>5.4376009336504225</v>
      </c>
      <c r="Y505" s="14">
        <f t="shared" si="124"/>
        <v>4.288567241107601</v>
      </c>
      <c r="Z505" s="14">
        <f t="shared" si="125"/>
        <v>4.4507478025860925</v>
      </c>
      <c r="AA505" s="14">
        <f t="shared" si="126"/>
        <v>4.4341208582320162</v>
      </c>
      <c r="AB505" s="17">
        <f t="shared" si="111"/>
        <v>4.2940899999999997E-2</v>
      </c>
      <c r="AC505" s="16">
        <f t="shared" si="112"/>
        <v>0.63288349999999849</v>
      </c>
      <c r="AF505" s="52" t="s">
        <v>403</v>
      </c>
      <c r="AG505" s="52">
        <v>6.3679399999999997E-2</v>
      </c>
      <c r="AH505" s="52">
        <v>4.2940899999999997E-2</v>
      </c>
      <c r="AI505" s="75">
        <v>-6.6848000000000005E-2</v>
      </c>
    </row>
    <row r="506" spans="1:35">
      <c r="A506" s="13">
        <v>36708</v>
      </c>
      <c r="B506" s="18">
        <v>96.385999999999996</v>
      </c>
      <c r="C506" s="19">
        <v>4</v>
      </c>
      <c r="D506" s="20">
        <v>172.7</v>
      </c>
      <c r="E506" s="20">
        <v>166.3</v>
      </c>
      <c r="F506" s="19">
        <v>138.19999999999999</v>
      </c>
      <c r="G506" s="21">
        <v>6.54</v>
      </c>
      <c r="H506" s="22">
        <v>219.61</v>
      </c>
      <c r="I506" s="20">
        <v>82.873999999999995</v>
      </c>
      <c r="J506" s="20">
        <v>72.918000000000006</v>
      </c>
      <c r="K506" s="20">
        <v>85.620999999999995</v>
      </c>
      <c r="L506" s="20">
        <v>84.361999999999995</v>
      </c>
      <c r="N506" s="13">
        <v>36708</v>
      </c>
      <c r="O506" s="14">
        <f t="shared" si="114"/>
        <v>4.5683609628540935</v>
      </c>
      <c r="P506" s="14">
        <f t="shared" si="115"/>
        <v>4</v>
      </c>
      <c r="Q506" s="14">
        <f t="shared" si="116"/>
        <v>5.1515559851526325</v>
      </c>
      <c r="R506" s="14">
        <f t="shared" si="117"/>
        <v>5.113793386198882</v>
      </c>
      <c r="S506" s="14">
        <f t="shared" si="118"/>
        <v>4.9287019113335697</v>
      </c>
      <c r="T506" s="14">
        <f t="shared" si="119"/>
        <v>3.5360195395884495</v>
      </c>
      <c r="U506" s="14">
        <f t="shared" si="120"/>
        <v>3.6746326583374711</v>
      </c>
      <c r="V506" s="14">
        <f t="shared" si="121"/>
        <v>4.0610969995407729</v>
      </c>
      <c r="W506" s="14">
        <f t="shared" si="122"/>
        <v>6.54</v>
      </c>
      <c r="X506" s="14">
        <f t="shared" si="123"/>
        <v>5.3918532459392017</v>
      </c>
      <c r="Y506" s="14">
        <f t="shared" si="124"/>
        <v>4.2893355221167182</v>
      </c>
      <c r="Z506" s="14">
        <f t="shared" si="125"/>
        <v>4.4499305801627269</v>
      </c>
      <c r="AA506" s="14">
        <f t="shared" si="126"/>
        <v>4.4351170632479899</v>
      </c>
      <c r="AB506" s="17">
        <f t="shared" si="111"/>
        <v>0</v>
      </c>
      <c r="AC506" s="16">
        <f t="shared" si="112"/>
        <v>0.63288349999999849</v>
      </c>
      <c r="AF506" s="52" t="s">
        <v>404</v>
      </c>
      <c r="AG506" s="52">
        <v>0</v>
      </c>
      <c r="AH506" s="52">
        <v>0</v>
      </c>
      <c r="AI506" s="75">
        <v>0</v>
      </c>
    </row>
    <row r="507" spans="1:35">
      <c r="A507" s="13">
        <v>36739</v>
      </c>
      <c r="B507" s="18">
        <v>96.045500000000004</v>
      </c>
      <c r="C507" s="19">
        <v>4.0999999999999996</v>
      </c>
      <c r="D507" s="20">
        <v>172.7</v>
      </c>
      <c r="E507" s="20">
        <v>166.1</v>
      </c>
      <c r="F507" s="19">
        <v>137.9</v>
      </c>
      <c r="G507" s="21">
        <v>6.5</v>
      </c>
      <c r="H507" s="22">
        <v>217.28</v>
      </c>
      <c r="I507" s="20">
        <v>83.313000000000002</v>
      </c>
      <c r="J507" s="20">
        <v>73.965000000000003</v>
      </c>
      <c r="K507" s="20">
        <v>86.114999999999995</v>
      </c>
      <c r="L507" s="20">
        <v>84.635999999999996</v>
      </c>
      <c r="N507" s="13">
        <v>36739</v>
      </c>
      <c r="O507" s="14">
        <f t="shared" si="114"/>
        <v>4.5648220375183959</v>
      </c>
      <c r="P507" s="14">
        <f t="shared" si="115"/>
        <v>4.0999999999999996</v>
      </c>
      <c r="Q507" s="14">
        <f t="shared" si="116"/>
        <v>5.1515559851526325</v>
      </c>
      <c r="R507" s="14">
        <f t="shared" si="117"/>
        <v>5.1125900166192491</v>
      </c>
      <c r="S507" s="14">
        <f t="shared" si="118"/>
        <v>4.926528784799256</v>
      </c>
      <c r="T507" s="14">
        <f t="shared" si="119"/>
        <v>3.296354955128475</v>
      </c>
      <c r="U507" s="14">
        <f t="shared" si="120"/>
        <v>3.3050743875782427</v>
      </c>
      <c r="V507" s="14">
        <f t="shared" si="121"/>
        <v>3.2427306958952031</v>
      </c>
      <c r="W507" s="14">
        <f t="shared" si="122"/>
        <v>6.5</v>
      </c>
      <c r="X507" s="14">
        <f t="shared" si="123"/>
        <v>5.3811868443703315</v>
      </c>
      <c r="Y507" s="14">
        <f t="shared" si="124"/>
        <v>4.3035920083441992</v>
      </c>
      <c r="Z507" s="14">
        <f t="shared" si="125"/>
        <v>4.4556836122877099</v>
      </c>
      <c r="AA507" s="14">
        <f t="shared" si="126"/>
        <v>4.4383597080140422</v>
      </c>
      <c r="AB507" s="17">
        <f t="shared" si="111"/>
        <v>-6.7214999999999997E-2</v>
      </c>
      <c r="AC507" s="16">
        <f t="shared" si="112"/>
        <v>0.56566849999999846</v>
      </c>
      <c r="AF507" s="52" t="s">
        <v>405</v>
      </c>
      <c r="AG507" s="52">
        <v>-7.8288999999999997E-2</v>
      </c>
      <c r="AH507" s="52">
        <v>-6.7214999999999997E-2</v>
      </c>
      <c r="AI507" s="75">
        <v>-4.9618599999999999E-2</v>
      </c>
    </row>
    <row r="508" spans="1:35">
      <c r="A508" s="13">
        <v>36770</v>
      </c>
      <c r="B508" s="18">
        <v>96.435400000000001</v>
      </c>
      <c r="C508" s="19">
        <v>3.9</v>
      </c>
      <c r="D508" s="20">
        <v>173.6</v>
      </c>
      <c r="E508" s="20">
        <v>167.2</v>
      </c>
      <c r="F508" s="19">
        <v>139</v>
      </c>
      <c r="G508" s="21">
        <v>6.52</v>
      </c>
      <c r="H508" s="22">
        <v>220.6</v>
      </c>
      <c r="I508" s="20">
        <v>83.978999999999999</v>
      </c>
      <c r="J508" s="20">
        <v>75.876000000000005</v>
      </c>
      <c r="K508" s="20">
        <v>86.774000000000001</v>
      </c>
      <c r="L508" s="20">
        <v>85.007999999999996</v>
      </c>
      <c r="N508" s="13">
        <v>36770</v>
      </c>
      <c r="O508" s="14">
        <f t="shared" si="114"/>
        <v>4.568873354124781</v>
      </c>
      <c r="P508" s="14">
        <f t="shared" si="115"/>
        <v>3.9</v>
      </c>
      <c r="Q508" s="14">
        <f t="shared" si="116"/>
        <v>5.15675380222625</v>
      </c>
      <c r="R508" s="14">
        <f t="shared" si="117"/>
        <v>5.1191907006506012</v>
      </c>
      <c r="S508" s="14">
        <f t="shared" si="118"/>
        <v>4.9344739331306915</v>
      </c>
      <c r="T508" s="14">
        <f t="shared" si="119"/>
        <v>3.398100819314386</v>
      </c>
      <c r="U508" s="14">
        <f t="shared" si="120"/>
        <v>3.4685557987889895</v>
      </c>
      <c r="V508" s="14">
        <f t="shared" si="121"/>
        <v>3.2909734088797959</v>
      </c>
      <c r="W508" s="14">
        <f t="shared" si="122"/>
        <v>6.52</v>
      </c>
      <c r="X508" s="14">
        <f t="shared" si="123"/>
        <v>5.3963511068194023</v>
      </c>
      <c r="Y508" s="14">
        <f t="shared" si="124"/>
        <v>4.3291004288644768</v>
      </c>
      <c r="Z508" s="14">
        <f t="shared" si="125"/>
        <v>4.4633070376249799</v>
      </c>
      <c r="AA508" s="14">
        <f t="shared" si="126"/>
        <v>4.4427453697085877</v>
      </c>
      <c r="AB508" s="17">
        <f t="shared" si="111"/>
        <v>0</v>
      </c>
      <c r="AC508" s="16">
        <f t="shared" si="112"/>
        <v>0.56566849999999846</v>
      </c>
      <c r="AF508" s="52" t="s">
        <v>406</v>
      </c>
      <c r="AG508" s="52">
        <v>0</v>
      </c>
      <c r="AH508" s="52">
        <v>0</v>
      </c>
      <c r="AI508" s="75">
        <v>0</v>
      </c>
    </row>
    <row r="509" spans="1:35">
      <c r="A509" s="13">
        <v>36800</v>
      </c>
      <c r="B509" s="18">
        <v>96.1096</v>
      </c>
      <c r="C509" s="19">
        <v>3.9</v>
      </c>
      <c r="D509" s="20">
        <v>173.9</v>
      </c>
      <c r="E509" s="20">
        <v>167.3</v>
      </c>
      <c r="F509" s="19">
        <v>139.5</v>
      </c>
      <c r="G509" s="21">
        <v>6.51</v>
      </c>
      <c r="H509" s="22">
        <v>224.15</v>
      </c>
      <c r="I509" s="20">
        <v>83.942999999999998</v>
      </c>
      <c r="J509" s="20">
        <v>75.146000000000001</v>
      </c>
      <c r="K509" s="20">
        <v>86.813000000000002</v>
      </c>
      <c r="L509" s="20">
        <v>85.11</v>
      </c>
      <c r="N509" s="13">
        <v>36800</v>
      </c>
      <c r="O509" s="14">
        <f t="shared" si="114"/>
        <v>4.5654892069287065</v>
      </c>
      <c r="P509" s="14">
        <f t="shared" si="115"/>
        <v>3.9</v>
      </c>
      <c r="Q509" s="14">
        <f t="shared" si="116"/>
        <v>5.1584804213602373</v>
      </c>
      <c r="R509" s="14">
        <f t="shared" si="117"/>
        <v>5.1197886079927786</v>
      </c>
      <c r="S509" s="14">
        <f t="shared" si="118"/>
        <v>4.93806460126142</v>
      </c>
      <c r="T509" s="14">
        <f t="shared" si="119"/>
        <v>3.3921380945667385</v>
      </c>
      <c r="U509" s="14">
        <f t="shared" si="120"/>
        <v>3.2809747309188895</v>
      </c>
      <c r="V509" s="14">
        <f t="shared" si="121"/>
        <v>3.7244173172371178</v>
      </c>
      <c r="W509" s="14">
        <f t="shared" si="122"/>
        <v>6.51</v>
      </c>
      <c r="X509" s="14">
        <f t="shared" si="123"/>
        <v>5.4123154706014489</v>
      </c>
      <c r="Y509" s="14">
        <f t="shared" si="124"/>
        <v>4.319432887902809</v>
      </c>
      <c r="Z509" s="14">
        <f t="shared" si="125"/>
        <v>4.4637563800372133</v>
      </c>
      <c r="AA509" s="14">
        <f t="shared" si="126"/>
        <v>4.4439445374888695</v>
      </c>
      <c r="AB509" s="17">
        <f t="shared" si="111"/>
        <v>-2.9677700000000001E-2</v>
      </c>
      <c r="AC509" s="16">
        <f t="shared" si="112"/>
        <v>0.53599079999999844</v>
      </c>
      <c r="AF509" s="52" t="s">
        <v>407</v>
      </c>
      <c r="AG509" s="52">
        <v>-4.9631500000000002E-2</v>
      </c>
      <c r="AH509" s="52">
        <v>-2.9677700000000001E-2</v>
      </c>
      <c r="AI509" s="75">
        <v>5.7254999999999997E-3</v>
      </c>
    </row>
    <row r="510" spans="1:35">
      <c r="A510" s="13">
        <v>36831</v>
      </c>
      <c r="B510" s="18">
        <v>96.127600000000001</v>
      </c>
      <c r="C510" s="19">
        <v>3.9</v>
      </c>
      <c r="D510" s="20">
        <v>174.2</v>
      </c>
      <c r="E510" s="20">
        <v>167.6</v>
      </c>
      <c r="F510" s="19">
        <v>140.19999999999999</v>
      </c>
      <c r="G510" s="21">
        <v>6.51</v>
      </c>
      <c r="H510" s="22">
        <v>223.29</v>
      </c>
      <c r="I510" s="20">
        <v>84.010999999999996</v>
      </c>
      <c r="J510" s="20">
        <v>74.540999999999997</v>
      </c>
      <c r="K510" s="20">
        <v>86.668000000000006</v>
      </c>
      <c r="L510" s="20">
        <v>85.408000000000001</v>
      </c>
      <c r="N510" s="13">
        <v>36831</v>
      </c>
      <c r="O510" s="14">
        <f t="shared" si="114"/>
        <v>4.565676475574449</v>
      </c>
      <c r="P510" s="14">
        <f t="shared" si="115"/>
        <v>3.9</v>
      </c>
      <c r="Q510" s="14">
        <f t="shared" si="116"/>
        <v>5.1602040644184024</v>
      </c>
      <c r="R510" s="14">
        <f t="shared" si="117"/>
        <v>5.1215801880479823</v>
      </c>
      <c r="S510" s="14">
        <f t="shared" si="118"/>
        <v>4.9430699746004896</v>
      </c>
      <c r="T510" s="14">
        <f t="shared" si="119"/>
        <v>3.3861962610176071</v>
      </c>
      <c r="U510" s="14">
        <f t="shared" si="120"/>
        <v>3.398385281559857</v>
      </c>
      <c r="V510" s="14">
        <f t="shared" si="121"/>
        <v>3.8536211386779438</v>
      </c>
      <c r="W510" s="14">
        <f t="shared" si="122"/>
        <v>6.51</v>
      </c>
      <c r="X510" s="14">
        <f t="shared" si="123"/>
        <v>5.4084713750399294</v>
      </c>
      <c r="Y510" s="14">
        <f t="shared" si="124"/>
        <v>4.3113493095769009</v>
      </c>
      <c r="Z510" s="14">
        <f t="shared" si="125"/>
        <v>4.462084726844461</v>
      </c>
      <c r="AA510" s="14">
        <f t="shared" si="126"/>
        <v>4.447439773222114</v>
      </c>
      <c r="AB510" s="17">
        <f t="shared" si="111"/>
        <v>2.4629999999999999E-2</v>
      </c>
      <c r="AC510" s="16">
        <f t="shared" si="112"/>
        <v>0.56062079999999848</v>
      </c>
      <c r="AF510" s="52" t="s">
        <v>408</v>
      </c>
      <c r="AG510" s="52">
        <v>8.3082999999999994E-3</v>
      </c>
      <c r="AH510" s="52">
        <v>2.4629999999999999E-2</v>
      </c>
      <c r="AI510" s="75">
        <v>1.0177800000000001E-2</v>
      </c>
    </row>
    <row r="511" spans="1:35">
      <c r="A511" s="13">
        <v>36861</v>
      </c>
      <c r="B511" s="18">
        <v>95.844099999999997</v>
      </c>
      <c r="C511" s="19">
        <v>3.9</v>
      </c>
      <c r="D511" s="20">
        <v>174.6</v>
      </c>
      <c r="E511" s="20">
        <v>168</v>
      </c>
      <c r="F511" s="19">
        <v>140.5</v>
      </c>
      <c r="G511" s="21">
        <v>6.4</v>
      </c>
      <c r="H511" s="22">
        <v>224.99</v>
      </c>
      <c r="I511" s="20">
        <v>84.441000000000003</v>
      </c>
      <c r="J511" s="20">
        <v>74.614000000000004</v>
      </c>
      <c r="K511" s="20">
        <v>87.516999999999996</v>
      </c>
      <c r="L511" s="20">
        <v>85.774000000000001</v>
      </c>
      <c r="N511" s="13">
        <v>36861</v>
      </c>
      <c r="O511" s="14">
        <f t="shared" si="114"/>
        <v>4.5627229130848379</v>
      </c>
      <c r="P511" s="14">
        <f t="shared" si="115"/>
        <v>3.9</v>
      </c>
      <c r="Q511" s="14">
        <f t="shared" si="116"/>
        <v>5.1624976434055014</v>
      </c>
      <c r="R511" s="14">
        <f t="shared" si="117"/>
        <v>5.1239639794032588</v>
      </c>
      <c r="S511" s="14">
        <f t="shared" si="118"/>
        <v>4.9452074887738009</v>
      </c>
      <c r="T511" s="14">
        <f t="shared" si="119"/>
        <v>3.3783061243644927</v>
      </c>
      <c r="U511" s="14">
        <f t="shared" si="120"/>
        <v>3.3285977633466759</v>
      </c>
      <c r="V511" s="14">
        <f t="shared" si="121"/>
        <v>3.8452325164936854</v>
      </c>
      <c r="W511" s="14">
        <f t="shared" si="122"/>
        <v>6.4</v>
      </c>
      <c r="X511" s="14">
        <f t="shared" si="123"/>
        <v>5.4160559567722926</v>
      </c>
      <c r="Y511" s="14">
        <f t="shared" si="124"/>
        <v>4.3123281571626828</v>
      </c>
      <c r="Z511" s="14">
        <f t="shared" si="125"/>
        <v>4.471833060206829</v>
      </c>
      <c r="AA511" s="14">
        <f t="shared" si="126"/>
        <v>4.4517159302679268</v>
      </c>
      <c r="AB511" s="17">
        <f t="shared" si="111"/>
        <v>0.20349239999999999</v>
      </c>
      <c r="AC511" s="16">
        <f t="shared" si="112"/>
        <v>0.76411319999999849</v>
      </c>
      <c r="AF511" s="52" t="s">
        <v>409</v>
      </c>
      <c r="AG511" s="52">
        <v>0.1968732</v>
      </c>
      <c r="AH511" s="52">
        <v>0.20349239999999999</v>
      </c>
      <c r="AI511" s="75">
        <v>0.13933960000000001</v>
      </c>
    </row>
    <row r="512" spans="1:35">
      <c r="A512" s="13">
        <v>36892</v>
      </c>
      <c r="B512" s="18">
        <v>95.174700000000001</v>
      </c>
      <c r="C512" s="19">
        <v>4.2</v>
      </c>
      <c r="D512" s="20">
        <v>175.6</v>
      </c>
      <c r="E512" s="20">
        <v>169.1</v>
      </c>
      <c r="F512" s="19">
        <v>141.69999999999999</v>
      </c>
      <c r="G512" s="21">
        <v>5.98</v>
      </c>
      <c r="H512" s="22">
        <v>225.82</v>
      </c>
      <c r="I512" s="20">
        <v>84.436999999999998</v>
      </c>
      <c r="J512" s="20">
        <v>74.902000000000001</v>
      </c>
      <c r="K512" s="20">
        <v>87.013999999999996</v>
      </c>
      <c r="L512" s="20">
        <v>85.870999999999995</v>
      </c>
      <c r="N512" s="13">
        <v>36892</v>
      </c>
      <c r="O512" s="14">
        <f t="shared" si="114"/>
        <v>4.5557141501753344</v>
      </c>
      <c r="P512" s="14">
        <f t="shared" si="115"/>
        <v>4.2</v>
      </c>
      <c r="Q512" s="14">
        <f t="shared" si="116"/>
        <v>5.1682086812010164</v>
      </c>
      <c r="R512" s="14">
        <f t="shared" si="117"/>
        <v>5.1304902559045349</v>
      </c>
      <c r="S512" s="14">
        <f t="shared" si="118"/>
        <v>4.9537121466966347</v>
      </c>
      <c r="T512" s="14">
        <f t="shared" si="119"/>
        <v>3.6536392061926453</v>
      </c>
      <c r="U512" s="14">
        <f t="shared" si="120"/>
        <v>3.7967802336094612</v>
      </c>
      <c r="V512" s="14">
        <f t="shared" si="121"/>
        <v>4.695698308777108</v>
      </c>
      <c r="W512" s="14">
        <f t="shared" si="122"/>
        <v>5.98</v>
      </c>
      <c r="X512" s="14">
        <f t="shared" si="123"/>
        <v>5.4197382217523762</v>
      </c>
      <c r="Y512" s="14">
        <f t="shared" si="124"/>
        <v>4.3161805924363676</v>
      </c>
      <c r="Z512" s="14">
        <f t="shared" si="125"/>
        <v>4.466069025248653</v>
      </c>
      <c r="AA512" s="14">
        <f t="shared" si="126"/>
        <v>4.4528461701272404</v>
      </c>
      <c r="AB512" s="17">
        <f t="shared" si="111"/>
        <v>5.0705E-2</v>
      </c>
      <c r="AC512" s="16">
        <f t="shared" si="112"/>
        <v>0.81481819999999849</v>
      </c>
      <c r="AF512" s="52" t="s">
        <v>410</v>
      </c>
      <c r="AG512" s="52">
        <v>6.1577399999999997E-2</v>
      </c>
      <c r="AH512" s="52">
        <v>5.0705E-2</v>
      </c>
      <c r="AI512" s="75">
        <v>-5.3533999999999998E-2</v>
      </c>
    </row>
    <row r="513" spans="1:35">
      <c r="A513" s="13">
        <v>36923</v>
      </c>
      <c r="B513" s="18">
        <v>94.558099999999996</v>
      </c>
      <c r="C513" s="19">
        <v>4.2</v>
      </c>
      <c r="D513" s="20">
        <v>176</v>
      </c>
      <c r="E513" s="20">
        <v>169.4</v>
      </c>
      <c r="F513" s="19">
        <v>141.9</v>
      </c>
      <c r="G513" s="21">
        <v>5.49</v>
      </c>
      <c r="H513" s="22">
        <v>224.13</v>
      </c>
      <c r="I513" s="20">
        <v>84.557000000000002</v>
      </c>
      <c r="J513" s="20">
        <v>76.989999999999995</v>
      </c>
      <c r="K513" s="20">
        <v>86.474999999999994</v>
      </c>
      <c r="L513" s="20">
        <v>85.76</v>
      </c>
      <c r="N513" s="13">
        <v>36923</v>
      </c>
      <c r="O513" s="14">
        <f t="shared" si="114"/>
        <v>4.5492144603933138</v>
      </c>
      <c r="P513" s="14">
        <f t="shared" si="115"/>
        <v>4.2</v>
      </c>
      <c r="Q513" s="14">
        <f t="shared" si="116"/>
        <v>5.1704839950381514</v>
      </c>
      <c r="R513" s="14">
        <f t="shared" si="117"/>
        <v>5.1322627822179543</v>
      </c>
      <c r="S513" s="14">
        <f t="shared" si="118"/>
        <v>4.9551225841659967</v>
      </c>
      <c r="T513" s="14">
        <f t="shared" si="119"/>
        <v>3.4685557987890108</v>
      </c>
      <c r="U513" s="14">
        <f t="shared" si="120"/>
        <v>3.483835804930731</v>
      </c>
      <c r="V513" s="14">
        <f t="shared" si="121"/>
        <v>3.8065637029307298</v>
      </c>
      <c r="W513" s="14">
        <f t="shared" si="122"/>
        <v>5.49</v>
      </c>
      <c r="X513" s="14">
        <f t="shared" si="123"/>
        <v>5.4122262406558193</v>
      </c>
      <c r="Y513" s="14">
        <f t="shared" si="124"/>
        <v>4.3436755432899581</v>
      </c>
      <c r="Z513" s="14">
        <f t="shared" si="125"/>
        <v>4.4598553548232323</v>
      </c>
      <c r="AA513" s="14">
        <f t="shared" si="126"/>
        <v>4.4515526973224917</v>
      </c>
      <c r="AB513" s="17">
        <f t="shared" si="111"/>
        <v>0</v>
      </c>
      <c r="AC513" s="16">
        <f t="shared" si="112"/>
        <v>0.81481819999999849</v>
      </c>
      <c r="AF513" s="52" t="s">
        <v>411</v>
      </c>
      <c r="AG513" s="52">
        <v>0</v>
      </c>
      <c r="AH513" s="52">
        <v>0</v>
      </c>
      <c r="AI513" s="75">
        <v>0</v>
      </c>
    </row>
    <row r="514" spans="1:35">
      <c r="A514" s="13">
        <v>36951</v>
      </c>
      <c r="B514" s="18">
        <v>94.295400000000001</v>
      </c>
      <c r="C514" s="19">
        <v>4.3</v>
      </c>
      <c r="D514" s="20">
        <v>176.1</v>
      </c>
      <c r="E514" s="20">
        <v>169.2</v>
      </c>
      <c r="F514" s="19">
        <v>141.19999999999999</v>
      </c>
      <c r="G514" s="21">
        <v>5.31</v>
      </c>
      <c r="H514" s="22">
        <v>226.51</v>
      </c>
      <c r="I514" s="20">
        <v>84.466999999999999</v>
      </c>
      <c r="J514" s="20">
        <v>76.097999999999999</v>
      </c>
      <c r="K514" s="20">
        <v>85.95</v>
      </c>
      <c r="L514" s="20">
        <v>86.001999999999995</v>
      </c>
      <c r="N514" s="13">
        <v>36951</v>
      </c>
      <c r="O514" s="14">
        <f t="shared" si="114"/>
        <v>4.5464324079618006</v>
      </c>
      <c r="P514" s="14">
        <f t="shared" si="115"/>
        <v>4.3</v>
      </c>
      <c r="Q514" s="14">
        <f t="shared" si="116"/>
        <v>5.17105201550216</v>
      </c>
      <c r="R514" s="14">
        <f t="shared" si="117"/>
        <v>5.1310814471721224</v>
      </c>
      <c r="S514" s="14">
        <f t="shared" si="118"/>
        <v>4.9501773250591414</v>
      </c>
      <c r="T514" s="14">
        <f t="shared" si="119"/>
        <v>2.9388458999500489</v>
      </c>
      <c r="U514" s="14">
        <f t="shared" si="120"/>
        <v>2.6955809988528294</v>
      </c>
      <c r="V514" s="14">
        <f t="shared" si="121"/>
        <v>2.8009012285216137</v>
      </c>
      <c r="W514" s="14">
        <f t="shared" si="122"/>
        <v>5.31</v>
      </c>
      <c r="X514" s="14">
        <f t="shared" si="123"/>
        <v>5.4227890940588761</v>
      </c>
      <c r="Y514" s="14">
        <f t="shared" si="124"/>
        <v>4.3320219833133473</v>
      </c>
      <c r="Z514" s="14">
        <f t="shared" si="125"/>
        <v>4.4537657318288586</v>
      </c>
      <c r="AA514" s="14">
        <f t="shared" si="126"/>
        <v>4.4543705517970489</v>
      </c>
      <c r="AB514" s="17">
        <f t="shared" si="111"/>
        <v>-0.48659829999999998</v>
      </c>
      <c r="AC514" s="16">
        <f t="shared" si="112"/>
        <v>0.32821989999999851</v>
      </c>
      <c r="AF514" s="52" t="s">
        <v>412</v>
      </c>
      <c r="AG514" s="52">
        <v>-0.53844449999999999</v>
      </c>
      <c r="AH514" s="52">
        <v>-0.48659829999999998</v>
      </c>
      <c r="AI514" s="75">
        <v>-0.38298470000000001</v>
      </c>
    </row>
    <row r="515" spans="1:35">
      <c r="A515" s="13">
        <v>36982</v>
      </c>
      <c r="B515" s="18">
        <v>94.029399999999995</v>
      </c>
      <c r="C515" s="19">
        <v>4.4000000000000004</v>
      </c>
      <c r="D515" s="20">
        <v>176.4</v>
      </c>
      <c r="E515" s="20">
        <v>169.6</v>
      </c>
      <c r="F515" s="19">
        <v>142</v>
      </c>
      <c r="G515" s="21">
        <v>4.8</v>
      </c>
      <c r="H515" s="22">
        <v>226.66</v>
      </c>
      <c r="I515" s="20">
        <v>84.48</v>
      </c>
      <c r="J515" s="20">
        <v>74.822999999999993</v>
      </c>
      <c r="K515" s="20">
        <v>86.858999999999995</v>
      </c>
      <c r="L515" s="20">
        <v>86</v>
      </c>
      <c r="N515" s="13">
        <v>36982</v>
      </c>
      <c r="O515" s="14">
        <f t="shared" si="114"/>
        <v>4.5436074993263746</v>
      </c>
      <c r="P515" s="14">
        <f t="shared" si="115"/>
        <v>4.4000000000000004</v>
      </c>
      <c r="Q515" s="14">
        <f t="shared" si="116"/>
        <v>5.1727541435726909</v>
      </c>
      <c r="R515" s="14">
        <f t="shared" si="117"/>
        <v>5.1334427233578026</v>
      </c>
      <c r="S515" s="14">
        <f t="shared" si="118"/>
        <v>4.9558270576012609</v>
      </c>
      <c r="T515" s="14">
        <f t="shared" si="119"/>
        <v>3.1675553451145739</v>
      </c>
      <c r="U515" s="14">
        <f t="shared" si="120"/>
        <v>3.0532153152376078</v>
      </c>
      <c r="V515" s="14">
        <f t="shared" si="121"/>
        <v>3.6576325306857562</v>
      </c>
      <c r="W515" s="14">
        <f t="shared" si="122"/>
        <v>4.8</v>
      </c>
      <c r="X515" s="14">
        <f t="shared" si="123"/>
        <v>5.4234510973048025</v>
      </c>
      <c r="Y515" s="14">
        <f t="shared" si="124"/>
        <v>4.3151253243471217</v>
      </c>
      <c r="Z515" s="14">
        <f t="shared" si="125"/>
        <v>4.4642861142612187</v>
      </c>
      <c r="AA515" s="14">
        <f t="shared" si="126"/>
        <v>4.4543472962535073</v>
      </c>
      <c r="AB515" s="17">
        <f t="shared" ref="AB515:AB578" si="127" xml:space="preserve"> AH515</f>
        <v>0</v>
      </c>
      <c r="AC515" s="16">
        <f t="shared" ref="AC515:AC578" si="128" xml:space="preserve"> AC514 + AB515</f>
        <v>0.32821989999999851</v>
      </c>
      <c r="AF515" s="52" t="s">
        <v>413</v>
      </c>
      <c r="AG515" s="52">
        <v>0</v>
      </c>
      <c r="AH515" s="52">
        <v>0</v>
      </c>
      <c r="AI515" s="75">
        <v>0</v>
      </c>
    </row>
    <row r="516" spans="1:35">
      <c r="A516" s="13">
        <v>37012</v>
      </c>
      <c r="B516" s="18">
        <v>93.352599999999995</v>
      </c>
      <c r="C516" s="19">
        <v>4.3</v>
      </c>
      <c r="D516" s="20">
        <v>177.3</v>
      </c>
      <c r="E516" s="20">
        <v>170.5</v>
      </c>
      <c r="F516" s="19">
        <v>142.30000000000001</v>
      </c>
      <c r="G516" s="21">
        <v>4.21</v>
      </c>
      <c r="H516" s="22">
        <v>229.81</v>
      </c>
      <c r="I516" s="20">
        <v>84.811999999999998</v>
      </c>
      <c r="J516" s="20">
        <v>75.748999999999995</v>
      </c>
      <c r="K516" s="20">
        <v>87.349000000000004</v>
      </c>
      <c r="L516" s="20">
        <v>86.141000000000005</v>
      </c>
      <c r="N516" s="13">
        <v>37012</v>
      </c>
      <c r="O516" s="14">
        <f t="shared" si="114"/>
        <v>4.5363837217691225</v>
      </c>
      <c r="P516" s="14">
        <f t="shared" si="115"/>
        <v>4.3</v>
      </c>
      <c r="Q516" s="14">
        <f t="shared" si="116"/>
        <v>5.1778432130801626</v>
      </c>
      <c r="R516" s="14">
        <f t="shared" si="117"/>
        <v>5.1387352967235715</v>
      </c>
      <c r="S516" s="14">
        <f t="shared" si="118"/>
        <v>4.9579375050958063</v>
      </c>
      <c r="T516" s="14">
        <f t="shared" si="119"/>
        <v>3.5010749372520542</v>
      </c>
      <c r="U516" s="14">
        <f t="shared" si="120"/>
        <v>3.4609659539976856</v>
      </c>
      <c r="V516" s="14">
        <f t="shared" si="121"/>
        <v>3.7956579267681838</v>
      </c>
      <c r="W516" s="14">
        <f t="shared" si="122"/>
        <v>4.21</v>
      </c>
      <c r="X516" s="14">
        <f t="shared" si="123"/>
        <v>5.4372528805688143</v>
      </c>
      <c r="Y516" s="14">
        <f t="shared" si="124"/>
        <v>4.3274252429822084</v>
      </c>
      <c r="Z516" s="14">
        <f t="shared" si="125"/>
        <v>4.4699115883176255</v>
      </c>
      <c r="AA516" s="14">
        <f t="shared" si="126"/>
        <v>4.4559854885671708</v>
      </c>
      <c r="AB516" s="17">
        <f t="shared" si="127"/>
        <v>-0.40858650000000002</v>
      </c>
      <c r="AC516" s="16">
        <f t="shared" si="128"/>
        <v>-8.0366600000001509E-2</v>
      </c>
      <c r="AF516" s="52" t="s">
        <v>414</v>
      </c>
      <c r="AG516" s="52">
        <v>-0.44383840000000002</v>
      </c>
      <c r="AH516" s="52">
        <v>-0.40858650000000002</v>
      </c>
      <c r="AI516" s="75">
        <v>-0.2400456</v>
      </c>
    </row>
    <row r="517" spans="1:35">
      <c r="A517" s="13">
        <v>37043</v>
      </c>
      <c r="B517" s="18">
        <v>92.743499999999997</v>
      </c>
      <c r="C517" s="19">
        <v>4.5</v>
      </c>
      <c r="D517" s="20">
        <v>177.7</v>
      </c>
      <c r="E517" s="20">
        <v>170.7</v>
      </c>
      <c r="F517" s="19">
        <v>141.80000000000001</v>
      </c>
      <c r="G517" s="21">
        <v>3.97</v>
      </c>
      <c r="H517" s="22">
        <v>231.98</v>
      </c>
      <c r="I517" s="20">
        <v>84.819000000000003</v>
      </c>
      <c r="J517" s="20">
        <v>77.22</v>
      </c>
      <c r="K517" s="20">
        <v>86.441000000000003</v>
      </c>
      <c r="L517" s="20">
        <v>86.13</v>
      </c>
      <c r="N517" s="13">
        <v>37043</v>
      </c>
      <c r="O517" s="14">
        <f t="shared" si="114"/>
        <v>4.5298376181692328</v>
      </c>
      <c r="P517" s="14">
        <f t="shared" si="115"/>
        <v>4.5</v>
      </c>
      <c r="Q517" s="14">
        <f t="shared" si="116"/>
        <v>5.180096735160606</v>
      </c>
      <c r="R517" s="14">
        <f t="shared" si="117"/>
        <v>5.139907629800395</v>
      </c>
      <c r="S517" s="14">
        <f t="shared" si="118"/>
        <v>4.9544176140980269</v>
      </c>
      <c r="T517" s="14">
        <f t="shared" si="119"/>
        <v>3.144014316697529</v>
      </c>
      <c r="U517" s="14">
        <f t="shared" si="120"/>
        <v>2.9125387099200273</v>
      </c>
      <c r="V517" s="14">
        <f t="shared" si="121"/>
        <v>2.643955368278077</v>
      </c>
      <c r="W517" s="14">
        <f t="shared" si="122"/>
        <v>3.97</v>
      </c>
      <c r="X517" s="14">
        <f t="shared" si="123"/>
        <v>5.4466511610537305</v>
      </c>
      <c r="Y517" s="14">
        <f t="shared" si="124"/>
        <v>4.3466584908360906</v>
      </c>
      <c r="Z517" s="14">
        <f t="shared" si="125"/>
        <v>4.4594621002899544</v>
      </c>
      <c r="AA517" s="14">
        <f t="shared" si="126"/>
        <v>4.4558577828010826</v>
      </c>
      <c r="AB517" s="17">
        <f t="shared" si="127"/>
        <v>-0.13663239999999999</v>
      </c>
      <c r="AC517" s="16">
        <f t="shared" si="128"/>
        <v>-0.2169990000000015</v>
      </c>
      <c r="AF517" s="52" t="s">
        <v>415</v>
      </c>
      <c r="AG517" s="52">
        <v>-0.1571012</v>
      </c>
      <c r="AH517" s="52">
        <v>-0.13663239999999999</v>
      </c>
      <c r="AI517" s="75">
        <v>-0.14057539999999999</v>
      </c>
    </row>
    <row r="518" spans="1:35">
      <c r="A518" s="13">
        <v>37073</v>
      </c>
      <c r="B518" s="18">
        <v>92.248999999999995</v>
      </c>
      <c r="C518" s="19">
        <v>4.5999999999999996</v>
      </c>
      <c r="D518" s="20">
        <v>177.4</v>
      </c>
      <c r="E518" s="20">
        <v>170.1</v>
      </c>
      <c r="F518" s="19">
        <v>140.1</v>
      </c>
      <c r="G518" s="21">
        <v>3.77</v>
      </c>
      <c r="H518" s="22">
        <v>235.2</v>
      </c>
      <c r="I518" s="20">
        <v>84.989000000000004</v>
      </c>
      <c r="J518" s="20">
        <v>76.42</v>
      </c>
      <c r="K518" s="20">
        <v>87.42</v>
      </c>
      <c r="L518" s="20">
        <v>86.242999999999995</v>
      </c>
      <c r="N518" s="13">
        <v>37073</v>
      </c>
      <c r="O518" s="14">
        <f t="shared" si="114"/>
        <v>4.5244914427534813</v>
      </c>
      <c r="P518" s="14">
        <f t="shared" si="115"/>
        <v>4.5999999999999996</v>
      </c>
      <c r="Q518" s="14">
        <f t="shared" si="116"/>
        <v>5.1784070698754787</v>
      </c>
      <c r="R518" s="14">
        <f t="shared" si="117"/>
        <v>5.1363864994018158</v>
      </c>
      <c r="S518" s="14">
        <f t="shared" si="118"/>
        <v>4.9423564533429616</v>
      </c>
      <c r="T518" s="14">
        <f t="shared" si="119"/>
        <v>2.685108472284635</v>
      </c>
      <c r="U518" s="14">
        <f t="shared" si="120"/>
        <v>2.2593113202933939</v>
      </c>
      <c r="V518" s="14">
        <f t="shared" si="121"/>
        <v>1.3654542009391775</v>
      </c>
      <c r="W518" s="14">
        <f t="shared" si="122"/>
        <v>3.77</v>
      </c>
      <c r="X518" s="14">
        <f t="shared" si="123"/>
        <v>5.4604362160244717</v>
      </c>
      <c r="Y518" s="14">
        <f t="shared" si="124"/>
        <v>4.3362444420187538</v>
      </c>
      <c r="Z518" s="14">
        <f t="shared" si="125"/>
        <v>4.4707240894351683</v>
      </c>
      <c r="AA518" s="14">
        <f t="shared" si="126"/>
        <v>4.4571688931975757</v>
      </c>
      <c r="AB518" s="17">
        <f t="shared" si="127"/>
        <v>0</v>
      </c>
      <c r="AC518" s="16">
        <f t="shared" si="128"/>
        <v>-0.2169990000000015</v>
      </c>
      <c r="AF518" s="52" t="s">
        <v>416</v>
      </c>
      <c r="AG518" s="52">
        <v>0</v>
      </c>
      <c r="AH518" s="52">
        <v>0</v>
      </c>
      <c r="AI518" s="75">
        <v>0</v>
      </c>
    </row>
    <row r="519" spans="1:35">
      <c r="A519" s="13">
        <v>37104</v>
      </c>
      <c r="B519" s="18">
        <v>92.05</v>
      </c>
      <c r="C519" s="19">
        <v>4.9000000000000004</v>
      </c>
      <c r="D519" s="20">
        <v>177.4</v>
      </c>
      <c r="E519" s="20">
        <v>169.8</v>
      </c>
      <c r="F519" s="19">
        <v>140.69999999999999</v>
      </c>
      <c r="G519" s="21">
        <v>3.65</v>
      </c>
      <c r="H519" s="22">
        <v>235.97</v>
      </c>
      <c r="I519" s="20">
        <v>85.433999999999997</v>
      </c>
      <c r="J519" s="20">
        <v>78.245999999999995</v>
      </c>
      <c r="K519" s="20">
        <v>87.652000000000001</v>
      </c>
      <c r="L519" s="20">
        <v>86.448999999999998</v>
      </c>
      <c r="N519" s="13">
        <v>37104</v>
      </c>
      <c r="O519" s="14">
        <f t="shared" si="114"/>
        <v>4.5223319076790869</v>
      </c>
      <c r="P519" s="14">
        <f t="shared" si="115"/>
        <v>4.9000000000000004</v>
      </c>
      <c r="Q519" s="14">
        <f t="shared" si="116"/>
        <v>5.1784070698754787</v>
      </c>
      <c r="R519" s="14">
        <f t="shared" si="117"/>
        <v>5.1346212738772472</v>
      </c>
      <c r="S519" s="14">
        <f t="shared" si="118"/>
        <v>4.9466299641203433</v>
      </c>
      <c r="T519" s="14">
        <f t="shared" si="119"/>
        <v>2.685108472284635</v>
      </c>
      <c r="U519" s="14">
        <f t="shared" si="120"/>
        <v>2.2031257257997923</v>
      </c>
      <c r="V519" s="14">
        <f t="shared" si="121"/>
        <v>2.0101179321087086</v>
      </c>
      <c r="W519" s="14">
        <f t="shared" si="122"/>
        <v>3.65</v>
      </c>
      <c r="X519" s="14">
        <f t="shared" si="123"/>
        <v>5.4637046783012826</v>
      </c>
      <c r="Y519" s="14">
        <f t="shared" si="124"/>
        <v>4.35985770990282</v>
      </c>
      <c r="Z519" s="14">
        <f t="shared" si="125"/>
        <v>4.4733744291331572</v>
      </c>
      <c r="AA519" s="14">
        <f t="shared" si="126"/>
        <v>4.4595546446824086</v>
      </c>
      <c r="AB519" s="17">
        <f t="shared" si="127"/>
        <v>-0.12755150000000001</v>
      </c>
      <c r="AC519" s="16">
        <f t="shared" si="128"/>
        <v>-0.34455050000000154</v>
      </c>
      <c r="AF519" s="52" t="s">
        <v>417</v>
      </c>
      <c r="AG519" s="52">
        <v>-0.15942319999999999</v>
      </c>
      <c r="AH519" s="52">
        <v>-0.12755150000000001</v>
      </c>
      <c r="AI519" s="75">
        <v>-7.33708E-2</v>
      </c>
    </row>
    <row r="520" spans="1:35">
      <c r="A520" s="13">
        <v>37135</v>
      </c>
      <c r="B520" s="18">
        <v>91.735500000000002</v>
      </c>
      <c r="C520" s="19">
        <v>5</v>
      </c>
      <c r="D520" s="20">
        <v>178.1</v>
      </c>
      <c r="E520" s="20">
        <v>170.6</v>
      </c>
      <c r="F520" s="19">
        <v>141.30000000000001</v>
      </c>
      <c r="G520" s="21">
        <v>3.07</v>
      </c>
      <c r="H520" s="22">
        <v>226.62</v>
      </c>
      <c r="I520" s="20">
        <v>84.617000000000004</v>
      </c>
      <c r="J520" s="20">
        <v>75.741</v>
      </c>
      <c r="K520" s="20">
        <v>86.784999999999997</v>
      </c>
      <c r="L520" s="20">
        <v>86.028999999999996</v>
      </c>
      <c r="N520" s="13">
        <v>37135</v>
      </c>
      <c r="O520" s="14">
        <f t="shared" si="114"/>
        <v>4.5189094362981965</v>
      </c>
      <c r="P520" s="14">
        <f t="shared" si="115"/>
        <v>5</v>
      </c>
      <c r="Q520" s="14">
        <f t="shared" si="116"/>
        <v>5.1823451902956164</v>
      </c>
      <c r="R520" s="14">
        <f t="shared" si="117"/>
        <v>5.1393216350575788</v>
      </c>
      <c r="S520" s="14">
        <f t="shared" si="118"/>
        <v>4.9508852896904818</v>
      </c>
      <c r="T520" s="14">
        <f t="shared" si="119"/>
        <v>2.5591388069366103</v>
      </c>
      <c r="U520" s="14">
        <f t="shared" si="120"/>
        <v>2.0130934406977623</v>
      </c>
      <c r="V520" s="14">
        <f t="shared" si="121"/>
        <v>1.6411356559789985</v>
      </c>
      <c r="W520" s="14">
        <f t="shared" si="122"/>
        <v>3.07</v>
      </c>
      <c r="X520" s="14">
        <f t="shared" si="123"/>
        <v>5.4232746059524208</v>
      </c>
      <c r="Y520" s="14">
        <f t="shared" si="124"/>
        <v>4.3273196254495998</v>
      </c>
      <c r="Z520" s="14">
        <f t="shared" si="125"/>
        <v>4.4634337956728452</v>
      </c>
      <c r="AA520" s="14">
        <f t="shared" si="126"/>
        <v>4.4546844487135546</v>
      </c>
      <c r="AB520" s="17">
        <f t="shared" si="127"/>
        <v>0</v>
      </c>
      <c r="AC520" s="16">
        <f t="shared" si="128"/>
        <v>-0.34455050000000154</v>
      </c>
      <c r="AF520" s="52" t="s">
        <v>418</v>
      </c>
      <c r="AG520" s="52">
        <v>0</v>
      </c>
      <c r="AH520" s="52">
        <v>0</v>
      </c>
      <c r="AI520" s="75">
        <v>0</v>
      </c>
    </row>
    <row r="521" spans="1:35">
      <c r="A521" s="13">
        <v>37165</v>
      </c>
      <c r="B521" s="18">
        <v>91.304199999999994</v>
      </c>
      <c r="C521" s="19">
        <v>5.3</v>
      </c>
      <c r="D521" s="20">
        <v>177.6</v>
      </c>
      <c r="E521" s="20">
        <v>169.7</v>
      </c>
      <c r="F521" s="19">
        <v>139</v>
      </c>
      <c r="G521" s="21">
        <v>2.4900000000000002</v>
      </c>
      <c r="H521" s="22">
        <v>211.72</v>
      </c>
      <c r="I521" s="20">
        <v>86.644999999999996</v>
      </c>
      <c r="J521" s="20">
        <v>86.332999999999998</v>
      </c>
      <c r="K521" s="20">
        <v>87.813000000000002</v>
      </c>
      <c r="L521" s="20">
        <v>86.478999999999999</v>
      </c>
      <c r="N521" s="13">
        <v>37165</v>
      </c>
      <c r="O521" s="14">
        <f t="shared" si="114"/>
        <v>4.5141967887334351</v>
      </c>
      <c r="P521" s="14">
        <f t="shared" si="115"/>
        <v>5.3</v>
      </c>
      <c r="Q521" s="14">
        <f t="shared" si="116"/>
        <v>5.1795338305580696</v>
      </c>
      <c r="R521" s="14">
        <f t="shared" si="117"/>
        <v>5.1340321722401807</v>
      </c>
      <c r="S521" s="14">
        <f t="shared" si="118"/>
        <v>4.9344739331306915</v>
      </c>
      <c r="T521" s="14">
        <f t="shared" si="119"/>
        <v>2.1053409197832265</v>
      </c>
      <c r="U521" s="14">
        <f t="shared" si="120"/>
        <v>1.424356424740213</v>
      </c>
      <c r="V521" s="14">
        <f t="shared" si="121"/>
        <v>-0.35906681307285959</v>
      </c>
      <c r="W521" s="14">
        <f t="shared" si="122"/>
        <v>2.4900000000000002</v>
      </c>
      <c r="X521" s="14">
        <f t="shared" si="123"/>
        <v>5.3552646469897871</v>
      </c>
      <c r="Y521" s="14">
        <f t="shared" si="124"/>
        <v>4.4582119120201131</v>
      </c>
      <c r="Z521" s="14">
        <f t="shared" si="125"/>
        <v>4.4752095534620322</v>
      </c>
      <c r="AA521" s="14">
        <f t="shared" si="126"/>
        <v>4.4599016098968445</v>
      </c>
      <c r="AB521" s="17">
        <f t="shared" si="127"/>
        <v>-0.16000739999999999</v>
      </c>
      <c r="AC521" s="16">
        <f t="shared" si="128"/>
        <v>-0.50455790000000156</v>
      </c>
      <c r="AF521" s="52" t="s">
        <v>419</v>
      </c>
      <c r="AG521" s="52">
        <v>-0.17084460000000001</v>
      </c>
      <c r="AH521" s="52">
        <v>-0.16000739999999999</v>
      </c>
      <c r="AI521" s="75">
        <v>-0.1091449</v>
      </c>
    </row>
    <row r="522" spans="1:35">
      <c r="A522" s="13">
        <v>37196</v>
      </c>
      <c r="B522" s="18">
        <v>90.814099999999996</v>
      </c>
      <c r="C522" s="19">
        <v>5.5</v>
      </c>
      <c r="D522" s="20">
        <v>177.5</v>
      </c>
      <c r="E522" s="20">
        <v>169.2</v>
      </c>
      <c r="F522" s="19">
        <v>138.5</v>
      </c>
      <c r="G522" s="21">
        <v>2.09</v>
      </c>
      <c r="H522" s="22">
        <v>211.15</v>
      </c>
      <c r="I522" s="20">
        <v>86.218000000000004</v>
      </c>
      <c r="J522" s="20">
        <v>83.308000000000007</v>
      </c>
      <c r="K522" s="20">
        <v>88.001999999999995</v>
      </c>
      <c r="L522" s="20">
        <v>86.424999999999997</v>
      </c>
      <c r="N522" s="13">
        <v>37196</v>
      </c>
      <c r="O522" s="14">
        <f t="shared" si="114"/>
        <v>4.5088145598951836</v>
      </c>
      <c r="P522" s="14">
        <f t="shared" si="115"/>
        <v>5.5</v>
      </c>
      <c r="Q522" s="14">
        <f t="shared" si="116"/>
        <v>5.1789706089154706</v>
      </c>
      <c r="R522" s="14">
        <f t="shared" si="117"/>
        <v>5.1310814471721224</v>
      </c>
      <c r="S522" s="14">
        <f t="shared" si="118"/>
        <v>4.9308703256273931</v>
      </c>
      <c r="T522" s="14">
        <f t="shared" si="119"/>
        <v>1.8766544497068196</v>
      </c>
      <c r="U522" s="14">
        <f t="shared" si="120"/>
        <v>0.95012591241402156</v>
      </c>
      <c r="V522" s="14">
        <f t="shared" si="121"/>
        <v>-1.2199648973096491</v>
      </c>
      <c r="W522" s="14">
        <f t="shared" si="122"/>
        <v>2.09</v>
      </c>
      <c r="X522" s="14">
        <f t="shared" si="123"/>
        <v>5.3525687813799525</v>
      </c>
      <c r="Y522" s="14">
        <f t="shared" si="124"/>
        <v>4.4225445829767702</v>
      </c>
      <c r="Z522" s="14">
        <f t="shared" si="125"/>
        <v>4.4773595414926728</v>
      </c>
      <c r="AA522" s="14">
        <f t="shared" si="126"/>
        <v>4.4592769858076879</v>
      </c>
      <c r="AB522" s="17">
        <f t="shared" si="127"/>
        <v>-0.17163329999999999</v>
      </c>
      <c r="AC522" s="16">
        <f t="shared" si="128"/>
        <v>-0.67619120000000155</v>
      </c>
      <c r="AF522" s="52" t="s">
        <v>420</v>
      </c>
      <c r="AG522" s="52">
        <v>-0.22671810000000001</v>
      </c>
      <c r="AH522" s="52">
        <v>-0.17163329999999999</v>
      </c>
      <c r="AI522" s="75">
        <v>-9.7332600000000005E-2</v>
      </c>
    </row>
    <row r="523" spans="1:35">
      <c r="A523" s="13">
        <v>37226</v>
      </c>
      <c r="B523" s="18">
        <v>90.824299999999994</v>
      </c>
      <c r="C523" s="19">
        <v>5.7</v>
      </c>
      <c r="D523" s="20">
        <v>177.4</v>
      </c>
      <c r="E523" s="20">
        <v>168.8</v>
      </c>
      <c r="F523" s="19">
        <v>138</v>
      </c>
      <c r="G523" s="21">
        <v>1.82</v>
      </c>
      <c r="H523" s="22">
        <v>213.98</v>
      </c>
      <c r="I523" s="20">
        <v>86.072999999999993</v>
      </c>
      <c r="J523" s="20">
        <v>79.965999999999994</v>
      </c>
      <c r="K523" s="20">
        <v>88.260999999999996</v>
      </c>
      <c r="L523" s="20">
        <v>86.86</v>
      </c>
      <c r="N523" s="13">
        <v>37226</v>
      </c>
      <c r="O523" s="14">
        <f t="shared" si="114"/>
        <v>4.5089268709484713</v>
      </c>
      <c r="P523" s="14">
        <f t="shared" si="115"/>
        <v>5.7</v>
      </c>
      <c r="Q523" s="14">
        <f t="shared" si="116"/>
        <v>5.1784070698754787</v>
      </c>
      <c r="R523" s="14">
        <f t="shared" si="117"/>
        <v>5.1287145821618569</v>
      </c>
      <c r="S523" s="14">
        <f t="shared" si="118"/>
        <v>4.9272536851572051</v>
      </c>
      <c r="T523" s="14">
        <f t="shared" si="119"/>
        <v>1.5909426469977446</v>
      </c>
      <c r="U523" s="14">
        <f t="shared" si="120"/>
        <v>0.47506027585977989</v>
      </c>
      <c r="V523" s="14">
        <f t="shared" si="121"/>
        <v>-1.795380361659582</v>
      </c>
      <c r="W523" s="14">
        <f t="shared" si="122"/>
        <v>1.82</v>
      </c>
      <c r="X523" s="14">
        <f t="shared" si="123"/>
        <v>5.3658825527104606</v>
      </c>
      <c r="Y523" s="14">
        <f t="shared" si="124"/>
        <v>4.3816015443357852</v>
      </c>
      <c r="Z523" s="14">
        <f t="shared" si="125"/>
        <v>4.4802983339381033</v>
      </c>
      <c r="AA523" s="14">
        <f t="shared" si="126"/>
        <v>4.4642976271066761</v>
      </c>
      <c r="AB523" s="17">
        <f t="shared" si="127"/>
        <v>-0.22693730000000001</v>
      </c>
      <c r="AC523" s="16">
        <f t="shared" si="128"/>
        <v>-0.90312850000000156</v>
      </c>
      <c r="AF523" s="52" t="s">
        <v>421</v>
      </c>
      <c r="AG523" s="52">
        <v>-0.33657809999999999</v>
      </c>
      <c r="AH523" s="52">
        <v>-0.22693730000000001</v>
      </c>
      <c r="AI523" s="75">
        <v>9.0832099999999999E-2</v>
      </c>
    </row>
    <row r="524" spans="1:35">
      <c r="A524" s="13">
        <v>37257</v>
      </c>
      <c r="B524" s="18">
        <v>91.403000000000006</v>
      </c>
      <c r="C524" s="19">
        <v>5.7</v>
      </c>
      <c r="D524" s="20">
        <v>177.7</v>
      </c>
      <c r="E524" s="20">
        <v>168.9</v>
      </c>
      <c r="F524" s="19">
        <v>137.69999999999999</v>
      </c>
      <c r="G524" s="21">
        <v>1.73</v>
      </c>
      <c r="H524" s="22">
        <v>212.55</v>
      </c>
      <c r="I524" s="20">
        <v>86.344999999999999</v>
      </c>
      <c r="J524" s="20">
        <v>81.349999999999994</v>
      </c>
      <c r="K524" s="20">
        <v>88.328999999999994</v>
      </c>
      <c r="L524" s="20">
        <v>86.953999999999994</v>
      </c>
      <c r="N524" s="13">
        <v>37257</v>
      </c>
      <c r="O524" s="14">
        <f t="shared" si="114"/>
        <v>4.5152783006785615</v>
      </c>
      <c r="P524" s="14">
        <f t="shared" si="115"/>
        <v>5.7</v>
      </c>
      <c r="Q524" s="14">
        <f t="shared" si="116"/>
        <v>5.180096735160606</v>
      </c>
      <c r="R524" s="14">
        <f t="shared" si="117"/>
        <v>5.1293068238137547</v>
      </c>
      <c r="S524" s="14">
        <f t="shared" si="118"/>
        <v>4.9250774057346094</v>
      </c>
      <c r="T524" s="14">
        <f t="shared" si="119"/>
        <v>1.1888053959589435</v>
      </c>
      <c r="U524" s="14">
        <f t="shared" si="120"/>
        <v>-0.11834320907801049</v>
      </c>
      <c r="V524" s="14">
        <f t="shared" si="121"/>
        <v>-2.8634740962025593</v>
      </c>
      <c r="W524" s="14">
        <f t="shared" si="122"/>
        <v>1.73</v>
      </c>
      <c r="X524" s="14">
        <f t="shared" si="123"/>
        <v>5.3591772548047993</v>
      </c>
      <c r="Y524" s="14">
        <f t="shared" si="124"/>
        <v>4.3987608336650466</v>
      </c>
      <c r="Z524" s="14">
        <f t="shared" si="125"/>
        <v>4.4810684795110243</v>
      </c>
      <c r="AA524" s="14">
        <f t="shared" si="126"/>
        <v>4.4653792431924249</v>
      </c>
      <c r="AB524" s="17">
        <f t="shared" si="127"/>
        <v>-0.15401110000000001</v>
      </c>
      <c r="AC524" s="16">
        <f t="shared" si="128"/>
        <v>-1.0571396000000015</v>
      </c>
      <c r="AF524" s="52" t="s">
        <v>422</v>
      </c>
      <c r="AG524" s="52">
        <v>-0.26653850000000001</v>
      </c>
      <c r="AH524" s="52">
        <v>-0.15401110000000001</v>
      </c>
      <c r="AI524" s="75">
        <v>6.0436900000000002E-2</v>
      </c>
    </row>
    <row r="525" spans="1:35">
      <c r="A525" s="13">
        <v>37288</v>
      </c>
      <c r="B525" s="18">
        <v>91.402000000000001</v>
      </c>
      <c r="C525" s="19">
        <v>5.7</v>
      </c>
      <c r="D525" s="20">
        <v>178</v>
      </c>
      <c r="E525" s="20">
        <v>169</v>
      </c>
      <c r="F525" s="19">
        <v>138</v>
      </c>
      <c r="G525" s="21">
        <v>1.74</v>
      </c>
      <c r="H525" s="22">
        <v>214.02</v>
      </c>
      <c r="I525" s="20">
        <v>86.701999999999998</v>
      </c>
      <c r="J525" s="20">
        <v>82.808000000000007</v>
      </c>
      <c r="K525" s="20">
        <v>88.378</v>
      </c>
      <c r="L525" s="20">
        <v>87.174000000000007</v>
      </c>
      <c r="N525" s="13">
        <v>37288</v>
      </c>
      <c r="O525" s="14">
        <f t="shared" si="114"/>
        <v>4.5152673600587745</v>
      </c>
      <c r="P525" s="14">
        <f t="shared" si="115"/>
        <v>5.7</v>
      </c>
      <c r="Q525" s="14">
        <f t="shared" si="116"/>
        <v>5.181783550292085</v>
      </c>
      <c r="R525" s="14">
        <f t="shared" si="117"/>
        <v>5.1298987149230735</v>
      </c>
      <c r="S525" s="14">
        <f t="shared" si="118"/>
        <v>4.9272536851572051</v>
      </c>
      <c r="T525" s="14">
        <f t="shared" si="119"/>
        <v>1.1299555253933466</v>
      </c>
      <c r="U525" s="14">
        <f t="shared" si="120"/>
        <v>-0.23640672948806182</v>
      </c>
      <c r="V525" s="14">
        <f t="shared" si="121"/>
        <v>-2.7868899008792374</v>
      </c>
      <c r="W525" s="14">
        <f t="shared" si="122"/>
        <v>1.74</v>
      </c>
      <c r="X525" s="14">
        <f t="shared" si="123"/>
        <v>5.3660694685988553</v>
      </c>
      <c r="Y525" s="14">
        <f t="shared" si="124"/>
        <v>4.4165246750814493</v>
      </c>
      <c r="Z525" s="14">
        <f t="shared" si="125"/>
        <v>4.4816230698923443</v>
      </c>
      <c r="AA525" s="14">
        <f t="shared" si="126"/>
        <v>4.4679061213172568</v>
      </c>
      <c r="AB525" s="17">
        <f t="shared" si="127"/>
        <v>0</v>
      </c>
      <c r="AC525" s="16">
        <f t="shared" si="128"/>
        <v>-1.0571396000000015</v>
      </c>
      <c r="AF525" s="52" t="s">
        <v>423</v>
      </c>
      <c r="AG525" s="52">
        <v>0</v>
      </c>
      <c r="AH525" s="52">
        <v>0</v>
      </c>
      <c r="AI525" s="75">
        <v>0</v>
      </c>
    </row>
    <row r="526" spans="1:35">
      <c r="A526" s="13">
        <v>37316</v>
      </c>
      <c r="B526" s="18">
        <v>92.125200000000007</v>
      </c>
      <c r="C526" s="19">
        <v>5.7</v>
      </c>
      <c r="D526" s="20">
        <v>178.5</v>
      </c>
      <c r="E526" s="20">
        <v>169.6</v>
      </c>
      <c r="F526" s="19">
        <v>138.80000000000001</v>
      </c>
      <c r="G526" s="21">
        <v>1.73</v>
      </c>
      <c r="H526" s="22">
        <v>219.65</v>
      </c>
      <c r="I526" s="20">
        <v>86.664000000000001</v>
      </c>
      <c r="J526" s="20">
        <v>82.384</v>
      </c>
      <c r="K526" s="20">
        <v>88.343999999999994</v>
      </c>
      <c r="L526" s="20">
        <v>87.221000000000004</v>
      </c>
      <c r="N526" s="13">
        <v>37316</v>
      </c>
      <c r="O526" s="14">
        <f t="shared" si="114"/>
        <v>4.5231485214705094</v>
      </c>
      <c r="P526" s="14">
        <f t="shared" si="115"/>
        <v>5.7</v>
      </c>
      <c r="Q526" s="14">
        <f t="shared" si="116"/>
        <v>5.1845886012196933</v>
      </c>
      <c r="R526" s="14">
        <f t="shared" si="117"/>
        <v>5.1334427233578026</v>
      </c>
      <c r="S526" s="14">
        <f t="shared" si="118"/>
        <v>4.9330340480727042</v>
      </c>
      <c r="T526" s="14">
        <f t="shared" si="119"/>
        <v>1.353658571753332</v>
      </c>
      <c r="U526" s="14">
        <f t="shared" si="120"/>
        <v>0.23612761856799069</v>
      </c>
      <c r="V526" s="14">
        <f t="shared" si="121"/>
        <v>-1.7143276986437428</v>
      </c>
      <c r="W526" s="14">
        <f t="shared" si="122"/>
        <v>1.73</v>
      </c>
      <c r="X526" s="14">
        <f t="shared" si="123"/>
        <v>5.3920353704217883</v>
      </c>
      <c r="Y526" s="14">
        <f t="shared" si="124"/>
        <v>4.4113912433037852</v>
      </c>
      <c r="Z526" s="14">
        <f t="shared" si="125"/>
        <v>4.4812382847448298</v>
      </c>
      <c r="AA526" s="14">
        <f t="shared" si="126"/>
        <v>4.4684451276091561</v>
      </c>
      <c r="AB526" s="17">
        <f t="shared" si="127"/>
        <v>-0.35770659999999999</v>
      </c>
      <c r="AC526" s="16">
        <f t="shared" si="128"/>
        <v>-1.4148462000000015</v>
      </c>
      <c r="AF526" s="52" t="s">
        <v>424</v>
      </c>
      <c r="AG526" s="52">
        <v>-0.45937260000000002</v>
      </c>
      <c r="AH526" s="52">
        <v>-0.35770659999999999</v>
      </c>
      <c r="AI526" s="75">
        <v>-0.28607759999999999</v>
      </c>
    </row>
    <row r="527" spans="1:35">
      <c r="A527" s="13">
        <v>37347</v>
      </c>
      <c r="B527" s="18">
        <v>92.533500000000004</v>
      </c>
      <c r="C527" s="19">
        <v>5.9</v>
      </c>
      <c r="D527" s="20">
        <v>179.3</v>
      </c>
      <c r="E527" s="20">
        <v>170.5</v>
      </c>
      <c r="F527" s="19">
        <v>138.69999999999999</v>
      </c>
      <c r="G527" s="21">
        <v>1.75</v>
      </c>
      <c r="H527" s="22">
        <v>216.63</v>
      </c>
      <c r="I527" s="20">
        <v>87.11</v>
      </c>
      <c r="J527" s="20">
        <v>84.671999999999997</v>
      </c>
      <c r="K527" s="20">
        <v>88.052999999999997</v>
      </c>
      <c r="L527" s="20">
        <v>87.512</v>
      </c>
      <c r="N527" s="13">
        <v>37347</v>
      </c>
      <c r="O527" s="14">
        <f t="shared" si="114"/>
        <v>4.5275707411156558</v>
      </c>
      <c r="P527" s="14">
        <f t="shared" si="115"/>
        <v>5.9</v>
      </c>
      <c r="Q527" s="14">
        <f t="shared" si="116"/>
        <v>5.1890603806110871</v>
      </c>
      <c r="R527" s="14">
        <f t="shared" si="117"/>
        <v>5.1387352967235715</v>
      </c>
      <c r="S527" s="14">
        <f t="shared" si="118"/>
        <v>4.9323133273207862</v>
      </c>
      <c r="T527" s="14">
        <f t="shared" si="119"/>
        <v>1.6306237038396301</v>
      </c>
      <c r="U527" s="14">
        <f t="shared" si="120"/>
        <v>0.52925733657688168</v>
      </c>
      <c r="V527" s="14">
        <f t="shared" si="121"/>
        <v>-2.3513730280474907</v>
      </c>
      <c r="W527" s="14">
        <f t="shared" si="122"/>
        <v>1.75</v>
      </c>
      <c r="X527" s="14">
        <f t="shared" si="123"/>
        <v>5.3781908291312002</v>
      </c>
      <c r="Y527" s="14">
        <f t="shared" si="124"/>
        <v>4.4387849684924907</v>
      </c>
      <c r="Z527" s="14">
        <f t="shared" si="125"/>
        <v>4.4779389059120485</v>
      </c>
      <c r="AA527" s="14">
        <f t="shared" si="126"/>
        <v>4.4717759268174895</v>
      </c>
      <c r="AB527" s="17">
        <f t="shared" si="127"/>
        <v>0</v>
      </c>
      <c r="AC527" s="16">
        <f t="shared" si="128"/>
        <v>-1.4148462000000015</v>
      </c>
      <c r="AF527" s="52" t="s">
        <v>425</v>
      </c>
      <c r="AG527" s="52">
        <v>0</v>
      </c>
      <c r="AH527" s="52">
        <v>0</v>
      </c>
      <c r="AI527" s="75">
        <v>0</v>
      </c>
    </row>
    <row r="528" spans="1:35">
      <c r="A528" s="13">
        <v>37377</v>
      </c>
      <c r="B528" s="18">
        <v>92.914500000000004</v>
      </c>
      <c r="C528" s="19">
        <v>5.8</v>
      </c>
      <c r="D528" s="20">
        <v>179.5</v>
      </c>
      <c r="E528" s="20">
        <v>170.5</v>
      </c>
      <c r="F528" s="19">
        <v>138.4</v>
      </c>
      <c r="G528" s="21">
        <v>1.75</v>
      </c>
      <c r="H528" s="22">
        <v>216.43</v>
      </c>
      <c r="I528" s="20">
        <v>86.757000000000005</v>
      </c>
      <c r="J528" s="20">
        <v>81.346999999999994</v>
      </c>
      <c r="K528" s="20">
        <v>88.149000000000001</v>
      </c>
      <c r="L528" s="20">
        <v>87.658000000000001</v>
      </c>
      <c r="N528" s="13">
        <v>37377</v>
      </c>
      <c r="O528" s="14">
        <f t="shared" ref="O528:O591" si="129">LN(B528)</f>
        <v>4.531679715448691</v>
      </c>
      <c r="P528" s="14">
        <f t="shared" ref="P528:P591" si="130">C528</f>
        <v>5.8</v>
      </c>
      <c r="Q528" s="14">
        <f t="shared" ref="Q528:Q591" si="131">LN(D528)</f>
        <v>5.1901752079283332</v>
      </c>
      <c r="R528" s="14">
        <f t="shared" ref="R528:R591" si="132">LN(E528)</f>
        <v>5.1387352967235715</v>
      </c>
      <c r="S528" s="14">
        <f t="shared" ref="S528:S591" si="133">LN(F528)</f>
        <v>4.9301480431835696</v>
      </c>
      <c r="T528" s="14">
        <f t="shared" ref="T528:T591" si="134">100*LN(D528/D516)</f>
        <v>1.2331994848171202</v>
      </c>
      <c r="U528" s="14">
        <f t="shared" ref="U528:U591" si="135">100*LN(E528/E516)</f>
        <v>0</v>
      </c>
      <c r="V528" s="14">
        <f t="shared" ref="V528:V591" si="136">100*LN(F528/F516)</f>
        <v>-2.7789461912237519</v>
      </c>
      <c r="W528" s="14">
        <f t="shared" ref="W528:W591" si="137">G528</f>
        <v>1.75</v>
      </c>
      <c r="X528" s="14">
        <f t="shared" ref="X528:X591" si="138">LN(H528)</f>
        <v>5.377267169526438</v>
      </c>
      <c r="Y528" s="14">
        <f t="shared" ref="Y528:Y591" si="139">LN(J528)</f>
        <v>4.3987239552960498</v>
      </c>
      <c r="Z528" s="14">
        <f t="shared" ref="Z528:Z591" si="140">LN(K528)</f>
        <v>4.4790285644800427</v>
      </c>
      <c r="AA528" s="14">
        <f t="shared" ref="AA528:AA591" si="141">LN(L528)</f>
        <v>4.4734428793071617</v>
      </c>
      <c r="AB528" s="17">
        <f t="shared" si="127"/>
        <v>0.17835509999999999</v>
      </c>
      <c r="AC528" s="16">
        <f t="shared" si="128"/>
        <v>-1.2364911000000016</v>
      </c>
      <c r="AF528" s="52" t="s">
        <v>426</v>
      </c>
      <c r="AG528" s="52">
        <v>0.1470359</v>
      </c>
      <c r="AH528" s="52">
        <v>0.17835509999999999</v>
      </c>
      <c r="AI528" s="75">
        <v>2.5056700000000001E-2</v>
      </c>
    </row>
    <row r="529" spans="1:35">
      <c r="A529" s="13">
        <v>37408</v>
      </c>
      <c r="B529" s="18">
        <v>93.807100000000005</v>
      </c>
      <c r="C529" s="19">
        <v>5.8</v>
      </c>
      <c r="D529" s="20">
        <v>179.6</v>
      </c>
      <c r="E529" s="20">
        <v>170.6</v>
      </c>
      <c r="F529" s="19">
        <v>138.80000000000001</v>
      </c>
      <c r="G529" s="21">
        <v>1.75</v>
      </c>
      <c r="H529" s="22">
        <v>228.09</v>
      </c>
      <c r="I529" s="20">
        <v>87.171999999999997</v>
      </c>
      <c r="J529" s="20">
        <v>82.941000000000003</v>
      </c>
      <c r="K529" s="20">
        <v>88.983999999999995</v>
      </c>
      <c r="L529" s="20">
        <v>87.677999999999997</v>
      </c>
      <c r="N529" s="13">
        <v>37408</v>
      </c>
      <c r="O529" s="14">
        <f t="shared" si="129"/>
        <v>4.5412405461113643</v>
      </c>
      <c r="P529" s="14">
        <f t="shared" si="130"/>
        <v>5.8</v>
      </c>
      <c r="Q529" s="14">
        <f t="shared" si="131"/>
        <v>5.1907321558680994</v>
      </c>
      <c r="R529" s="14">
        <f t="shared" si="132"/>
        <v>5.1393216350575788</v>
      </c>
      <c r="S529" s="14">
        <f t="shared" si="133"/>
        <v>4.9330340480727042</v>
      </c>
      <c r="T529" s="14">
        <f t="shared" si="134"/>
        <v>1.0635420707493659</v>
      </c>
      <c r="U529" s="14">
        <f t="shared" si="135"/>
        <v>-5.8599474281618082E-2</v>
      </c>
      <c r="V529" s="14">
        <f t="shared" si="136"/>
        <v>-2.1383566025322964</v>
      </c>
      <c r="W529" s="14">
        <f t="shared" si="137"/>
        <v>1.75</v>
      </c>
      <c r="X529" s="14">
        <f t="shared" si="138"/>
        <v>5.4297402879084551</v>
      </c>
      <c r="Y529" s="14">
        <f t="shared" si="139"/>
        <v>4.4181295116541603</v>
      </c>
      <c r="Z529" s="14">
        <f t="shared" si="140"/>
        <v>4.4884565782897283</v>
      </c>
      <c r="AA529" s="14">
        <f t="shared" si="141"/>
        <v>4.4736710127205699</v>
      </c>
      <c r="AB529" s="17">
        <f t="shared" si="127"/>
        <v>3.8953399999999999E-2</v>
      </c>
      <c r="AC529" s="16">
        <f t="shared" si="128"/>
        <v>-1.1975377000000016</v>
      </c>
      <c r="AF529" s="52" t="s">
        <v>427</v>
      </c>
      <c r="AG529" s="52">
        <v>-5.4589999999999999E-4</v>
      </c>
      <c r="AH529" s="52">
        <v>3.8953399999999999E-2</v>
      </c>
      <c r="AI529" s="75">
        <v>1.54314E-2</v>
      </c>
    </row>
    <row r="530" spans="1:35">
      <c r="A530" s="13">
        <v>37438</v>
      </c>
      <c r="B530" s="18">
        <v>93.597800000000007</v>
      </c>
      <c r="C530" s="19">
        <v>5.8</v>
      </c>
      <c r="D530" s="20">
        <v>180</v>
      </c>
      <c r="E530" s="20">
        <v>171</v>
      </c>
      <c r="F530" s="19">
        <v>138.6</v>
      </c>
      <c r="G530" s="21">
        <v>1.73</v>
      </c>
      <c r="H530" s="22">
        <v>233.96</v>
      </c>
      <c r="I530" s="20">
        <v>87.677999999999997</v>
      </c>
      <c r="J530" s="20">
        <v>85.537000000000006</v>
      </c>
      <c r="K530" s="20">
        <v>88.790999999999997</v>
      </c>
      <c r="L530" s="20">
        <v>87.966999999999999</v>
      </c>
      <c r="N530" s="13">
        <v>37438</v>
      </c>
      <c r="O530" s="14">
        <f t="shared" si="129"/>
        <v>4.5390068789338125</v>
      </c>
      <c r="P530" s="14">
        <f t="shared" si="130"/>
        <v>5.8</v>
      </c>
      <c r="Q530" s="14">
        <f t="shared" si="131"/>
        <v>5.1929568508902104</v>
      </c>
      <c r="R530" s="14">
        <f t="shared" si="132"/>
        <v>5.1416635565026603</v>
      </c>
      <c r="S530" s="14">
        <f t="shared" si="133"/>
        <v>4.9315920867558027</v>
      </c>
      <c r="T530" s="14">
        <f t="shared" si="134"/>
        <v>1.4549781014731147</v>
      </c>
      <c r="U530" s="14">
        <f t="shared" si="135"/>
        <v>0.52770571008438194</v>
      </c>
      <c r="V530" s="14">
        <f t="shared" si="136"/>
        <v>-1.0764366587158429</v>
      </c>
      <c r="W530" s="14">
        <f t="shared" si="137"/>
        <v>1.73</v>
      </c>
      <c r="X530" s="14">
        <f t="shared" si="138"/>
        <v>5.4551501605748252</v>
      </c>
      <c r="Y530" s="14">
        <f t="shared" si="139"/>
        <v>4.4489490308720825</v>
      </c>
      <c r="Z530" s="14">
        <f t="shared" si="140"/>
        <v>4.4862852935103774</v>
      </c>
      <c r="AA530" s="14">
        <f t="shared" si="141"/>
        <v>4.4769617441481238</v>
      </c>
      <c r="AB530" s="17">
        <f t="shared" si="127"/>
        <v>0</v>
      </c>
      <c r="AC530" s="16">
        <f t="shared" si="128"/>
        <v>-1.1975377000000016</v>
      </c>
      <c r="AF530" s="52" t="s">
        <v>428</v>
      </c>
      <c r="AG530" s="52">
        <v>0</v>
      </c>
      <c r="AH530" s="52">
        <v>0</v>
      </c>
      <c r="AI530" s="75">
        <v>0</v>
      </c>
    </row>
    <row r="531" spans="1:35">
      <c r="A531" s="13">
        <v>37469</v>
      </c>
      <c r="B531" s="18">
        <v>93.612300000000005</v>
      </c>
      <c r="C531" s="19">
        <v>5.7</v>
      </c>
      <c r="D531" s="20">
        <v>180.5</v>
      </c>
      <c r="E531" s="20">
        <v>171.4</v>
      </c>
      <c r="F531" s="19">
        <v>138.69999999999999</v>
      </c>
      <c r="G531" s="21">
        <v>1.74</v>
      </c>
      <c r="H531" s="22">
        <v>232.98</v>
      </c>
      <c r="I531" s="20">
        <v>87.802000000000007</v>
      </c>
      <c r="J531" s="20">
        <v>87.266000000000005</v>
      </c>
      <c r="K531" s="20">
        <v>88.510999999999996</v>
      </c>
      <c r="L531" s="20">
        <v>87.879000000000005</v>
      </c>
      <c r="N531" s="13">
        <v>37469</v>
      </c>
      <c r="O531" s="14">
        <f t="shared" si="129"/>
        <v>4.5391617851063852</v>
      </c>
      <c r="P531" s="14">
        <f t="shared" si="130"/>
        <v>5.7</v>
      </c>
      <c r="Q531" s="14">
        <f t="shared" si="131"/>
        <v>5.195730777772936</v>
      </c>
      <c r="R531" s="14">
        <f t="shared" si="132"/>
        <v>5.1440000061636795</v>
      </c>
      <c r="S531" s="14">
        <f t="shared" si="133"/>
        <v>4.9323133273207862</v>
      </c>
      <c r="T531" s="14">
        <f t="shared" si="134"/>
        <v>1.7323707897456395</v>
      </c>
      <c r="U531" s="14">
        <f t="shared" si="135"/>
        <v>0.93787322864325395</v>
      </c>
      <c r="V531" s="14">
        <f t="shared" si="136"/>
        <v>-1.4316636799557418</v>
      </c>
      <c r="W531" s="14">
        <f t="shared" si="137"/>
        <v>1.74</v>
      </c>
      <c r="X531" s="14">
        <f t="shared" si="138"/>
        <v>5.4509526129716308</v>
      </c>
      <c r="Y531" s="14">
        <f t="shared" si="139"/>
        <v>4.4689609253591049</v>
      </c>
      <c r="Z531" s="14">
        <f t="shared" si="140"/>
        <v>4.4831268380753624</v>
      </c>
      <c r="AA531" s="14">
        <f t="shared" si="141"/>
        <v>4.4759608682982757</v>
      </c>
      <c r="AB531" s="17">
        <f t="shared" si="127"/>
        <v>0.17032639999999999</v>
      </c>
      <c r="AC531" s="16">
        <f t="shared" si="128"/>
        <v>-1.0272113000000016</v>
      </c>
      <c r="AF531" s="52" t="s">
        <v>429</v>
      </c>
      <c r="AG531" s="52">
        <v>0.1351271</v>
      </c>
      <c r="AH531" s="52">
        <v>0.17032639999999999</v>
      </c>
      <c r="AI531" s="75">
        <v>0.1244227</v>
      </c>
    </row>
    <row r="532" spans="1:35">
      <c r="A532" s="13">
        <v>37500</v>
      </c>
      <c r="B532" s="18">
        <v>93.721100000000007</v>
      </c>
      <c r="C532" s="19">
        <v>5.7</v>
      </c>
      <c r="D532" s="20">
        <v>180.8</v>
      </c>
      <c r="E532" s="20">
        <v>171.6</v>
      </c>
      <c r="F532" s="19">
        <v>139.19999999999999</v>
      </c>
      <c r="G532" s="21">
        <v>1.75</v>
      </c>
      <c r="H532" s="22">
        <v>235.1</v>
      </c>
      <c r="I532" s="20">
        <v>87.384</v>
      </c>
      <c r="J532" s="20">
        <v>83.456999999999994</v>
      </c>
      <c r="K532" s="20">
        <v>88.534000000000006</v>
      </c>
      <c r="L532" s="20">
        <v>88.037999999999997</v>
      </c>
      <c r="N532" s="13">
        <v>37500</v>
      </c>
      <c r="O532" s="14">
        <f t="shared" si="129"/>
        <v>4.5403233506599179</v>
      </c>
      <c r="P532" s="14">
        <f t="shared" si="130"/>
        <v>5.7</v>
      </c>
      <c r="Q532" s="14">
        <f t="shared" si="131"/>
        <v>5.1973914479580765</v>
      </c>
      <c r="R532" s="14">
        <f t="shared" si="132"/>
        <v>5.1451661870538619</v>
      </c>
      <c r="S532" s="14">
        <f t="shared" si="133"/>
        <v>4.9359117479003194</v>
      </c>
      <c r="T532" s="14">
        <f t="shared" si="134"/>
        <v>1.5046257662460329</v>
      </c>
      <c r="U532" s="14">
        <f t="shared" si="135"/>
        <v>0.58445519962832249</v>
      </c>
      <c r="V532" s="14">
        <f t="shared" si="136"/>
        <v>-1.4973541790162592</v>
      </c>
      <c r="W532" s="14">
        <f t="shared" si="137"/>
        <v>1.75</v>
      </c>
      <c r="X532" s="14">
        <f t="shared" si="138"/>
        <v>5.4600109555460241</v>
      </c>
      <c r="Y532" s="14">
        <f t="shared" si="139"/>
        <v>4.4243315291543084</v>
      </c>
      <c r="Z532" s="14">
        <f t="shared" si="140"/>
        <v>4.4833866590262996</v>
      </c>
      <c r="AA532" s="14">
        <f t="shared" si="141"/>
        <v>4.4777685394533844</v>
      </c>
      <c r="AB532" s="17">
        <f t="shared" si="127"/>
        <v>-4.46106E-2</v>
      </c>
      <c r="AC532" s="16">
        <f t="shared" si="128"/>
        <v>-1.0718219000000015</v>
      </c>
      <c r="AF532" s="52" t="s">
        <v>430</v>
      </c>
      <c r="AG532" s="52">
        <v>-0.1112633</v>
      </c>
      <c r="AH532" s="52">
        <v>-4.46106E-2</v>
      </c>
      <c r="AI532" s="75">
        <v>-1.09181E-2</v>
      </c>
    </row>
    <row r="533" spans="1:35">
      <c r="A533" s="13">
        <v>37530</v>
      </c>
      <c r="B533" s="18">
        <v>93.432699999999997</v>
      </c>
      <c r="C533" s="19">
        <v>5.7</v>
      </c>
      <c r="D533" s="20">
        <v>181.2</v>
      </c>
      <c r="E533" s="20">
        <v>172</v>
      </c>
      <c r="F533" s="19">
        <v>140</v>
      </c>
      <c r="G533" s="21">
        <v>1.75</v>
      </c>
      <c r="H533" s="22">
        <v>236.59</v>
      </c>
      <c r="I533" s="20">
        <v>87.727999999999994</v>
      </c>
      <c r="J533" s="20">
        <v>82.69</v>
      </c>
      <c r="K533" s="20">
        <v>89.322000000000003</v>
      </c>
      <c r="L533" s="20">
        <v>88.468999999999994</v>
      </c>
      <c r="N533" s="13">
        <v>37530</v>
      </c>
      <c r="O533" s="14">
        <f t="shared" si="129"/>
        <v>4.5372413910280001</v>
      </c>
      <c r="P533" s="14">
        <f t="shared" si="130"/>
        <v>5.7</v>
      </c>
      <c r="Q533" s="14">
        <f t="shared" si="131"/>
        <v>5.1996013936088792</v>
      </c>
      <c r="R533" s="14">
        <f t="shared" si="132"/>
        <v>5.1474944768134527</v>
      </c>
      <c r="S533" s="14">
        <f t="shared" si="133"/>
        <v>4.9416424226093039</v>
      </c>
      <c r="T533" s="14">
        <f t="shared" si="134"/>
        <v>2.0067563050809172</v>
      </c>
      <c r="U533" s="14">
        <f t="shared" si="135"/>
        <v>1.3462304573272579</v>
      </c>
      <c r="V533" s="14">
        <f t="shared" si="136"/>
        <v>0.71684894786124964</v>
      </c>
      <c r="W533" s="14">
        <f t="shared" si="137"/>
        <v>1.75</v>
      </c>
      <c r="X533" s="14">
        <f t="shared" si="138"/>
        <v>5.4663286852241972</v>
      </c>
      <c r="Y533" s="14">
        <f t="shared" si="139"/>
        <v>4.4150986757340753</v>
      </c>
      <c r="Z533" s="14">
        <f t="shared" si="140"/>
        <v>4.4922478181229755</v>
      </c>
      <c r="AA533" s="14">
        <f t="shared" si="141"/>
        <v>4.4826522081647679</v>
      </c>
      <c r="AB533" s="17">
        <f t="shared" si="127"/>
        <v>0</v>
      </c>
      <c r="AC533" s="16">
        <f t="shared" si="128"/>
        <v>-1.0718219000000015</v>
      </c>
      <c r="AF533" s="52" t="s">
        <v>431</v>
      </c>
      <c r="AG533" s="52">
        <v>0</v>
      </c>
      <c r="AH533" s="52">
        <v>0</v>
      </c>
      <c r="AI533" s="75">
        <v>0</v>
      </c>
    </row>
    <row r="534" spans="1:35">
      <c r="A534" s="13">
        <v>37561</v>
      </c>
      <c r="B534" s="18">
        <v>93.922899999999998</v>
      </c>
      <c r="C534" s="19">
        <v>5.9</v>
      </c>
      <c r="D534" s="20">
        <v>181.5</v>
      </c>
      <c r="E534" s="20">
        <v>172.2</v>
      </c>
      <c r="F534" s="19">
        <v>140</v>
      </c>
      <c r="G534" s="21">
        <v>1.34</v>
      </c>
      <c r="H534" s="22">
        <v>238.01</v>
      </c>
      <c r="I534" s="20">
        <v>87.998999999999995</v>
      </c>
      <c r="J534" s="20">
        <v>83.516000000000005</v>
      </c>
      <c r="K534" s="20">
        <v>89.897000000000006</v>
      </c>
      <c r="L534" s="20">
        <v>88.519000000000005</v>
      </c>
      <c r="N534" s="13">
        <v>37561</v>
      </c>
      <c r="O534" s="14">
        <f t="shared" si="129"/>
        <v>4.5424742329455103</v>
      </c>
      <c r="P534" s="14">
        <f t="shared" si="130"/>
        <v>5.9</v>
      </c>
      <c r="Q534" s="14">
        <f t="shared" si="131"/>
        <v>5.2012556537049051</v>
      </c>
      <c r="R534" s="14">
        <f t="shared" si="132"/>
        <v>5.14865659199363</v>
      </c>
      <c r="S534" s="14">
        <f t="shared" si="133"/>
        <v>4.9416424226093039</v>
      </c>
      <c r="T534" s="14">
        <f t="shared" si="134"/>
        <v>2.2285044789434956</v>
      </c>
      <c r="U534" s="14">
        <f t="shared" si="135"/>
        <v>1.7575144821507491</v>
      </c>
      <c r="V534" s="14">
        <f t="shared" si="136"/>
        <v>1.0772096981911041</v>
      </c>
      <c r="W534" s="14">
        <f t="shared" si="137"/>
        <v>1.34</v>
      </c>
      <c r="X534" s="14">
        <f t="shared" si="138"/>
        <v>5.4723126895955163</v>
      </c>
      <c r="Y534" s="14">
        <f t="shared" si="139"/>
        <v>4.4250382302671296</v>
      </c>
      <c r="Z534" s="14">
        <f t="shared" si="140"/>
        <v>4.4986645705092014</v>
      </c>
      <c r="AA534" s="14">
        <f t="shared" si="141"/>
        <v>4.4832172182369785</v>
      </c>
      <c r="AB534" s="17">
        <f t="shared" si="127"/>
        <v>-0.2700224</v>
      </c>
      <c r="AC534" s="16">
        <f t="shared" si="128"/>
        <v>-1.3418443000000015</v>
      </c>
      <c r="AF534" s="52" t="s">
        <v>432</v>
      </c>
      <c r="AG534" s="52">
        <v>-0.30360619999999999</v>
      </c>
      <c r="AH534" s="52">
        <v>-0.2700224</v>
      </c>
      <c r="AI534" s="75">
        <v>-0.3121872</v>
      </c>
    </row>
    <row r="535" spans="1:35">
      <c r="A535" s="13">
        <v>37591</v>
      </c>
      <c r="B535" s="18">
        <v>93.450500000000005</v>
      </c>
      <c r="C535" s="19">
        <v>6</v>
      </c>
      <c r="D535" s="20">
        <v>181.8</v>
      </c>
      <c r="E535" s="20">
        <v>172.4</v>
      </c>
      <c r="F535" s="19">
        <v>139.69999999999999</v>
      </c>
      <c r="G535" s="21">
        <v>1.24</v>
      </c>
      <c r="H535" s="22">
        <v>244.06</v>
      </c>
      <c r="I535" s="20">
        <v>88.546999999999997</v>
      </c>
      <c r="J535" s="20">
        <v>86.513999999999996</v>
      </c>
      <c r="K535" s="20">
        <v>90.084000000000003</v>
      </c>
      <c r="L535" s="20">
        <v>88.668999999999997</v>
      </c>
      <c r="N535" s="13">
        <v>37591</v>
      </c>
      <c r="O535" s="14">
        <f t="shared" si="129"/>
        <v>4.5374318843420474</v>
      </c>
      <c r="P535" s="14">
        <f t="shared" si="130"/>
        <v>6</v>
      </c>
      <c r="Q535" s="14">
        <f t="shared" si="131"/>
        <v>5.2029071817433783</v>
      </c>
      <c r="R535" s="14">
        <f t="shared" si="132"/>
        <v>5.1498173582295932</v>
      </c>
      <c r="S535" s="14">
        <f t="shared" si="133"/>
        <v>4.939497266262916</v>
      </c>
      <c r="T535" s="14">
        <f t="shared" si="134"/>
        <v>2.4500111867899403</v>
      </c>
      <c r="U535" s="14">
        <f t="shared" si="135"/>
        <v>2.1102776067736038</v>
      </c>
      <c r="V535" s="14">
        <f t="shared" si="136"/>
        <v>1.2243581105711407</v>
      </c>
      <c r="W535" s="14">
        <f t="shared" si="137"/>
        <v>1.24</v>
      </c>
      <c r="X535" s="14">
        <f t="shared" si="138"/>
        <v>5.4974140967036931</v>
      </c>
      <c r="Y535" s="14">
        <f t="shared" si="139"/>
        <v>4.4603062505525646</v>
      </c>
      <c r="Z535" s="14">
        <f t="shared" si="140"/>
        <v>4.5007425683788655</v>
      </c>
      <c r="AA535" s="14">
        <f t="shared" si="141"/>
        <v>4.4849103355568083</v>
      </c>
      <c r="AB535" s="17">
        <f t="shared" si="127"/>
        <v>4.2556E-3</v>
      </c>
      <c r="AC535" s="16">
        <f t="shared" si="128"/>
        <v>-1.3375887000000015</v>
      </c>
      <c r="AF535" s="52" t="s">
        <v>433</v>
      </c>
      <c r="AG535" s="52">
        <v>-5.1147400000000003E-2</v>
      </c>
      <c r="AH535" s="52">
        <v>4.2556E-3</v>
      </c>
      <c r="AI535" s="75">
        <v>7.9770000000000004E-4</v>
      </c>
    </row>
    <row r="536" spans="1:35">
      <c r="A536" s="13">
        <v>37622</v>
      </c>
      <c r="B536" s="18">
        <v>94.086799999999997</v>
      </c>
      <c r="C536" s="19">
        <v>5.8</v>
      </c>
      <c r="D536" s="20">
        <v>182.6</v>
      </c>
      <c r="E536" s="20">
        <v>173.3</v>
      </c>
      <c r="F536" s="19">
        <v>141.1</v>
      </c>
      <c r="G536" s="21">
        <v>1.24</v>
      </c>
      <c r="H536" s="22">
        <v>248.42</v>
      </c>
      <c r="I536" s="20">
        <v>88.629000000000005</v>
      </c>
      <c r="J536" s="20">
        <v>85.263000000000005</v>
      </c>
      <c r="K536" s="20">
        <v>90.343000000000004</v>
      </c>
      <c r="L536" s="20">
        <v>88.97</v>
      </c>
      <c r="N536" s="13">
        <v>37622</v>
      </c>
      <c r="O536" s="14">
        <f t="shared" si="129"/>
        <v>4.5442177604498868</v>
      </c>
      <c r="P536" s="14">
        <f t="shared" si="130"/>
        <v>5.8</v>
      </c>
      <c r="Q536" s="14">
        <f t="shared" si="131"/>
        <v>5.2072979681608684</v>
      </c>
      <c r="R536" s="14">
        <f t="shared" si="132"/>
        <v>5.1550241967215609</v>
      </c>
      <c r="S536" s="14">
        <f t="shared" si="133"/>
        <v>4.9494688588587685</v>
      </c>
      <c r="T536" s="14">
        <f t="shared" si="134"/>
        <v>2.7201233000262568</v>
      </c>
      <c r="U536" s="14">
        <f t="shared" si="135"/>
        <v>2.5717372907806078</v>
      </c>
      <c r="V536" s="14">
        <f t="shared" si="136"/>
        <v>2.4391453124159264</v>
      </c>
      <c r="W536" s="14">
        <f t="shared" si="137"/>
        <v>1.24</v>
      </c>
      <c r="X536" s="14">
        <f t="shared" si="138"/>
        <v>5.5151208621160475</v>
      </c>
      <c r="Y536" s="14">
        <f t="shared" si="139"/>
        <v>4.4457405972064228</v>
      </c>
      <c r="Z536" s="14">
        <f t="shared" si="140"/>
        <v>4.5036135375564257</v>
      </c>
      <c r="AA536" s="14">
        <f t="shared" si="141"/>
        <v>4.4882992342566759</v>
      </c>
      <c r="AB536" s="17">
        <f t="shared" si="127"/>
        <v>-2.0990000000000001E-4</v>
      </c>
      <c r="AC536" s="16">
        <f t="shared" si="128"/>
        <v>-1.3377986000000015</v>
      </c>
      <c r="AF536" s="52" t="s">
        <v>434</v>
      </c>
      <c r="AG536" s="52">
        <v>-3.6145400000000001E-2</v>
      </c>
      <c r="AH536" s="52">
        <v>-2.0990000000000001E-4</v>
      </c>
      <c r="AI536" s="75">
        <v>-4.7372900000000003E-2</v>
      </c>
    </row>
    <row r="537" spans="1:35">
      <c r="A537" s="13">
        <v>37653</v>
      </c>
      <c r="B537" s="18">
        <v>94.365499999999997</v>
      </c>
      <c r="C537" s="19">
        <v>5.9</v>
      </c>
      <c r="D537" s="20">
        <v>183.6</v>
      </c>
      <c r="E537" s="20">
        <v>174.6</v>
      </c>
      <c r="F537" s="19">
        <v>142.69999999999999</v>
      </c>
      <c r="G537" s="21">
        <v>1.26</v>
      </c>
      <c r="H537" s="22">
        <v>249.6</v>
      </c>
      <c r="I537" s="20">
        <v>88.197999999999993</v>
      </c>
      <c r="J537" s="20">
        <v>83.084000000000003</v>
      </c>
      <c r="K537" s="20">
        <v>90.167000000000002</v>
      </c>
      <c r="L537" s="20">
        <v>88.814999999999998</v>
      </c>
      <c r="N537" s="13">
        <v>37653</v>
      </c>
      <c r="O537" s="14">
        <f t="shared" si="129"/>
        <v>4.5471755402507483</v>
      </c>
      <c r="P537" s="14">
        <f t="shared" si="130"/>
        <v>5.9</v>
      </c>
      <c r="Q537" s="14">
        <f t="shared" si="131"/>
        <v>5.2127594781863902</v>
      </c>
      <c r="R537" s="14">
        <f t="shared" si="132"/>
        <v>5.1624976434055014</v>
      </c>
      <c r="S537" s="14">
        <f t="shared" si="133"/>
        <v>4.9607445244827906</v>
      </c>
      <c r="T537" s="14">
        <f t="shared" si="134"/>
        <v>3.0975927894304931</v>
      </c>
      <c r="U537" s="14">
        <f t="shared" si="135"/>
        <v>3.2598928482428393</v>
      </c>
      <c r="V537" s="14">
        <f t="shared" si="136"/>
        <v>3.3490839325585888</v>
      </c>
      <c r="W537" s="14">
        <f t="shared" si="137"/>
        <v>1.26</v>
      </c>
      <c r="X537" s="14">
        <f t="shared" si="138"/>
        <v>5.5198596364952728</v>
      </c>
      <c r="Y537" s="14">
        <f t="shared" si="139"/>
        <v>4.4198521442138619</v>
      </c>
      <c r="Z537" s="14">
        <f t="shared" si="140"/>
        <v>4.5016635064692645</v>
      </c>
      <c r="AA537" s="14">
        <f t="shared" si="141"/>
        <v>4.486555554651849</v>
      </c>
      <c r="AB537" s="17">
        <f t="shared" si="127"/>
        <v>0</v>
      </c>
      <c r="AC537" s="16">
        <f t="shared" si="128"/>
        <v>-1.3377986000000015</v>
      </c>
      <c r="AF537" s="52" t="s">
        <v>435</v>
      </c>
      <c r="AG537" s="52">
        <v>0</v>
      </c>
      <c r="AH537" s="52">
        <v>0</v>
      </c>
      <c r="AI537" s="75">
        <v>0</v>
      </c>
    </row>
    <row r="538" spans="1:35">
      <c r="A538" s="13">
        <v>37681</v>
      </c>
      <c r="B538" s="18">
        <v>94.154300000000006</v>
      </c>
      <c r="C538" s="19">
        <v>5.9</v>
      </c>
      <c r="D538" s="20">
        <v>183.9</v>
      </c>
      <c r="E538" s="20">
        <v>175.1</v>
      </c>
      <c r="F538" s="19">
        <v>144</v>
      </c>
      <c r="G538" s="21">
        <v>1.25</v>
      </c>
      <c r="H538" s="22">
        <v>249.73</v>
      </c>
      <c r="I538" s="20">
        <v>88.611000000000004</v>
      </c>
      <c r="J538" s="20">
        <v>85.147000000000006</v>
      </c>
      <c r="K538" s="20">
        <v>90.641999999999996</v>
      </c>
      <c r="L538" s="20">
        <v>88.864000000000004</v>
      </c>
      <c r="N538" s="13">
        <v>37681</v>
      </c>
      <c r="O538" s="14">
        <f t="shared" si="129"/>
        <v>4.5449349258605549</v>
      </c>
      <c r="P538" s="14">
        <f t="shared" si="130"/>
        <v>5.9</v>
      </c>
      <c r="Q538" s="14">
        <f t="shared" si="131"/>
        <v>5.2143921316102757</v>
      </c>
      <c r="R538" s="14">
        <f t="shared" si="132"/>
        <v>5.1653572392918061</v>
      </c>
      <c r="S538" s="14">
        <f t="shared" si="133"/>
        <v>4.9698132995760007</v>
      </c>
      <c r="T538" s="14">
        <f t="shared" si="134"/>
        <v>2.9803530390581749</v>
      </c>
      <c r="U538" s="14">
        <f t="shared" si="135"/>
        <v>3.1914515934003429</v>
      </c>
      <c r="V538" s="14">
        <f t="shared" si="136"/>
        <v>3.6779251503296488</v>
      </c>
      <c r="W538" s="14">
        <f t="shared" si="137"/>
        <v>1.25</v>
      </c>
      <c r="X538" s="14">
        <f t="shared" si="138"/>
        <v>5.5203803342420024</v>
      </c>
      <c r="Y538" s="14">
        <f t="shared" si="139"/>
        <v>4.4443791745444088</v>
      </c>
      <c r="Z538" s="14">
        <f t="shared" si="140"/>
        <v>4.506917681789643</v>
      </c>
      <c r="AA538" s="14">
        <f t="shared" si="141"/>
        <v>4.4871071111243888</v>
      </c>
      <c r="AB538" s="17">
        <f t="shared" si="127"/>
        <v>3.8384000000000001E-2</v>
      </c>
      <c r="AC538" s="16">
        <f t="shared" si="128"/>
        <v>-1.2994146000000015</v>
      </c>
      <c r="AF538" s="52" t="s">
        <v>436</v>
      </c>
      <c r="AG538" s="52">
        <v>-9.6428999999999994E-3</v>
      </c>
      <c r="AH538" s="52">
        <v>3.8384000000000001E-2</v>
      </c>
      <c r="AI538" s="75">
        <v>6.5282900000000005E-2</v>
      </c>
    </row>
    <row r="539" spans="1:35">
      <c r="A539" s="13">
        <v>37712</v>
      </c>
      <c r="B539" s="18">
        <v>93.444000000000003</v>
      </c>
      <c r="C539" s="19">
        <v>6</v>
      </c>
      <c r="D539" s="20">
        <v>183.2</v>
      </c>
      <c r="E539" s="20">
        <v>174.1</v>
      </c>
      <c r="F539" s="19">
        <v>142.19999999999999</v>
      </c>
      <c r="G539" s="21">
        <v>1.26</v>
      </c>
      <c r="H539" s="22">
        <v>248.66</v>
      </c>
      <c r="I539" s="20">
        <v>89.161000000000001</v>
      </c>
      <c r="J539" s="20">
        <v>87.403000000000006</v>
      </c>
      <c r="K539" s="20">
        <v>90.721000000000004</v>
      </c>
      <c r="L539" s="20">
        <v>89.218000000000004</v>
      </c>
      <c r="N539" s="13">
        <v>37712</v>
      </c>
      <c r="O539" s="14">
        <f t="shared" si="129"/>
        <v>4.5373623263828495</v>
      </c>
      <c r="P539" s="14">
        <f t="shared" si="130"/>
        <v>6</v>
      </c>
      <c r="Q539" s="14">
        <f t="shared" si="131"/>
        <v>5.2105784522400302</v>
      </c>
      <c r="R539" s="14">
        <f t="shared" si="132"/>
        <v>5.159629846774143</v>
      </c>
      <c r="S539" s="14">
        <f t="shared" si="133"/>
        <v>4.9572345173691401</v>
      </c>
      <c r="T539" s="14">
        <f t="shared" si="134"/>
        <v>2.1518071628942574</v>
      </c>
      <c r="U539" s="14">
        <f t="shared" si="135"/>
        <v>2.0894550050571774</v>
      </c>
      <c r="V539" s="14">
        <f t="shared" si="136"/>
        <v>2.4921190048354651</v>
      </c>
      <c r="W539" s="14">
        <f t="shared" si="137"/>
        <v>1.26</v>
      </c>
      <c r="X539" s="14">
        <f t="shared" si="138"/>
        <v>5.5160865015247911</v>
      </c>
      <c r="Y539" s="14">
        <f t="shared" si="139"/>
        <v>4.4705296070151945</v>
      </c>
      <c r="Z539" s="14">
        <f t="shared" si="140"/>
        <v>4.5077888628463798</v>
      </c>
      <c r="AA539" s="14">
        <f t="shared" si="141"/>
        <v>4.4910828129503226</v>
      </c>
      <c r="AB539" s="17">
        <f t="shared" si="127"/>
        <v>0</v>
      </c>
      <c r="AC539" s="16">
        <f t="shared" si="128"/>
        <v>-1.2994146000000015</v>
      </c>
      <c r="AF539" s="52" t="s">
        <v>437</v>
      </c>
      <c r="AG539" s="52">
        <v>0</v>
      </c>
      <c r="AH539" s="52">
        <v>0</v>
      </c>
      <c r="AI539" s="75">
        <v>0</v>
      </c>
    </row>
    <row r="540" spans="1:35">
      <c r="A540" s="13">
        <v>37742</v>
      </c>
      <c r="B540" s="18">
        <v>93.487499999999997</v>
      </c>
      <c r="C540" s="19">
        <v>6.1</v>
      </c>
      <c r="D540" s="20">
        <v>182.9</v>
      </c>
      <c r="E540" s="20">
        <v>173.2</v>
      </c>
      <c r="F540" s="19">
        <v>141.9</v>
      </c>
      <c r="G540" s="21">
        <v>1.26</v>
      </c>
      <c r="H540" s="22">
        <v>250</v>
      </c>
      <c r="I540" s="20">
        <v>89.352000000000004</v>
      </c>
      <c r="J540" s="20">
        <v>88.188999999999993</v>
      </c>
      <c r="K540" s="20">
        <v>90.563999999999993</v>
      </c>
      <c r="L540" s="20">
        <v>89.4</v>
      </c>
      <c r="N540" s="13">
        <v>37742</v>
      </c>
      <c r="O540" s="14">
        <f t="shared" si="129"/>
        <v>4.5378277375177856</v>
      </c>
      <c r="P540" s="14">
        <f t="shared" si="130"/>
        <v>6.1</v>
      </c>
      <c r="Q540" s="14">
        <f t="shared" si="131"/>
        <v>5.2089395553968201</v>
      </c>
      <c r="R540" s="14">
        <f t="shared" si="132"/>
        <v>5.1544469961283346</v>
      </c>
      <c r="S540" s="14">
        <f t="shared" si="133"/>
        <v>4.9551225841659967</v>
      </c>
      <c r="T540" s="14">
        <f t="shared" si="134"/>
        <v>1.8764347468486473</v>
      </c>
      <c r="U540" s="14">
        <f t="shared" si="135"/>
        <v>1.5711699404763331</v>
      </c>
      <c r="V540" s="14">
        <f t="shared" si="136"/>
        <v>2.4974540982427818</v>
      </c>
      <c r="W540" s="14">
        <f t="shared" si="137"/>
        <v>1.26</v>
      </c>
      <c r="X540" s="14">
        <f t="shared" si="138"/>
        <v>5.521460917862246</v>
      </c>
      <c r="Y540" s="14">
        <f t="shared" si="139"/>
        <v>4.4794822386817019</v>
      </c>
      <c r="Z540" s="14">
        <f t="shared" si="140"/>
        <v>4.5060567830907319</v>
      </c>
      <c r="AA540" s="14">
        <f t="shared" si="141"/>
        <v>4.4931206821794687</v>
      </c>
      <c r="AB540" s="17">
        <f t="shared" si="127"/>
        <v>-8.2459999999999999E-3</v>
      </c>
      <c r="AC540" s="16">
        <f t="shared" si="128"/>
        <v>-1.3076606000000015</v>
      </c>
      <c r="AF540" s="52" t="s">
        <v>438</v>
      </c>
      <c r="AG540" s="52">
        <v>-3.0580199999999998E-2</v>
      </c>
      <c r="AH540" s="52">
        <v>-8.2459999999999999E-3</v>
      </c>
      <c r="AI540" s="75">
        <v>1.40816E-2</v>
      </c>
    </row>
    <row r="541" spans="1:35">
      <c r="A541" s="13">
        <v>37773</v>
      </c>
      <c r="B541" s="18">
        <v>93.585599999999999</v>
      </c>
      <c r="C541" s="19">
        <v>6.3</v>
      </c>
      <c r="D541" s="20">
        <v>183.1</v>
      </c>
      <c r="E541" s="20">
        <v>173.6</v>
      </c>
      <c r="F541" s="19">
        <v>142.69999999999999</v>
      </c>
      <c r="G541" s="21">
        <v>1.22</v>
      </c>
      <c r="H541" s="22">
        <v>251.76</v>
      </c>
      <c r="I541" s="20">
        <v>89.88</v>
      </c>
      <c r="J541" s="20">
        <v>89.537000000000006</v>
      </c>
      <c r="K541" s="20">
        <v>91.843000000000004</v>
      </c>
      <c r="L541" s="20">
        <v>89.516000000000005</v>
      </c>
      <c r="N541" s="13">
        <v>37773</v>
      </c>
      <c r="O541" s="14">
        <f t="shared" si="129"/>
        <v>4.5388765254941665</v>
      </c>
      <c r="P541" s="14">
        <f t="shared" si="130"/>
        <v>6.3</v>
      </c>
      <c r="Q541" s="14">
        <f t="shared" si="131"/>
        <v>5.2100324516804646</v>
      </c>
      <c r="R541" s="14">
        <f t="shared" si="132"/>
        <v>5.15675380222625</v>
      </c>
      <c r="S541" s="14">
        <f t="shared" si="133"/>
        <v>4.9607445244827906</v>
      </c>
      <c r="T541" s="14">
        <f t="shared" si="134"/>
        <v>1.9300295812365895</v>
      </c>
      <c r="U541" s="14">
        <f t="shared" si="135"/>
        <v>1.7432167168671016</v>
      </c>
      <c r="V541" s="14">
        <f t="shared" si="136"/>
        <v>2.7710476410086491</v>
      </c>
      <c r="W541" s="14">
        <f t="shared" si="137"/>
        <v>1.22</v>
      </c>
      <c r="X541" s="14">
        <f t="shared" si="138"/>
        <v>5.5284762527561515</v>
      </c>
      <c r="Y541" s="14">
        <f t="shared" si="139"/>
        <v>4.494651947672569</v>
      </c>
      <c r="Z541" s="14">
        <f t="shared" si="140"/>
        <v>4.520080597542977</v>
      </c>
      <c r="AA541" s="14">
        <f t="shared" si="141"/>
        <v>4.4944173802529086</v>
      </c>
      <c r="AB541" s="17">
        <f t="shared" si="127"/>
        <v>-0.2121577</v>
      </c>
      <c r="AC541" s="16">
        <f t="shared" si="128"/>
        <v>-1.5198183000000016</v>
      </c>
      <c r="AF541" s="52" t="s">
        <v>439</v>
      </c>
      <c r="AG541" s="52">
        <v>-0.2463043</v>
      </c>
      <c r="AH541" s="52">
        <v>-0.2121577</v>
      </c>
      <c r="AI541" s="75">
        <v>-0.17824090000000001</v>
      </c>
    </row>
    <row r="542" spans="1:35">
      <c r="A542" s="13">
        <v>37803</v>
      </c>
      <c r="B542" s="18">
        <v>94.000200000000007</v>
      </c>
      <c r="C542" s="19">
        <v>6.2</v>
      </c>
      <c r="D542" s="20">
        <v>183.7</v>
      </c>
      <c r="E542" s="20">
        <v>174.1</v>
      </c>
      <c r="F542" s="19">
        <v>142.80000000000001</v>
      </c>
      <c r="G542" s="21">
        <v>1.01</v>
      </c>
      <c r="H542" s="22">
        <v>250.72</v>
      </c>
      <c r="I542" s="20">
        <v>90.343000000000004</v>
      </c>
      <c r="J542" s="20">
        <v>90.798000000000002</v>
      </c>
      <c r="K542" s="20">
        <v>92.066000000000003</v>
      </c>
      <c r="L542" s="20">
        <v>89.897999999999996</v>
      </c>
      <c r="N542" s="13">
        <v>37803</v>
      </c>
      <c r="O542" s="14">
        <f t="shared" si="129"/>
        <v>4.5432969099273146</v>
      </c>
      <c r="P542" s="14">
        <f t="shared" si="130"/>
        <v>6.2</v>
      </c>
      <c r="Q542" s="14">
        <f t="shared" si="131"/>
        <v>5.2133039922210802</v>
      </c>
      <c r="R542" s="14">
        <f t="shared" si="132"/>
        <v>5.159629846774143</v>
      </c>
      <c r="S542" s="14">
        <f t="shared" si="133"/>
        <v>4.9614450499054845</v>
      </c>
      <c r="T542" s="14">
        <f t="shared" si="134"/>
        <v>2.0347141330869478</v>
      </c>
      <c r="U542" s="14">
        <f t="shared" si="135"/>
        <v>1.7966290271483498</v>
      </c>
      <c r="V542" s="14">
        <f t="shared" si="136"/>
        <v>2.9852963149681342</v>
      </c>
      <c r="W542" s="14">
        <f t="shared" si="137"/>
        <v>1.01</v>
      </c>
      <c r="X542" s="14">
        <f t="shared" si="138"/>
        <v>5.5243367786077107</v>
      </c>
      <c r="Y542" s="14">
        <f t="shared" si="139"/>
        <v>4.5086372589329438</v>
      </c>
      <c r="Z542" s="14">
        <f t="shared" si="140"/>
        <v>4.5225057111512488</v>
      </c>
      <c r="AA542" s="14">
        <f t="shared" si="141"/>
        <v>4.4986756942890622</v>
      </c>
      <c r="AB542" s="17">
        <f t="shared" si="127"/>
        <v>0</v>
      </c>
      <c r="AC542" s="16">
        <f t="shared" si="128"/>
        <v>-1.5198183000000016</v>
      </c>
      <c r="AF542" s="52" t="s">
        <v>440</v>
      </c>
      <c r="AG542" s="52">
        <v>0</v>
      </c>
      <c r="AH542" s="52">
        <v>0</v>
      </c>
      <c r="AI542" s="75">
        <v>0</v>
      </c>
    </row>
    <row r="543" spans="1:35">
      <c r="A543" s="13">
        <v>37834</v>
      </c>
      <c r="B543" s="18">
        <v>93.801500000000004</v>
      </c>
      <c r="C543" s="19">
        <v>6.1</v>
      </c>
      <c r="D543" s="20">
        <v>184.5</v>
      </c>
      <c r="E543" s="20">
        <v>175.1</v>
      </c>
      <c r="F543" s="19">
        <v>143.69999999999999</v>
      </c>
      <c r="G543" s="21">
        <v>1.03</v>
      </c>
      <c r="H543" s="22">
        <v>251.49</v>
      </c>
      <c r="I543" s="20">
        <v>91.159000000000006</v>
      </c>
      <c r="J543" s="20">
        <v>94.078999999999994</v>
      </c>
      <c r="K543" s="20">
        <v>93.14</v>
      </c>
      <c r="L543" s="20">
        <v>90.135999999999996</v>
      </c>
      <c r="N543" s="13">
        <v>37834</v>
      </c>
      <c r="O543" s="14">
        <f t="shared" si="129"/>
        <v>4.5411808473555322</v>
      </c>
      <c r="P543" s="14">
        <f t="shared" si="130"/>
        <v>6.1</v>
      </c>
      <c r="Q543" s="14">
        <f t="shared" si="131"/>
        <v>5.2176494634805817</v>
      </c>
      <c r="R543" s="14">
        <f t="shared" si="132"/>
        <v>5.1653572392918061</v>
      </c>
      <c r="S543" s="14">
        <f t="shared" si="133"/>
        <v>4.967727793084979</v>
      </c>
      <c r="T543" s="14">
        <f t="shared" si="134"/>
        <v>2.1918685707646275</v>
      </c>
      <c r="U543" s="14">
        <f t="shared" si="135"/>
        <v>2.1357233128126611</v>
      </c>
      <c r="V543" s="14">
        <f t="shared" si="136"/>
        <v>3.5414465764193443</v>
      </c>
      <c r="W543" s="14">
        <f t="shared" si="137"/>
        <v>1.03</v>
      </c>
      <c r="X543" s="14">
        <f t="shared" si="138"/>
        <v>5.5274032273178761</v>
      </c>
      <c r="Y543" s="14">
        <f t="shared" si="139"/>
        <v>4.5441348548421248</v>
      </c>
      <c r="Z543" s="14">
        <f t="shared" si="140"/>
        <v>4.534103737554231</v>
      </c>
      <c r="AA543" s="14">
        <f t="shared" si="141"/>
        <v>4.5013196408618645</v>
      </c>
      <c r="AB543" s="17">
        <f t="shared" si="127"/>
        <v>-5.9003699999999999E-2</v>
      </c>
      <c r="AC543" s="16">
        <f t="shared" si="128"/>
        <v>-1.5788220000000017</v>
      </c>
      <c r="AF543" s="52" t="s">
        <v>441</v>
      </c>
      <c r="AG543" s="52">
        <v>-0.11007550000000001</v>
      </c>
      <c r="AH543" s="52">
        <v>-5.9003699999999999E-2</v>
      </c>
      <c r="AI543" s="75">
        <v>-1.14774E-2</v>
      </c>
    </row>
    <row r="544" spans="1:35">
      <c r="A544" s="13">
        <v>37865</v>
      </c>
      <c r="B544" s="18">
        <v>94.386200000000002</v>
      </c>
      <c r="C544" s="19">
        <v>6.1</v>
      </c>
      <c r="D544" s="20">
        <v>185.1</v>
      </c>
      <c r="E544" s="20">
        <v>175.8</v>
      </c>
      <c r="F544" s="19">
        <v>144</v>
      </c>
      <c r="G544" s="21">
        <v>1.01</v>
      </c>
      <c r="H544" s="22">
        <v>261.29000000000002</v>
      </c>
      <c r="I544" s="20">
        <v>90.846999999999994</v>
      </c>
      <c r="J544" s="20">
        <v>92.072999999999993</v>
      </c>
      <c r="K544" s="20">
        <v>92.980999999999995</v>
      </c>
      <c r="L544" s="20">
        <v>90.11</v>
      </c>
      <c r="N544" s="13">
        <v>37865</v>
      </c>
      <c r="O544" s="14">
        <f t="shared" si="129"/>
        <v>4.547394876024498</v>
      </c>
      <c r="P544" s="14">
        <f t="shared" si="130"/>
        <v>6.1</v>
      </c>
      <c r="Q544" s="14">
        <f t="shared" si="131"/>
        <v>5.2208962195794522</v>
      </c>
      <c r="R544" s="14">
        <f t="shared" si="132"/>
        <v>5.1693469852510763</v>
      </c>
      <c r="S544" s="14">
        <f t="shared" si="133"/>
        <v>4.9698132995760007</v>
      </c>
      <c r="T544" s="14">
        <f t="shared" si="134"/>
        <v>2.350477162137556</v>
      </c>
      <c r="U544" s="14">
        <f t="shared" si="135"/>
        <v>2.4180798197214828</v>
      </c>
      <c r="V544" s="14">
        <f t="shared" si="136"/>
        <v>3.3901551675681416</v>
      </c>
      <c r="W544" s="14">
        <f t="shared" si="137"/>
        <v>1.01</v>
      </c>
      <c r="X544" s="14">
        <f t="shared" si="138"/>
        <v>5.5656309016067205</v>
      </c>
      <c r="Y544" s="14">
        <f t="shared" si="139"/>
        <v>4.5225817406724627</v>
      </c>
      <c r="Z544" s="14">
        <f t="shared" si="140"/>
        <v>4.5323951712056791</v>
      </c>
      <c r="AA544" s="14">
        <f t="shared" si="141"/>
        <v>4.5010311462469463</v>
      </c>
      <c r="AB544" s="17">
        <f t="shared" si="127"/>
        <v>-0.20556859999999999</v>
      </c>
      <c r="AC544" s="16">
        <f t="shared" si="128"/>
        <v>-1.7843906000000018</v>
      </c>
      <c r="AF544" s="52" t="s">
        <v>442</v>
      </c>
      <c r="AG544" s="52">
        <v>-0.2517298</v>
      </c>
      <c r="AH544" s="52">
        <v>-0.20556859999999999</v>
      </c>
      <c r="AI544" s="75">
        <v>-0.16755890000000001</v>
      </c>
    </row>
    <row r="545" spans="1:35">
      <c r="A545" s="13">
        <v>37895</v>
      </c>
      <c r="B545" s="18">
        <v>94.464500000000001</v>
      </c>
      <c r="C545" s="19">
        <v>6</v>
      </c>
      <c r="D545" s="20">
        <v>184.9</v>
      </c>
      <c r="E545" s="20">
        <v>175.3</v>
      </c>
      <c r="F545" s="19">
        <v>144.80000000000001</v>
      </c>
      <c r="G545" s="21">
        <v>1.01</v>
      </c>
      <c r="H545" s="22">
        <v>274.04000000000002</v>
      </c>
      <c r="I545" s="20">
        <v>91.067999999999998</v>
      </c>
      <c r="J545" s="20">
        <v>92.319000000000003</v>
      </c>
      <c r="K545" s="20">
        <v>92.905000000000001</v>
      </c>
      <c r="L545" s="20">
        <v>90.424999999999997</v>
      </c>
      <c r="N545" s="13">
        <v>37895</v>
      </c>
      <c r="O545" s="14">
        <f t="shared" si="129"/>
        <v>4.5482241025456247</v>
      </c>
      <c r="P545" s="14">
        <f t="shared" si="130"/>
        <v>6</v>
      </c>
      <c r="Q545" s="14">
        <f t="shared" si="131"/>
        <v>5.2198151383930789</v>
      </c>
      <c r="R545" s="14">
        <f t="shared" si="132"/>
        <v>5.1664987919271885</v>
      </c>
      <c r="S545" s="14">
        <f t="shared" si="133"/>
        <v>4.9753534799516164</v>
      </c>
      <c r="T545" s="14">
        <f t="shared" si="134"/>
        <v>2.0213744784200363</v>
      </c>
      <c r="U545" s="14">
        <f t="shared" si="135"/>
        <v>1.9004315113735892</v>
      </c>
      <c r="V545" s="14">
        <f t="shared" si="136"/>
        <v>3.3711057342311874</v>
      </c>
      <c r="W545" s="14">
        <f t="shared" si="137"/>
        <v>1.01</v>
      </c>
      <c r="X545" s="14">
        <f t="shared" si="138"/>
        <v>5.6132740811346986</v>
      </c>
      <c r="Y545" s="14">
        <f t="shared" si="139"/>
        <v>4.5252499708120428</v>
      </c>
      <c r="Z545" s="14">
        <f t="shared" si="140"/>
        <v>4.5315774656847179</v>
      </c>
      <c r="AA545" s="14">
        <f t="shared" si="141"/>
        <v>4.5045207778381613</v>
      </c>
      <c r="AB545" s="17">
        <f t="shared" si="127"/>
        <v>-0.1934256</v>
      </c>
      <c r="AC545" s="16">
        <f t="shared" si="128"/>
        <v>-1.9778162000000019</v>
      </c>
      <c r="AF545" s="52" t="s">
        <v>443</v>
      </c>
      <c r="AG545" s="52">
        <v>-0.2273995</v>
      </c>
      <c r="AH545" s="52">
        <v>-0.1934256</v>
      </c>
      <c r="AI545" s="75">
        <v>-0.1738297</v>
      </c>
    </row>
    <row r="546" spans="1:35">
      <c r="A546" s="13">
        <v>37926</v>
      </c>
      <c r="B546" s="18">
        <v>95.217500000000001</v>
      </c>
      <c r="C546" s="19">
        <v>5.8</v>
      </c>
      <c r="D546" s="20">
        <v>185</v>
      </c>
      <c r="E546" s="20">
        <v>175.3</v>
      </c>
      <c r="F546" s="19">
        <v>144.6</v>
      </c>
      <c r="G546" s="21">
        <v>1</v>
      </c>
      <c r="H546" s="22">
        <v>278.67</v>
      </c>
      <c r="I546" s="20">
        <v>91.662999999999997</v>
      </c>
      <c r="J546" s="20">
        <v>94.350999999999999</v>
      </c>
      <c r="K546" s="20">
        <v>93.766999999999996</v>
      </c>
      <c r="L546" s="20">
        <v>90.65</v>
      </c>
      <c r="N546" s="13">
        <v>37926</v>
      </c>
      <c r="O546" s="14">
        <f t="shared" si="129"/>
        <v>4.5561637484332564</v>
      </c>
      <c r="P546" s="14">
        <f t="shared" si="130"/>
        <v>5.8</v>
      </c>
      <c r="Q546" s="14">
        <f t="shared" si="131"/>
        <v>5.2203558250783244</v>
      </c>
      <c r="R546" s="14">
        <f t="shared" si="132"/>
        <v>5.1664987919271885</v>
      </c>
      <c r="S546" s="14">
        <f t="shared" si="133"/>
        <v>4.9739713097246643</v>
      </c>
      <c r="T546" s="14">
        <f t="shared" si="134"/>
        <v>1.910017137341943</v>
      </c>
      <c r="U546" s="14">
        <f t="shared" si="135"/>
        <v>1.7842199933558571</v>
      </c>
      <c r="V546" s="14">
        <f t="shared" si="136"/>
        <v>3.232888711536007</v>
      </c>
      <c r="W546" s="14">
        <f t="shared" si="137"/>
        <v>1</v>
      </c>
      <c r="X546" s="14">
        <f t="shared" si="138"/>
        <v>5.6300282860675388</v>
      </c>
      <c r="Y546" s="14">
        <f t="shared" si="139"/>
        <v>4.5470218705925198</v>
      </c>
      <c r="Z546" s="14">
        <f t="shared" si="140"/>
        <v>4.5408129817449518</v>
      </c>
      <c r="AA546" s="14">
        <f t="shared" si="141"/>
        <v>4.5070059372008604</v>
      </c>
      <c r="AB546" s="17">
        <f t="shared" si="127"/>
        <v>0</v>
      </c>
      <c r="AC546" s="16">
        <f t="shared" si="128"/>
        <v>-1.9778162000000019</v>
      </c>
      <c r="AF546" s="52" t="s">
        <v>444</v>
      </c>
      <c r="AG546" s="52">
        <v>0</v>
      </c>
      <c r="AH546" s="52">
        <v>0</v>
      </c>
      <c r="AI546" s="75">
        <v>0</v>
      </c>
    </row>
    <row r="547" spans="1:35">
      <c r="A547" s="13">
        <v>37956</v>
      </c>
      <c r="B547" s="18">
        <v>95.126900000000006</v>
      </c>
      <c r="C547" s="19">
        <v>5.7</v>
      </c>
      <c r="D547" s="20">
        <v>185.5</v>
      </c>
      <c r="E547" s="20">
        <v>175.8</v>
      </c>
      <c r="F547" s="19">
        <v>145.1</v>
      </c>
      <c r="G547" s="21">
        <v>0.98</v>
      </c>
      <c r="H547" s="22">
        <v>283.38</v>
      </c>
      <c r="I547" s="20">
        <v>91.733999999999995</v>
      </c>
      <c r="J547" s="20">
        <v>93.831999999999994</v>
      </c>
      <c r="K547" s="20">
        <v>93.441000000000003</v>
      </c>
      <c r="L547" s="20">
        <v>90.97</v>
      </c>
      <c r="N547" s="13">
        <v>37956</v>
      </c>
      <c r="O547" s="14">
        <f t="shared" si="129"/>
        <v>4.5552117897011692</v>
      </c>
      <c r="P547" s="14">
        <f t="shared" si="130"/>
        <v>5.7</v>
      </c>
      <c r="Q547" s="14">
        <f t="shared" si="131"/>
        <v>5.2230548820474896</v>
      </c>
      <c r="R547" s="14">
        <f t="shared" si="132"/>
        <v>5.1693469852510763</v>
      </c>
      <c r="S547" s="14">
        <f t="shared" si="133"/>
        <v>4.9774231598901419</v>
      </c>
      <c r="T547" s="14">
        <f t="shared" si="134"/>
        <v>2.0147700304111269</v>
      </c>
      <c r="U547" s="14">
        <f t="shared" si="135"/>
        <v>1.9529627021483877</v>
      </c>
      <c r="V547" s="14">
        <f t="shared" si="136"/>
        <v>3.7925893627226022</v>
      </c>
      <c r="W547" s="14">
        <f t="shared" si="137"/>
        <v>0.98</v>
      </c>
      <c r="X547" s="14">
        <f t="shared" si="138"/>
        <v>5.6467887531360805</v>
      </c>
      <c r="Y547" s="14">
        <f t="shared" si="139"/>
        <v>4.5415059492192036</v>
      </c>
      <c r="Z547" s="14">
        <f t="shared" si="140"/>
        <v>4.5373302210774451</v>
      </c>
      <c r="AA547" s="14">
        <f t="shared" si="141"/>
        <v>4.5105297818339709</v>
      </c>
      <c r="AB547" s="17">
        <f t="shared" si="127"/>
        <v>-0.23147980000000001</v>
      </c>
      <c r="AC547" s="16">
        <f t="shared" si="128"/>
        <v>-2.2092960000000019</v>
      </c>
      <c r="AF547" s="52" t="s">
        <v>445</v>
      </c>
      <c r="AG547" s="52">
        <v>-0.2661192</v>
      </c>
      <c r="AH547" s="52">
        <v>-0.23147980000000001</v>
      </c>
      <c r="AI547" s="75">
        <v>-0.19224659999999999</v>
      </c>
    </row>
    <row r="548" spans="1:35">
      <c r="A548" s="13">
        <v>37987</v>
      </c>
      <c r="B548" s="18">
        <v>95.301199999999994</v>
      </c>
      <c r="C548" s="19">
        <v>5.7</v>
      </c>
      <c r="D548" s="20">
        <v>186.3</v>
      </c>
      <c r="E548" s="20">
        <v>176.7</v>
      </c>
      <c r="F548" s="19">
        <v>145.9</v>
      </c>
      <c r="G548" s="21">
        <v>1</v>
      </c>
      <c r="H548" s="22">
        <v>291.55</v>
      </c>
      <c r="I548" s="20">
        <v>92.123999999999995</v>
      </c>
      <c r="J548" s="20">
        <v>93.733000000000004</v>
      </c>
      <c r="K548" s="20">
        <v>94.147999999999996</v>
      </c>
      <c r="L548" s="20">
        <v>91.353999999999999</v>
      </c>
      <c r="N548" s="13">
        <v>37987</v>
      </c>
      <c r="O548" s="14">
        <f t="shared" si="129"/>
        <v>4.5570424023962</v>
      </c>
      <c r="P548" s="14">
        <f t="shared" si="130"/>
        <v>5.7</v>
      </c>
      <c r="Q548" s="14">
        <f t="shared" si="131"/>
        <v>5.2273582776075429</v>
      </c>
      <c r="R548" s="14">
        <f t="shared" si="132"/>
        <v>5.1744533793256506</v>
      </c>
      <c r="S548" s="14">
        <f t="shared" si="133"/>
        <v>4.9829214555287402</v>
      </c>
      <c r="T548" s="14">
        <f t="shared" si="134"/>
        <v>2.0060309446674749</v>
      </c>
      <c r="U548" s="14">
        <f t="shared" si="135"/>
        <v>1.9429182604090229</v>
      </c>
      <c r="V548" s="14">
        <f t="shared" si="136"/>
        <v>3.3452596669971761</v>
      </c>
      <c r="W548" s="14">
        <f t="shared" si="137"/>
        <v>1</v>
      </c>
      <c r="X548" s="14">
        <f t="shared" si="138"/>
        <v>5.6752115176681652</v>
      </c>
      <c r="Y548" s="14">
        <f t="shared" si="139"/>
        <v>4.5404503150743105</v>
      </c>
      <c r="Z548" s="14">
        <f t="shared" si="140"/>
        <v>4.5448680121797098</v>
      </c>
      <c r="AA548" s="14">
        <f t="shared" si="141"/>
        <v>4.5147420694953597</v>
      </c>
      <c r="AB548" s="17">
        <f t="shared" si="127"/>
        <v>-0.1027214</v>
      </c>
      <c r="AC548" s="16">
        <f t="shared" si="128"/>
        <v>-2.312017400000002</v>
      </c>
      <c r="AF548" s="52" t="s">
        <v>446</v>
      </c>
      <c r="AG548" s="52">
        <v>-0.10860690000000001</v>
      </c>
      <c r="AH548" s="52">
        <v>-0.1027214</v>
      </c>
      <c r="AI548" s="75">
        <v>-0.18042730000000001</v>
      </c>
    </row>
    <row r="549" spans="1:35">
      <c r="A549" s="13">
        <v>38018</v>
      </c>
      <c r="B549" s="18">
        <v>95.835899999999995</v>
      </c>
      <c r="C549" s="19">
        <v>5.6</v>
      </c>
      <c r="D549" s="20">
        <v>186.7</v>
      </c>
      <c r="E549" s="20">
        <v>177.4</v>
      </c>
      <c r="F549" s="19">
        <v>145.80000000000001</v>
      </c>
      <c r="G549" s="21">
        <v>1.01</v>
      </c>
      <c r="H549" s="22">
        <v>295.41000000000003</v>
      </c>
      <c r="I549" s="20">
        <v>92.305000000000007</v>
      </c>
      <c r="J549" s="20">
        <v>95.07</v>
      </c>
      <c r="K549" s="20">
        <v>93.343000000000004</v>
      </c>
      <c r="L549" s="20">
        <v>91.637</v>
      </c>
      <c r="N549" s="13">
        <v>38018</v>
      </c>
      <c r="O549" s="14">
        <f t="shared" si="129"/>
        <v>4.5626373538193432</v>
      </c>
      <c r="P549" s="14">
        <f t="shared" si="130"/>
        <v>5.6</v>
      </c>
      <c r="Q549" s="14">
        <f t="shared" si="131"/>
        <v>5.2295030505476765</v>
      </c>
      <c r="R549" s="14">
        <f t="shared" si="132"/>
        <v>5.1784070698754787</v>
      </c>
      <c r="S549" s="14">
        <f t="shared" si="133"/>
        <v>4.9822358195745577</v>
      </c>
      <c r="T549" s="14">
        <f t="shared" si="134"/>
        <v>1.6743572361286712</v>
      </c>
      <c r="U549" s="14">
        <f t="shared" si="135"/>
        <v>1.5909426469977446</v>
      </c>
      <c r="V549" s="14">
        <f t="shared" si="136"/>
        <v>2.1491295091767286</v>
      </c>
      <c r="W549" s="14">
        <f t="shared" si="137"/>
        <v>1.01</v>
      </c>
      <c r="X549" s="14">
        <f t="shared" si="138"/>
        <v>5.6883642219278201</v>
      </c>
      <c r="Y549" s="14">
        <f t="shared" si="139"/>
        <v>4.5546134623709387</v>
      </c>
      <c r="Z549" s="14">
        <f t="shared" si="140"/>
        <v>4.5362808805665615</v>
      </c>
      <c r="AA549" s="14">
        <f t="shared" si="141"/>
        <v>4.5178351202532756</v>
      </c>
      <c r="AB549" s="17">
        <f t="shared" si="127"/>
        <v>0</v>
      </c>
      <c r="AC549" s="16">
        <f t="shared" si="128"/>
        <v>-2.312017400000002</v>
      </c>
      <c r="AF549" s="52" t="s">
        <v>447</v>
      </c>
      <c r="AG549" s="52">
        <v>0</v>
      </c>
      <c r="AH549" s="52">
        <v>0</v>
      </c>
      <c r="AI549" s="75">
        <v>0</v>
      </c>
    </row>
    <row r="550" spans="1:35">
      <c r="A550" s="13">
        <v>38047</v>
      </c>
      <c r="B550" s="18">
        <v>95.3155</v>
      </c>
      <c r="C550" s="19">
        <v>5.8</v>
      </c>
      <c r="D550" s="20">
        <v>187.1</v>
      </c>
      <c r="E550" s="20">
        <v>177.6</v>
      </c>
      <c r="F550" s="19">
        <v>146.19999999999999</v>
      </c>
      <c r="G550" s="21">
        <v>1</v>
      </c>
      <c r="H550" s="22">
        <v>304.55</v>
      </c>
      <c r="I550" s="20">
        <v>92.703999999999994</v>
      </c>
      <c r="J550" s="20">
        <v>96.352000000000004</v>
      </c>
      <c r="K550" s="20">
        <v>94.74</v>
      </c>
      <c r="L550" s="20">
        <v>91.536000000000001</v>
      </c>
      <c r="N550" s="13">
        <v>38047</v>
      </c>
      <c r="O550" s="14">
        <f t="shared" si="129"/>
        <v>4.5571924417162268</v>
      </c>
      <c r="P550" s="14">
        <f t="shared" si="130"/>
        <v>5.8</v>
      </c>
      <c r="Q550" s="14">
        <f t="shared" si="131"/>
        <v>5.2316432332800442</v>
      </c>
      <c r="R550" s="14">
        <f t="shared" si="132"/>
        <v>5.1795338305580696</v>
      </c>
      <c r="S550" s="14">
        <f t="shared" si="133"/>
        <v>4.9849755473156785</v>
      </c>
      <c r="T550" s="14">
        <f t="shared" si="134"/>
        <v>1.7251101669768416</v>
      </c>
      <c r="U550" s="14">
        <f t="shared" si="135"/>
        <v>1.4176591266263605</v>
      </c>
      <c r="V550" s="14">
        <f t="shared" si="136"/>
        <v>1.5162247739677455</v>
      </c>
      <c r="W550" s="14">
        <f t="shared" si="137"/>
        <v>1</v>
      </c>
      <c r="X550" s="14">
        <f t="shared" si="138"/>
        <v>5.7188352772824933</v>
      </c>
      <c r="Y550" s="14">
        <f t="shared" si="139"/>
        <v>4.5680081522993232</v>
      </c>
      <c r="Z550" s="14">
        <f t="shared" si="140"/>
        <v>4.5511362974956056</v>
      </c>
      <c r="AA550" s="14">
        <f t="shared" si="141"/>
        <v>4.5167323375261725</v>
      </c>
      <c r="AB550" s="17">
        <f t="shared" si="127"/>
        <v>7.3171E-2</v>
      </c>
      <c r="AC550" s="16">
        <f t="shared" si="128"/>
        <v>-2.2388464000000021</v>
      </c>
      <c r="AF550" s="52" t="s">
        <v>448</v>
      </c>
      <c r="AG550" s="52">
        <v>8.8731699999999997E-2</v>
      </c>
      <c r="AH550" s="52">
        <v>7.3171E-2</v>
      </c>
      <c r="AI550" s="75">
        <v>-0.1155938</v>
      </c>
    </row>
    <row r="551" spans="1:35">
      <c r="A551" s="13">
        <v>38078</v>
      </c>
      <c r="B551" s="18">
        <v>95.682500000000005</v>
      </c>
      <c r="C551" s="19">
        <v>5.6</v>
      </c>
      <c r="D551" s="20">
        <v>187.4</v>
      </c>
      <c r="E551" s="20">
        <v>177.5</v>
      </c>
      <c r="F551" s="19">
        <v>147.19999999999999</v>
      </c>
      <c r="G551" s="21">
        <v>1</v>
      </c>
      <c r="H551" s="22">
        <v>305.49</v>
      </c>
      <c r="I551" s="20">
        <v>92.778999999999996</v>
      </c>
      <c r="J551" s="20">
        <v>95.396000000000001</v>
      </c>
      <c r="K551" s="20">
        <v>94.325000000000003</v>
      </c>
      <c r="L551" s="20">
        <v>91.974999999999994</v>
      </c>
      <c r="N551" s="13">
        <v>38078</v>
      </c>
      <c r="O551" s="14">
        <f t="shared" si="129"/>
        <v>4.5610354186235131</v>
      </c>
      <c r="P551" s="14">
        <f t="shared" si="130"/>
        <v>5.6</v>
      </c>
      <c r="Q551" s="14">
        <f t="shared" si="131"/>
        <v>5.2332453698043215</v>
      </c>
      <c r="R551" s="14">
        <f t="shared" si="132"/>
        <v>5.1789706089154706</v>
      </c>
      <c r="S551" s="14">
        <f t="shared" si="133"/>
        <v>4.9917922062947762</v>
      </c>
      <c r="T551" s="14">
        <f t="shared" si="134"/>
        <v>2.2666917564292057</v>
      </c>
      <c r="U551" s="14">
        <f t="shared" si="135"/>
        <v>1.9340762141327068</v>
      </c>
      <c r="V551" s="14">
        <f t="shared" si="136"/>
        <v>3.4557688925635448</v>
      </c>
      <c r="W551" s="14">
        <f t="shared" si="137"/>
        <v>1</v>
      </c>
      <c r="X551" s="14">
        <f t="shared" si="138"/>
        <v>5.7219170448516836</v>
      </c>
      <c r="Y551" s="14">
        <f t="shared" si="139"/>
        <v>4.5580366488540331</v>
      </c>
      <c r="Z551" s="14">
        <f t="shared" si="140"/>
        <v>4.5467462658503743</v>
      </c>
      <c r="AA551" s="14">
        <f t="shared" si="141"/>
        <v>4.5215168009908382</v>
      </c>
      <c r="AB551" s="17">
        <f t="shared" si="127"/>
        <v>0</v>
      </c>
      <c r="AC551" s="16">
        <f t="shared" si="128"/>
        <v>-2.2388464000000021</v>
      </c>
      <c r="AF551" s="52" t="s">
        <v>449</v>
      </c>
      <c r="AG551" s="52">
        <v>0</v>
      </c>
      <c r="AH551" s="52">
        <v>0</v>
      </c>
      <c r="AI551" s="75">
        <v>0</v>
      </c>
    </row>
    <row r="552" spans="1:35">
      <c r="A552" s="13">
        <v>38108</v>
      </c>
      <c r="B552" s="18">
        <v>96.421199999999999</v>
      </c>
      <c r="C552" s="19">
        <v>5.6</v>
      </c>
      <c r="D552" s="20">
        <v>188.2</v>
      </c>
      <c r="E552" s="20">
        <v>178.5</v>
      </c>
      <c r="F552" s="19">
        <v>148.4</v>
      </c>
      <c r="G552" s="21">
        <v>1</v>
      </c>
      <c r="H552" s="22">
        <v>301.39</v>
      </c>
      <c r="I552" s="20">
        <v>93.272999999999996</v>
      </c>
      <c r="J552" s="20">
        <v>98.049000000000007</v>
      </c>
      <c r="K552" s="20">
        <v>94.626999999999995</v>
      </c>
      <c r="L552" s="20">
        <v>92.117000000000004</v>
      </c>
      <c r="N552" s="13">
        <v>38108</v>
      </c>
      <c r="O552" s="14">
        <f t="shared" si="129"/>
        <v>4.5687260944507466</v>
      </c>
      <c r="P552" s="14">
        <f t="shared" si="130"/>
        <v>5.6</v>
      </c>
      <c r="Q552" s="14">
        <f t="shared" si="131"/>
        <v>5.2375052271512796</v>
      </c>
      <c r="R552" s="14">
        <f t="shared" si="132"/>
        <v>5.1845886012196933</v>
      </c>
      <c r="S552" s="14">
        <f t="shared" si="133"/>
        <v>4.9999113307332799</v>
      </c>
      <c r="T552" s="14">
        <f t="shared" si="134"/>
        <v>2.8565671754459125</v>
      </c>
      <c r="U552" s="14">
        <f t="shared" si="135"/>
        <v>3.0141605091359081</v>
      </c>
      <c r="V552" s="14">
        <f t="shared" si="136"/>
        <v>4.4788746567283102</v>
      </c>
      <c r="W552" s="14">
        <f t="shared" si="137"/>
        <v>1</v>
      </c>
      <c r="X552" s="14">
        <f t="shared" si="138"/>
        <v>5.7084051071416448</v>
      </c>
      <c r="Y552" s="14">
        <f t="shared" si="139"/>
        <v>4.5854673537122235</v>
      </c>
      <c r="Z552" s="14">
        <f t="shared" si="140"/>
        <v>4.5499428475976575</v>
      </c>
      <c r="AA552" s="14">
        <f t="shared" si="141"/>
        <v>4.5230595082042173</v>
      </c>
      <c r="AB552" s="17">
        <f t="shared" si="127"/>
        <v>-0.1168102</v>
      </c>
      <c r="AC552" s="16">
        <f t="shared" si="128"/>
        <v>-2.3556566000000023</v>
      </c>
      <c r="AF552" s="52" t="s">
        <v>450</v>
      </c>
      <c r="AG552" s="52">
        <v>-0.12149069999999999</v>
      </c>
      <c r="AH552" s="52">
        <v>-0.1168102</v>
      </c>
      <c r="AI552" s="75">
        <v>-0.1538611</v>
      </c>
    </row>
    <row r="553" spans="1:35">
      <c r="A553" s="13">
        <v>38139</v>
      </c>
      <c r="B553" s="18">
        <v>95.644499999999994</v>
      </c>
      <c r="C553" s="19">
        <v>5.6</v>
      </c>
      <c r="D553" s="20">
        <v>188.9</v>
      </c>
      <c r="E553" s="20">
        <v>179.2</v>
      </c>
      <c r="F553" s="19">
        <v>148.4</v>
      </c>
      <c r="G553" s="21">
        <v>1.03</v>
      </c>
      <c r="H553" s="22">
        <v>295.7</v>
      </c>
      <c r="I553" s="20">
        <v>92.881</v>
      </c>
      <c r="J553" s="20">
        <v>94.491</v>
      </c>
      <c r="K553" s="20">
        <v>94.150999999999996</v>
      </c>
      <c r="L553" s="20">
        <v>92.364000000000004</v>
      </c>
      <c r="N553" s="13">
        <v>38139</v>
      </c>
      <c r="O553" s="14">
        <f t="shared" si="129"/>
        <v>4.5606381929261506</v>
      </c>
      <c r="P553" s="14">
        <f t="shared" si="130"/>
        <v>5.6</v>
      </c>
      <c r="Q553" s="14">
        <f t="shared" si="131"/>
        <v>5.2412177745074642</v>
      </c>
      <c r="R553" s="14">
        <f t="shared" si="132"/>
        <v>5.1885025005408298</v>
      </c>
      <c r="S553" s="14">
        <f t="shared" si="133"/>
        <v>4.9999113307332799</v>
      </c>
      <c r="T553" s="14">
        <f t="shared" si="134"/>
        <v>3.1185322826998849</v>
      </c>
      <c r="U553" s="14">
        <f t="shared" si="135"/>
        <v>3.174869831458027</v>
      </c>
      <c r="V553" s="14">
        <f t="shared" si="136"/>
        <v>3.9166806250489539</v>
      </c>
      <c r="W553" s="14">
        <f t="shared" si="137"/>
        <v>1.03</v>
      </c>
      <c r="X553" s="14">
        <f t="shared" si="138"/>
        <v>5.6893454268584316</v>
      </c>
      <c r="Y553" s="14">
        <f t="shared" si="139"/>
        <v>4.5485045918690235</v>
      </c>
      <c r="Z553" s="14">
        <f t="shared" si="140"/>
        <v>4.5448998763956663</v>
      </c>
      <c r="AA553" s="14">
        <f t="shared" si="141"/>
        <v>4.5257372923401809</v>
      </c>
      <c r="AB553" s="17">
        <f t="shared" si="127"/>
        <v>0.1512154</v>
      </c>
      <c r="AC553" s="16">
        <f t="shared" si="128"/>
        <v>-2.2044412000000024</v>
      </c>
      <c r="AF553" s="52" t="s">
        <v>451</v>
      </c>
      <c r="AG553" s="52">
        <v>0.17036180000000001</v>
      </c>
      <c r="AH553" s="52">
        <v>0.1512154</v>
      </c>
      <c r="AI553" s="75">
        <v>1.4772E-2</v>
      </c>
    </row>
    <row r="554" spans="1:35">
      <c r="A554" s="13">
        <v>38169</v>
      </c>
      <c r="B554" s="18">
        <v>96.385199999999998</v>
      </c>
      <c r="C554" s="19">
        <v>5.5</v>
      </c>
      <c r="D554" s="20">
        <v>189.1</v>
      </c>
      <c r="E554" s="20">
        <v>179.3</v>
      </c>
      <c r="F554" s="19">
        <v>148.19999999999999</v>
      </c>
      <c r="G554" s="21">
        <v>1.26</v>
      </c>
      <c r="H554" s="22">
        <v>293.95</v>
      </c>
      <c r="I554" s="20">
        <v>93.504000000000005</v>
      </c>
      <c r="J554" s="20">
        <v>97.283000000000001</v>
      </c>
      <c r="K554" s="20">
        <v>94.552999999999997</v>
      </c>
      <c r="L554" s="20">
        <v>92.644999999999996</v>
      </c>
      <c r="N554" s="13">
        <v>38169</v>
      </c>
      <c r="O554" s="14">
        <f t="shared" si="129"/>
        <v>4.5683526628590734</v>
      </c>
      <c r="P554" s="14">
        <f t="shared" si="130"/>
        <v>5.5</v>
      </c>
      <c r="Q554" s="14">
        <f t="shared" si="131"/>
        <v>5.2422759756644117</v>
      </c>
      <c r="R554" s="14">
        <f t="shared" si="132"/>
        <v>5.1890603806110871</v>
      </c>
      <c r="S554" s="14">
        <f t="shared" si="133"/>
        <v>4.9985627128619861</v>
      </c>
      <c r="T554" s="14">
        <f t="shared" si="134"/>
        <v>2.897198344333197</v>
      </c>
      <c r="U554" s="14">
        <f t="shared" si="135"/>
        <v>2.9430533836943984</v>
      </c>
      <c r="V554" s="14">
        <f t="shared" si="136"/>
        <v>3.7117662956502375</v>
      </c>
      <c r="W554" s="14">
        <f t="shared" si="137"/>
        <v>1.26</v>
      </c>
      <c r="X554" s="14">
        <f t="shared" si="138"/>
        <v>5.6834096848482636</v>
      </c>
      <c r="Y554" s="14">
        <f t="shared" si="139"/>
        <v>4.5776242565581402</v>
      </c>
      <c r="Z554" s="14">
        <f t="shared" si="140"/>
        <v>4.5491605238448907</v>
      </c>
      <c r="AA554" s="14">
        <f t="shared" si="141"/>
        <v>4.5287749847343779</v>
      </c>
      <c r="AB554" s="17">
        <f t="shared" si="127"/>
        <v>0</v>
      </c>
      <c r="AC554" s="16">
        <f t="shared" si="128"/>
        <v>-2.2044412000000024</v>
      </c>
      <c r="AF554" s="52" t="s">
        <v>452</v>
      </c>
      <c r="AG554" s="52">
        <v>0</v>
      </c>
      <c r="AH554" s="52">
        <v>0</v>
      </c>
      <c r="AI554" s="75">
        <v>0</v>
      </c>
    </row>
    <row r="555" spans="1:35">
      <c r="A555" s="13">
        <v>38200</v>
      </c>
      <c r="B555" s="18">
        <v>96.444999999999993</v>
      </c>
      <c r="C555" s="19">
        <v>5.4</v>
      </c>
      <c r="D555" s="20">
        <v>189.2</v>
      </c>
      <c r="E555" s="20">
        <v>179.4</v>
      </c>
      <c r="F555" s="19">
        <v>148.6</v>
      </c>
      <c r="G555" s="21">
        <v>1.43</v>
      </c>
      <c r="H555" s="22">
        <v>291.86</v>
      </c>
      <c r="I555" s="20">
        <v>93.694999999999993</v>
      </c>
      <c r="J555" s="20">
        <v>96.861999999999995</v>
      </c>
      <c r="K555" s="20">
        <v>95.111000000000004</v>
      </c>
      <c r="L555" s="20">
        <v>92.832999999999998</v>
      </c>
      <c r="N555" s="13">
        <v>38200</v>
      </c>
      <c r="O555" s="14">
        <f t="shared" si="129"/>
        <v>4.5689728976762032</v>
      </c>
      <c r="P555" s="14">
        <f t="shared" si="130"/>
        <v>5.4</v>
      </c>
      <c r="Q555" s="14">
        <f t="shared" si="131"/>
        <v>5.2428046566177775</v>
      </c>
      <c r="R555" s="14">
        <f t="shared" si="132"/>
        <v>5.1896179496246955</v>
      </c>
      <c r="S555" s="14">
        <f t="shared" si="133"/>
        <v>5.0012581322836587</v>
      </c>
      <c r="T555" s="14">
        <f t="shared" si="134"/>
        <v>2.5155193137195879</v>
      </c>
      <c r="U555" s="14">
        <f t="shared" si="135"/>
        <v>2.4260710332889692</v>
      </c>
      <c r="V555" s="14">
        <f t="shared" si="136"/>
        <v>3.3530339198679573</v>
      </c>
      <c r="W555" s="14">
        <f t="shared" si="137"/>
        <v>1.43</v>
      </c>
      <c r="X555" s="14">
        <f t="shared" si="138"/>
        <v>5.6762742352395996</v>
      </c>
      <c r="Y555" s="14">
        <f t="shared" si="139"/>
        <v>4.5732872851203643</v>
      </c>
      <c r="Z555" s="14">
        <f t="shared" si="140"/>
        <v>4.5550446305805412</v>
      </c>
      <c r="AA555" s="14">
        <f t="shared" si="141"/>
        <v>4.5308021800285099</v>
      </c>
      <c r="AB555" s="17">
        <f t="shared" si="127"/>
        <v>0.28112890000000001</v>
      </c>
      <c r="AC555" s="16">
        <f t="shared" si="128"/>
        <v>-1.9233123000000023</v>
      </c>
      <c r="AF555" s="52" t="s">
        <v>453</v>
      </c>
      <c r="AG555" s="52">
        <v>0.32252779999999998</v>
      </c>
      <c r="AH555" s="52">
        <v>0.28112890000000001</v>
      </c>
      <c r="AI555" s="75">
        <v>6.2300000000000001E-2</v>
      </c>
    </row>
    <row r="556" spans="1:35">
      <c r="A556" s="13">
        <v>38231</v>
      </c>
      <c r="B556" s="18">
        <v>96.504400000000004</v>
      </c>
      <c r="C556" s="19">
        <v>5.4</v>
      </c>
      <c r="D556" s="20">
        <v>189.8</v>
      </c>
      <c r="E556" s="20">
        <v>179.9</v>
      </c>
      <c r="F556" s="19">
        <v>148.80000000000001</v>
      </c>
      <c r="G556" s="21">
        <v>1.61</v>
      </c>
      <c r="H556" s="22">
        <v>296.89999999999998</v>
      </c>
      <c r="I556" s="20">
        <v>94.4</v>
      </c>
      <c r="J556" s="20">
        <v>99.412999999999997</v>
      </c>
      <c r="K556" s="20">
        <v>95.632000000000005</v>
      </c>
      <c r="L556" s="20">
        <v>93.25</v>
      </c>
      <c r="N556" s="13">
        <v>38231</v>
      </c>
      <c r="O556" s="14">
        <f t="shared" si="129"/>
        <v>4.5695886031604029</v>
      </c>
      <c r="P556" s="14">
        <f t="shared" si="130"/>
        <v>5.4</v>
      </c>
      <c r="Q556" s="14">
        <f t="shared" si="131"/>
        <v>5.2459708861758276</v>
      </c>
      <c r="R556" s="14">
        <f t="shared" si="132"/>
        <v>5.1924011409564876</v>
      </c>
      <c r="S556" s="14">
        <f t="shared" si="133"/>
        <v>5.002603122398992</v>
      </c>
      <c r="T556" s="14">
        <f t="shared" si="134"/>
        <v>2.5074666596375659</v>
      </c>
      <c r="U556" s="14">
        <f t="shared" si="135"/>
        <v>2.3054155705410735</v>
      </c>
      <c r="V556" s="14">
        <f t="shared" si="136"/>
        <v>3.2789822822990971</v>
      </c>
      <c r="W556" s="14">
        <f t="shared" si="137"/>
        <v>1.61</v>
      </c>
      <c r="X556" s="14">
        <f t="shared" si="138"/>
        <v>5.6933953817697143</v>
      </c>
      <c r="Y556" s="14">
        <f t="shared" si="139"/>
        <v>4.5992828898192037</v>
      </c>
      <c r="Z556" s="14">
        <f t="shared" si="140"/>
        <v>4.5605074920818982</v>
      </c>
      <c r="AA556" s="14">
        <f t="shared" si="141"/>
        <v>4.5352840585239251</v>
      </c>
      <c r="AB556" s="17">
        <f t="shared" si="127"/>
        <v>0.14964079999999999</v>
      </c>
      <c r="AC556" s="16">
        <f t="shared" si="128"/>
        <v>-1.7736715000000023</v>
      </c>
      <c r="AF556" s="52" t="s">
        <v>454</v>
      </c>
      <c r="AG556" s="52">
        <v>0.1375854</v>
      </c>
      <c r="AH556" s="52">
        <v>0.14964079999999999</v>
      </c>
      <c r="AI556" s="75">
        <v>0.1167787</v>
      </c>
    </row>
    <row r="557" spans="1:35">
      <c r="A557" s="13">
        <v>38261</v>
      </c>
      <c r="B557" s="18">
        <v>97.416700000000006</v>
      </c>
      <c r="C557" s="19">
        <v>5.5</v>
      </c>
      <c r="D557" s="20">
        <v>190.8</v>
      </c>
      <c r="E557" s="20">
        <v>181.2</v>
      </c>
      <c r="F557" s="19">
        <v>151.19999999999999</v>
      </c>
      <c r="G557" s="21">
        <v>1.76</v>
      </c>
      <c r="H557" s="22">
        <v>290.33</v>
      </c>
      <c r="I557" s="20">
        <v>94.542000000000002</v>
      </c>
      <c r="J557" s="20">
        <v>98.498000000000005</v>
      </c>
      <c r="K557" s="20">
        <v>95.846999999999994</v>
      </c>
      <c r="L557" s="20">
        <v>93.569000000000003</v>
      </c>
      <c r="N557" s="13">
        <v>38261</v>
      </c>
      <c r="O557" s="14">
        <f t="shared" si="129"/>
        <v>4.5789976538568071</v>
      </c>
      <c r="P557" s="14">
        <f t="shared" si="130"/>
        <v>5.5</v>
      </c>
      <c r="Q557" s="14">
        <f t="shared" si="131"/>
        <v>5.2512257590141864</v>
      </c>
      <c r="R557" s="14">
        <f t="shared" si="132"/>
        <v>5.1996013936088792</v>
      </c>
      <c r="S557" s="14">
        <f t="shared" si="133"/>
        <v>5.0186034637454329</v>
      </c>
      <c r="T557" s="14">
        <f t="shared" si="134"/>
        <v>3.1410620621106937</v>
      </c>
      <c r="U557" s="14">
        <f t="shared" si="135"/>
        <v>3.3102601681689956</v>
      </c>
      <c r="V557" s="14">
        <f t="shared" si="136"/>
        <v>4.3249983793816522</v>
      </c>
      <c r="W557" s="14">
        <f t="shared" si="137"/>
        <v>1.76</v>
      </c>
      <c r="X557" s="14">
        <f t="shared" si="138"/>
        <v>5.6710182070622279</v>
      </c>
      <c r="Y557" s="14">
        <f t="shared" si="139"/>
        <v>4.5900362434033743</v>
      </c>
      <c r="Z557" s="14">
        <f t="shared" si="140"/>
        <v>4.5627531700972943</v>
      </c>
      <c r="AA557" s="14">
        <f t="shared" si="141"/>
        <v>4.5386991320446493</v>
      </c>
      <c r="AB557" s="17">
        <f t="shared" si="127"/>
        <v>0</v>
      </c>
      <c r="AC557" s="16">
        <f t="shared" si="128"/>
        <v>-1.7736715000000023</v>
      </c>
      <c r="AF557" s="52" t="s">
        <v>455</v>
      </c>
      <c r="AG557" s="52">
        <v>0</v>
      </c>
      <c r="AH557" s="52">
        <v>0</v>
      </c>
      <c r="AI557" s="75">
        <v>0</v>
      </c>
    </row>
    <row r="558" spans="1:35">
      <c r="A558" s="13">
        <v>38292</v>
      </c>
      <c r="B558" s="18">
        <v>97.622500000000002</v>
      </c>
      <c r="C558" s="19">
        <v>5.4</v>
      </c>
      <c r="D558" s="20">
        <v>191.7</v>
      </c>
      <c r="E558" s="20">
        <v>182.4</v>
      </c>
      <c r="F558" s="19">
        <v>152.1</v>
      </c>
      <c r="G558" s="21">
        <v>1.93</v>
      </c>
      <c r="H558" s="22">
        <v>298.19</v>
      </c>
      <c r="I558" s="20">
        <v>94.679000000000002</v>
      </c>
      <c r="J558" s="20">
        <v>98.438999999999993</v>
      </c>
      <c r="K558" s="20">
        <v>95.772000000000006</v>
      </c>
      <c r="L558" s="20">
        <v>93.814999999999998</v>
      </c>
      <c r="N558" s="13">
        <v>38292</v>
      </c>
      <c r="O558" s="14">
        <f t="shared" si="129"/>
        <v>4.5811079996373323</v>
      </c>
      <c r="P558" s="14">
        <f t="shared" si="130"/>
        <v>5.4</v>
      </c>
      <c r="Q558" s="14">
        <f t="shared" si="131"/>
        <v>5.2559316500515987</v>
      </c>
      <c r="R558" s="14">
        <f t="shared" si="132"/>
        <v>5.2062020776402314</v>
      </c>
      <c r="S558" s="14">
        <f t="shared" si="133"/>
        <v>5.0245381992652467</v>
      </c>
      <c r="T558" s="14">
        <f t="shared" si="134"/>
        <v>3.5575824973273851</v>
      </c>
      <c r="U558" s="14">
        <f t="shared" si="135"/>
        <v>3.9703285713042278</v>
      </c>
      <c r="V558" s="14">
        <f t="shared" si="136"/>
        <v>5.0566889540582896</v>
      </c>
      <c r="W558" s="14">
        <f t="shared" si="137"/>
        <v>1.93</v>
      </c>
      <c r="X558" s="14">
        <f t="shared" si="138"/>
        <v>5.697730867227766</v>
      </c>
      <c r="Y558" s="14">
        <f t="shared" si="139"/>
        <v>4.5894370669990918</v>
      </c>
      <c r="Z558" s="14">
        <f t="shared" si="140"/>
        <v>4.5619703666818721</v>
      </c>
      <c r="AA558" s="14">
        <f t="shared" si="141"/>
        <v>4.5413247579393383</v>
      </c>
      <c r="AB558" s="17">
        <f t="shared" si="127"/>
        <v>0.31822139999999999</v>
      </c>
      <c r="AC558" s="16">
        <f t="shared" si="128"/>
        <v>-1.4554501000000024</v>
      </c>
      <c r="AF558" s="52" t="s">
        <v>456</v>
      </c>
      <c r="AG558" s="52">
        <v>0.28957349999999998</v>
      </c>
      <c r="AH558" s="52">
        <v>0.31822139999999999</v>
      </c>
      <c r="AI558" s="75">
        <v>0.2427629</v>
      </c>
    </row>
    <row r="559" spans="1:35">
      <c r="A559" s="13">
        <v>38322</v>
      </c>
      <c r="B559" s="18">
        <v>98.313199999999995</v>
      </c>
      <c r="C559" s="19">
        <v>5.4</v>
      </c>
      <c r="D559" s="20">
        <v>191.7</v>
      </c>
      <c r="E559" s="20">
        <v>182.3</v>
      </c>
      <c r="F559" s="19">
        <v>151.4</v>
      </c>
      <c r="G559" s="21">
        <v>2.16</v>
      </c>
      <c r="H559" s="22">
        <v>296.14</v>
      </c>
      <c r="I559" s="20">
        <v>95.268000000000001</v>
      </c>
      <c r="J559" s="20">
        <v>100.773</v>
      </c>
      <c r="K559" s="20">
        <v>96.25</v>
      </c>
      <c r="L559" s="20">
        <v>94.111999999999995</v>
      </c>
      <c r="N559" s="13">
        <v>38322</v>
      </c>
      <c r="O559" s="14">
        <f t="shared" si="129"/>
        <v>4.5881583009457234</v>
      </c>
      <c r="P559" s="14">
        <f t="shared" si="130"/>
        <v>5.4</v>
      </c>
      <c r="Q559" s="14">
        <f t="shared" si="131"/>
        <v>5.2559316500515987</v>
      </c>
      <c r="R559" s="14">
        <f t="shared" si="132"/>
        <v>5.2056536816846171</v>
      </c>
      <c r="S559" s="14">
        <f t="shared" si="133"/>
        <v>5.0199253410033489</v>
      </c>
      <c r="T559" s="14">
        <f t="shared" si="134"/>
        <v>3.2876768004108943</v>
      </c>
      <c r="U559" s="14">
        <f t="shared" si="135"/>
        <v>3.6306696433540653</v>
      </c>
      <c r="V559" s="14">
        <f t="shared" si="136"/>
        <v>4.2502181113206392</v>
      </c>
      <c r="W559" s="14">
        <f t="shared" si="137"/>
        <v>2.16</v>
      </c>
      <c r="X559" s="14">
        <f t="shared" si="138"/>
        <v>5.6908323154805727</v>
      </c>
      <c r="Y559" s="14">
        <f t="shared" si="139"/>
        <v>4.6128704626142794</v>
      </c>
      <c r="Z559" s="14">
        <f t="shared" si="140"/>
        <v>4.5669489731678938</v>
      </c>
      <c r="AA559" s="14">
        <f t="shared" si="141"/>
        <v>4.5444855623715847</v>
      </c>
      <c r="AB559" s="17">
        <f t="shared" si="127"/>
        <v>0.16138449999999999</v>
      </c>
      <c r="AC559" s="16">
        <f t="shared" si="128"/>
        <v>-1.2940656000000024</v>
      </c>
      <c r="AF559" s="52" t="s">
        <v>457</v>
      </c>
      <c r="AG559" s="52">
        <v>0.1209717</v>
      </c>
      <c r="AH559" s="52">
        <v>0.16138449999999999</v>
      </c>
      <c r="AI559" s="75">
        <v>9.8183000000000006E-2</v>
      </c>
    </row>
    <row r="560" spans="1:35">
      <c r="A560" s="13">
        <v>38353</v>
      </c>
      <c r="B560" s="18">
        <v>98.788600000000002</v>
      </c>
      <c r="C560" s="19">
        <v>5.3</v>
      </c>
      <c r="D560" s="20">
        <v>191.6</v>
      </c>
      <c r="E560" s="20">
        <v>182</v>
      </c>
      <c r="F560" s="19">
        <v>151.9</v>
      </c>
      <c r="G560" s="21">
        <v>2.2799999999999998</v>
      </c>
      <c r="H560" s="22">
        <v>291.19</v>
      </c>
      <c r="I560" s="20">
        <v>95.256</v>
      </c>
      <c r="J560" s="20">
        <v>99.438999999999993</v>
      </c>
      <c r="K560" s="20">
        <v>97.244</v>
      </c>
      <c r="L560" s="20">
        <v>94.016999999999996</v>
      </c>
      <c r="N560" s="13">
        <v>38353</v>
      </c>
      <c r="O560" s="14">
        <f t="shared" si="129"/>
        <v>4.5929822134811209</v>
      </c>
      <c r="P560" s="14">
        <f t="shared" si="130"/>
        <v>5.3</v>
      </c>
      <c r="Q560" s="14">
        <f t="shared" si="131"/>
        <v>5.2554098655367598</v>
      </c>
      <c r="R560" s="14">
        <f t="shared" si="132"/>
        <v>5.2040066870767951</v>
      </c>
      <c r="S560" s="14">
        <f t="shared" si="133"/>
        <v>5.0232224096017273</v>
      </c>
      <c r="T560" s="14">
        <f t="shared" si="134"/>
        <v>2.8051587929217305</v>
      </c>
      <c r="U560" s="14">
        <f t="shared" si="135"/>
        <v>2.9553307751144802</v>
      </c>
      <c r="V560" s="14">
        <f t="shared" si="136"/>
        <v>4.0300954072987256</v>
      </c>
      <c r="W560" s="14">
        <f t="shared" si="137"/>
        <v>2.2799999999999998</v>
      </c>
      <c r="X560" s="14">
        <f t="shared" si="138"/>
        <v>5.6739759750735361</v>
      </c>
      <c r="Y560" s="14">
        <f t="shared" si="139"/>
        <v>4.5995443908365248</v>
      </c>
      <c r="Z560" s="14">
        <f t="shared" si="140"/>
        <v>4.5772232839371405</v>
      </c>
      <c r="AA560" s="14">
        <f t="shared" si="141"/>
        <v>4.543475616982251</v>
      </c>
      <c r="AB560" s="17">
        <f t="shared" si="127"/>
        <v>0</v>
      </c>
      <c r="AC560" s="16">
        <f t="shared" si="128"/>
        <v>-1.2940656000000024</v>
      </c>
      <c r="AF560" s="52" t="s">
        <v>458</v>
      </c>
      <c r="AG560" s="52">
        <v>0</v>
      </c>
      <c r="AH560" s="52">
        <v>0</v>
      </c>
      <c r="AI560" s="75">
        <v>0</v>
      </c>
    </row>
    <row r="561" spans="1:35">
      <c r="A561" s="13">
        <v>38384</v>
      </c>
      <c r="B561" s="18">
        <v>99.435900000000004</v>
      </c>
      <c r="C561" s="19">
        <v>5.4</v>
      </c>
      <c r="D561" s="20">
        <v>192.4</v>
      </c>
      <c r="E561" s="20">
        <v>182.7</v>
      </c>
      <c r="F561" s="19">
        <v>152.69999999999999</v>
      </c>
      <c r="G561" s="21">
        <v>2.5</v>
      </c>
      <c r="H561" s="22">
        <v>290.08</v>
      </c>
      <c r="I561" s="20">
        <v>95.585999999999999</v>
      </c>
      <c r="J561" s="20">
        <v>100.14100000000001</v>
      </c>
      <c r="K561" s="20">
        <v>97.597999999999999</v>
      </c>
      <c r="L561" s="20">
        <v>94.269000000000005</v>
      </c>
      <c r="N561" s="13">
        <v>38384</v>
      </c>
      <c r="O561" s="14">
        <f t="shared" si="129"/>
        <v>4.5995132154594387</v>
      </c>
      <c r="P561" s="14">
        <f t="shared" si="130"/>
        <v>5.4</v>
      </c>
      <c r="Q561" s="14">
        <f t="shared" si="131"/>
        <v>5.259576538231606</v>
      </c>
      <c r="R561" s="14">
        <f t="shared" si="132"/>
        <v>5.2078454633839613</v>
      </c>
      <c r="S561" s="14">
        <f t="shared" si="133"/>
        <v>5.0284752122245866</v>
      </c>
      <c r="T561" s="14">
        <f t="shared" si="134"/>
        <v>3.0073487683929212</v>
      </c>
      <c r="U561" s="14">
        <f t="shared" si="135"/>
        <v>2.9438393508481737</v>
      </c>
      <c r="V561" s="14">
        <f t="shared" si="136"/>
        <v>4.6239392650028828</v>
      </c>
      <c r="W561" s="14">
        <f t="shared" si="137"/>
        <v>2.5</v>
      </c>
      <c r="X561" s="14">
        <f t="shared" si="138"/>
        <v>5.6701567470065406</v>
      </c>
      <c r="Y561" s="14">
        <f t="shared" si="139"/>
        <v>4.6065791928715116</v>
      </c>
      <c r="Z561" s="14">
        <f t="shared" si="140"/>
        <v>4.5808570014058079</v>
      </c>
      <c r="AA561" s="14">
        <f t="shared" si="141"/>
        <v>4.5461523975232181</v>
      </c>
      <c r="AB561" s="17">
        <f t="shared" si="127"/>
        <v>0.1223306</v>
      </c>
      <c r="AC561" s="16">
        <f t="shared" si="128"/>
        <v>-1.1717350000000024</v>
      </c>
      <c r="AF561" s="52" t="s">
        <v>459</v>
      </c>
      <c r="AG561" s="52">
        <v>9.6595E-2</v>
      </c>
      <c r="AH561" s="52">
        <v>0.1223306</v>
      </c>
      <c r="AI561" s="75">
        <v>8.5238999999999995E-2</v>
      </c>
    </row>
    <row r="562" spans="1:35">
      <c r="A562" s="13">
        <v>38412</v>
      </c>
      <c r="B562" s="18">
        <v>99.324700000000007</v>
      </c>
      <c r="C562" s="19">
        <v>5.2</v>
      </c>
      <c r="D562" s="20">
        <v>193.1</v>
      </c>
      <c r="E562" s="20">
        <v>183.2</v>
      </c>
      <c r="F562" s="19">
        <v>153.69999999999999</v>
      </c>
      <c r="G562" s="21">
        <v>2.63</v>
      </c>
      <c r="H562" s="22">
        <v>298.14</v>
      </c>
      <c r="I562" s="20">
        <v>95.820999999999998</v>
      </c>
      <c r="J562" s="20">
        <v>101.28100000000001</v>
      </c>
      <c r="K562" s="20">
        <v>96.728999999999999</v>
      </c>
      <c r="L562" s="20">
        <v>94.700999999999993</v>
      </c>
      <c r="N562" s="13">
        <v>38412</v>
      </c>
      <c r="O562" s="14">
        <f t="shared" si="129"/>
        <v>4.5983942813084848</v>
      </c>
      <c r="P562" s="14">
        <f t="shared" si="130"/>
        <v>5.2</v>
      </c>
      <c r="Q562" s="14">
        <f t="shared" si="131"/>
        <v>5.2632081894344687</v>
      </c>
      <c r="R562" s="14">
        <f t="shared" si="132"/>
        <v>5.2105784522400302</v>
      </c>
      <c r="S562" s="14">
        <f t="shared" si="133"/>
        <v>5.0350026505445502</v>
      </c>
      <c r="T562" s="14">
        <f t="shared" si="134"/>
        <v>3.156495615442493</v>
      </c>
      <c r="U562" s="14">
        <f t="shared" si="135"/>
        <v>3.1044621681960107</v>
      </c>
      <c r="V562" s="14">
        <f t="shared" si="136"/>
        <v>5.0027103228871947</v>
      </c>
      <c r="W562" s="14">
        <f t="shared" si="137"/>
        <v>2.63</v>
      </c>
      <c r="X562" s="14">
        <f t="shared" si="138"/>
        <v>5.6975631748422844</v>
      </c>
      <c r="Y562" s="14">
        <f t="shared" si="139"/>
        <v>4.6178988319648155</v>
      </c>
      <c r="Z562" s="14">
        <f t="shared" si="140"/>
        <v>4.5719132540866392</v>
      </c>
      <c r="AA562" s="14">
        <f t="shared" si="141"/>
        <v>4.5507245597983701</v>
      </c>
      <c r="AB562" s="17">
        <f t="shared" si="127"/>
        <v>5.5443600000000003E-2</v>
      </c>
      <c r="AC562" s="16">
        <f t="shared" si="128"/>
        <v>-1.1162914000000024</v>
      </c>
      <c r="AF562" s="52" t="s">
        <v>460</v>
      </c>
      <c r="AG562" s="52">
        <v>3.6773399999999998E-2</v>
      </c>
      <c r="AH562" s="52">
        <v>5.5443600000000003E-2</v>
      </c>
      <c r="AI562" s="75">
        <v>8.2026600000000005E-2</v>
      </c>
    </row>
    <row r="563" spans="1:35">
      <c r="A563" s="13">
        <v>38443</v>
      </c>
      <c r="B563" s="18">
        <v>99.459500000000006</v>
      </c>
      <c r="C563" s="19">
        <v>5.2</v>
      </c>
      <c r="D563" s="20">
        <v>193.7</v>
      </c>
      <c r="E563" s="20">
        <v>184.1</v>
      </c>
      <c r="F563" s="19">
        <v>154.19999999999999</v>
      </c>
      <c r="G563" s="21">
        <v>2.79</v>
      </c>
      <c r="H563" s="22">
        <v>299.25</v>
      </c>
      <c r="I563" s="20">
        <v>96.581999999999994</v>
      </c>
      <c r="J563" s="20">
        <v>104.44</v>
      </c>
      <c r="K563" s="20">
        <v>97.802999999999997</v>
      </c>
      <c r="L563" s="20">
        <v>94.911000000000001</v>
      </c>
      <c r="N563" s="13">
        <v>38443</v>
      </c>
      <c r="O563" s="14">
        <f t="shared" si="129"/>
        <v>4.599750526127365</v>
      </c>
      <c r="P563" s="14">
        <f t="shared" si="130"/>
        <v>5.2</v>
      </c>
      <c r="Q563" s="14">
        <f t="shared" si="131"/>
        <v>5.2663105704129505</v>
      </c>
      <c r="R563" s="14">
        <f t="shared" si="132"/>
        <v>5.2154790882390323</v>
      </c>
      <c r="S563" s="14">
        <f t="shared" si="133"/>
        <v>5.0382504611292287</v>
      </c>
      <c r="T563" s="14">
        <f t="shared" si="134"/>
        <v>3.3065200608628338</v>
      </c>
      <c r="U563" s="14">
        <f t="shared" si="135"/>
        <v>3.6508479323561724</v>
      </c>
      <c r="V563" s="14">
        <f t="shared" si="136"/>
        <v>4.6458254834453214</v>
      </c>
      <c r="W563" s="14">
        <f t="shared" si="137"/>
        <v>2.79</v>
      </c>
      <c r="X563" s="14">
        <f t="shared" si="138"/>
        <v>5.7012793444380829</v>
      </c>
      <c r="Y563" s="14">
        <f t="shared" si="139"/>
        <v>4.6486127438309284</v>
      </c>
      <c r="Z563" s="14">
        <f t="shared" si="140"/>
        <v>4.5829552514169336</v>
      </c>
      <c r="AA563" s="14">
        <f t="shared" si="141"/>
        <v>4.5529396103844393</v>
      </c>
      <c r="AB563" s="17">
        <f t="shared" si="127"/>
        <v>0</v>
      </c>
      <c r="AC563" s="16">
        <f t="shared" si="128"/>
        <v>-1.1162914000000024</v>
      </c>
      <c r="AF563" s="52" t="s">
        <v>461</v>
      </c>
      <c r="AG563" s="52">
        <v>0</v>
      </c>
      <c r="AH563" s="52">
        <v>0</v>
      </c>
      <c r="AI563" s="75">
        <v>0</v>
      </c>
    </row>
    <row r="564" spans="1:35">
      <c r="A564" s="13">
        <v>38473</v>
      </c>
      <c r="B564" s="18">
        <v>99.641499999999994</v>
      </c>
      <c r="C564" s="19">
        <v>5.0999999999999996</v>
      </c>
      <c r="D564" s="20">
        <v>193.6</v>
      </c>
      <c r="E564" s="20">
        <v>184</v>
      </c>
      <c r="F564" s="19">
        <v>153.9</v>
      </c>
      <c r="G564" s="21">
        <v>3</v>
      </c>
      <c r="H564" s="22">
        <v>297.73</v>
      </c>
      <c r="I564" s="20">
        <v>96.102999999999994</v>
      </c>
      <c r="J564" s="20">
        <v>99.962999999999994</v>
      </c>
      <c r="K564" s="20">
        <v>97.284000000000006</v>
      </c>
      <c r="L564" s="20">
        <v>95.19</v>
      </c>
      <c r="N564" s="13">
        <v>38473</v>
      </c>
      <c r="O564" s="14">
        <f t="shared" si="129"/>
        <v>4.601578744475769</v>
      </c>
      <c r="P564" s="14">
        <f t="shared" si="130"/>
        <v>5.0999999999999996</v>
      </c>
      <c r="Q564" s="14">
        <f t="shared" si="131"/>
        <v>5.265794174842477</v>
      </c>
      <c r="R564" s="14">
        <f t="shared" si="132"/>
        <v>5.2149357576089859</v>
      </c>
      <c r="S564" s="14">
        <f t="shared" si="133"/>
        <v>5.0363030408448335</v>
      </c>
      <c r="T564" s="14">
        <f t="shared" si="134"/>
        <v>2.828894769119747</v>
      </c>
      <c r="U564" s="14">
        <f t="shared" si="135"/>
        <v>3.0347156389291743</v>
      </c>
      <c r="V564" s="14">
        <f t="shared" si="136"/>
        <v>3.6391710111553421</v>
      </c>
      <c r="W564" s="14">
        <f t="shared" si="137"/>
        <v>3</v>
      </c>
      <c r="X564" s="14">
        <f t="shared" si="138"/>
        <v>5.6961870355343702</v>
      </c>
      <c r="Y564" s="14">
        <f t="shared" si="139"/>
        <v>4.6048001175212026</v>
      </c>
      <c r="Z564" s="14">
        <f t="shared" si="140"/>
        <v>4.5776345357935702</v>
      </c>
      <c r="AA564" s="14">
        <f t="shared" si="141"/>
        <v>4.5558748942632139</v>
      </c>
      <c r="AB564" s="17">
        <f t="shared" si="127"/>
        <v>0.30341570000000001</v>
      </c>
      <c r="AC564" s="16">
        <f t="shared" si="128"/>
        <v>-0.81287570000000242</v>
      </c>
      <c r="AF564" s="52" t="s">
        <v>462</v>
      </c>
      <c r="AG564" s="52">
        <v>0.32118910000000001</v>
      </c>
      <c r="AH564" s="52">
        <v>0.30341570000000001</v>
      </c>
      <c r="AI564" s="75">
        <v>0.155223</v>
      </c>
    </row>
    <row r="565" spans="1:35">
      <c r="A565" s="13">
        <v>38504</v>
      </c>
      <c r="B565" s="18">
        <v>100.0262</v>
      </c>
      <c r="C565" s="19">
        <v>5</v>
      </c>
      <c r="D565" s="20">
        <v>193.7</v>
      </c>
      <c r="E565" s="20">
        <v>184</v>
      </c>
      <c r="F565" s="19">
        <v>153.9</v>
      </c>
      <c r="G565" s="21">
        <v>3.04</v>
      </c>
      <c r="H565" s="22">
        <v>298.23</v>
      </c>
      <c r="I565" s="20">
        <v>97.093000000000004</v>
      </c>
      <c r="J565" s="20">
        <v>104.992</v>
      </c>
      <c r="K565" s="20">
        <v>97.751000000000005</v>
      </c>
      <c r="L565" s="20">
        <v>95.608000000000004</v>
      </c>
      <c r="N565" s="13">
        <v>38504</v>
      </c>
      <c r="O565" s="14">
        <f t="shared" si="129"/>
        <v>4.6054321516720851</v>
      </c>
      <c r="P565" s="14">
        <f t="shared" si="130"/>
        <v>5</v>
      </c>
      <c r="Q565" s="14">
        <f t="shared" si="131"/>
        <v>5.2663105704129505</v>
      </c>
      <c r="R565" s="14">
        <f t="shared" si="132"/>
        <v>5.2149357576089859</v>
      </c>
      <c r="S565" s="14">
        <f t="shared" si="133"/>
        <v>5.0363030408448335</v>
      </c>
      <c r="T565" s="14">
        <f t="shared" si="134"/>
        <v>2.5092795905486294</v>
      </c>
      <c r="U565" s="14">
        <f t="shared" si="135"/>
        <v>2.6433257068155647</v>
      </c>
      <c r="V565" s="14">
        <f t="shared" si="136"/>
        <v>3.6391710111553421</v>
      </c>
      <c r="W565" s="14">
        <f t="shared" si="137"/>
        <v>3.04</v>
      </c>
      <c r="X565" s="14">
        <f t="shared" si="138"/>
        <v>5.6978650008921639</v>
      </c>
      <c r="Y565" s="14">
        <f t="shared" si="139"/>
        <v>4.6538841567786911</v>
      </c>
      <c r="Z565" s="14">
        <f t="shared" si="140"/>
        <v>4.5824234289921755</v>
      </c>
      <c r="AA565" s="14">
        <f t="shared" si="141"/>
        <v>4.5602564985645797</v>
      </c>
      <c r="AB565" s="17">
        <f t="shared" si="127"/>
        <v>0.2362667</v>
      </c>
      <c r="AC565" s="16">
        <f t="shared" si="128"/>
        <v>-0.57660900000000237</v>
      </c>
      <c r="AF565" s="52" t="s">
        <v>463</v>
      </c>
      <c r="AG565" s="52">
        <v>0.23886289999999999</v>
      </c>
      <c r="AH565" s="52">
        <v>0.2362667</v>
      </c>
      <c r="AI565" s="75">
        <v>9.4652799999999995E-2</v>
      </c>
    </row>
    <row r="566" spans="1:35">
      <c r="A566" s="13">
        <v>38534</v>
      </c>
      <c r="B566" s="18">
        <v>99.744699999999995</v>
      </c>
      <c r="C566" s="19">
        <v>5</v>
      </c>
      <c r="D566" s="20">
        <v>194.9</v>
      </c>
      <c r="E566" s="20">
        <v>185.5</v>
      </c>
      <c r="F566" s="19">
        <v>155</v>
      </c>
      <c r="G566" s="21">
        <v>3.26</v>
      </c>
      <c r="H566" s="22">
        <v>292.83</v>
      </c>
      <c r="I566" s="20">
        <v>97.703000000000003</v>
      </c>
      <c r="J566" s="20">
        <v>108.866</v>
      </c>
      <c r="K566" s="20">
        <v>97.590999999999994</v>
      </c>
      <c r="L566" s="20">
        <v>95.876000000000005</v>
      </c>
      <c r="N566" s="13">
        <v>38534</v>
      </c>
      <c r="O566" s="14">
        <f t="shared" si="129"/>
        <v>4.6026139215262933</v>
      </c>
      <c r="P566" s="14">
        <f t="shared" si="130"/>
        <v>5</v>
      </c>
      <c r="Q566" s="14">
        <f t="shared" si="131"/>
        <v>5.2724866065135148</v>
      </c>
      <c r="R566" s="14">
        <f t="shared" si="132"/>
        <v>5.2230548820474896</v>
      </c>
      <c r="S566" s="14">
        <f t="shared" si="133"/>
        <v>5.0434251169192468</v>
      </c>
      <c r="T566" s="14">
        <f t="shared" si="134"/>
        <v>3.0210630849103315</v>
      </c>
      <c r="U566" s="14">
        <f t="shared" si="135"/>
        <v>3.3994501436402662</v>
      </c>
      <c r="V566" s="14">
        <f t="shared" si="136"/>
        <v>4.4862404057260097</v>
      </c>
      <c r="W566" s="14">
        <f t="shared" si="137"/>
        <v>3.26</v>
      </c>
      <c r="X566" s="14">
        <f t="shared" si="138"/>
        <v>5.6795922358549831</v>
      </c>
      <c r="Y566" s="14">
        <f t="shared" si="139"/>
        <v>4.6901177681507908</v>
      </c>
      <c r="Z566" s="14">
        <f t="shared" si="140"/>
        <v>4.5807852760524019</v>
      </c>
      <c r="AA566" s="14">
        <f t="shared" si="141"/>
        <v>4.5630556898807439</v>
      </c>
      <c r="AB566" s="17">
        <f t="shared" si="127"/>
        <v>0</v>
      </c>
      <c r="AC566" s="16">
        <f t="shared" si="128"/>
        <v>-0.57660900000000237</v>
      </c>
      <c r="AF566" s="52" t="s">
        <v>464</v>
      </c>
      <c r="AG566" s="52">
        <v>0</v>
      </c>
      <c r="AH566" s="52">
        <v>0</v>
      </c>
      <c r="AI566" s="75">
        <v>0</v>
      </c>
    </row>
    <row r="567" spans="1:35">
      <c r="A567" s="13">
        <v>38565</v>
      </c>
      <c r="B567" s="18">
        <v>99.937200000000004</v>
      </c>
      <c r="C567" s="19">
        <v>4.9000000000000004</v>
      </c>
      <c r="D567" s="20">
        <v>196.1</v>
      </c>
      <c r="E567" s="20">
        <v>187.1</v>
      </c>
      <c r="F567" s="19">
        <v>156.30000000000001</v>
      </c>
      <c r="G567" s="21">
        <v>3.5</v>
      </c>
      <c r="H567" s="22">
        <v>290.61</v>
      </c>
      <c r="I567" s="20">
        <v>97.35</v>
      </c>
      <c r="J567" s="20">
        <v>103.35299999999999</v>
      </c>
      <c r="K567" s="20">
        <v>98.289000000000001</v>
      </c>
      <c r="L567" s="20">
        <v>96.122</v>
      </c>
      <c r="N567" s="13">
        <v>38565</v>
      </c>
      <c r="O567" s="14">
        <f t="shared" si="129"/>
        <v>4.6045419887134944</v>
      </c>
      <c r="P567" s="14">
        <f t="shared" si="130"/>
        <v>4.9000000000000004</v>
      </c>
      <c r="Q567" s="14">
        <f t="shared" si="131"/>
        <v>5.2786247332023004</v>
      </c>
      <c r="R567" s="14">
        <f t="shared" si="132"/>
        <v>5.2316432332800442</v>
      </c>
      <c r="S567" s="14">
        <f t="shared" si="133"/>
        <v>5.051777237427431</v>
      </c>
      <c r="T567" s="14">
        <f t="shared" si="134"/>
        <v>3.5820076584522713</v>
      </c>
      <c r="U567" s="14">
        <f t="shared" si="135"/>
        <v>4.2025283655348122</v>
      </c>
      <c r="V567" s="14">
        <f t="shared" si="136"/>
        <v>5.0519105143772274</v>
      </c>
      <c r="W567" s="14">
        <f t="shared" si="137"/>
        <v>3.5</v>
      </c>
      <c r="X567" s="14">
        <f t="shared" si="138"/>
        <v>5.6719821621064037</v>
      </c>
      <c r="Y567" s="14">
        <f t="shared" si="139"/>
        <v>4.6381503132826829</v>
      </c>
      <c r="Z567" s="14">
        <f t="shared" si="140"/>
        <v>4.5879121185518104</v>
      </c>
      <c r="AA567" s="14">
        <f t="shared" si="141"/>
        <v>4.5656182179759766</v>
      </c>
      <c r="AB567" s="17">
        <f t="shared" si="127"/>
        <v>6.1947200000000001E-2</v>
      </c>
      <c r="AC567" s="16">
        <f t="shared" si="128"/>
        <v>-0.51466180000000239</v>
      </c>
      <c r="AF567" s="52" t="s">
        <v>465</v>
      </c>
      <c r="AG567" s="52">
        <v>3.3993099999999998E-2</v>
      </c>
      <c r="AH567" s="52">
        <v>6.1947200000000001E-2</v>
      </c>
      <c r="AI567" s="75">
        <v>1.8240699999999999E-2</v>
      </c>
    </row>
    <row r="568" spans="1:35">
      <c r="A568" s="13">
        <v>38596</v>
      </c>
      <c r="B568" s="18">
        <v>98.047799999999995</v>
      </c>
      <c r="C568" s="19">
        <v>5</v>
      </c>
      <c r="D568" s="20">
        <v>198.8</v>
      </c>
      <c r="E568" s="20">
        <v>191</v>
      </c>
      <c r="F568" s="19">
        <v>158.80000000000001</v>
      </c>
      <c r="G568" s="21">
        <v>3.62</v>
      </c>
      <c r="H568" s="22">
        <v>294.01</v>
      </c>
      <c r="I568" s="20">
        <v>96.971999999999994</v>
      </c>
      <c r="J568" s="20">
        <v>100.684</v>
      </c>
      <c r="K568" s="20">
        <v>97.608000000000004</v>
      </c>
      <c r="L568" s="20">
        <v>96.266999999999996</v>
      </c>
      <c r="N568" s="13">
        <v>38596</v>
      </c>
      <c r="O568" s="14">
        <f t="shared" si="129"/>
        <v>4.5854551148587586</v>
      </c>
      <c r="P568" s="14">
        <f t="shared" si="130"/>
        <v>5</v>
      </c>
      <c r="Q568" s="14">
        <f t="shared" si="131"/>
        <v>5.2922992942224738</v>
      </c>
      <c r="R568" s="14">
        <f t="shared" si="132"/>
        <v>5.2522734280466299</v>
      </c>
      <c r="S568" s="14">
        <f t="shared" si="133"/>
        <v>5.0676455488130356</v>
      </c>
      <c r="T568" s="14">
        <f t="shared" si="134"/>
        <v>4.6328408046646254</v>
      </c>
      <c r="U568" s="14">
        <f t="shared" si="135"/>
        <v>5.9872287090142455</v>
      </c>
      <c r="V568" s="14">
        <f t="shared" si="136"/>
        <v>6.5042426414043799</v>
      </c>
      <c r="W568" s="14">
        <f t="shared" si="137"/>
        <v>3.62</v>
      </c>
      <c r="X568" s="14">
        <f t="shared" si="138"/>
        <v>5.6836137803656746</v>
      </c>
      <c r="Y568" s="14">
        <f t="shared" si="139"/>
        <v>4.6119868993150135</v>
      </c>
      <c r="Z568" s="14">
        <f t="shared" si="140"/>
        <v>4.5809594572730328</v>
      </c>
      <c r="AA568" s="14">
        <f t="shared" si="141"/>
        <v>4.5671255809484448</v>
      </c>
      <c r="AB568" s="17">
        <f t="shared" si="127"/>
        <v>0.24896989999999999</v>
      </c>
      <c r="AC568" s="16">
        <f t="shared" si="128"/>
        <v>-0.26569190000000242</v>
      </c>
      <c r="AF568" s="52" t="s">
        <v>466</v>
      </c>
      <c r="AG568" s="52">
        <v>0.27881790000000001</v>
      </c>
      <c r="AH568" s="52">
        <v>0.24896989999999999</v>
      </c>
      <c r="AI568" s="75">
        <v>0.1452309</v>
      </c>
    </row>
    <row r="569" spans="1:35">
      <c r="A569" s="13">
        <v>38626</v>
      </c>
      <c r="B569" s="18">
        <v>99.318899999999999</v>
      </c>
      <c r="C569" s="19">
        <v>5</v>
      </c>
      <c r="D569" s="20">
        <v>199.1</v>
      </c>
      <c r="E569" s="20">
        <v>190.9</v>
      </c>
      <c r="F569" s="19">
        <v>160.5</v>
      </c>
      <c r="G569" s="21">
        <v>3.78</v>
      </c>
      <c r="H569" s="22">
        <v>298.32</v>
      </c>
      <c r="I569" s="20">
        <v>97.221999999999994</v>
      </c>
      <c r="J569" s="20">
        <v>99.772000000000006</v>
      </c>
      <c r="K569" s="20">
        <v>99.269000000000005</v>
      </c>
      <c r="L569" s="20">
        <v>96.244</v>
      </c>
      <c r="N569" s="13">
        <v>38626</v>
      </c>
      <c r="O569" s="14">
        <f t="shared" si="129"/>
        <v>4.5983358852665113</v>
      </c>
      <c r="P569" s="14">
        <f t="shared" si="130"/>
        <v>5</v>
      </c>
      <c r="Q569" s="14">
        <f t="shared" si="131"/>
        <v>5.2938072110701508</v>
      </c>
      <c r="R569" s="14">
        <f t="shared" si="132"/>
        <v>5.251749730731702</v>
      </c>
      <c r="S569" s="14">
        <f t="shared" si="133"/>
        <v>5.0782939425700704</v>
      </c>
      <c r="T569" s="14">
        <f t="shared" si="134"/>
        <v>4.2581452055964464</v>
      </c>
      <c r="U569" s="14">
        <f t="shared" si="135"/>
        <v>5.2148337122823074</v>
      </c>
      <c r="V569" s="14">
        <f t="shared" si="136"/>
        <v>5.9690478824637934</v>
      </c>
      <c r="W569" s="14">
        <f t="shared" si="137"/>
        <v>3.78</v>
      </c>
      <c r="X569" s="14">
        <f t="shared" si="138"/>
        <v>5.698166735870565</v>
      </c>
      <c r="Y569" s="14">
        <f t="shared" si="139"/>
        <v>4.6028875828305393</v>
      </c>
      <c r="Z569" s="14">
        <f t="shared" si="140"/>
        <v>4.5978333370140732</v>
      </c>
      <c r="AA569" s="14">
        <f t="shared" si="141"/>
        <v>4.5668866335624827</v>
      </c>
      <c r="AB569" s="17">
        <f t="shared" si="127"/>
        <v>0</v>
      </c>
      <c r="AC569" s="16">
        <f t="shared" si="128"/>
        <v>-0.26569190000000242</v>
      </c>
      <c r="AF569" s="52" t="s">
        <v>467</v>
      </c>
      <c r="AG569" s="52">
        <v>0</v>
      </c>
      <c r="AH569" s="52">
        <v>0</v>
      </c>
      <c r="AI569" s="75">
        <v>0</v>
      </c>
    </row>
    <row r="570" spans="1:35">
      <c r="A570" s="13">
        <v>38657</v>
      </c>
      <c r="B570" s="18">
        <v>100.29810000000001</v>
      </c>
      <c r="C570" s="19">
        <v>5</v>
      </c>
      <c r="D570" s="20">
        <v>198.1</v>
      </c>
      <c r="E570" s="20">
        <v>189.3</v>
      </c>
      <c r="F570" s="19">
        <v>158.69999999999999</v>
      </c>
      <c r="G570" s="21">
        <v>4</v>
      </c>
      <c r="H570" s="22">
        <v>297.5</v>
      </c>
      <c r="I570" s="20">
        <v>97.75</v>
      </c>
      <c r="J570" s="20">
        <v>101.611</v>
      </c>
      <c r="K570" s="20">
        <v>99.498000000000005</v>
      </c>
      <c r="L570" s="20">
        <v>96.635999999999996</v>
      </c>
      <c r="N570" s="13">
        <v>38657</v>
      </c>
      <c r="O570" s="14">
        <f t="shared" si="129"/>
        <v>4.6081467516179773</v>
      </c>
      <c r="P570" s="14">
        <f t="shared" si="130"/>
        <v>5</v>
      </c>
      <c r="Q570" s="14">
        <f t="shared" si="131"/>
        <v>5.2887719537045053</v>
      </c>
      <c r="R570" s="14">
        <f t="shared" si="132"/>
        <v>5.2433330582152768</v>
      </c>
      <c r="S570" s="14">
        <f t="shared" si="133"/>
        <v>5.0670156275323635</v>
      </c>
      <c r="T570" s="14">
        <f t="shared" si="134"/>
        <v>3.2840303652906395</v>
      </c>
      <c r="U570" s="14">
        <f t="shared" si="135"/>
        <v>3.7130980575046117</v>
      </c>
      <c r="V570" s="14">
        <f t="shared" si="136"/>
        <v>4.2477428267116215</v>
      </c>
      <c r="W570" s="14">
        <f t="shared" si="137"/>
        <v>4</v>
      </c>
      <c r="X570" s="14">
        <f t="shared" si="138"/>
        <v>5.6954142249856847</v>
      </c>
      <c r="Y570" s="14">
        <f t="shared" si="139"/>
        <v>4.6211517970003904</v>
      </c>
      <c r="Z570" s="14">
        <f t="shared" si="140"/>
        <v>4.6001375434600167</v>
      </c>
      <c r="AA570" s="14">
        <f t="shared" si="141"/>
        <v>4.5709513426014077</v>
      </c>
      <c r="AB570" s="17">
        <f t="shared" si="127"/>
        <v>0.22275490000000001</v>
      </c>
      <c r="AC570" s="16">
        <f t="shared" si="128"/>
        <v>-4.2937000000002418E-2</v>
      </c>
      <c r="AF570" s="52" t="s">
        <v>468</v>
      </c>
      <c r="AG570" s="52">
        <v>0.2251282</v>
      </c>
      <c r="AH570" s="52">
        <v>0.22275490000000001</v>
      </c>
      <c r="AI570" s="75">
        <v>6.9968699999999995E-2</v>
      </c>
    </row>
    <row r="571" spans="1:35">
      <c r="A571" s="13">
        <v>38687</v>
      </c>
      <c r="B571" s="18">
        <v>100.8948</v>
      </c>
      <c r="C571" s="19">
        <v>4.9000000000000004</v>
      </c>
      <c r="D571" s="20">
        <v>198.1</v>
      </c>
      <c r="E571" s="20">
        <v>189</v>
      </c>
      <c r="F571" s="19">
        <v>159.6</v>
      </c>
      <c r="G571" s="21">
        <v>4.16</v>
      </c>
      <c r="H571" s="22">
        <v>301.06</v>
      </c>
      <c r="I571" s="20">
        <v>98.155000000000001</v>
      </c>
      <c r="J571" s="20">
        <v>103.167</v>
      </c>
      <c r="K571" s="20">
        <v>99.725999999999999</v>
      </c>
      <c r="L571" s="20">
        <v>96.894000000000005</v>
      </c>
      <c r="N571" s="13">
        <v>38687</v>
      </c>
      <c r="O571" s="14">
        <f t="shared" si="129"/>
        <v>4.6140783898570987</v>
      </c>
      <c r="P571" s="14">
        <f t="shared" si="130"/>
        <v>4.9000000000000004</v>
      </c>
      <c r="Q571" s="14">
        <f t="shared" si="131"/>
        <v>5.2887719537045053</v>
      </c>
      <c r="R571" s="14">
        <f t="shared" si="132"/>
        <v>5.2417470150596426</v>
      </c>
      <c r="S571" s="14">
        <f t="shared" si="133"/>
        <v>5.0726706850157086</v>
      </c>
      <c r="T571" s="14">
        <f t="shared" si="134"/>
        <v>3.2840303652906395</v>
      </c>
      <c r="U571" s="14">
        <f t="shared" si="135"/>
        <v>3.6093333375025032</v>
      </c>
      <c r="V571" s="14">
        <f t="shared" si="136"/>
        <v>5.2745344012359991</v>
      </c>
      <c r="W571" s="14">
        <f t="shared" si="137"/>
        <v>4.16</v>
      </c>
      <c r="X571" s="14">
        <f t="shared" si="138"/>
        <v>5.7073095804323577</v>
      </c>
      <c r="Y571" s="14">
        <f t="shared" si="139"/>
        <v>4.6363490344690916</v>
      </c>
      <c r="Z571" s="14">
        <f t="shared" si="140"/>
        <v>4.6024264253170282</v>
      </c>
      <c r="AA571" s="14">
        <f t="shared" si="141"/>
        <v>4.5736175974749846</v>
      </c>
      <c r="AB571" s="17">
        <f t="shared" si="127"/>
        <v>4.8736799999999997E-2</v>
      </c>
      <c r="AC571" s="16">
        <f t="shared" si="128"/>
        <v>5.7997999999975791E-3</v>
      </c>
      <c r="AF571" s="52" t="s">
        <v>469</v>
      </c>
      <c r="AG571" s="52">
        <v>4.3396799999999999E-2</v>
      </c>
      <c r="AH571" s="52">
        <v>4.8736799999999997E-2</v>
      </c>
      <c r="AI571" s="75">
        <v>1.6412E-3</v>
      </c>
    </row>
    <row r="572" spans="1:35">
      <c r="A572" s="13">
        <v>38718</v>
      </c>
      <c r="B572" s="18">
        <v>101.0256</v>
      </c>
      <c r="C572" s="19">
        <v>4.7</v>
      </c>
      <c r="D572" s="20">
        <v>199.3</v>
      </c>
      <c r="E572" s="20">
        <v>190.5</v>
      </c>
      <c r="F572" s="19">
        <v>160.5</v>
      </c>
      <c r="G572" s="21">
        <v>4.29</v>
      </c>
      <c r="H572" s="22">
        <v>308.31</v>
      </c>
      <c r="I572" s="20">
        <v>98.518000000000001</v>
      </c>
      <c r="J572" s="20">
        <v>106.336</v>
      </c>
      <c r="K572" s="20">
        <v>100.095</v>
      </c>
      <c r="L572" s="20">
        <v>96.753</v>
      </c>
      <c r="N572" s="13">
        <v>38718</v>
      </c>
      <c r="O572" s="14">
        <f t="shared" si="129"/>
        <v>4.6153739500708797</v>
      </c>
      <c r="P572" s="14">
        <f t="shared" si="130"/>
        <v>4.7</v>
      </c>
      <c r="Q572" s="14">
        <f t="shared" si="131"/>
        <v>5.2948112272187489</v>
      </c>
      <c r="R572" s="14">
        <f t="shared" si="132"/>
        <v>5.2496521945667558</v>
      </c>
      <c r="S572" s="14">
        <f t="shared" si="133"/>
        <v>5.0782939425700704</v>
      </c>
      <c r="T572" s="14">
        <f t="shared" si="134"/>
        <v>3.9401361681988982</v>
      </c>
      <c r="U572" s="14">
        <f t="shared" si="135"/>
        <v>4.5645507489960355</v>
      </c>
      <c r="V572" s="14">
        <f t="shared" si="136"/>
        <v>5.5071532968343364</v>
      </c>
      <c r="W572" s="14">
        <f t="shared" si="137"/>
        <v>4.29</v>
      </c>
      <c r="X572" s="14">
        <f t="shared" si="138"/>
        <v>5.7311057703050912</v>
      </c>
      <c r="Y572" s="14">
        <f t="shared" si="139"/>
        <v>4.6666038921721835</v>
      </c>
      <c r="Z572" s="14">
        <f t="shared" si="140"/>
        <v>4.6061197350236798</v>
      </c>
      <c r="AA572" s="14">
        <f t="shared" si="141"/>
        <v>4.5721613391810987</v>
      </c>
      <c r="AB572" s="17">
        <f t="shared" si="127"/>
        <v>0.1203751</v>
      </c>
      <c r="AC572" s="16">
        <f t="shared" si="128"/>
        <v>0.12617489999999759</v>
      </c>
      <c r="AF572" s="52" t="s">
        <v>470</v>
      </c>
      <c r="AG572" s="52">
        <v>0.1125617</v>
      </c>
      <c r="AH572" s="52">
        <v>0.1203751</v>
      </c>
      <c r="AI572" s="75">
        <v>1.5128600000000001E-2</v>
      </c>
    </row>
    <row r="573" spans="1:35">
      <c r="A573" s="13">
        <v>38749</v>
      </c>
      <c r="B573" s="18">
        <v>100.99809999999999</v>
      </c>
      <c r="C573" s="19">
        <v>4.8</v>
      </c>
      <c r="D573" s="20">
        <v>199.4</v>
      </c>
      <c r="E573" s="20">
        <v>190.3</v>
      </c>
      <c r="F573" s="19">
        <v>158.69999999999999</v>
      </c>
      <c r="G573" s="21">
        <v>4.49</v>
      </c>
      <c r="H573" s="22">
        <v>311.58</v>
      </c>
      <c r="I573" s="20">
        <v>98.847999999999999</v>
      </c>
      <c r="J573" s="20">
        <v>104.98</v>
      </c>
      <c r="K573" s="20">
        <v>100.687</v>
      </c>
      <c r="L573" s="20">
        <v>97.299000000000007</v>
      </c>
      <c r="N573" s="13">
        <v>38749</v>
      </c>
      <c r="O573" s="14">
        <f t="shared" si="129"/>
        <v>4.6151017047831253</v>
      </c>
      <c r="P573" s="14">
        <f t="shared" si="130"/>
        <v>4.8</v>
      </c>
      <c r="Q573" s="14">
        <f t="shared" si="131"/>
        <v>5.2953128575277377</v>
      </c>
      <c r="R573" s="14">
        <f t="shared" si="132"/>
        <v>5.2486017743021041</v>
      </c>
      <c r="S573" s="14">
        <f t="shared" si="133"/>
        <v>5.0670156275323635</v>
      </c>
      <c r="T573" s="14">
        <f t="shared" si="134"/>
        <v>3.573631929613176</v>
      </c>
      <c r="U573" s="14">
        <f t="shared" si="135"/>
        <v>4.0756310918142873</v>
      </c>
      <c r="V573" s="14">
        <f t="shared" si="136"/>
        <v>3.8540415307776605</v>
      </c>
      <c r="W573" s="14">
        <f t="shared" si="137"/>
        <v>4.49</v>
      </c>
      <c r="X573" s="14">
        <f t="shared" si="138"/>
        <v>5.7416561270842825</v>
      </c>
      <c r="Y573" s="14">
        <f t="shared" si="139"/>
        <v>4.6537698558241534</v>
      </c>
      <c r="Z573" s="14">
        <f t="shared" si="140"/>
        <v>4.6120166950651491</v>
      </c>
      <c r="AA573" s="14">
        <f t="shared" si="141"/>
        <v>4.5777887116468534</v>
      </c>
      <c r="AB573" s="17">
        <f t="shared" si="127"/>
        <v>0</v>
      </c>
      <c r="AC573" s="16">
        <f t="shared" si="128"/>
        <v>0.12617489999999759</v>
      </c>
      <c r="AF573" s="52" t="s">
        <v>471</v>
      </c>
      <c r="AG573" s="52">
        <v>0</v>
      </c>
      <c r="AH573" s="52">
        <v>0</v>
      </c>
      <c r="AI573" s="75">
        <v>0</v>
      </c>
    </row>
    <row r="574" spans="1:35">
      <c r="A574" s="13">
        <v>38777</v>
      </c>
      <c r="B574" s="18">
        <v>101.2658</v>
      </c>
      <c r="C574" s="19">
        <v>4.7</v>
      </c>
      <c r="D574" s="20">
        <v>199.7</v>
      </c>
      <c r="E574" s="20">
        <v>190.4</v>
      </c>
      <c r="F574" s="19">
        <v>159.30000000000001</v>
      </c>
      <c r="G574" s="21">
        <v>4.59</v>
      </c>
      <c r="H574" s="22">
        <v>310.87</v>
      </c>
      <c r="I574" s="20">
        <v>99.046000000000006</v>
      </c>
      <c r="J574" s="20">
        <v>105.696</v>
      </c>
      <c r="K574" s="20">
        <v>100.178</v>
      </c>
      <c r="L574" s="20">
        <v>97.638999999999996</v>
      </c>
      <c r="N574" s="13">
        <v>38777</v>
      </c>
      <c r="O574" s="14">
        <f t="shared" si="129"/>
        <v>4.6177487431949258</v>
      </c>
      <c r="P574" s="14">
        <f t="shared" si="130"/>
        <v>4.7</v>
      </c>
      <c r="Q574" s="14">
        <f t="shared" si="131"/>
        <v>5.2968162404217694</v>
      </c>
      <c r="R574" s="14">
        <f t="shared" si="132"/>
        <v>5.2491271223572653</v>
      </c>
      <c r="S574" s="14">
        <f t="shared" si="133"/>
        <v>5.0707892169160029</v>
      </c>
      <c r="T574" s="14">
        <f t="shared" si="134"/>
        <v>3.3608050987300735</v>
      </c>
      <c r="U574" s="14">
        <f t="shared" si="135"/>
        <v>3.8548670117235244</v>
      </c>
      <c r="V574" s="14">
        <f t="shared" si="136"/>
        <v>3.5786566371452904</v>
      </c>
      <c r="W574" s="14">
        <f t="shared" si="137"/>
        <v>4.59</v>
      </c>
      <c r="X574" s="14">
        <f t="shared" si="138"/>
        <v>5.7393748183593241</v>
      </c>
      <c r="Y574" s="14">
        <f t="shared" si="139"/>
        <v>4.6605670492083791</v>
      </c>
      <c r="Z574" s="14">
        <f t="shared" si="140"/>
        <v>4.6069486036655025</v>
      </c>
      <c r="AA574" s="14">
        <f t="shared" si="141"/>
        <v>4.5812770037680934</v>
      </c>
      <c r="AB574" s="17">
        <f t="shared" si="127"/>
        <v>0.1017777</v>
      </c>
      <c r="AC574" s="16">
        <f t="shared" si="128"/>
        <v>0.22795259999999759</v>
      </c>
      <c r="AF574" s="52" t="s">
        <v>472</v>
      </c>
      <c r="AG574" s="52">
        <v>9.9543000000000006E-2</v>
      </c>
      <c r="AH574" s="52">
        <v>0.1017777</v>
      </c>
      <c r="AI574" s="75">
        <v>4.6656099999999999E-2</v>
      </c>
    </row>
    <row r="575" spans="1:35">
      <c r="A575" s="13">
        <v>38808</v>
      </c>
      <c r="B575" s="18">
        <v>101.6644</v>
      </c>
      <c r="C575" s="19">
        <v>4.7</v>
      </c>
      <c r="D575" s="20">
        <v>200.7</v>
      </c>
      <c r="E575" s="20">
        <v>191.5</v>
      </c>
      <c r="F575" s="19">
        <v>160.6</v>
      </c>
      <c r="G575" s="21">
        <v>4.79</v>
      </c>
      <c r="H575" s="22">
        <v>319.35000000000002</v>
      </c>
      <c r="I575" s="20">
        <v>99.228999999999999</v>
      </c>
      <c r="J575" s="20">
        <v>105.85</v>
      </c>
      <c r="K575" s="20">
        <v>100.72199999999999</v>
      </c>
      <c r="L575" s="20">
        <v>97.706999999999994</v>
      </c>
      <c r="N575" s="13">
        <v>38808</v>
      </c>
      <c r="O575" s="14">
        <f t="shared" si="129"/>
        <v>4.6216771926087956</v>
      </c>
      <c r="P575" s="14">
        <f t="shared" si="130"/>
        <v>4.7</v>
      </c>
      <c r="Q575" s="14">
        <f t="shared" si="131"/>
        <v>5.3018112558022921</v>
      </c>
      <c r="R575" s="14">
        <f t="shared" si="132"/>
        <v>5.2548878086207003</v>
      </c>
      <c r="S575" s="14">
        <f t="shared" si="133"/>
        <v>5.0789168015126611</v>
      </c>
      <c r="T575" s="14">
        <f t="shared" si="134"/>
        <v>3.5500685389342279</v>
      </c>
      <c r="U575" s="14">
        <f t="shared" si="135"/>
        <v>3.9408720381668565</v>
      </c>
      <c r="V575" s="14">
        <f t="shared" si="136"/>
        <v>4.0666340383432251</v>
      </c>
      <c r="W575" s="14">
        <f t="shared" si="137"/>
        <v>4.79</v>
      </c>
      <c r="X575" s="14">
        <f t="shared" si="138"/>
        <v>5.7662876800075979</v>
      </c>
      <c r="Y575" s="14">
        <f t="shared" si="139"/>
        <v>4.6620229975808742</v>
      </c>
      <c r="Z575" s="14">
        <f t="shared" si="140"/>
        <v>4.6123642465683314</v>
      </c>
      <c r="AA575" s="14">
        <f t="shared" si="141"/>
        <v>4.581973204383889</v>
      </c>
      <c r="AB575" s="17">
        <f t="shared" si="127"/>
        <v>0</v>
      </c>
      <c r="AC575" s="16">
        <f t="shared" si="128"/>
        <v>0.22795259999999759</v>
      </c>
      <c r="AF575" s="52" t="s">
        <v>473</v>
      </c>
      <c r="AG575" s="52">
        <v>0</v>
      </c>
      <c r="AH575" s="52">
        <v>0</v>
      </c>
      <c r="AI575" s="75">
        <v>0</v>
      </c>
    </row>
    <row r="576" spans="1:35">
      <c r="A576" s="13">
        <v>38838</v>
      </c>
      <c r="B576" s="18">
        <v>101.5254</v>
      </c>
      <c r="C576" s="19">
        <v>4.5999999999999996</v>
      </c>
      <c r="D576" s="20">
        <v>201.3</v>
      </c>
      <c r="E576" s="20">
        <v>192</v>
      </c>
      <c r="F576" s="19">
        <v>160.6</v>
      </c>
      <c r="G576" s="21">
        <v>4.9400000000000004</v>
      </c>
      <c r="H576" s="22">
        <v>330.79</v>
      </c>
      <c r="I576" s="20">
        <v>99.338999999999999</v>
      </c>
      <c r="J576" s="20">
        <v>104.70099999999999</v>
      </c>
      <c r="K576" s="20">
        <v>100.696</v>
      </c>
      <c r="L576" s="20">
        <v>98.084000000000003</v>
      </c>
      <c r="N576" s="13">
        <v>38838</v>
      </c>
      <c r="O576" s="14">
        <f t="shared" si="129"/>
        <v>4.6203090134808766</v>
      </c>
      <c r="P576" s="14">
        <f t="shared" si="130"/>
        <v>4.5999999999999996</v>
      </c>
      <c r="Q576" s="14">
        <f t="shared" si="131"/>
        <v>5.3047963326457461</v>
      </c>
      <c r="R576" s="14">
        <f t="shared" si="132"/>
        <v>5.2574953720277815</v>
      </c>
      <c r="S576" s="14">
        <f t="shared" si="133"/>
        <v>5.0789168015126611</v>
      </c>
      <c r="T576" s="14">
        <f t="shared" si="134"/>
        <v>3.9002157803269175</v>
      </c>
      <c r="U576" s="14">
        <f t="shared" si="135"/>
        <v>4.2559614418795899</v>
      </c>
      <c r="V576" s="14">
        <f t="shared" si="136"/>
        <v>4.2613760667827592</v>
      </c>
      <c r="W576" s="14">
        <f t="shared" si="137"/>
        <v>4.9400000000000004</v>
      </c>
      <c r="X576" s="14">
        <f t="shared" si="138"/>
        <v>5.8014837329465383</v>
      </c>
      <c r="Y576" s="14">
        <f t="shared" si="139"/>
        <v>4.6511086689292558</v>
      </c>
      <c r="Z576" s="14">
        <f t="shared" si="140"/>
        <v>4.6121060769892042</v>
      </c>
      <c r="AA576" s="14">
        <f t="shared" si="141"/>
        <v>4.5858242543905536</v>
      </c>
      <c r="AB576" s="17">
        <f t="shared" si="127"/>
        <v>0.17008309999999999</v>
      </c>
      <c r="AC576" s="16">
        <f t="shared" si="128"/>
        <v>0.39803569999999755</v>
      </c>
      <c r="AF576" s="52" t="s">
        <v>474</v>
      </c>
      <c r="AG576" s="52">
        <v>0.1634854</v>
      </c>
      <c r="AH576" s="52">
        <v>0.17008309999999999</v>
      </c>
      <c r="AI576" s="75">
        <v>0.12680630000000001</v>
      </c>
    </row>
    <row r="577" spans="1:35">
      <c r="A577" s="13">
        <v>38869</v>
      </c>
      <c r="B577" s="18">
        <v>101.9173</v>
      </c>
      <c r="C577" s="19">
        <v>4.5999999999999996</v>
      </c>
      <c r="D577" s="20">
        <v>201.8</v>
      </c>
      <c r="E577" s="20">
        <v>192.3</v>
      </c>
      <c r="F577" s="19">
        <v>161.4</v>
      </c>
      <c r="G577" s="21">
        <v>4.99</v>
      </c>
      <c r="H577" s="22">
        <v>332.25</v>
      </c>
      <c r="I577" s="20">
        <v>99.423000000000002</v>
      </c>
      <c r="J577" s="20">
        <v>106.11</v>
      </c>
      <c r="K577" s="20">
        <v>100.538</v>
      </c>
      <c r="L577" s="20">
        <v>98.016000000000005</v>
      </c>
      <c r="N577" s="13">
        <v>38869</v>
      </c>
      <c r="O577" s="14">
        <f t="shared" si="129"/>
        <v>4.624161700107174</v>
      </c>
      <c r="P577" s="14">
        <f t="shared" si="130"/>
        <v>4.5999999999999996</v>
      </c>
      <c r="Q577" s="14">
        <f t="shared" si="131"/>
        <v>5.3072771079195089</v>
      </c>
      <c r="R577" s="14">
        <f t="shared" si="132"/>
        <v>5.259056652594734</v>
      </c>
      <c r="S577" s="14">
        <f t="shared" si="133"/>
        <v>5.0838857558358486</v>
      </c>
      <c r="T577" s="14">
        <f t="shared" si="134"/>
        <v>4.096653750655852</v>
      </c>
      <c r="U577" s="14">
        <f t="shared" si="135"/>
        <v>4.4120894985748524</v>
      </c>
      <c r="V577" s="14">
        <f t="shared" si="136"/>
        <v>4.7582714991014932</v>
      </c>
      <c r="W577" s="14">
        <f t="shared" si="137"/>
        <v>4.99</v>
      </c>
      <c r="X577" s="14">
        <f t="shared" si="138"/>
        <v>5.8058876975933549</v>
      </c>
      <c r="Y577" s="14">
        <f t="shared" si="139"/>
        <v>4.6644762918854985</v>
      </c>
      <c r="Z577" s="14">
        <f t="shared" si="140"/>
        <v>4.6105357654865013</v>
      </c>
      <c r="AA577" s="14">
        <f t="shared" si="141"/>
        <v>4.5851307306503646</v>
      </c>
      <c r="AB577" s="17">
        <f t="shared" si="127"/>
        <v>0.44131140000000002</v>
      </c>
      <c r="AC577" s="16">
        <f t="shared" si="128"/>
        <v>0.83934709999999757</v>
      </c>
      <c r="AF577" s="52" t="s">
        <v>475</v>
      </c>
      <c r="AG577" s="52">
        <v>0.4816993</v>
      </c>
      <c r="AH577" s="52">
        <v>0.44131140000000002</v>
      </c>
      <c r="AI577" s="75">
        <v>0.29465180000000002</v>
      </c>
    </row>
    <row r="578" spans="1:35">
      <c r="A578" s="13">
        <v>38899</v>
      </c>
      <c r="B578" s="18">
        <v>101.8981</v>
      </c>
      <c r="C578" s="19">
        <v>4.7</v>
      </c>
      <c r="D578" s="20">
        <v>202.9</v>
      </c>
      <c r="E578" s="20">
        <v>193.6</v>
      </c>
      <c r="F578" s="19">
        <v>161</v>
      </c>
      <c r="G578" s="21">
        <v>5.24</v>
      </c>
      <c r="H578" s="22">
        <v>337.88</v>
      </c>
      <c r="I578" s="20">
        <v>99.888999999999996</v>
      </c>
      <c r="J578" s="20">
        <v>107.545</v>
      </c>
      <c r="K578" s="20">
        <v>101.069</v>
      </c>
      <c r="L578" s="20">
        <v>98.290999999999997</v>
      </c>
      <c r="N578" s="13">
        <v>38899</v>
      </c>
      <c r="O578" s="14">
        <f t="shared" si="129"/>
        <v>4.6239732943237364</v>
      </c>
      <c r="P578" s="14">
        <f t="shared" si="130"/>
        <v>4.7</v>
      </c>
      <c r="Q578" s="14">
        <f t="shared" si="131"/>
        <v>5.3127132468317688</v>
      </c>
      <c r="R578" s="14">
        <f t="shared" si="132"/>
        <v>5.265794174842477</v>
      </c>
      <c r="S578" s="14">
        <f t="shared" si="133"/>
        <v>5.0814043649844631</v>
      </c>
      <c r="T578" s="14">
        <f t="shared" si="134"/>
        <v>4.0226640318253946</v>
      </c>
      <c r="U578" s="14">
        <f t="shared" si="135"/>
        <v>4.2739292794986712</v>
      </c>
      <c r="V578" s="14">
        <f t="shared" si="136"/>
        <v>3.7979248065216473</v>
      </c>
      <c r="W578" s="14">
        <f t="shared" si="137"/>
        <v>5.24</v>
      </c>
      <c r="X578" s="14">
        <f t="shared" si="138"/>
        <v>5.8226908028592961</v>
      </c>
      <c r="Y578" s="14">
        <f t="shared" si="139"/>
        <v>4.6779093646283965</v>
      </c>
      <c r="Z578" s="14">
        <f t="shared" si="140"/>
        <v>4.6158034519048448</v>
      </c>
      <c r="AA578" s="14">
        <f t="shared" si="141"/>
        <v>4.5879324665017558</v>
      </c>
      <c r="AB578" s="17">
        <f t="shared" si="127"/>
        <v>0</v>
      </c>
      <c r="AC578" s="16">
        <f t="shared" si="128"/>
        <v>0.83934709999999757</v>
      </c>
      <c r="AF578" s="52" t="s">
        <v>476</v>
      </c>
      <c r="AG578" s="52">
        <v>0</v>
      </c>
      <c r="AH578" s="52">
        <v>0</v>
      </c>
      <c r="AI578" s="75">
        <v>0</v>
      </c>
    </row>
    <row r="579" spans="1:35">
      <c r="A579" s="13">
        <v>38930</v>
      </c>
      <c r="B579" s="18">
        <v>102.252</v>
      </c>
      <c r="C579" s="19">
        <v>4.7</v>
      </c>
      <c r="D579" s="20">
        <v>203.8</v>
      </c>
      <c r="E579" s="20">
        <v>194.4</v>
      </c>
      <c r="F579" s="19">
        <v>162.1</v>
      </c>
      <c r="G579" s="21">
        <v>5.25</v>
      </c>
      <c r="H579" s="22">
        <v>341.11</v>
      </c>
      <c r="I579" s="20">
        <v>99.662999999999997</v>
      </c>
      <c r="J579" s="20">
        <v>105.767</v>
      </c>
      <c r="K579" s="20">
        <v>100.91500000000001</v>
      </c>
      <c r="L579" s="20">
        <v>98.31</v>
      </c>
      <c r="N579" s="13">
        <v>38930</v>
      </c>
      <c r="O579" s="14">
        <f t="shared" si="129"/>
        <v>4.6274403546338192</v>
      </c>
      <c r="P579" s="14">
        <f t="shared" si="130"/>
        <v>4.7</v>
      </c>
      <c r="Q579" s="14">
        <f t="shared" si="131"/>
        <v>5.3171391207886245</v>
      </c>
      <c r="R579" s="14">
        <f t="shared" si="132"/>
        <v>5.2699178920263385</v>
      </c>
      <c r="S579" s="14">
        <f t="shared" si="133"/>
        <v>5.0882134287416303</v>
      </c>
      <c r="T579" s="14">
        <f t="shared" si="134"/>
        <v>3.8514387586323933</v>
      </c>
      <c r="U579" s="14">
        <f t="shared" si="135"/>
        <v>3.8274658746294898</v>
      </c>
      <c r="V579" s="14">
        <f t="shared" si="136"/>
        <v>3.6436191314199418</v>
      </c>
      <c r="W579" s="14">
        <f t="shared" si="137"/>
        <v>5.25</v>
      </c>
      <c r="X579" s="14">
        <f t="shared" si="138"/>
        <v>5.832205005910728</v>
      </c>
      <c r="Y579" s="14">
        <f t="shared" si="139"/>
        <v>4.6612385615076279</v>
      </c>
      <c r="Z579" s="14">
        <f t="shared" si="140"/>
        <v>4.6142785783520823</v>
      </c>
      <c r="AA579" s="14">
        <f t="shared" si="141"/>
        <v>4.5881257513788327</v>
      </c>
      <c r="AB579" s="17">
        <f t="shared" ref="AB579:AB595" si="142" xml:space="preserve"> AH579</f>
        <v>6.11265E-2</v>
      </c>
      <c r="AC579" s="16">
        <f t="shared" ref="AC579:AC595" si="143" xml:space="preserve"> AC578 + AB579</f>
        <v>0.90047359999999754</v>
      </c>
      <c r="AF579" s="52" t="s">
        <v>477</v>
      </c>
      <c r="AG579" s="52">
        <v>5.9233899999999999E-2</v>
      </c>
      <c r="AH579" s="52">
        <v>6.11265E-2</v>
      </c>
      <c r="AI579" s="75">
        <v>6.3313900000000006E-2</v>
      </c>
    </row>
    <row r="580" spans="1:35">
      <c r="A580" s="13">
        <v>38961</v>
      </c>
      <c r="B580" s="18">
        <v>102.1093</v>
      </c>
      <c r="C580" s="19">
        <v>4.5</v>
      </c>
      <c r="D580" s="20">
        <v>202.8</v>
      </c>
      <c r="E580" s="20">
        <v>192.9</v>
      </c>
      <c r="F580" s="19">
        <v>160.19999999999999</v>
      </c>
      <c r="G580" s="21">
        <v>5.25</v>
      </c>
      <c r="H580" s="22">
        <v>341.92</v>
      </c>
      <c r="I580" s="20">
        <v>100.178</v>
      </c>
      <c r="J580" s="20">
        <v>107.72499999999999</v>
      </c>
      <c r="K580" s="20">
        <v>101.485</v>
      </c>
      <c r="L580" s="20">
        <v>98.555999999999997</v>
      </c>
      <c r="N580" s="13">
        <v>38961</v>
      </c>
      <c r="O580" s="14">
        <f t="shared" si="129"/>
        <v>4.6260438081918771</v>
      </c>
      <c r="P580" s="14">
        <f t="shared" si="130"/>
        <v>4.5</v>
      </c>
      <c r="Q580" s="14">
        <f t="shared" si="131"/>
        <v>5.3122202717170284</v>
      </c>
      <c r="R580" s="14">
        <f t="shared" si="132"/>
        <v>5.2621719199116832</v>
      </c>
      <c r="S580" s="14">
        <f t="shared" si="133"/>
        <v>5.0764230346342591</v>
      </c>
      <c r="T580" s="14">
        <f t="shared" si="134"/>
        <v>1.9920977494554348</v>
      </c>
      <c r="U580" s="14">
        <f t="shared" si="135"/>
        <v>0.98984918650534925</v>
      </c>
      <c r="V580" s="14">
        <f t="shared" si="136"/>
        <v>0.87774858212234419</v>
      </c>
      <c r="W580" s="14">
        <f t="shared" si="137"/>
        <v>5.25</v>
      </c>
      <c r="X580" s="14">
        <f t="shared" si="138"/>
        <v>5.8345767915708375</v>
      </c>
      <c r="Y580" s="14">
        <f t="shared" si="139"/>
        <v>4.679581683501902</v>
      </c>
      <c r="Z580" s="14">
        <f t="shared" si="140"/>
        <v>4.6199110043095901</v>
      </c>
      <c r="AA580" s="14">
        <f t="shared" si="141"/>
        <v>4.5906249145460558</v>
      </c>
      <c r="AB580" s="17">
        <f t="shared" si="142"/>
        <v>6.1020499999999998E-2</v>
      </c>
      <c r="AC580" s="16">
        <f t="shared" si="143"/>
        <v>0.96149409999999758</v>
      </c>
      <c r="AF580" s="52" t="s">
        <v>478</v>
      </c>
      <c r="AG580" s="52">
        <v>5.5803400000000003E-2</v>
      </c>
      <c r="AH580" s="52">
        <v>6.1020499999999998E-2</v>
      </c>
      <c r="AI580" s="75">
        <v>-2.7317299999999999E-2</v>
      </c>
    </row>
    <row r="581" spans="1:35">
      <c r="A581" s="13">
        <v>38991</v>
      </c>
      <c r="B581" s="18">
        <v>102.0843</v>
      </c>
      <c r="C581" s="19">
        <v>4.4000000000000004</v>
      </c>
      <c r="D581" s="20">
        <v>201.9</v>
      </c>
      <c r="E581" s="20">
        <v>191.2</v>
      </c>
      <c r="F581" s="19">
        <v>158.69999999999999</v>
      </c>
      <c r="G581" s="21">
        <v>5.25</v>
      </c>
      <c r="H581" s="22">
        <v>347.18</v>
      </c>
      <c r="I581" s="20">
        <v>100.65300000000001</v>
      </c>
      <c r="J581" s="20">
        <v>107.78400000000001</v>
      </c>
      <c r="K581" s="20">
        <v>102.363</v>
      </c>
      <c r="L581" s="20">
        <v>98.968999999999994</v>
      </c>
      <c r="N581" s="13">
        <v>38991</v>
      </c>
      <c r="O581" s="14">
        <f t="shared" si="129"/>
        <v>4.6257989425337476</v>
      </c>
      <c r="P581" s="14">
        <f t="shared" si="130"/>
        <v>4.4000000000000004</v>
      </c>
      <c r="Q581" s="14">
        <f t="shared" si="131"/>
        <v>5.307772525318792</v>
      </c>
      <c r="R581" s="14">
        <f t="shared" si="132"/>
        <v>5.2533200006173004</v>
      </c>
      <c r="S581" s="14">
        <f t="shared" si="133"/>
        <v>5.0670156275323635</v>
      </c>
      <c r="T581" s="14">
        <f t="shared" si="134"/>
        <v>1.3965314248641347</v>
      </c>
      <c r="U581" s="14">
        <f t="shared" si="135"/>
        <v>0.15702698855988945</v>
      </c>
      <c r="V581" s="14">
        <f t="shared" si="136"/>
        <v>-1.1278315037707189</v>
      </c>
      <c r="W581" s="14">
        <f t="shared" si="137"/>
        <v>5.25</v>
      </c>
      <c r="X581" s="14">
        <f t="shared" si="138"/>
        <v>5.8498433774404033</v>
      </c>
      <c r="Y581" s="14">
        <f t="shared" si="139"/>
        <v>4.6801292244535464</v>
      </c>
      <c r="Z581" s="14">
        <f t="shared" si="140"/>
        <v>4.6285253191856714</v>
      </c>
      <c r="AA581" s="14">
        <f t="shared" si="141"/>
        <v>4.594806669785612</v>
      </c>
      <c r="AB581" s="17">
        <f t="shared" si="142"/>
        <v>-6.5343899999999996E-2</v>
      </c>
      <c r="AC581" s="16">
        <f t="shared" si="143"/>
        <v>0.89615019999999757</v>
      </c>
      <c r="AF581" s="52" t="s">
        <v>479</v>
      </c>
      <c r="AG581" s="52">
        <v>-0.10360270000000001</v>
      </c>
      <c r="AH581" s="52">
        <v>-6.5343899999999996E-2</v>
      </c>
      <c r="AI581" s="75">
        <v>-5.6401899999999998E-2</v>
      </c>
    </row>
    <row r="582" spans="1:35">
      <c r="A582" s="13">
        <v>39022</v>
      </c>
      <c r="B582" s="18">
        <v>101.9683</v>
      </c>
      <c r="C582" s="19">
        <v>4.5</v>
      </c>
      <c r="D582" s="20">
        <v>202</v>
      </c>
      <c r="E582" s="20">
        <v>191</v>
      </c>
      <c r="F582" s="19">
        <v>160</v>
      </c>
      <c r="G582" s="21">
        <v>5.25</v>
      </c>
      <c r="H582" s="22">
        <v>354.92</v>
      </c>
      <c r="I582" s="20">
        <v>100.818</v>
      </c>
      <c r="J582" s="20">
        <v>108.024</v>
      </c>
      <c r="K582" s="20">
        <v>102.54600000000001</v>
      </c>
      <c r="L582" s="20">
        <v>99.114000000000004</v>
      </c>
      <c r="N582" s="13">
        <v>39022</v>
      </c>
      <c r="O582" s="14">
        <f t="shared" si="129"/>
        <v>4.6246619806670921</v>
      </c>
      <c r="P582" s="14">
        <f t="shared" si="130"/>
        <v>4.5</v>
      </c>
      <c r="Q582" s="14">
        <f t="shared" si="131"/>
        <v>5.3082676974012051</v>
      </c>
      <c r="R582" s="14">
        <f t="shared" si="132"/>
        <v>5.2522734280466299</v>
      </c>
      <c r="S582" s="14">
        <f t="shared" si="133"/>
        <v>5.0751738152338266</v>
      </c>
      <c r="T582" s="14">
        <f t="shared" si="134"/>
        <v>1.9495743696699621</v>
      </c>
      <c r="U582" s="14">
        <f t="shared" si="135"/>
        <v>0.89403698313526014</v>
      </c>
      <c r="V582" s="14">
        <f t="shared" si="136"/>
        <v>0.81581877014636828</v>
      </c>
      <c r="W582" s="14">
        <f t="shared" si="137"/>
        <v>5.25</v>
      </c>
      <c r="X582" s="14">
        <f t="shared" si="138"/>
        <v>5.8718924119671367</v>
      </c>
      <c r="Y582" s="14">
        <f t="shared" si="139"/>
        <v>4.682353424658741</v>
      </c>
      <c r="Z582" s="14">
        <f t="shared" si="140"/>
        <v>4.6303114783944235</v>
      </c>
      <c r="AA582" s="14">
        <f t="shared" si="141"/>
        <v>4.5962707028010588</v>
      </c>
      <c r="AB582" s="17">
        <f t="shared" si="142"/>
        <v>0</v>
      </c>
      <c r="AC582" s="16">
        <f t="shared" si="143"/>
        <v>0.89615019999999757</v>
      </c>
      <c r="AF582" s="52" t="s">
        <v>480</v>
      </c>
      <c r="AG582" s="52">
        <v>0</v>
      </c>
      <c r="AH582" s="52">
        <v>0</v>
      </c>
      <c r="AI582" s="75">
        <v>0</v>
      </c>
    </row>
    <row r="583" spans="1:35">
      <c r="A583" s="13">
        <v>39052</v>
      </c>
      <c r="B583" s="18">
        <v>102.9751</v>
      </c>
      <c r="C583" s="19">
        <v>4.4000000000000004</v>
      </c>
      <c r="D583" s="20">
        <v>203.1</v>
      </c>
      <c r="E583" s="20">
        <v>192.3</v>
      </c>
      <c r="F583" s="19">
        <v>161.1</v>
      </c>
      <c r="G583" s="21">
        <v>5.24</v>
      </c>
      <c r="H583" s="22">
        <v>359.35</v>
      </c>
      <c r="I583" s="20">
        <v>101.315</v>
      </c>
      <c r="J583" s="20">
        <v>109.488</v>
      </c>
      <c r="K583" s="20">
        <v>103.626</v>
      </c>
      <c r="L583" s="20">
        <v>99.254999999999995</v>
      </c>
      <c r="N583" s="13">
        <v>39052</v>
      </c>
      <c r="O583" s="14">
        <f t="shared" si="129"/>
        <v>4.634487211431165</v>
      </c>
      <c r="P583" s="14">
        <f t="shared" si="130"/>
        <v>4.4000000000000004</v>
      </c>
      <c r="Q583" s="14">
        <f t="shared" si="131"/>
        <v>5.3136984685863391</v>
      </c>
      <c r="R583" s="14">
        <f t="shared" si="132"/>
        <v>5.259056652594734</v>
      </c>
      <c r="S583" s="14">
        <f t="shared" si="133"/>
        <v>5.082025290182929</v>
      </c>
      <c r="T583" s="14">
        <f t="shared" si="134"/>
        <v>2.4926514881833652</v>
      </c>
      <c r="U583" s="14">
        <f t="shared" si="135"/>
        <v>1.7309637535091824</v>
      </c>
      <c r="V583" s="14">
        <f t="shared" si="136"/>
        <v>0.93546051672203179</v>
      </c>
      <c r="W583" s="14">
        <f t="shared" si="137"/>
        <v>5.24</v>
      </c>
      <c r="X583" s="14">
        <f t="shared" si="138"/>
        <v>5.8842968439144521</v>
      </c>
      <c r="Y583" s="14">
        <f t="shared" si="139"/>
        <v>4.6958149542101415</v>
      </c>
      <c r="Z583" s="14">
        <f t="shared" si="140"/>
        <v>4.6407882635898376</v>
      </c>
      <c r="AA583" s="14">
        <f t="shared" si="141"/>
        <v>4.5976922961321325</v>
      </c>
      <c r="AB583" s="17">
        <f t="shared" si="142"/>
        <v>5.0971099999999998E-2</v>
      </c>
      <c r="AC583" s="16">
        <f t="shared" si="143"/>
        <v>0.94712129999999761</v>
      </c>
      <c r="AF583" s="52" t="s">
        <v>481</v>
      </c>
      <c r="AG583" s="52">
        <v>1.40083E-2</v>
      </c>
      <c r="AH583" s="52">
        <v>5.0971099999999998E-2</v>
      </c>
      <c r="AI583" s="75">
        <v>8.4948800000000005E-2</v>
      </c>
    </row>
    <row r="584" spans="1:35">
      <c r="A584" s="13">
        <v>39083</v>
      </c>
      <c r="B584" s="18">
        <v>102.4954</v>
      </c>
      <c r="C584" s="19">
        <v>4.5999999999999996</v>
      </c>
      <c r="D584" s="20">
        <v>203.43700000000001</v>
      </c>
      <c r="E584" s="20">
        <v>192.46899999999999</v>
      </c>
      <c r="F584" s="19">
        <v>160.9</v>
      </c>
      <c r="G584" s="21">
        <v>5.25</v>
      </c>
      <c r="H584" s="22">
        <v>358.84</v>
      </c>
      <c r="I584" s="20">
        <v>101.389</v>
      </c>
      <c r="J584" s="20">
        <v>109.735</v>
      </c>
      <c r="K584" s="20">
        <v>103.155</v>
      </c>
      <c r="L584" s="20">
        <v>99.477000000000004</v>
      </c>
      <c r="N584" s="13">
        <v>39083</v>
      </c>
      <c r="O584" s="14">
        <f t="shared" si="129"/>
        <v>4.6298179195226323</v>
      </c>
      <c r="P584" s="14">
        <f t="shared" si="130"/>
        <v>4.5999999999999996</v>
      </c>
      <c r="Q584" s="14">
        <f t="shared" si="131"/>
        <v>5.3153563746425716</v>
      </c>
      <c r="R584" s="14">
        <f t="shared" si="132"/>
        <v>5.259935101798634</v>
      </c>
      <c r="S584" s="14">
        <f t="shared" si="133"/>
        <v>5.0807830539983376</v>
      </c>
      <c r="T584" s="14">
        <f t="shared" si="134"/>
        <v>2.0545147423822501</v>
      </c>
      <c r="U584" s="14">
        <f t="shared" si="135"/>
        <v>1.0282907231878531</v>
      </c>
      <c r="V584" s="14">
        <f t="shared" si="136"/>
        <v>0.24891114282669258</v>
      </c>
      <c r="W584" s="14">
        <f t="shared" si="137"/>
        <v>5.25</v>
      </c>
      <c r="X584" s="14">
        <f t="shared" si="138"/>
        <v>5.8828766066910827</v>
      </c>
      <c r="Y584" s="14">
        <f t="shared" si="139"/>
        <v>4.6980683683548223</v>
      </c>
      <c r="Z584" s="14">
        <f t="shared" si="140"/>
        <v>4.6362327114399093</v>
      </c>
      <c r="AA584" s="14">
        <f t="shared" si="141"/>
        <v>4.5999264616650377</v>
      </c>
      <c r="AB584" s="17">
        <f t="shared" si="142"/>
        <v>-6.7077200000000003E-2</v>
      </c>
      <c r="AC584" s="16">
        <f t="shared" si="143"/>
        <v>0.88004409999999766</v>
      </c>
      <c r="AF584" s="52" t="s">
        <v>482</v>
      </c>
      <c r="AG584" s="52">
        <v>-0.1081148</v>
      </c>
      <c r="AH584" s="52">
        <v>-6.7077200000000003E-2</v>
      </c>
      <c r="AI584" s="75">
        <v>-7.1945099999999998E-2</v>
      </c>
    </row>
    <row r="585" spans="1:35">
      <c r="A585" s="13">
        <v>39114</v>
      </c>
      <c r="B585" s="18">
        <v>103.6101</v>
      </c>
      <c r="C585" s="19">
        <v>4.5</v>
      </c>
      <c r="D585" s="20">
        <v>204.226</v>
      </c>
      <c r="E585" s="20">
        <v>193.24199999999999</v>
      </c>
      <c r="F585" s="19">
        <v>162.69999999999999</v>
      </c>
      <c r="G585" s="21">
        <v>5.26</v>
      </c>
      <c r="H585" s="22">
        <v>366.47</v>
      </c>
      <c r="I585" s="20">
        <v>101.456</v>
      </c>
      <c r="J585" s="20">
        <v>109.489</v>
      </c>
      <c r="K585" s="20">
        <v>102.83799999999999</v>
      </c>
      <c r="L585" s="20">
        <v>99.721000000000004</v>
      </c>
      <c r="N585" s="13">
        <v>39114</v>
      </c>
      <c r="O585" s="14">
        <f t="shared" si="129"/>
        <v>4.6406348154209978</v>
      </c>
      <c r="P585" s="14">
        <f t="shared" si="130"/>
        <v>4.5</v>
      </c>
      <c r="Q585" s="14">
        <f t="shared" si="131"/>
        <v>5.3192272237761111</v>
      </c>
      <c r="R585" s="14">
        <f t="shared" si="132"/>
        <v>5.2639432894566998</v>
      </c>
      <c r="S585" s="14">
        <f t="shared" si="133"/>
        <v>5.091908014224992</v>
      </c>
      <c r="T585" s="14">
        <f t="shared" si="134"/>
        <v>2.3914366248373273</v>
      </c>
      <c r="U585" s="14">
        <f t="shared" si="135"/>
        <v>1.5341515154595884</v>
      </c>
      <c r="V585" s="14">
        <f t="shared" si="136"/>
        <v>2.4892386692628814</v>
      </c>
      <c r="W585" s="14">
        <f t="shared" si="137"/>
        <v>5.26</v>
      </c>
      <c r="X585" s="14">
        <f t="shared" si="138"/>
        <v>5.9039166625875579</v>
      </c>
      <c r="Y585" s="14">
        <f t="shared" si="139"/>
        <v>4.6958240875894468</v>
      </c>
      <c r="Z585" s="14">
        <f t="shared" si="140"/>
        <v>4.6331549345228549</v>
      </c>
      <c r="AA585" s="14">
        <f t="shared" si="141"/>
        <v>4.6023762866836968</v>
      </c>
      <c r="AB585" s="17">
        <f t="shared" si="142"/>
        <v>0</v>
      </c>
      <c r="AC585" s="16">
        <f t="shared" si="143"/>
        <v>0.88004409999999766</v>
      </c>
      <c r="AF585" s="52" t="s">
        <v>483</v>
      </c>
      <c r="AG585" s="52">
        <v>0</v>
      </c>
      <c r="AH585" s="52">
        <v>0</v>
      </c>
      <c r="AI585" s="75">
        <v>0</v>
      </c>
    </row>
    <row r="586" spans="1:35">
      <c r="A586" s="13">
        <v>39142</v>
      </c>
      <c r="B586" s="18">
        <v>103.75749999999999</v>
      </c>
      <c r="C586" s="19">
        <v>4.4000000000000004</v>
      </c>
      <c r="D586" s="20">
        <v>205.28800000000001</v>
      </c>
      <c r="E586" s="20">
        <v>194.566</v>
      </c>
      <c r="F586" s="19">
        <v>164.1</v>
      </c>
      <c r="G586" s="21">
        <v>5.26</v>
      </c>
      <c r="H586" s="22">
        <v>381.36</v>
      </c>
      <c r="I586" s="20">
        <v>101.533</v>
      </c>
      <c r="J586" s="20">
        <v>109.717</v>
      </c>
      <c r="K586" s="20">
        <v>103.17100000000001</v>
      </c>
      <c r="L586" s="20">
        <v>99.688000000000002</v>
      </c>
      <c r="N586" s="13">
        <v>39142</v>
      </c>
      <c r="O586" s="14">
        <f t="shared" si="129"/>
        <v>4.6420564456546991</v>
      </c>
      <c r="P586" s="14">
        <f t="shared" si="130"/>
        <v>4.4000000000000004</v>
      </c>
      <c r="Q586" s="14">
        <f t="shared" si="131"/>
        <v>5.3244138712693108</v>
      </c>
      <c r="R586" s="14">
        <f t="shared" si="132"/>
        <v>5.2707714371180856</v>
      </c>
      <c r="S586" s="14">
        <f t="shared" si="133"/>
        <v>5.1004759980960452</v>
      </c>
      <c r="T586" s="14">
        <f t="shared" si="134"/>
        <v>2.7597630847541503</v>
      </c>
      <c r="U586" s="14">
        <f t="shared" si="135"/>
        <v>2.1644314760820205</v>
      </c>
      <c r="V586" s="14">
        <f t="shared" si="136"/>
        <v>2.9686781180042248</v>
      </c>
      <c r="W586" s="14">
        <f t="shared" si="137"/>
        <v>5.26</v>
      </c>
      <c r="X586" s="14">
        <f t="shared" si="138"/>
        <v>5.9437438108965699</v>
      </c>
      <c r="Y586" s="14">
        <f t="shared" si="139"/>
        <v>4.6979043233696736</v>
      </c>
      <c r="Z586" s="14">
        <f t="shared" si="140"/>
        <v>4.6363878058054482</v>
      </c>
      <c r="AA586" s="14">
        <f t="shared" si="141"/>
        <v>4.6020453086405668</v>
      </c>
      <c r="AB586" s="17">
        <f t="shared" si="142"/>
        <v>0.15645319999999999</v>
      </c>
      <c r="AC586" s="16">
        <f t="shared" si="143"/>
        <v>1.0364972999999977</v>
      </c>
      <c r="AF586" s="52" t="s">
        <v>484</v>
      </c>
      <c r="AG586" s="52">
        <v>0.1595492</v>
      </c>
      <c r="AH586" s="52">
        <v>0.15645319999999999</v>
      </c>
      <c r="AI586" s="75">
        <v>-7.8233E-3</v>
      </c>
    </row>
    <row r="587" spans="1:35">
      <c r="A587" s="13">
        <v>39173</v>
      </c>
      <c r="B587" s="18">
        <v>104.51260000000001</v>
      </c>
      <c r="C587" s="19">
        <v>4.5</v>
      </c>
      <c r="D587" s="20">
        <v>205.904</v>
      </c>
      <c r="E587" s="20">
        <v>195.19499999999999</v>
      </c>
      <c r="F587" s="19">
        <v>165.3</v>
      </c>
      <c r="G587" s="21">
        <v>5.25</v>
      </c>
      <c r="H587" s="22">
        <v>388.9</v>
      </c>
      <c r="I587" s="20">
        <v>101.745</v>
      </c>
      <c r="J587" s="20">
        <v>110.343</v>
      </c>
      <c r="K587" s="20">
        <v>102.89700000000001</v>
      </c>
      <c r="L587" s="20">
        <v>99.991</v>
      </c>
      <c r="N587" s="13">
        <v>39173</v>
      </c>
      <c r="O587" s="14">
        <f t="shared" si="129"/>
        <v>4.6493076382990655</v>
      </c>
      <c r="P587" s="14">
        <f t="shared" si="130"/>
        <v>4.5</v>
      </c>
      <c r="Q587" s="14">
        <f t="shared" si="131"/>
        <v>5.3274100407513094</v>
      </c>
      <c r="R587" s="14">
        <f t="shared" si="132"/>
        <v>5.2739990588968304</v>
      </c>
      <c r="S587" s="14">
        <f t="shared" si="133"/>
        <v>5.107762004826979</v>
      </c>
      <c r="T587" s="14">
        <f t="shared" si="134"/>
        <v>2.55987849490166</v>
      </c>
      <c r="U587" s="14">
        <f t="shared" si="135"/>
        <v>1.9111250276129619</v>
      </c>
      <c r="V587" s="14">
        <f t="shared" si="136"/>
        <v>2.8845203314317307</v>
      </c>
      <c r="W587" s="14">
        <f t="shared" si="137"/>
        <v>5.25</v>
      </c>
      <c r="X587" s="14">
        <f t="shared" si="138"/>
        <v>5.963322241161702</v>
      </c>
      <c r="Y587" s="14">
        <f t="shared" si="139"/>
        <v>4.7035936961641838</v>
      </c>
      <c r="Z587" s="14">
        <f t="shared" si="140"/>
        <v>4.6337284878960521</v>
      </c>
      <c r="AA587" s="14">
        <f t="shared" si="141"/>
        <v>4.605080181937848</v>
      </c>
      <c r="AB587" s="17">
        <f t="shared" si="142"/>
        <v>0</v>
      </c>
      <c r="AC587" s="16">
        <f t="shared" si="143"/>
        <v>1.0364972999999977</v>
      </c>
      <c r="AF587" s="52" t="s">
        <v>485</v>
      </c>
      <c r="AG587" s="52">
        <v>0</v>
      </c>
      <c r="AH587" s="52">
        <v>0</v>
      </c>
      <c r="AI587" s="75">
        <v>0</v>
      </c>
    </row>
    <row r="588" spans="1:35">
      <c r="A588" s="13">
        <v>39203</v>
      </c>
      <c r="B588" s="18">
        <v>104.56399999999999</v>
      </c>
      <c r="C588" s="19">
        <v>4.4000000000000004</v>
      </c>
      <c r="D588" s="20">
        <v>206.755</v>
      </c>
      <c r="E588" s="20">
        <v>196.197</v>
      </c>
      <c r="F588" s="19">
        <v>166</v>
      </c>
      <c r="G588" s="21">
        <v>5.25</v>
      </c>
      <c r="H588" s="22">
        <v>396.79</v>
      </c>
      <c r="I588" s="20">
        <v>101.86199999999999</v>
      </c>
      <c r="J588" s="20">
        <v>112.328</v>
      </c>
      <c r="K588" s="20">
        <v>102.863</v>
      </c>
      <c r="L588" s="20">
        <v>99.844999999999999</v>
      </c>
      <c r="N588" s="13">
        <v>39203</v>
      </c>
      <c r="O588" s="14">
        <f t="shared" si="129"/>
        <v>4.6497993241312958</v>
      </c>
      <c r="P588" s="14">
        <f t="shared" si="130"/>
        <v>4.4000000000000004</v>
      </c>
      <c r="Q588" s="14">
        <f t="shared" si="131"/>
        <v>5.3315345174082331</v>
      </c>
      <c r="R588" s="14">
        <f t="shared" si="132"/>
        <v>5.279119256494484</v>
      </c>
      <c r="S588" s="14">
        <f t="shared" si="133"/>
        <v>5.1119877883565437</v>
      </c>
      <c r="T588" s="14">
        <f t="shared" si="134"/>
        <v>2.6738184762487558</v>
      </c>
      <c r="U588" s="14">
        <f t="shared" si="135"/>
        <v>2.162388446670231</v>
      </c>
      <c r="V588" s="14">
        <f t="shared" si="136"/>
        <v>3.3070986843882064</v>
      </c>
      <c r="W588" s="14">
        <f t="shared" si="137"/>
        <v>5.25</v>
      </c>
      <c r="X588" s="14">
        <f t="shared" si="138"/>
        <v>5.9834071734802485</v>
      </c>
      <c r="Y588" s="14">
        <f t="shared" si="139"/>
        <v>4.7214231628123411</v>
      </c>
      <c r="Z588" s="14">
        <f t="shared" si="140"/>
        <v>4.6333980057779591</v>
      </c>
      <c r="AA588" s="14">
        <f t="shared" si="141"/>
        <v>4.6036189834953545</v>
      </c>
      <c r="AB588" s="17">
        <f t="shared" si="142"/>
        <v>-1.25519E-2</v>
      </c>
      <c r="AC588" s="16">
        <f t="shared" si="143"/>
        <v>1.0239453999999977</v>
      </c>
      <c r="AF588" s="52" t="s">
        <v>486</v>
      </c>
      <c r="AG588" s="52">
        <v>-2.0547900000000001E-2</v>
      </c>
      <c r="AH588" s="52">
        <v>-1.25519E-2</v>
      </c>
      <c r="AI588" s="75">
        <v>-3.9509799999999998E-2</v>
      </c>
    </row>
    <row r="589" spans="1:35">
      <c r="A589" s="13">
        <v>39234</v>
      </c>
      <c r="B589" s="18">
        <v>104.55249999999999</v>
      </c>
      <c r="C589" s="19">
        <v>4.5999999999999996</v>
      </c>
      <c r="D589" s="20">
        <v>207.23400000000001</v>
      </c>
      <c r="E589" s="20">
        <v>196.59200000000001</v>
      </c>
      <c r="F589" s="19">
        <v>166.1</v>
      </c>
      <c r="G589" s="21">
        <v>5.25</v>
      </c>
      <c r="H589" s="22">
        <v>405.08</v>
      </c>
      <c r="I589" s="20">
        <v>101.804</v>
      </c>
      <c r="J589" s="20">
        <v>111.02200000000001</v>
      </c>
      <c r="K589" s="20">
        <v>102.792</v>
      </c>
      <c r="L589" s="20">
        <v>100</v>
      </c>
      <c r="N589" s="13">
        <v>39234</v>
      </c>
      <c r="O589" s="14">
        <f t="shared" si="129"/>
        <v>4.649689337592581</v>
      </c>
      <c r="P589" s="14">
        <f t="shared" si="130"/>
        <v>4.5999999999999996</v>
      </c>
      <c r="Q589" s="14">
        <f t="shared" si="131"/>
        <v>5.3338485895876921</v>
      </c>
      <c r="R589" s="14">
        <f t="shared" si="132"/>
        <v>5.2811305151252155</v>
      </c>
      <c r="S589" s="14">
        <f t="shared" si="133"/>
        <v>5.1125900166192491</v>
      </c>
      <c r="T589" s="14">
        <f t="shared" si="134"/>
        <v>2.6571481668183452</v>
      </c>
      <c r="U589" s="14">
        <f t="shared" si="135"/>
        <v>2.2073862530481372</v>
      </c>
      <c r="V589" s="14">
        <f t="shared" si="136"/>
        <v>2.8704260783400732</v>
      </c>
      <c r="W589" s="14">
        <f t="shared" si="137"/>
        <v>5.25</v>
      </c>
      <c r="X589" s="14">
        <f t="shared" si="138"/>
        <v>6.0040845784640844</v>
      </c>
      <c r="Y589" s="14">
        <f t="shared" si="139"/>
        <v>4.7097283798718648</v>
      </c>
      <c r="Z589" s="14">
        <f t="shared" si="140"/>
        <v>4.6327075289811797</v>
      </c>
      <c r="AA589" s="14">
        <f t="shared" si="141"/>
        <v>4.6051701859880918</v>
      </c>
      <c r="AB589" s="17">
        <f t="shared" si="142"/>
        <v>-7.20803E-2</v>
      </c>
      <c r="AC589" s="16">
        <f t="shared" si="143"/>
        <v>0.95186509999999769</v>
      </c>
      <c r="AF589" s="52" t="s">
        <v>487</v>
      </c>
      <c r="AG589" s="52">
        <v>-7.1187E-2</v>
      </c>
      <c r="AH589" s="52">
        <v>-7.20803E-2</v>
      </c>
      <c r="AI589" s="75">
        <v>-0.1098971</v>
      </c>
    </row>
    <row r="590" spans="1:35">
      <c r="A590" s="13">
        <v>39264</v>
      </c>
      <c r="B590" s="18">
        <v>104.5442</v>
      </c>
      <c r="C590" s="19">
        <v>4.7</v>
      </c>
      <c r="D590" s="20">
        <v>207.60300000000001</v>
      </c>
      <c r="E590" s="20">
        <v>196.91300000000001</v>
      </c>
      <c r="F590" s="19">
        <v>167.2</v>
      </c>
      <c r="G590" s="21">
        <v>5.26</v>
      </c>
      <c r="H590" s="22">
        <v>410.71</v>
      </c>
      <c r="I590" s="20">
        <v>102.033</v>
      </c>
      <c r="J590" s="20">
        <v>111.066</v>
      </c>
      <c r="K590" s="20">
        <v>103.375</v>
      </c>
      <c r="L590" s="20">
        <v>100.142</v>
      </c>
      <c r="N590" s="13">
        <v>39264</v>
      </c>
      <c r="O590" s="14">
        <f t="shared" si="129"/>
        <v>4.6496099484869244</v>
      </c>
      <c r="P590" s="14">
        <f t="shared" si="130"/>
        <v>4.7</v>
      </c>
      <c r="Q590" s="14">
        <f t="shared" si="131"/>
        <v>5.3356276020543731</v>
      </c>
      <c r="R590" s="14">
        <f t="shared" si="132"/>
        <v>5.2827620068277463</v>
      </c>
      <c r="S590" s="14">
        <f t="shared" si="133"/>
        <v>5.1191907006506012</v>
      </c>
      <c r="T590" s="14">
        <f t="shared" si="134"/>
        <v>2.2914355222603735</v>
      </c>
      <c r="U590" s="14">
        <f t="shared" si="135"/>
        <v>1.6967831985269719</v>
      </c>
      <c r="V590" s="14">
        <f t="shared" si="136"/>
        <v>3.7786335666138129</v>
      </c>
      <c r="W590" s="14">
        <f t="shared" si="137"/>
        <v>5.26</v>
      </c>
      <c r="X590" s="14">
        <f t="shared" si="138"/>
        <v>6.0178873693390864</v>
      </c>
      <c r="Y590" s="14">
        <f t="shared" si="139"/>
        <v>4.7101246192056028</v>
      </c>
      <c r="Z590" s="14">
        <f t="shared" si="140"/>
        <v>4.638363153343855</v>
      </c>
      <c r="AA590" s="14">
        <f t="shared" si="141"/>
        <v>4.6065891787415056</v>
      </c>
      <c r="AB590" s="17">
        <f t="shared" si="142"/>
        <v>0</v>
      </c>
      <c r="AC590" s="16">
        <f t="shared" si="143"/>
        <v>0.95186509999999769</v>
      </c>
      <c r="AF590" s="52" t="s">
        <v>488</v>
      </c>
      <c r="AG590" s="52">
        <v>0</v>
      </c>
      <c r="AH590" s="52">
        <v>0</v>
      </c>
      <c r="AI590" s="75">
        <v>0</v>
      </c>
    </row>
    <row r="591" spans="1:35">
      <c r="A591" s="13">
        <v>39295</v>
      </c>
      <c r="B591" s="18">
        <v>104.7213</v>
      </c>
      <c r="C591" s="19">
        <v>4.5999999999999996</v>
      </c>
      <c r="D591" s="20">
        <v>207.667</v>
      </c>
      <c r="E591" s="20">
        <v>196.76300000000001</v>
      </c>
      <c r="F591" s="19">
        <v>166</v>
      </c>
      <c r="G591" s="21">
        <v>5.0199999999999996</v>
      </c>
      <c r="H591" s="22">
        <v>405.97</v>
      </c>
      <c r="I591" s="20">
        <v>102.373</v>
      </c>
      <c r="J591" s="20">
        <v>112.494</v>
      </c>
      <c r="K591" s="20">
        <v>102.748</v>
      </c>
      <c r="L591" s="20">
        <v>100.625</v>
      </c>
      <c r="N591" s="13">
        <v>39295</v>
      </c>
      <c r="O591" s="14">
        <f t="shared" si="129"/>
        <v>4.6513025355811228</v>
      </c>
      <c r="P591" s="14">
        <f t="shared" si="130"/>
        <v>4.5999999999999996</v>
      </c>
      <c r="Q591" s="14">
        <f t="shared" si="131"/>
        <v>5.3359358352544914</v>
      </c>
      <c r="R591" s="14">
        <f t="shared" si="132"/>
        <v>5.2819999588123281</v>
      </c>
      <c r="S591" s="14">
        <f t="shared" si="133"/>
        <v>5.1119877883565437</v>
      </c>
      <c r="T591" s="14">
        <f t="shared" si="134"/>
        <v>1.8796714465867308</v>
      </c>
      <c r="U591" s="14">
        <f t="shared" si="135"/>
        <v>1.2082066785988987</v>
      </c>
      <c r="V591" s="14">
        <f t="shared" si="136"/>
        <v>2.3774359614912788</v>
      </c>
      <c r="W591" s="14">
        <f t="shared" si="137"/>
        <v>5.0199999999999996</v>
      </c>
      <c r="X591" s="14">
        <f t="shared" si="138"/>
        <v>6.006279265245996</v>
      </c>
      <c r="Y591" s="14">
        <f t="shared" si="139"/>
        <v>4.722899886888869</v>
      </c>
      <c r="Z591" s="14">
        <f t="shared" si="140"/>
        <v>4.6322793884667091</v>
      </c>
      <c r="AA591" s="14">
        <f t="shared" si="141"/>
        <v>4.6114007357387274</v>
      </c>
      <c r="AB591" s="17">
        <f t="shared" si="142"/>
        <v>2.4510400000000002E-2</v>
      </c>
      <c r="AC591" s="16">
        <f t="shared" si="143"/>
        <v>0.97637549999999773</v>
      </c>
      <c r="AF591" s="52" t="s">
        <v>489</v>
      </c>
      <c r="AG591" s="52">
        <v>-5.7873000000000004E-3</v>
      </c>
      <c r="AH591" s="52">
        <v>2.4510400000000002E-2</v>
      </c>
      <c r="AI591" s="75">
        <v>0.1068538</v>
      </c>
    </row>
    <row r="592" spans="1:35">
      <c r="A592" s="13">
        <v>39326</v>
      </c>
      <c r="B592" s="18">
        <v>105.0936</v>
      </c>
      <c r="C592" s="19">
        <v>4.7</v>
      </c>
      <c r="D592" s="20">
        <v>208.547</v>
      </c>
      <c r="E592" s="20">
        <v>197.77</v>
      </c>
      <c r="F592" s="19">
        <v>167.6</v>
      </c>
      <c r="G592" s="21">
        <v>4.9400000000000004</v>
      </c>
      <c r="H592" s="22">
        <v>410.96</v>
      </c>
      <c r="I592" s="20">
        <v>102.363</v>
      </c>
      <c r="J592" s="20">
        <v>113.842</v>
      </c>
      <c r="K592" s="20">
        <v>102.85</v>
      </c>
      <c r="L592" s="20">
        <v>100.35599999999999</v>
      </c>
      <c r="N592" s="13">
        <v>39326</v>
      </c>
      <c r="O592" s="14">
        <f t="shared" ref="O592:O611" si="144">LN(B592)</f>
        <v>4.6548513816424686</v>
      </c>
      <c r="P592" s="14">
        <f t="shared" ref="P592:P611" si="145">C592</f>
        <v>4.7</v>
      </c>
      <c r="Q592" s="14">
        <f t="shared" ref="Q592:Q611" si="146">LN(D592)</f>
        <v>5.34016443549993</v>
      </c>
      <c r="R592" s="14">
        <f t="shared" ref="R592:R611" si="147">LN(E592)</f>
        <v>5.2871047393339339</v>
      </c>
      <c r="S592" s="14">
        <f t="shared" ref="S592:S611" si="148">LN(F592)</f>
        <v>5.1215801880479823</v>
      </c>
      <c r="T592" s="14">
        <f t="shared" ref="T592:T611" si="149">100*LN(D592/D580)</f>
        <v>2.7944163782901548</v>
      </c>
      <c r="U592" s="14">
        <f t="shared" ref="U592:U611" si="150">100*LN(E592/E580)</f>
        <v>2.4932819422250132</v>
      </c>
      <c r="V592" s="14">
        <f t="shared" ref="V592:V611" si="151">100*LN(F592/F580)</f>
        <v>4.5157153413723927</v>
      </c>
      <c r="W592" s="14">
        <f t="shared" ref="W592:W611" si="152">G592</f>
        <v>4.9400000000000004</v>
      </c>
      <c r="X592" s="14">
        <f t="shared" ref="X592:X611" si="153">LN(H592)</f>
        <v>6.0184958861590125</v>
      </c>
      <c r="Y592" s="14">
        <f t="shared" ref="Y592:Y611" si="154">LN(J592)</f>
        <v>4.7348115221444891</v>
      </c>
      <c r="Z592" s="14">
        <f t="shared" ref="Z592:Z611" si="155">LN(K592)</f>
        <v>4.6332716160989662</v>
      </c>
      <c r="AA592" s="14">
        <f t="shared" ref="AA592:AA611" si="156">LN(L592)</f>
        <v>4.6087238641873887</v>
      </c>
      <c r="AB592" s="17">
        <f t="shared" si="142"/>
        <v>-0.59515879999999999</v>
      </c>
      <c r="AC592" s="16">
        <f t="shared" si="143"/>
        <v>0.38121669999999774</v>
      </c>
      <c r="AF592" s="52" t="s">
        <v>490</v>
      </c>
      <c r="AG592" s="52">
        <v>-0.63904289999999997</v>
      </c>
      <c r="AH592" s="52">
        <v>-0.59515879999999999</v>
      </c>
      <c r="AI592" s="75">
        <v>-0.48466300000000001</v>
      </c>
    </row>
    <row r="593" spans="1:35">
      <c r="A593" s="13">
        <v>39356</v>
      </c>
      <c r="B593" s="18">
        <v>104.53700000000001</v>
      </c>
      <c r="C593" s="19">
        <v>4.7</v>
      </c>
      <c r="D593" s="20">
        <v>209.19</v>
      </c>
      <c r="E593" s="20">
        <v>198.459</v>
      </c>
      <c r="F593" s="19">
        <v>169.3</v>
      </c>
      <c r="G593" s="21">
        <v>4.76</v>
      </c>
      <c r="H593" s="22">
        <v>414.11</v>
      </c>
      <c r="I593" s="20">
        <v>102.23699999999999</v>
      </c>
      <c r="J593" s="20">
        <v>113.59399999999999</v>
      </c>
      <c r="K593" s="20">
        <v>102.548</v>
      </c>
      <c r="L593" s="20">
        <v>100.313</v>
      </c>
      <c r="N593" s="13">
        <v>39356</v>
      </c>
      <c r="O593" s="14">
        <f t="shared" si="144"/>
        <v>4.6495410757235884</v>
      </c>
      <c r="P593" s="14">
        <f t="shared" si="145"/>
        <v>4.7</v>
      </c>
      <c r="Q593" s="14">
        <f t="shared" si="146"/>
        <v>5.3432429299010291</v>
      </c>
      <c r="R593" s="14">
        <f t="shared" si="147"/>
        <v>5.2905825296746505</v>
      </c>
      <c r="S593" s="14">
        <f t="shared" si="148"/>
        <v>5.1316722891390896</v>
      </c>
      <c r="T593" s="14">
        <f t="shared" si="149"/>
        <v>3.5470404582237118</v>
      </c>
      <c r="U593" s="14">
        <f t="shared" si="150"/>
        <v>3.7262529057349441</v>
      </c>
      <c r="V593" s="14">
        <f t="shared" si="151"/>
        <v>6.4656661606726287</v>
      </c>
      <c r="W593" s="14">
        <f t="shared" si="152"/>
        <v>4.76</v>
      </c>
      <c r="X593" s="14">
        <f t="shared" si="153"/>
        <v>6.0261316390162838</v>
      </c>
      <c r="Y593" s="14">
        <f t="shared" si="154"/>
        <v>4.7326306879907811</v>
      </c>
      <c r="Z593" s="14">
        <f t="shared" si="155"/>
        <v>4.6303309816465914</v>
      </c>
      <c r="AA593" s="14">
        <f t="shared" si="156"/>
        <v>4.6082952977355891</v>
      </c>
      <c r="AB593" s="17">
        <f t="shared" si="142"/>
        <v>-0.32200030000000002</v>
      </c>
      <c r="AC593" s="16">
        <f t="shared" si="143"/>
        <v>5.9216399999997726E-2</v>
      </c>
      <c r="AF593" s="52" t="s">
        <v>491</v>
      </c>
      <c r="AG593" s="52">
        <v>-0.3872949</v>
      </c>
      <c r="AH593" s="52">
        <v>-0.32200030000000002</v>
      </c>
      <c r="AI593" s="75">
        <v>-0.26173960000000002</v>
      </c>
    </row>
    <row r="594" spans="1:35">
      <c r="A594" s="13">
        <v>39387</v>
      </c>
      <c r="B594" s="18">
        <v>105.1581</v>
      </c>
      <c r="C594" s="19">
        <v>4.7</v>
      </c>
      <c r="D594" s="20">
        <v>210.834</v>
      </c>
      <c r="E594" s="20">
        <v>200.48699999999999</v>
      </c>
      <c r="F594" s="19">
        <v>172.4</v>
      </c>
      <c r="G594" s="21">
        <v>4.49</v>
      </c>
      <c r="H594" s="22">
        <v>412.79</v>
      </c>
      <c r="I594" s="20">
        <v>102.499</v>
      </c>
      <c r="J594" s="20">
        <v>113.10299999999999</v>
      </c>
      <c r="K594" s="20">
        <v>103.012</v>
      </c>
      <c r="L594" s="20">
        <v>100.633</v>
      </c>
      <c r="N594" s="13">
        <v>39387</v>
      </c>
      <c r="O594" s="14">
        <f t="shared" si="144"/>
        <v>4.6554649319921051</v>
      </c>
      <c r="P594" s="14">
        <f t="shared" si="145"/>
        <v>4.7</v>
      </c>
      <c r="Q594" s="14">
        <f t="shared" si="146"/>
        <v>5.3510710939839026</v>
      </c>
      <c r="R594" s="14">
        <f t="shared" si="147"/>
        <v>5.3007494067393193</v>
      </c>
      <c r="S594" s="14">
        <f t="shared" si="148"/>
        <v>5.1498173582295932</v>
      </c>
      <c r="T594" s="14">
        <f t="shared" si="149"/>
        <v>4.2803396582697459</v>
      </c>
      <c r="U594" s="14">
        <f t="shared" si="150"/>
        <v>4.8475978692689301</v>
      </c>
      <c r="V594" s="14">
        <f t="shared" si="151"/>
        <v>7.4643542995765921</v>
      </c>
      <c r="W594" s="14">
        <f t="shared" si="152"/>
        <v>4.49</v>
      </c>
      <c r="X594" s="14">
        <f t="shared" si="153"/>
        <v>6.0229389890677263</v>
      </c>
      <c r="Y594" s="14">
        <f t="shared" si="154"/>
        <v>4.7282989079692266</v>
      </c>
      <c r="Z594" s="14">
        <f t="shared" si="155"/>
        <v>4.6348454862978414</v>
      </c>
      <c r="AA594" s="14">
        <f t="shared" si="156"/>
        <v>4.6114802356841134</v>
      </c>
      <c r="AB594" s="17">
        <f t="shared" si="142"/>
        <v>0</v>
      </c>
      <c r="AC594" s="16">
        <f t="shared" si="143"/>
        <v>5.9216399999997726E-2</v>
      </c>
      <c r="AF594" s="52" t="s">
        <v>492</v>
      </c>
      <c r="AG594" s="52">
        <v>0</v>
      </c>
      <c r="AH594" s="52">
        <v>0</v>
      </c>
      <c r="AI594" s="75">
        <v>0</v>
      </c>
    </row>
    <row r="595" spans="1:35">
      <c r="A595" s="13">
        <v>39417</v>
      </c>
      <c r="B595" s="18">
        <v>105.1322</v>
      </c>
      <c r="C595" s="19">
        <v>5</v>
      </c>
      <c r="D595" s="20">
        <v>211.44499999999999</v>
      </c>
      <c r="E595" s="20">
        <v>201.08099999999999</v>
      </c>
      <c r="F595" s="19">
        <v>171.7</v>
      </c>
      <c r="G595" s="21">
        <v>4.24</v>
      </c>
      <c r="H595" s="22">
        <v>413.88</v>
      </c>
      <c r="I595" s="20">
        <v>102.41800000000001</v>
      </c>
      <c r="J595" s="20">
        <v>112.042</v>
      </c>
      <c r="K595" s="20">
        <v>103.169</v>
      </c>
      <c r="L595" s="20">
        <v>100.636</v>
      </c>
      <c r="N595" s="13">
        <v>39417</v>
      </c>
      <c r="O595" s="14">
        <f t="shared" si="144"/>
        <v>4.655218605840771</v>
      </c>
      <c r="P595" s="14">
        <f t="shared" si="145"/>
        <v>5</v>
      </c>
      <c r="Q595" s="14">
        <f t="shared" si="146"/>
        <v>5.3539649173868513</v>
      </c>
      <c r="R595" s="14">
        <f t="shared" si="147"/>
        <v>5.3037078119570253</v>
      </c>
      <c r="S595" s="14">
        <f t="shared" si="148"/>
        <v>5.1457487679034299</v>
      </c>
      <c r="T595" s="14">
        <f t="shared" si="149"/>
        <v>4.0266448800512551</v>
      </c>
      <c r="U595" s="14">
        <f t="shared" si="150"/>
        <v>4.4651159362291164</v>
      </c>
      <c r="V595" s="14">
        <f t="shared" si="151"/>
        <v>6.3723477720501185</v>
      </c>
      <c r="W595" s="14">
        <f t="shared" si="152"/>
        <v>4.24</v>
      </c>
      <c r="X595" s="14">
        <f t="shared" si="153"/>
        <v>6.0255760767367494</v>
      </c>
      <c r="Y595" s="14">
        <f t="shared" si="154"/>
        <v>4.7188738010001678</v>
      </c>
      <c r="Z595" s="14">
        <f t="shared" si="155"/>
        <v>4.636368420325172</v>
      </c>
      <c r="AA595" s="14">
        <f t="shared" si="156"/>
        <v>4.6115100465342707</v>
      </c>
      <c r="AB595" s="17">
        <f t="shared" si="142"/>
        <v>-5.9216199999999997E-2</v>
      </c>
      <c r="AC595" s="16">
        <f t="shared" si="143"/>
        <v>1.9999999772979393E-7</v>
      </c>
      <c r="AF595" s="52" t="s">
        <v>493</v>
      </c>
      <c r="AG595" s="52">
        <v>-0.13238900000000001</v>
      </c>
      <c r="AH595" s="52">
        <v>-5.9216199999999997E-2</v>
      </c>
      <c r="AI595" s="75">
        <v>3.9384799999999998E-2</v>
      </c>
    </row>
    <row r="596" spans="1:35">
      <c r="A596" s="13">
        <v>39448</v>
      </c>
      <c r="B596" s="18">
        <v>104.8595</v>
      </c>
      <c r="C596" s="19">
        <v>5</v>
      </c>
      <c r="D596" s="20">
        <v>212.17400000000001</v>
      </c>
      <c r="E596" s="20">
        <v>201.876</v>
      </c>
      <c r="F596" s="19">
        <v>173.3</v>
      </c>
      <c r="G596" s="21">
        <v>3.94</v>
      </c>
      <c r="H596" s="22">
        <v>419.3</v>
      </c>
      <c r="I596" s="20">
        <v>102.312</v>
      </c>
      <c r="J596" s="20">
        <v>110.902</v>
      </c>
      <c r="K596" s="20">
        <v>102.627</v>
      </c>
      <c r="L596" s="20">
        <v>100.849</v>
      </c>
      <c r="N596" s="13">
        <v>39448</v>
      </c>
      <c r="O596" s="14">
        <f t="shared" si="144"/>
        <v>4.6526213588705732</v>
      </c>
      <c r="P596" s="14">
        <f t="shared" si="145"/>
        <v>5</v>
      </c>
      <c r="Q596" s="14">
        <f t="shared" si="146"/>
        <v>5.3574066927540249</v>
      </c>
      <c r="R596" s="14">
        <f t="shared" si="147"/>
        <v>5.307653647525024</v>
      </c>
      <c r="S596" s="14">
        <f t="shared" si="148"/>
        <v>5.1550241967215609</v>
      </c>
      <c r="T596" s="14">
        <f t="shared" si="149"/>
        <v>4.2050318111453215</v>
      </c>
      <c r="U596" s="14">
        <f t="shared" si="150"/>
        <v>4.7718545726389578</v>
      </c>
      <c r="V596" s="14">
        <f t="shared" si="151"/>
        <v>7.4241142723223001</v>
      </c>
      <c r="W596" s="14">
        <f t="shared" si="152"/>
        <v>3.94</v>
      </c>
      <c r="X596" s="14">
        <f t="shared" si="153"/>
        <v>6.0385866541767168</v>
      </c>
      <c r="Y596" s="14">
        <f t="shared" si="154"/>
        <v>4.7086469284588093</v>
      </c>
      <c r="Z596" s="14">
        <f t="shared" si="155"/>
        <v>4.631101056011441</v>
      </c>
      <c r="AA596" s="14">
        <f t="shared" si="156"/>
        <v>4.6136243486346489</v>
      </c>
    </row>
    <row r="597" spans="1:35">
      <c r="A597" s="13">
        <v>39479</v>
      </c>
      <c r="B597" s="18">
        <v>104.5926</v>
      </c>
      <c r="C597" s="19">
        <v>4.9000000000000004</v>
      </c>
      <c r="D597" s="20">
        <v>212.68700000000001</v>
      </c>
      <c r="E597" s="20">
        <v>202.45500000000001</v>
      </c>
      <c r="F597" s="19">
        <v>173.9</v>
      </c>
      <c r="G597" s="21">
        <v>2.98</v>
      </c>
      <c r="H597" s="22">
        <v>444.52</v>
      </c>
      <c r="I597" s="20">
        <v>102.014</v>
      </c>
      <c r="J597" s="20">
        <v>109.172</v>
      </c>
      <c r="K597" s="20">
        <v>101.48399999999999</v>
      </c>
      <c r="L597" s="20">
        <v>101.069</v>
      </c>
      <c r="N597" s="13">
        <v>39479</v>
      </c>
      <c r="O597" s="14">
        <f t="shared" si="144"/>
        <v>4.6500728034303309</v>
      </c>
      <c r="P597" s="14">
        <f t="shared" si="145"/>
        <v>4.9000000000000004</v>
      </c>
      <c r="Q597" s="14">
        <f t="shared" si="146"/>
        <v>5.359821601391479</v>
      </c>
      <c r="R597" s="14">
        <f t="shared" si="147"/>
        <v>5.3105176396293547</v>
      </c>
      <c r="S597" s="14">
        <f t="shared" si="148"/>
        <v>5.1584804213602373</v>
      </c>
      <c r="T597" s="14">
        <f t="shared" si="149"/>
        <v>4.0594377615367669</v>
      </c>
      <c r="U597" s="14">
        <f t="shared" si="150"/>
        <v>4.6574350172655157</v>
      </c>
      <c r="V597" s="14">
        <f t="shared" si="151"/>
        <v>6.6572407135245291</v>
      </c>
      <c r="W597" s="14">
        <f t="shared" si="152"/>
        <v>2.98</v>
      </c>
      <c r="X597" s="14">
        <f t="shared" si="153"/>
        <v>6.0969950483174458</v>
      </c>
      <c r="Y597" s="14">
        <f t="shared" si="154"/>
        <v>4.6929246201756643</v>
      </c>
      <c r="Z597" s="14">
        <f t="shared" si="155"/>
        <v>4.6199011505880856</v>
      </c>
      <c r="AA597" s="14">
        <f t="shared" si="156"/>
        <v>4.6158034519048448</v>
      </c>
    </row>
    <row r="598" spans="1:35">
      <c r="A598" s="13">
        <v>39508</v>
      </c>
      <c r="B598" s="18">
        <v>104.2989</v>
      </c>
      <c r="C598" s="19">
        <v>5.0999999999999996</v>
      </c>
      <c r="D598" s="20">
        <v>213.44800000000001</v>
      </c>
      <c r="E598" s="20">
        <v>203.238</v>
      </c>
      <c r="F598" s="19">
        <v>175.4</v>
      </c>
      <c r="G598" s="21">
        <v>2.61</v>
      </c>
      <c r="H598" s="22">
        <v>459.65</v>
      </c>
      <c r="I598" s="20">
        <v>102.194</v>
      </c>
      <c r="J598" s="20">
        <v>109</v>
      </c>
      <c r="K598" s="20">
        <v>102.92700000000001</v>
      </c>
      <c r="L598" s="20">
        <v>100.88</v>
      </c>
      <c r="N598" s="13">
        <v>39508</v>
      </c>
      <c r="O598" s="14">
        <f t="shared" si="144"/>
        <v>4.6472608154506325</v>
      </c>
      <c r="P598" s="14">
        <f t="shared" si="145"/>
        <v>5.0999999999999996</v>
      </c>
      <c r="Q598" s="14">
        <f t="shared" si="146"/>
        <v>5.3633932432842242</v>
      </c>
      <c r="R598" s="14">
        <f t="shared" si="147"/>
        <v>5.3143777060945494</v>
      </c>
      <c r="S598" s="14">
        <f t="shared" si="148"/>
        <v>5.1670690799380825</v>
      </c>
      <c r="T598" s="14">
        <f t="shared" si="149"/>
        <v>3.8979372014913332</v>
      </c>
      <c r="U598" s="14">
        <f t="shared" si="150"/>
        <v>4.3606268976464717</v>
      </c>
      <c r="V598" s="14">
        <f t="shared" si="151"/>
        <v>6.6593081842037511</v>
      </c>
      <c r="W598" s="14">
        <f t="shared" si="152"/>
        <v>2.61</v>
      </c>
      <c r="X598" s="14">
        <f t="shared" si="153"/>
        <v>6.1304653303097636</v>
      </c>
      <c r="Y598" s="14">
        <f t="shared" si="154"/>
        <v>4.6913478822291435</v>
      </c>
      <c r="Z598" s="14">
        <f t="shared" si="155"/>
        <v>4.6340199990921462</v>
      </c>
      <c r="AA598" s="14">
        <f t="shared" si="156"/>
        <v>4.6139316916566644</v>
      </c>
    </row>
    <row r="599" spans="1:35">
      <c r="A599" s="13">
        <v>39539</v>
      </c>
      <c r="B599" s="18">
        <v>103.53</v>
      </c>
      <c r="C599" s="19">
        <v>5</v>
      </c>
      <c r="D599" s="20">
        <v>213.94200000000001</v>
      </c>
      <c r="E599" s="20">
        <v>203.95400000000001</v>
      </c>
      <c r="F599" s="19">
        <v>175.9</v>
      </c>
      <c r="G599" s="21">
        <v>2.2799999999999998</v>
      </c>
      <c r="H599" s="22">
        <v>462.04</v>
      </c>
      <c r="I599" s="20">
        <v>102.36199999999999</v>
      </c>
      <c r="J599" s="20">
        <v>109.18600000000001</v>
      </c>
      <c r="K599" s="20">
        <v>103.123</v>
      </c>
      <c r="L599" s="20">
        <v>101.036</v>
      </c>
      <c r="N599" s="13">
        <v>39539</v>
      </c>
      <c r="O599" s="14">
        <f t="shared" si="144"/>
        <v>4.6398614257780215</v>
      </c>
      <c r="P599" s="14">
        <f t="shared" si="145"/>
        <v>5</v>
      </c>
      <c r="Q599" s="14">
        <f t="shared" si="146"/>
        <v>5.3657049502497323</v>
      </c>
      <c r="R599" s="14">
        <f t="shared" si="147"/>
        <v>5.317894478221401</v>
      </c>
      <c r="S599" s="14">
        <f t="shared" si="148"/>
        <v>5.1699156517435121</v>
      </c>
      <c r="T599" s="14">
        <f t="shared" si="149"/>
        <v>3.829490949842318</v>
      </c>
      <c r="U599" s="14">
        <f t="shared" si="150"/>
        <v>4.3895419324571128</v>
      </c>
      <c r="V599" s="14">
        <f t="shared" si="151"/>
        <v>6.2153646916534031</v>
      </c>
      <c r="W599" s="14">
        <f t="shared" si="152"/>
        <v>2.2799999999999998</v>
      </c>
      <c r="X599" s="14">
        <f t="shared" si="153"/>
        <v>6.1356514674204794</v>
      </c>
      <c r="Y599" s="14">
        <f t="shared" si="154"/>
        <v>4.6930528499636193</v>
      </c>
      <c r="Z599" s="14">
        <f t="shared" si="155"/>
        <v>4.6359224505273859</v>
      </c>
      <c r="AA599" s="14">
        <f t="shared" si="156"/>
        <v>4.6154768889767306</v>
      </c>
    </row>
    <row r="600" spans="1:35">
      <c r="A600" s="13">
        <v>39569</v>
      </c>
      <c r="B600" s="18">
        <v>103.0519</v>
      </c>
      <c r="C600" s="19">
        <v>5.4</v>
      </c>
      <c r="D600" s="20">
        <v>215.208</v>
      </c>
      <c r="E600" s="20">
        <v>205.624</v>
      </c>
      <c r="F600" s="19">
        <v>178.4</v>
      </c>
      <c r="G600" s="21">
        <v>1.98</v>
      </c>
      <c r="H600" s="22">
        <v>466.88</v>
      </c>
      <c r="I600" s="20">
        <v>102.408</v>
      </c>
      <c r="J600" s="20">
        <v>109.902</v>
      </c>
      <c r="K600" s="20">
        <v>103.121</v>
      </c>
      <c r="L600" s="20">
        <v>100.994</v>
      </c>
      <c r="N600" s="13">
        <v>39569</v>
      </c>
      <c r="O600" s="14">
        <f t="shared" si="144"/>
        <v>4.6352327448181221</v>
      </c>
      <c r="P600" s="14">
        <f t="shared" si="145"/>
        <v>5.4</v>
      </c>
      <c r="Q600" s="14">
        <f t="shared" si="146"/>
        <v>5.3716050023178559</v>
      </c>
      <c r="R600" s="14">
        <f t="shared" si="147"/>
        <v>5.3260492582859262</v>
      </c>
      <c r="S600" s="14">
        <f t="shared" si="148"/>
        <v>5.1840282201459091</v>
      </c>
      <c r="T600" s="14">
        <f t="shared" si="149"/>
        <v>4.0070484909622675</v>
      </c>
      <c r="U600" s="14">
        <f t="shared" si="150"/>
        <v>4.6930001791442546</v>
      </c>
      <c r="V600" s="14">
        <f t="shared" si="151"/>
        <v>7.2040431789365851</v>
      </c>
      <c r="W600" s="14">
        <f t="shared" si="152"/>
        <v>1.98</v>
      </c>
      <c r="X600" s="14">
        <f t="shared" si="153"/>
        <v>6.1460722653344204</v>
      </c>
      <c r="Y600" s="14">
        <f t="shared" si="154"/>
        <v>4.6995890596061347</v>
      </c>
      <c r="Z600" s="14">
        <f t="shared" si="155"/>
        <v>4.6359030560237882</v>
      </c>
      <c r="AA600" s="14">
        <f t="shared" si="156"/>
        <v>4.6150611091360627</v>
      </c>
    </row>
    <row r="601" spans="1:35">
      <c r="A601" s="13">
        <v>39600</v>
      </c>
      <c r="B601" s="18">
        <v>102.8476</v>
      </c>
      <c r="C601" s="19">
        <v>5.6</v>
      </c>
      <c r="D601" s="20">
        <v>217.46299999999999</v>
      </c>
      <c r="E601" s="20">
        <v>208.60400000000001</v>
      </c>
      <c r="F601" s="19">
        <v>181.2</v>
      </c>
      <c r="G601" s="21">
        <v>2</v>
      </c>
      <c r="H601" s="22">
        <v>465.23</v>
      </c>
      <c r="I601" s="20">
        <v>102.267</v>
      </c>
      <c r="J601" s="20">
        <v>108.961</v>
      </c>
      <c r="K601" s="20">
        <v>102.94499999999999</v>
      </c>
      <c r="L601" s="20">
        <v>100.991</v>
      </c>
      <c r="N601" s="13">
        <v>39600</v>
      </c>
      <c r="O601" s="14">
        <f t="shared" si="144"/>
        <v>4.6332482808728859</v>
      </c>
      <c r="P601" s="14">
        <f t="shared" si="145"/>
        <v>5.6</v>
      </c>
      <c r="Q601" s="14">
        <f t="shared" si="146"/>
        <v>5.382028721115022</v>
      </c>
      <c r="R601" s="14">
        <f t="shared" si="147"/>
        <v>5.3404377178382427</v>
      </c>
      <c r="S601" s="14">
        <f t="shared" si="148"/>
        <v>5.1996013936088792</v>
      </c>
      <c r="T601" s="14">
        <f t="shared" si="149"/>
        <v>4.8180131527329912</v>
      </c>
      <c r="U601" s="14">
        <f t="shared" si="150"/>
        <v>5.930720271302703</v>
      </c>
      <c r="V601" s="14">
        <f t="shared" si="151"/>
        <v>8.7011376989629703</v>
      </c>
      <c r="W601" s="14">
        <f t="shared" si="152"/>
        <v>2</v>
      </c>
      <c r="X601" s="14">
        <f t="shared" si="153"/>
        <v>6.1425319069573119</v>
      </c>
      <c r="Y601" s="14">
        <f t="shared" si="154"/>
        <v>4.6909900200389698</v>
      </c>
      <c r="Z601" s="14">
        <f t="shared" si="155"/>
        <v>4.6341948650287073</v>
      </c>
      <c r="AA601" s="14">
        <f t="shared" si="156"/>
        <v>4.6150314039599332</v>
      </c>
    </row>
    <row r="602" spans="1:35">
      <c r="A602" s="13">
        <v>39630</v>
      </c>
      <c r="B602" s="18">
        <v>102.30929999999999</v>
      </c>
      <c r="C602" s="19">
        <v>5.8</v>
      </c>
      <c r="D602" s="20">
        <v>219.01599999999999</v>
      </c>
      <c r="E602" s="20">
        <v>210.61199999999999</v>
      </c>
      <c r="F602" s="19">
        <v>183.4</v>
      </c>
      <c r="G602" s="21">
        <v>2.0099999999999998</v>
      </c>
      <c r="H602" s="22">
        <v>466.2</v>
      </c>
      <c r="I602" s="20">
        <v>101.84699999999999</v>
      </c>
      <c r="J602" s="20">
        <v>106.254</v>
      </c>
      <c r="K602" s="20">
        <v>102.437</v>
      </c>
      <c r="L602" s="20">
        <v>100.96299999999999</v>
      </c>
      <c r="N602" s="13">
        <v>39630</v>
      </c>
      <c r="O602" s="14">
        <f t="shared" si="144"/>
        <v>4.6280005779165085</v>
      </c>
      <c r="P602" s="14">
        <f t="shared" si="145"/>
        <v>5.8</v>
      </c>
      <c r="Q602" s="14">
        <f t="shared" si="146"/>
        <v>5.3891447865085267</v>
      </c>
      <c r="R602" s="14">
        <f t="shared" si="147"/>
        <v>5.3500175781335537</v>
      </c>
      <c r="S602" s="14">
        <f t="shared" si="148"/>
        <v>5.2116695598223641</v>
      </c>
      <c r="T602" s="14">
        <f t="shared" si="149"/>
        <v>5.3517184454153499</v>
      </c>
      <c r="U602" s="14">
        <f t="shared" si="150"/>
        <v>6.7255571305806923</v>
      </c>
      <c r="V602" s="14">
        <f t="shared" si="151"/>
        <v>9.2478859171763315</v>
      </c>
      <c r="W602" s="14">
        <f t="shared" si="152"/>
        <v>2.0099999999999998</v>
      </c>
      <c r="X602" s="14">
        <f t="shared" si="153"/>
        <v>6.1446147266016569</v>
      </c>
      <c r="Y602" s="14">
        <f t="shared" si="154"/>
        <v>4.6658324541547174</v>
      </c>
      <c r="Z602" s="14">
        <f t="shared" si="155"/>
        <v>4.6292479754671207</v>
      </c>
      <c r="AA602" s="14">
        <f t="shared" si="156"/>
        <v>4.6147541130899388</v>
      </c>
    </row>
    <row r="603" spans="1:35">
      <c r="A603" s="13">
        <v>39661</v>
      </c>
      <c r="B603" s="18">
        <v>100.78319999999999</v>
      </c>
      <c r="C603" s="19">
        <v>6.1</v>
      </c>
      <c r="D603" s="20">
        <v>218.69</v>
      </c>
      <c r="E603" s="20">
        <v>210.01599999999999</v>
      </c>
      <c r="F603" s="19">
        <v>182</v>
      </c>
      <c r="G603" s="21">
        <v>2</v>
      </c>
      <c r="H603" s="22">
        <v>445.84</v>
      </c>
      <c r="I603" s="20">
        <v>101.82299999999999</v>
      </c>
      <c r="J603" s="20">
        <v>107.99</v>
      </c>
      <c r="K603" s="20">
        <v>102.13</v>
      </c>
      <c r="L603" s="20">
        <v>100.761</v>
      </c>
      <c r="N603" s="13">
        <v>39661</v>
      </c>
      <c r="O603" s="14">
        <f t="shared" si="144"/>
        <v>4.6129716750801695</v>
      </c>
      <c r="P603" s="14">
        <f t="shared" si="145"/>
        <v>6.1</v>
      </c>
      <c r="Q603" s="14">
        <f t="shared" si="146"/>
        <v>5.3876552019002313</v>
      </c>
      <c r="R603" s="14">
        <f t="shared" si="147"/>
        <v>5.347183718291312</v>
      </c>
      <c r="S603" s="14">
        <f t="shared" si="148"/>
        <v>5.2040066870767951</v>
      </c>
      <c r="T603" s="14">
        <f t="shared" si="149"/>
        <v>5.1719366645739973</v>
      </c>
      <c r="U603" s="14">
        <f t="shared" si="150"/>
        <v>6.5183759478984316</v>
      </c>
      <c r="V603" s="14">
        <f t="shared" si="151"/>
        <v>9.2018898720252196</v>
      </c>
      <c r="W603" s="14">
        <f t="shared" si="152"/>
        <v>2</v>
      </c>
      <c r="X603" s="14">
        <f t="shared" si="153"/>
        <v>6.0999601432612804</v>
      </c>
      <c r="Y603" s="14">
        <f t="shared" si="154"/>
        <v>4.6820386302446684</v>
      </c>
      <c r="Z603" s="14">
        <f t="shared" si="155"/>
        <v>4.6262465115900078</v>
      </c>
      <c r="AA603" s="14">
        <f t="shared" si="156"/>
        <v>4.6127513760084042</v>
      </c>
    </row>
    <row r="604" spans="1:35">
      <c r="A604" s="13">
        <v>39692</v>
      </c>
      <c r="B604" s="18">
        <v>96.482200000000006</v>
      </c>
      <c r="C604" s="19">
        <v>6.1</v>
      </c>
      <c r="D604" s="20">
        <v>218.87700000000001</v>
      </c>
      <c r="E604" s="20">
        <v>210.07499999999999</v>
      </c>
      <c r="F604" s="19">
        <v>182.7</v>
      </c>
      <c r="G604" s="21">
        <v>1.81</v>
      </c>
      <c r="H604" s="22">
        <v>424.96</v>
      </c>
      <c r="I604" s="20">
        <v>101.148</v>
      </c>
      <c r="J604" s="20">
        <v>103.751</v>
      </c>
      <c r="K604" s="20">
        <v>100.542</v>
      </c>
      <c r="L604" s="20">
        <v>100.962</v>
      </c>
      <c r="N604" s="13">
        <v>39692</v>
      </c>
      <c r="O604" s="14">
        <f t="shared" si="144"/>
        <v>4.5693585353722987</v>
      </c>
      <c r="P604" s="14">
        <f t="shared" si="145"/>
        <v>6.1</v>
      </c>
      <c r="Q604" s="14">
        <f t="shared" si="146"/>
        <v>5.3885099281999045</v>
      </c>
      <c r="R604" s="14">
        <f t="shared" si="147"/>
        <v>5.3474646098142822</v>
      </c>
      <c r="S604" s="14">
        <f t="shared" si="148"/>
        <v>5.2078454633839613</v>
      </c>
      <c r="T604" s="14">
        <f t="shared" si="149"/>
        <v>4.8345492699975186</v>
      </c>
      <c r="U604" s="14">
        <f t="shared" si="150"/>
        <v>6.035987048034829</v>
      </c>
      <c r="V604" s="14">
        <f t="shared" si="151"/>
        <v>8.6265275335978266</v>
      </c>
      <c r="W604" s="14">
        <f t="shared" si="152"/>
        <v>1.81</v>
      </c>
      <c r="X604" s="14">
        <f t="shared" si="153"/>
        <v>6.0519950468480141</v>
      </c>
      <c r="Y604" s="14">
        <f t="shared" si="154"/>
        <v>4.6419937976185741</v>
      </c>
      <c r="Z604" s="14">
        <f t="shared" si="155"/>
        <v>4.6105755506466419</v>
      </c>
      <c r="AA604" s="14">
        <f t="shared" si="156"/>
        <v>4.6147442084223647</v>
      </c>
    </row>
    <row r="605" spans="1:35">
      <c r="A605" s="13">
        <v>39722</v>
      </c>
      <c r="B605" s="18">
        <v>97.364699999999999</v>
      </c>
      <c r="C605" s="19">
        <v>6.5</v>
      </c>
      <c r="D605" s="20">
        <v>216.995</v>
      </c>
      <c r="E605" s="20">
        <v>207.31</v>
      </c>
      <c r="F605" s="19">
        <v>178.3</v>
      </c>
      <c r="G605" s="21">
        <v>0.97</v>
      </c>
      <c r="H605" s="22">
        <v>370.28</v>
      </c>
      <c r="I605" s="20">
        <v>100.697</v>
      </c>
      <c r="J605" s="20">
        <v>99.215000000000003</v>
      </c>
      <c r="K605" s="20">
        <v>100.661</v>
      </c>
      <c r="L605" s="20">
        <v>100.95099999999999</v>
      </c>
      <c r="N605" s="13">
        <v>39722</v>
      </c>
      <c r="O605" s="14">
        <f t="shared" si="144"/>
        <v>4.5784637219594559</v>
      </c>
      <c r="P605" s="14">
        <f t="shared" si="145"/>
        <v>6.5</v>
      </c>
      <c r="Q605" s="14">
        <f t="shared" si="146"/>
        <v>5.3798743118003465</v>
      </c>
      <c r="R605" s="14">
        <f t="shared" si="147"/>
        <v>5.3342152575450212</v>
      </c>
      <c r="S605" s="14">
        <f t="shared" si="148"/>
        <v>5.1834675248690951</v>
      </c>
      <c r="T605" s="14">
        <f t="shared" si="149"/>
        <v>3.6631381899317397</v>
      </c>
      <c r="U605" s="14">
        <f t="shared" si="150"/>
        <v>4.3632727870370802</v>
      </c>
      <c r="V605" s="14">
        <f t="shared" si="151"/>
        <v>5.1795235730005142</v>
      </c>
      <c r="W605" s="14">
        <f t="shared" si="152"/>
        <v>0.97</v>
      </c>
      <c r="X605" s="14">
        <f t="shared" si="153"/>
        <v>5.9142594761990104</v>
      </c>
      <c r="Y605" s="14">
        <f t="shared" si="154"/>
        <v>4.5972892125372153</v>
      </c>
      <c r="Z605" s="14">
        <f t="shared" si="155"/>
        <v>4.6117584357316117</v>
      </c>
      <c r="AA605" s="14">
        <f t="shared" si="156"/>
        <v>4.61463525060379</v>
      </c>
    </row>
    <row r="606" spans="1:35">
      <c r="A606" s="13">
        <v>39753</v>
      </c>
      <c r="B606" s="18">
        <v>96.148700000000005</v>
      </c>
      <c r="C606" s="19">
        <v>6.8</v>
      </c>
      <c r="D606" s="20">
        <v>213.15299999999999</v>
      </c>
      <c r="E606" s="20">
        <v>201.69499999999999</v>
      </c>
      <c r="F606" s="19">
        <v>172.9</v>
      </c>
      <c r="G606" s="21">
        <v>0.39</v>
      </c>
      <c r="H606" s="22">
        <v>330.69</v>
      </c>
      <c r="I606" s="20">
        <v>100.503</v>
      </c>
      <c r="J606" s="20">
        <v>98.757999999999996</v>
      </c>
      <c r="K606" s="20">
        <v>100.238</v>
      </c>
      <c r="L606" s="20">
        <v>100.872</v>
      </c>
      <c r="N606" s="13">
        <v>39753</v>
      </c>
      <c r="O606" s="14">
        <f t="shared" si="144"/>
        <v>4.5658959514025641</v>
      </c>
      <c r="P606" s="14">
        <f t="shared" si="145"/>
        <v>6.8</v>
      </c>
      <c r="Q606" s="14">
        <f t="shared" si="146"/>
        <v>5.3620102177075282</v>
      </c>
      <c r="R606" s="14">
        <f t="shared" si="147"/>
        <v>5.3067566553618803</v>
      </c>
      <c r="S606" s="14">
        <f t="shared" si="148"/>
        <v>5.152713392689245</v>
      </c>
      <c r="T606" s="14">
        <f t="shared" si="149"/>
        <v>1.0939123723626152</v>
      </c>
      <c r="U606" s="14">
        <f t="shared" si="150"/>
        <v>0.60072486225611688</v>
      </c>
      <c r="V606" s="14">
        <f t="shared" si="151"/>
        <v>0.28960344596519871</v>
      </c>
      <c r="W606" s="14">
        <f t="shared" si="152"/>
        <v>0.39</v>
      </c>
      <c r="X606" s="14">
        <f t="shared" si="153"/>
        <v>5.8011813806433334</v>
      </c>
      <c r="Y606" s="14">
        <f t="shared" si="154"/>
        <v>4.5926724131581107</v>
      </c>
      <c r="Z606" s="14">
        <f t="shared" si="155"/>
        <v>4.6075473582738429</v>
      </c>
      <c r="AA606" s="14">
        <f t="shared" si="156"/>
        <v>4.6138523863709251</v>
      </c>
    </row>
    <row r="607" spans="1:35">
      <c r="A607" s="13">
        <v>39783</v>
      </c>
      <c r="B607" s="18">
        <v>93.395399999999995</v>
      </c>
      <c r="C607" s="19">
        <v>7.3</v>
      </c>
      <c r="D607" s="20">
        <v>211.398</v>
      </c>
      <c r="E607" s="20">
        <v>199.21</v>
      </c>
      <c r="F607" s="19">
        <v>169.7</v>
      </c>
      <c r="G607" s="21">
        <v>0.16</v>
      </c>
      <c r="H607" s="22">
        <v>307.37</v>
      </c>
      <c r="I607" s="20">
        <v>99.950999999999993</v>
      </c>
      <c r="J607" s="20">
        <v>97.171000000000006</v>
      </c>
      <c r="K607" s="20">
        <v>99.575999999999993</v>
      </c>
      <c r="L607" s="20">
        <v>100.51300000000001</v>
      </c>
      <c r="N607" s="13">
        <v>39783</v>
      </c>
      <c r="O607" s="14">
        <f t="shared" si="144"/>
        <v>4.5368420934866176</v>
      </c>
      <c r="P607" s="14">
        <f t="shared" si="145"/>
        <v>7.3</v>
      </c>
      <c r="Q607" s="14">
        <f t="shared" si="146"/>
        <v>5.3537426126534466</v>
      </c>
      <c r="R607" s="14">
        <f t="shared" si="147"/>
        <v>5.2943595446936929</v>
      </c>
      <c r="S607" s="14">
        <f t="shared" si="148"/>
        <v>5.1340321722401807</v>
      </c>
      <c r="T607" s="14">
        <f t="shared" si="149"/>
        <v>-2.2230473340491171E-2</v>
      </c>
      <c r="U607" s="14">
        <f t="shared" si="150"/>
        <v>-0.93482672633326858</v>
      </c>
      <c r="V607" s="14">
        <f t="shared" si="151"/>
        <v>-1.1716595663249234</v>
      </c>
      <c r="W607" s="14">
        <f t="shared" si="152"/>
        <v>0.16</v>
      </c>
      <c r="X607" s="14">
        <f t="shared" si="153"/>
        <v>5.7280522336289392</v>
      </c>
      <c r="Y607" s="14">
        <f t="shared" si="154"/>
        <v>4.5764723130405462</v>
      </c>
      <c r="Z607" s="14">
        <f t="shared" si="155"/>
        <v>4.6009211716986762</v>
      </c>
      <c r="AA607" s="14">
        <f t="shared" si="156"/>
        <v>4.6102870723675533</v>
      </c>
    </row>
    <row r="608" spans="1:35">
      <c r="A608" s="13">
        <v>39814</v>
      </c>
      <c r="B608" s="18">
        <v>91.222700000000003</v>
      </c>
      <c r="C608" s="19">
        <v>7.8</v>
      </c>
      <c r="D608" s="20">
        <v>211.93299999999999</v>
      </c>
      <c r="E608" s="20">
        <v>199.78399999999999</v>
      </c>
      <c r="F608" s="19">
        <v>170.8</v>
      </c>
      <c r="G608" s="21">
        <v>0.15</v>
      </c>
      <c r="H608" s="22">
        <v>322.44</v>
      </c>
      <c r="I608" s="20">
        <v>100.378</v>
      </c>
      <c r="J608" s="20">
        <v>100.184</v>
      </c>
      <c r="K608" s="20">
        <v>100.22</v>
      </c>
      <c r="L608" s="20">
        <v>100.46599999999999</v>
      </c>
      <c r="N608" s="13">
        <v>39814</v>
      </c>
      <c r="O608" s="14">
        <f t="shared" si="144"/>
        <v>4.5133037696177185</v>
      </c>
      <c r="P608" s="14">
        <f t="shared" si="145"/>
        <v>7.8</v>
      </c>
      <c r="Q608" s="14">
        <f t="shared" si="146"/>
        <v>5.3562701869857134</v>
      </c>
      <c r="R608" s="14">
        <f t="shared" si="147"/>
        <v>5.2972367829277927</v>
      </c>
      <c r="S608" s="14">
        <f t="shared" si="148"/>
        <v>5.1404932813544697</v>
      </c>
      <c r="T608" s="14">
        <f t="shared" si="149"/>
        <v>-0.1136505768311072</v>
      </c>
      <c r="U608" s="14">
        <f t="shared" si="150"/>
        <v>-1.041686459723145</v>
      </c>
      <c r="V608" s="14">
        <f t="shared" si="151"/>
        <v>-1.4530915367090957</v>
      </c>
      <c r="W608" s="14">
        <f t="shared" si="152"/>
        <v>0.15</v>
      </c>
      <c r="X608" s="14">
        <f t="shared" si="153"/>
        <v>5.7759170724154005</v>
      </c>
      <c r="Y608" s="14">
        <f t="shared" si="154"/>
        <v>4.6070084952617316</v>
      </c>
      <c r="Z608" s="14">
        <f t="shared" si="155"/>
        <v>4.6073677695315789</v>
      </c>
      <c r="AA608" s="14">
        <f t="shared" si="156"/>
        <v>4.6098193618022023</v>
      </c>
    </row>
    <row r="609" spans="1:27">
      <c r="A609" s="13">
        <v>39845</v>
      </c>
      <c r="B609" s="18">
        <v>90.637100000000004</v>
      </c>
      <c r="C609" s="19">
        <v>8.3000000000000007</v>
      </c>
      <c r="D609" s="20">
        <v>212.70500000000001</v>
      </c>
      <c r="E609" s="20">
        <v>200.822</v>
      </c>
      <c r="F609" s="19">
        <v>170.6</v>
      </c>
      <c r="G609" s="21">
        <v>0.22</v>
      </c>
      <c r="H609" s="22">
        <v>316.2</v>
      </c>
      <c r="I609" s="20">
        <v>99.992000000000004</v>
      </c>
      <c r="J609" s="20">
        <v>98.338999999999999</v>
      </c>
      <c r="K609" s="20">
        <v>100.554</v>
      </c>
      <c r="L609" s="20">
        <v>100.071</v>
      </c>
      <c r="N609" s="13">
        <v>39845</v>
      </c>
      <c r="O609" s="14">
        <f t="shared" si="144"/>
        <v>4.5068636215035847</v>
      </c>
      <c r="P609" s="14">
        <f t="shared" si="145"/>
        <v>8.3000000000000007</v>
      </c>
      <c r="Q609" s="14">
        <f t="shared" si="146"/>
        <v>5.3599062292171586</v>
      </c>
      <c r="R609" s="14">
        <f t="shared" si="147"/>
        <v>5.302418943569112</v>
      </c>
      <c r="S609" s="14">
        <f t="shared" si="148"/>
        <v>5.1393216350575788</v>
      </c>
      <c r="T609" s="14">
        <f t="shared" si="149"/>
        <v>8.4627825679650381E-3</v>
      </c>
      <c r="U609" s="14">
        <f t="shared" si="150"/>
        <v>-0.80986960602433911</v>
      </c>
      <c r="V609" s="14">
        <f t="shared" si="151"/>
        <v>-1.9158786302658648</v>
      </c>
      <c r="W609" s="14">
        <f t="shared" si="152"/>
        <v>0.22</v>
      </c>
      <c r="X609" s="14">
        <f t="shared" si="153"/>
        <v>5.7563749247753719</v>
      </c>
      <c r="Y609" s="14">
        <f t="shared" si="154"/>
        <v>4.5884206931299758</v>
      </c>
      <c r="Z609" s="14">
        <f t="shared" si="155"/>
        <v>4.6106948966307915</v>
      </c>
      <c r="AA609" s="14">
        <f t="shared" si="156"/>
        <v>4.6058799340573318</v>
      </c>
    </row>
    <row r="610" spans="1:27">
      <c r="A610" s="13">
        <v>39873</v>
      </c>
      <c r="B610" s="18">
        <v>89.235200000000006</v>
      </c>
      <c r="C610" s="19">
        <v>8.6999999999999993</v>
      </c>
      <c r="D610" s="20">
        <v>212.495</v>
      </c>
      <c r="E610" s="20">
        <v>200.41800000000001</v>
      </c>
      <c r="F610" s="19">
        <v>169.1</v>
      </c>
      <c r="G610" s="21">
        <v>0.18</v>
      </c>
      <c r="H610" s="22">
        <v>311.72000000000003</v>
      </c>
      <c r="I610" s="20">
        <v>99.748000000000005</v>
      </c>
      <c r="J610" s="20">
        <v>97.165000000000006</v>
      </c>
      <c r="K610" s="20">
        <v>99.92</v>
      </c>
      <c r="L610" s="20">
        <v>100.09399999999999</v>
      </c>
      <c r="N610" s="13">
        <v>39873</v>
      </c>
      <c r="O610" s="14">
        <f t="shared" si="144"/>
        <v>4.4912755805785105</v>
      </c>
      <c r="P610" s="14">
        <f t="shared" si="145"/>
        <v>8.6999999999999993</v>
      </c>
      <c r="Q610" s="14">
        <f t="shared" si="146"/>
        <v>5.3589184586758858</v>
      </c>
      <c r="R610" s="14">
        <f t="shared" si="147"/>
        <v>5.3004051855363841</v>
      </c>
      <c r="S610" s="14">
        <f t="shared" si="148"/>
        <v>5.1304902559045349</v>
      </c>
      <c r="T610" s="14">
        <f t="shared" si="149"/>
        <v>-0.44747846083385218</v>
      </c>
      <c r="U610" s="14">
        <f t="shared" si="150"/>
        <v>-1.3972520558165555</v>
      </c>
      <c r="V610" s="14">
        <f t="shared" si="151"/>
        <v>-3.6578824033548076</v>
      </c>
      <c r="W610" s="14">
        <f t="shared" si="152"/>
        <v>0.18</v>
      </c>
      <c r="X610" s="14">
        <f t="shared" si="153"/>
        <v>5.7421053489753602</v>
      </c>
      <c r="Y610" s="14">
        <f t="shared" si="154"/>
        <v>4.5764105643166664</v>
      </c>
      <c r="Z610" s="14">
        <f t="shared" si="155"/>
        <v>4.604369865817322</v>
      </c>
      <c r="AA610" s="14">
        <f t="shared" si="156"/>
        <v>4.6061097444647574</v>
      </c>
    </row>
    <row r="611" spans="1:27">
      <c r="A611" s="13">
        <v>39904</v>
      </c>
      <c r="B611" s="18">
        <v>88.485699999999994</v>
      </c>
      <c r="C611" s="19">
        <v>9</v>
      </c>
      <c r="D611" s="20">
        <v>212.709</v>
      </c>
      <c r="E611" s="20">
        <v>200.63300000000001</v>
      </c>
      <c r="F611" s="19">
        <v>170</v>
      </c>
      <c r="G611" s="21">
        <v>0.15</v>
      </c>
      <c r="H611" s="22">
        <v>332.38</v>
      </c>
      <c r="I611" s="20">
        <v>99.59</v>
      </c>
      <c r="J611" s="20">
        <v>96.366</v>
      </c>
      <c r="K611" s="20">
        <v>99.763999999999996</v>
      </c>
      <c r="L611" s="20">
        <v>100.033</v>
      </c>
      <c r="N611" s="13">
        <v>39904</v>
      </c>
      <c r="O611" s="14">
        <f t="shared" si="144"/>
        <v>4.4828409570372152</v>
      </c>
      <c r="P611" s="14">
        <f t="shared" si="145"/>
        <v>9</v>
      </c>
      <c r="Q611" s="14">
        <f t="shared" si="146"/>
        <v>5.3599250344280831</v>
      </c>
      <c r="R611" s="14">
        <f t="shared" si="147"/>
        <v>5.301477368478686</v>
      </c>
      <c r="S611" s="14">
        <f t="shared" si="148"/>
        <v>5.1357984370502621</v>
      </c>
      <c r="T611" s="14">
        <f t="shared" si="149"/>
        <v>-0.5779915821649152</v>
      </c>
      <c r="U611" s="14">
        <f t="shared" si="150"/>
        <v>-1.6417109742715135</v>
      </c>
      <c r="V611" s="14">
        <f t="shared" si="151"/>
        <v>-3.4117214693250806</v>
      </c>
      <c r="W611" s="14">
        <f t="shared" si="152"/>
        <v>0.15</v>
      </c>
      <c r="X611" s="14">
        <f t="shared" si="153"/>
        <v>5.8062788926993774</v>
      </c>
      <c r="Y611" s="14">
        <f t="shared" si="154"/>
        <v>4.568153442308815</v>
      </c>
      <c r="Z611" s="14">
        <f t="shared" si="155"/>
        <v>4.6028073967989025</v>
      </c>
      <c r="AA611" s="14">
        <f t="shared" si="156"/>
        <v>4.605500131550067</v>
      </c>
    </row>
    <row r="612" spans="1:27">
      <c r="A612" s="13">
        <v>39934</v>
      </c>
      <c r="B612" s="18">
        <v>87.581100000000006</v>
      </c>
      <c r="C612" s="19">
        <v>9.4</v>
      </c>
      <c r="D612" s="20">
        <v>213.02199999999999</v>
      </c>
      <c r="E612" s="20">
        <v>201.048</v>
      </c>
      <c r="F612" s="19">
        <v>170.3</v>
      </c>
      <c r="G612" s="21">
        <v>0.18</v>
      </c>
      <c r="H612" s="22">
        <v>351.82</v>
      </c>
      <c r="I612" s="20">
        <v>99.638999999999996</v>
      </c>
      <c r="J612" s="20">
        <v>98.387</v>
      </c>
      <c r="K612" s="20">
        <v>99.747</v>
      </c>
      <c r="L612" s="20">
        <v>99.796000000000006</v>
      </c>
      <c r="N612" s="13">
        <v>39934</v>
      </c>
      <c r="O612" s="14">
        <f t="shared" ref="O612:O675" si="157">LN(B612)</f>
        <v>4.4725652212395701</v>
      </c>
      <c r="P612" s="14">
        <f t="shared" ref="P612:P675" si="158">C612</f>
        <v>9.4</v>
      </c>
      <c r="Q612" s="14">
        <f t="shared" ref="Q612:Q675" si="159">LN(D612)</f>
        <v>5.3613954467607305</v>
      </c>
      <c r="R612" s="14">
        <f t="shared" ref="R612:R675" si="160">LN(E612)</f>
        <v>5.3035436855196183</v>
      </c>
      <c r="S612" s="14">
        <f t="shared" ref="S612:S675" si="161">LN(F612)</f>
        <v>5.1375615876686425</v>
      </c>
      <c r="T612" s="14">
        <f t="shared" ref="T612:V612" si="162">100*LN(D612/D600)</f>
        <v>-1.0209555557125871</v>
      </c>
      <c r="U612" s="14">
        <f t="shared" si="162"/>
        <v>-2.2505572766308277</v>
      </c>
      <c r="V612" s="14">
        <f t="shared" si="162"/>
        <v>-4.6466632477266341</v>
      </c>
      <c r="W612" s="14">
        <f t="shared" ref="W612:W675" si="163">G612</f>
        <v>0.18</v>
      </c>
      <c r="X612" s="14">
        <f t="shared" ref="X612:X675" si="164">LN(H612)</f>
        <v>5.8631196811707591</v>
      </c>
      <c r="Y612" s="14">
        <f t="shared" ref="Y612:Y675" si="165">LN(J612)</f>
        <v>4.5889086815092703</v>
      </c>
      <c r="Z612" s="14">
        <f t="shared" ref="Z612:Z675" si="166">LN(K612)</f>
        <v>4.6026369801297351</v>
      </c>
      <c r="AA612" s="14">
        <f t="shared" ref="AA612:AA675" si="167">LN(L612)</f>
        <v>4.6031281023538666</v>
      </c>
    </row>
    <row r="613" spans="1:27">
      <c r="A613" s="13">
        <v>39965</v>
      </c>
      <c r="B613" s="18">
        <v>87.213999999999999</v>
      </c>
      <c r="C613" s="19">
        <v>9.5</v>
      </c>
      <c r="D613" s="20">
        <v>214.79</v>
      </c>
      <c r="E613" s="20">
        <v>203.60300000000001</v>
      </c>
      <c r="F613" s="19">
        <v>173.5</v>
      </c>
      <c r="G613" s="21">
        <v>0.21</v>
      </c>
      <c r="H613" s="22">
        <v>365.93</v>
      </c>
      <c r="I613" s="20">
        <v>99.534000000000006</v>
      </c>
      <c r="J613" s="20">
        <v>99.162999999999997</v>
      </c>
      <c r="K613" s="20">
        <v>99.006</v>
      </c>
      <c r="L613" s="20">
        <v>99.763000000000005</v>
      </c>
      <c r="N613" s="13">
        <v>39965</v>
      </c>
      <c r="O613" s="14">
        <f t="shared" si="157"/>
        <v>4.4683648684868036</v>
      </c>
      <c r="P613" s="14">
        <f t="shared" si="158"/>
        <v>9.5</v>
      </c>
      <c r="Q613" s="14">
        <f t="shared" si="159"/>
        <v>5.3696608066161717</v>
      </c>
      <c r="R613" s="14">
        <f t="shared" si="160"/>
        <v>5.3161720193418791</v>
      </c>
      <c r="S613" s="14">
        <f t="shared" si="161"/>
        <v>5.1561775993869139</v>
      </c>
      <c r="T613" s="14">
        <f t="shared" ref="T613:V613" si="168">100*LN(D613/D601)</f>
        <v>-1.2367914498850108</v>
      </c>
      <c r="U613" s="14">
        <f t="shared" si="168"/>
        <v>-2.426569849636369</v>
      </c>
      <c r="V613" s="14">
        <f t="shared" si="168"/>
        <v>-4.3423794221965011</v>
      </c>
      <c r="W613" s="14">
        <f t="shared" si="163"/>
        <v>0.21</v>
      </c>
      <c r="X613" s="14">
        <f t="shared" si="164"/>
        <v>5.9024420582788455</v>
      </c>
      <c r="Y613" s="14">
        <f t="shared" si="165"/>
        <v>4.5967649608440739</v>
      </c>
      <c r="Z613" s="14">
        <f t="shared" si="166"/>
        <v>4.5951804543587231</v>
      </c>
      <c r="AA613" s="14">
        <f t="shared" si="167"/>
        <v>4.6027973730928382</v>
      </c>
    </row>
    <row r="614" spans="1:27">
      <c r="A614" s="13">
        <v>39995</v>
      </c>
      <c r="B614" s="18">
        <v>88.164100000000005</v>
      </c>
      <c r="C614" s="19">
        <v>9.5</v>
      </c>
      <c r="D614" s="20">
        <v>214.726</v>
      </c>
      <c r="E614" s="20">
        <v>203.65</v>
      </c>
      <c r="F614" s="19">
        <v>171.5</v>
      </c>
      <c r="G614" s="21">
        <v>0.16</v>
      </c>
      <c r="H614" s="22">
        <v>363.95</v>
      </c>
      <c r="I614" s="20">
        <v>99.861000000000004</v>
      </c>
      <c r="J614" s="20">
        <v>101.044</v>
      </c>
      <c r="K614" s="20">
        <v>99.49</v>
      </c>
      <c r="L614" s="20">
        <v>99.799000000000007</v>
      </c>
      <c r="N614" s="13">
        <v>39995</v>
      </c>
      <c r="O614" s="14">
        <f t="shared" si="157"/>
        <v>4.4791998506753048</v>
      </c>
      <c r="P614" s="14">
        <f t="shared" si="158"/>
        <v>9.5</v>
      </c>
      <c r="Q614" s="14">
        <f t="shared" si="159"/>
        <v>5.369362796761016</v>
      </c>
      <c r="R614" s="14">
        <f t="shared" si="160"/>
        <v>5.316402834094422</v>
      </c>
      <c r="S614" s="14">
        <f t="shared" si="161"/>
        <v>5.144583266605995</v>
      </c>
      <c r="T614" s="14">
        <f t="shared" ref="T614:V614" si="169">100*LN(D614/D602)</f>
        <v>-1.9781989747510613</v>
      </c>
      <c r="U614" s="14">
        <f t="shared" si="169"/>
        <v>-3.361474403913181</v>
      </c>
      <c r="V614" s="14">
        <f t="shared" si="169"/>
        <v>-6.7086293216369928</v>
      </c>
      <c r="W614" s="14">
        <f t="shared" si="163"/>
        <v>0.16</v>
      </c>
      <c r="X614" s="14">
        <f t="shared" si="164"/>
        <v>5.8970164955642668</v>
      </c>
      <c r="Y614" s="14">
        <f t="shared" si="165"/>
        <v>4.6155560655405088</v>
      </c>
      <c r="Z614" s="14">
        <f t="shared" si="166"/>
        <v>4.6000571366012686</v>
      </c>
      <c r="AA614" s="14">
        <f t="shared" si="167"/>
        <v>4.6031581632271372</v>
      </c>
    </row>
    <row r="615" spans="1:27">
      <c r="A615" s="13">
        <v>40026</v>
      </c>
      <c r="B615" s="18">
        <v>89.119</v>
      </c>
      <c r="C615" s="19">
        <v>9.6</v>
      </c>
      <c r="D615" s="20">
        <v>215.44499999999999</v>
      </c>
      <c r="E615" s="20">
        <v>204.51599999999999</v>
      </c>
      <c r="F615" s="19">
        <v>173.9</v>
      </c>
      <c r="G615" s="21">
        <v>0.16</v>
      </c>
      <c r="H615" s="22">
        <v>381.05</v>
      </c>
      <c r="I615" s="20">
        <v>100.878</v>
      </c>
      <c r="J615" s="20">
        <v>108.515</v>
      </c>
      <c r="K615" s="20">
        <v>100.044</v>
      </c>
      <c r="L615" s="20">
        <v>99.980999999999995</v>
      </c>
      <c r="N615" s="13">
        <v>40026</v>
      </c>
      <c r="O615" s="14">
        <f t="shared" si="157"/>
        <v>4.4899725552901675</v>
      </c>
      <c r="P615" s="14">
        <f t="shared" si="158"/>
        <v>9.6</v>
      </c>
      <c r="Q615" s="14">
        <f t="shared" si="159"/>
        <v>5.3727056565518954</v>
      </c>
      <c r="R615" s="14">
        <f t="shared" si="160"/>
        <v>5.3206462120311002</v>
      </c>
      <c r="S615" s="14">
        <f t="shared" si="161"/>
        <v>5.1584804213602373</v>
      </c>
      <c r="T615" s="14">
        <f t="shared" ref="T615:V615" si="170">100*LN(D615/D603)</f>
        <v>-1.4949545348335982</v>
      </c>
      <c r="U615" s="14">
        <f t="shared" si="170"/>
        <v>-2.653750626021246</v>
      </c>
      <c r="V615" s="14">
        <f t="shared" si="170"/>
        <v>-4.5526265716557957</v>
      </c>
      <c r="W615" s="14">
        <f t="shared" si="163"/>
        <v>0.16</v>
      </c>
      <c r="X615" s="14">
        <f t="shared" si="164"/>
        <v>5.9429306001121267</v>
      </c>
      <c r="Y615" s="14">
        <f t="shared" si="165"/>
        <v>4.6868884122729488</v>
      </c>
      <c r="Z615" s="14">
        <f t="shared" si="166"/>
        <v>4.6056100892164764</v>
      </c>
      <c r="AA615" s="14">
        <f t="shared" si="167"/>
        <v>4.6049801679358042</v>
      </c>
    </row>
    <row r="616" spans="1:27">
      <c r="A616" s="13">
        <v>40057</v>
      </c>
      <c r="B616" s="18">
        <v>89.794300000000007</v>
      </c>
      <c r="C616" s="19">
        <v>9.8000000000000007</v>
      </c>
      <c r="D616" s="20">
        <v>215.86099999999999</v>
      </c>
      <c r="E616" s="20">
        <v>205.14500000000001</v>
      </c>
      <c r="F616" s="19">
        <v>173.5</v>
      </c>
      <c r="G616" s="21">
        <v>0.15</v>
      </c>
      <c r="H616" s="22">
        <v>378.72</v>
      </c>
      <c r="I616" s="20">
        <v>99.837000000000003</v>
      </c>
      <c r="J616" s="20">
        <v>98.426000000000002</v>
      </c>
      <c r="K616" s="20">
        <v>100.10299999999999</v>
      </c>
      <c r="L616" s="20">
        <v>99.957999999999998</v>
      </c>
      <c r="N616" s="13">
        <v>40057</v>
      </c>
      <c r="O616" s="14">
        <f t="shared" si="157"/>
        <v>4.4975214989060417</v>
      </c>
      <c r="P616" s="14">
        <f t="shared" si="158"/>
        <v>9.8000000000000007</v>
      </c>
      <c r="Q616" s="14">
        <f t="shared" si="159"/>
        <v>5.3746346820187316</v>
      </c>
      <c r="R616" s="14">
        <f t="shared" si="160"/>
        <v>5.3237170461807519</v>
      </c>
      <c r="S616" s="14">
        <f t="shared" si="161"/>
        <v>5.1561775993869139</v>
      </c>
      <c r="T616" s="14">
        <f t="shared" ref="T616:V616" si="171">100*LN(D616/D604)</f>
        <v>-1.3875246181173577</v>
      </c>
      <c r="U616" s="14">
        <f t="shared" si="171"/>
        <v>-2.3747563633530078</v>
      </c>
      <c r="V616" s="14">
        <f t="shared" si="171"/>
        <v>-5.1667863997047041</v>
      </c>
      <c r="W616" s="14">
        <f t="shared" si="163"/>
        <v>0.15</v>
      </c>
      <c r="X616" s="14">
        <f t="shared" si="164"/>
        <v>5.9367971457656736</v>
      </c>
      <c r="Y616" s="14">
        <f t="shared" si="165"/>
        <v>4.5893049967985089</v>
      </c>
      <c r="Z616" s="14">
        <f t="shared" si="166"/>
        <v>4.6061996559020528</v>
      </c>
      <c r="AA616" s="14">
        <f t="shared" si="167"/>
        <v>4.6047500977633877</v>
      </c>
    </row>
    <row r="617" spans="1:27">
      <c r="A617" s="13">
        <v>40087</v>
      </c>
      <c r="B617" s="18">
        <v>90.173100000000005</v>
      </c>
      <c r="C617" s="19">
        <v>10</v>
      </c>
      <c r="D617" s="20">
        <v>216.50899999999999</v>
      </c>
      <c r="E617" s="20">
        <v>205.96799999999999</v>
      </c>
      <c r="F617" s="19">
        <v>174.3</v>
      </c>
      <c r="G617" s="21">
        <v>0.12</v>
      </c>
      <c r="H617" s="22">
        <v>381.73</v>
      </c>
      <c r="I617" s="20">
        <v>100.026</v>
      </c>
      <c r="J617" s="20">
        <v>99.260999999999996</v>
      </c>
      <c r="K617" s="20">
        <v>100.324</v>
      </c>
      <c r="L617" s="20">
        <v>100.038</v>
      </c>
      <c r="N617" s="13">
        <v>40087</v>
      </c>
      <c r="O617" s="14">
        <f t="shared" si="157"/>
        <v>4.5017311564262323</v>
      </c>
      <c r="P617" s="14">
        <f t="shared" si="158"/>
        <v>10</v>
      </c>
      <c r="Q617" s="14">
        <f t="shared" si="159"/>
        <v>5.3776321170173169</v>
      </c>
      <c r="R617" s="14">
        <f t="shared" si="160"/>
        <v>5.3277208169172789</v>
      </c>
      <c r="S617" s="14">
        <f t="shared" si="161"/>
        <v>5.1607779525259749</v>
      </c>
      <c r="T617" s="14">
        <f t="shared" ref="T617:V617" si="172">100*LN(D617/D605)</f>
        <v>-0.22421947830295638</v>
      </c>
      <c r="U617" s="14">
        <f t="shared" si="172"/>
        <v>-0.6494440627742526</v>
      </c>
      <c r="V617" s="14">
        <f t="shared" si="172"/>
        <v>-2.2689572343119506</v>
      </c>
      <c r="W617" s="14">
        <f t="shared" si="163"/>
        <v>0.12</v>
      </c>
      <c r="X617" s="14">
        <f t="shared" si="164"/>
        <v>5.9447135524185288</v>
      </c>
      <c r="Y617" s="14">
        <f t="shared" si="165"/>
        <v>4.5977527446602293</v>
      </c>
      <c r="Z617" s="14">
        <f t="shared" si="166"/>
        <v>4.6084049484980207</v>
      </c>
      <c r="AA617" s="14">
        <f t="shared" si="167"/>
        <v>4.6055501138063768</v>
      </c>
    </row>
    <row r="618" spans="1:27">
      <c r="A618" s="13">
        <v>40118</v>
      </c>
      <c r="B618" s="18">
        <v>90.431100000000001</v>
      </c>
      <c r="C618" s="19">
        <v>9.9</v>
      </c>
      <c r="D618" s="20">
        <v>217.23400000000001</v>
      </c>
      <c r="E618" s="20">
        <v>207.16300000000001</v>
      </c>
      <c r="F618" s="19">
        <v>176.6</v>
      </c>
      <c r="G618" s="21">
        <v>0.12</v>
      </c>
      <c r="H618" s="22">
        <v>403.44</v>
      </c>
      <c r="I618" s="20">
        <v>100.012</v>
      </c>
      <c r="J618" s="20">
        <v>101.416</v>
      </c>
      <c r="K618" s="20">
        <v>100.1</v>
      </c>
      <c r="L618" s="20">
        <v>99.763000000000005</v>
      </c>
      <c r="N618" s="13">
        <v>40118</v>
      </c>
      <c r="O618" s="14">
        <f t="shared" si="157"/>
        <v>4.5045882347832391</v>
      </c>
      <c r="P618" s="14">
        <f t="shared" si="158"/>
        <v>9.9</v>
      </c>
      <c r="Q618" s="14">
        <f t="shared" si="159"/>
        <v>5.3809751135622479</v>
      </c>
      <c r="R618" s="14">
        <f t="shared" si="160"/>
        <v>5.3335059230109811</v>
      </c>
      <c r="S618" s="14">
        <f t="shared" si="161"/>
        <v>5.1738872881698592</v>
      </c>
      <c r="T618" s="14">
        <f t="shared" ref="T618:V618" si="173">100*LN(D618/D606)</f>
        <v>1.8964895854719115</v>
      </c>
      <c r="U618" s="14">
        <f t="shared" si="173"/>
        <v>2.674926764910055</v>
      </c>
      <c r="V618" s="14">
        <f t="shared" si="173"/>
        <v>2.1173895480614724</v>
      </c>
      <c r="W618" s="14">
        <f t="shared" si="163"/>
        <v>0.12</v>
      </c>
      <c r="X618" s="14">
        <f t="shared" si="164"/>
        <v>6.0000277777684703</v>
      </c>
      <c r="Y618" s="14">
        <f t="shared" si="165"/>
        <v>4.6192308696364259</v>
      </c>
      <c r="Z618" s="14">
        <f t="shared" si="166"/>
        <v>4.6061696863211745</v>
      </c>
      <c r="AA618" s="14">
        <f t="shared" si="167"/>
        <v>4.6027973730928382</v>
      </c>
    </row>
    <row r="619" spans="1:27">
      <c r="A619" s="13">
        <v>40148</v>
      </c>
      <c r="B619" s="18">
        <v>90.751199999999997</v>
      </c>
      <c r="C619" s="19">
        <v>9.9</v>
      </c>
      <c r="D619" s="20">
        <v>217.34700000000001</v>
      </c>
      <c r="E619" s="20">
        <v>207.32</v>
      </c>
      <c r="F619" s="19">
        <v>177.1</v>
      </c>
      <c r="G619" s="21">
        <v>0.12</v>
      </c>
      <c r="H619" s="22">
        <v>416.75</v>
      </c>
      <c r="I619" s="20">
        <v>100.506</v>
      </c>
      <c r="J619" s="20">
        <v>101.73399999999999</v>
      </c>
      <c r="K619" s="20">
        <v>100.727</v>
      </c>
      <c r="L619" s="20">
        <v>100.239</v>
      </c>
      <c r="N619" s="13">
        <v>40148</v>
      </c>
      <c r="O619" s="14">
        <f t="shared" si="157"/>
        <v>4.5081216961980308</v>
      </c>
      <c r="P619" s="14">
        <f t="shared" si="158"/>
        <v>9.9</v>
      </c>
      <c r="Q619" s="14">
        <f t="shared" si="159"/>
        <v>5.3814951547170455</v>
      </c>
      <c r="R619" s="14">
        <f t="shared" si="160"/>
        <v>5.3342634933215054</v>
      </c>
      <c r="S619" s="14">
        <f t="shared" si="161"/>
        <v>5.1767145447887879</v>
      </c>
      <c r="T619" s="14">
        <f t="shared" ref="T619:V619" si="174">100*LN(D619/D607)</f>
        <v>2.7752542063599206</v>
      </c>
      <c r="U619" s="14">
        <f t="shared" si="174"/>
        <v>3.9903948627813088</v>
      </c>
      <c r="V619" s="14">
        <f t="shared" si="174"/>
        <v>4.2682372548607184</v>
      </c>
      <c r="W619" s="14">
        <f t="shared" si="163"/>
        <v>0.12</v>
      </c>
      <c r="X619" s="14">
        <f t="shared" si="164"/>
        <v>6.0324865216309034</v>
      </c>
      <c r="Y619" s="14">
        <f t="shared" si="165"/>
        <v>4.6223615638006681</v>
      </c>
      <c r="Z619" s="14">
        <f t="shared" si="166"/>
        <v>4.6124138869239655</v>
      </c>
      <c r="AA619" s="14">
        <f t="shared" si="167"/>
        <v>4.6075573344805898</v>
      </c>
    </row>
    <row r="620" spans="1:27">
      <c r="A620" s="13">
        <v>40179</v>
      </c>
      <c r="B620" s="18">
        <v>91.816199999999995</v>
      </c>
      <c r="C620" s="19">
        <v>9.8000000000000007</v>
      </c>
      <c r="D620" s="20">
        <v>217.488</v>
      </c>
      <c r="E620" s="20">
        <v>207.98699999999999</v>
      </c>
      <c r="F620" s="19">
        <v>178.9</v>
      </c>
      <c r="G620" s="21">
        <v>0.11</v>
      </c>
      <c r="H620" s="22">
        <v>428.32</v>
      </c>
      <c r="I620" s="20">
        <v>100.35299999999999</v>
      </c>
      <c r="J620" s="20">
        <v>100.492</v>
      </c>
      <c r="K620" s="20">
        <v>100.83</v>
      </c>
      <c r="L620" s="20">
        <v>100.167</v>
      </c>
      <c r="N620" s="13">
        <v>40179</v>
      </c>
      <c r="O620" s="14">
        <f t="shared" si="157"/>
        <v>4.5197887526455771</v>
      </c>
      <c r="P620" s="14">
        <f t="shared" si="158"/>
        <v>9.8000000000000007</v>
      </c>
      <c r="Q620" s="14">
        <f t="shared" si="159"/>
        <v>5.3821436765928921</v>
      </c>
      <c r="R620" s="14">
        <f t="shared" si="160"/>
        <v>5.337475577748112</v>
      </c>
      <c r="S620" s="14">
        <f t="shared" si="161"/>
        <v>5.1868269905146738</v>
      </c>
      <c r="T620" s="14">
        <f t="shared" ref="T620:V620" si="175">100*LN(D620/D608)</f>
        <v>2.5873489607178453</v>
      </c>
      <c r="U620" s="14">
        <f t="shared" si="175"/>
        <v>4.0238794820319317</v>
      </c>
      <c r="V620" s="14">
        <f t="shared" si="175"/>
        <v>4.6333709160203878</v>
      </c>
      <c r="W620" s="14">
        <f t="shared" si="163"/>
        <v>0.11</v>
      </c>
      <c r="X620" s="14">
        <f t="shared" si="164"/>
        <v>6.059870579772042</v>
      </c>
      <c r="Y620" s="14">
        <f t="shared" si="165"/>
        <v>4.6100781223406742</v>
      </c>
      <c r="Z620" s="14">
        <f t="shared" si="166"/>
        <v>4.6134359304051236</v>
      </c>
      <c r="AA620" s="14">
        <f t="shared" si="167"/>
        <v>4.6068387930886372</v>
      </c>
    </row>
    <row r="621" spans="1:27">
      <c r="A621" s="13">
        <v>40210</v>
      </c>
      <c r="B621" s="18">
        <v>92.099100000000007</v>
      </c>
      <c r="C621" s="19">
        <v>9.8000000000000007</v>
      </c>
      <c r="D621" s="20">
        <v>217.28100000000001</v>
      </c>
      <c r="E621" s="20">
        <v>207.71</v>
      </c>
      <c r="F621" s="19">
        <v>177.7</v>
      </c>
      <c r="G621" s="21">
        <v>0.13</v>
      </c>
      <c r="H621" s="22">
        <v>417.21</v>
      </c>
      <c r="I621" s="20">
        <v>100.654</v>
      </c>
      <c r="J621" s="20">
        <v>100.73099999999999</v>
      </c>
      <c r="K621" s="20">
        <v>101.298</v>
      </c>
      <c r="L621" s="20">
        <v>100.422</v>
      </c>
      <c r="N621" s="13">
        <v>40210</v>
      </c>
      <c r="O621" s="14">
        <f t="shared" si="157"/>
        <v>4.5228651712265444</v>
      </c>
      <c r="P621" s="14">
        <f t="shared" si="158"/>
        <v>9.8000000000000007</v>
      </c>
      <c r="Q621" s="14">
        <f t="shared" si="159"/>
        <v>5.381191446716147</v>
      </c>
      <c r="R621" s="14">
        <f t="shared" si="160"/>
        <v>5.336142876088017</v>
      </c>
      <c r="S621" s="14">
        <f t="shared" si="161"/>
        <v>5.180096735160606</v>
      </c>
      <c r="T621" s="14">
        <f t="shared" ref="T621:V621" si="176">100*LN(D621/D609)</f>
        <v>2.1285217498988369</v>
      </c>
      <c r="U621" s="14">
        <f t="shared" si="176"/>
        <v>3.3723932518905291</v>
      </c>
      <c r="V621" s="14">
        <f t="shared" si="176"/>
        <v>4.0775100103026904</v>
      </c>
      <c r="W621" s="14">
        <f t="shared" si="163"/>
        <v>0.13</v>
      </c>
      <c r="X621" s="14">
        <f t="shared" si="164"/>
        <v>6.0335896921586292</v>
      </c>
      <c r="Y621" s="14">
        <f t="shared" si="165"/>
        <v>4.6124535974343503</v>
      </c>
      <c r="Z621" s="14">
        <f t="shared" si="166"/>
        <v>4.6180666677231113</v>
      </c>
      <c r="AA621" s="14">
        <f t="shared" si="167"/>
        <v>4.6093813067595564</v>
      </c>
    </row>
    <row r="622" spans="1:27">
      <c r="A622" s="13">
        <v>40238</v>
      </c>
      <c r="B622" s="18">
        <v>92.719099999999997</v>
      </c>
      <c r="C622" s="19">
        <v>9.9</v>
      </c>
      <c r="D622" s="20">
        <v>217.35300000000001</v>
      </c>
      <c r="E622" s="20">
        <v>207.84399999999999</v>
      </c>
      <c r="F622" s="19">
        <v>178.9</v>
      </c>
      <c r="G622" s="21">
        <v>0.16</v>
      </c>
      <c r="H622" s="22">
        <v>433.5</v>
      </c>
      <c r="I622" s="20">
        <v>101.148</v>
      </c>
      <c r="J622" s="20">
        <v>105.181</v>
      </c>
      <c r="K622" s="20">
        <v>101.527</v>
      </c>
      <c r="L622" s="20">
        <v>100.408</v>
      </c>
      <c r="N622" s="13">
        <v>40238</v>
      </c>
      <c r="O622" s="14">
        <f t="shared" si="157"/>
        <v>4.5295744923407284</v>
      </c>
      <c r="P622" s="14">
        <f t="shared" si="158"/>
        <v>9.9</v>
      </c>
      <c r="Q622" s="14">
        <f t="shared" si="159"/>
        <v>5.3815227599620439</v>
      </c>
      <c r="R622" s="14">
        <f t="shared" si="160"/>
        <v>5.3367877983106142</v>
      </c>
      <c r="S622" s="14">
        <f t="shared" si="161"/>
        <v>5.1868269905146738</v>
      </c>
      <c r="T622" s="14">
        <f t="shared" ref="T622:V622" si="177">100*LN(D622/D610)</f>
        <v>2.2604301286158215</v>
      </c>
      <c r="U622" s="14">
        <f t="shared" si="177"/>
        <v>3.6382612774229535</v>
      </c>
      <c r="V622" s="14">
        <f t="shared" si="177"/>
        <v>5.6336734610138874</v>
      </c>
      <c r="W622" s="14">
        <f t="shared" si="163"/>
        <v>0.16</v>
      </c>
      <c r="X622" s="14">
        <f t="shared" si="164"/>
        <v>6.0718917962205969</v>
      </c>
      <c r="Y622" s="14">
        <f t="shared" si="165"/>
        <v>4.6556826756269354</v>
      </c>
      <c r="Z622" s="14">
        <f t="shared" si="166"/>
        <v>4.6203247729597114</v>
      </c>
      <c r="AA622" s="14">
        <f t="shared" si="167"/>
        <v>4.6092418853581449</v>
      </c>
    </row>
    <row r="623" spans="1:27">
      <c r="A623" s="13">
        <v>40269</v>
      </c>
      <c r="B623" s="18">
        <v>93.060900000000004</v>
      </c>
      <c r="C623" s="19">
        <v>9.9</v>
      </c>
      <c r="D623" s="20">
        <v>217.40299999999999</v>
      </c>
      <c r="E623" s="20">
        <v>207.89599999999999</v>
      </c>
      <c r="F623" s="19">
        <v>178.9</v>
      </c>
      <c r="G623" s="21">
        <v>0.2</v>
      </c>
      <c r="H623" s="22">
        <v>441.48</v>
      </c>
      <c r="I623" s="20">
        <v>101.277</v>
      </c>
      <c r="J623" s="20">
        <v>104.774</v>
      </c>
      <c r="K623" s="20">
        <v>101.56</v>
      </c>
      <c r="L623" s="20">
        <v>100.649</v>
      </c>
      <c r="N623" s="13">
        <v>40269</v>
      </c>
      <c r="O623" s="14">
        <f t="shared" si="157"/>
        <v>4.533254117549621</v>
      </c>
      <c r="P623" s="14">
        <f t="shared" si="158"/>
        <v>9.9</v>
      </c>
      <c r="Q623" s="14">
        <f t="shared" si="159"/>
        <v>5.3817527740399198</v>
      </c>
      <c r="R623" s="14">
        <f t="shared" si="160"/>
        <v>5.3370379546596354</v>
      </c>
      <c r="S623" s="14">
        <f t="shared" si="161"/>
        <v>5.1868269905146738</v>
      </c>
      <c r="T623" s="14">
        <f t="shared" ref="T623:V623" si="178">100*LN(D623/D611)</f>
        <v>2.1827739611836412</v>
      </c>
      <c r="U623" s="14">
        <f t="shared" si="178"/>
        <v>3.5560586180949398</v>
      </c>
      <c r="V623" s="14">
        <f t="shared" si="178"/>
        <v>5.1028553464411832</v>
      </c>
      <c r="W623" s="14">
        <f t="shared" si="163"/>
        <v>0.2</v>
      </c>
      <c r="X623" s="14">
        <f t="shared" si="164"/>
        <v>6.090132718904683</v>
      </c>
      <c r="Y623" s="14">
        <f t="shared" si="165"/>
        <v>4.6518056495040758</v>
      </c>
      <c r="Z623" s="14">
        <f t="shared" si="166"/>
        <v>4.6206497568364773</v>
      </c>
      <c r="AA623" s="14">
        <f t="shared" si="167"/>
        <v>4.6116392166166724</v>
      </c>
    </row>
    <row r="624" spans="1:27">
      <c r="A624" s="13">
        <v>40299</v>
      </c>
      <c r="B624" s="18">
        <v>94.484399999999994</v>
      </c>
      <c r="C624" s="19">
        <v>9.6</v>
      </c>
      <c r="D624" s="20">
        <v>217.29</v>
      </c>
      <c r="E624" s="20">
        <v>207.67099999999999</v>
      </c>
      <c r="F624" s="19">
        <v>178.9</v>
      </c>
      <c r="G624" s="21">
        <v>0.2</v>
      </c>
      <c r="H624" s="22">
        <v>431.94</v>
      </c>
      <c r="I624" s="20">
        <v>101.568</v>
      </c>
      <c r="J624" s="20">
        <v>105.107</v>
      </c>
      <c r="K624" s="20">
        <v>101.6</v>
      </c>
      <c r="L624" s="20">
        <v>101.017</v>
      </c>
      <c r="N624" s="13">
        <v>40299</v>
      </c>
      <c r="O624" s="14">
        <f t="shared" si="157"/>
        <v>4.5484347415075197</v>
      </c>
      <c r="P624" s="14">
        <f t="shared" si="158"/>
        <v>9.6</v>
      </c>
      <c r="Q624" s="14">
        <f t="shared" si="159"/>
        <v>5.3812328668753446</v>
      </c>
      <c r="R624" s="14">
        <f t="shared" si="160"/>
        <v>5.3359550966753106</v>
      </c>
      <c r="S624" s="14">
        <f t="shared" si="161"/>
        <v>5.1868269905146738</v>
      </c>
      <c r="T624" s="14">
        <f t="shared" ref="T624:V624" si="179">100*LN(D624/D612)</f>
        <v>1.9837420114614039</v>
      </c>
      <c r="U624" s="14">
        <f t="shared" si="179"/>
        <v>3.2411411155693051</v>
      </c>
      <c r="V624" s="14">
        <f t="shared" si="179"/>
        <v>4.9265402846030861</v>
      </c>
      <c r="W624" s="14">
        <f t="shared" si="163"/>
        <v>0.2</v>
      </c>
      <c r="X624" s="14">
        <f t="shared" si="164"/>
        <v>6.0682866897092662</v>
      </c>
      <c r="Y624" s="14">
        <f t="shared" si="165"/>
        <v>4.6549788789000228</v>
      </c>
      <c r="Z624" s="14">
        <f t="shared" si="166"/>
        <v>4.6210435351443815</v>
      </c>
      <c r="AA624" s="14">
        <f t="shared" si="167"/>
        <v>4.6152888195092538</v>
      </c>
    </row>
    <row r="625" spans="1:27">
      <c r="A625" s="13">
        <v>40330</v>
      </c>
      <c r="B625" s="18">
        <v>94.6828</v>
      </c>
      <c r="C625" s="19">
        <v>9.4</v>
      </c>
      <c r="D625" s="20">
        <v>217.19900000000001</v>
      </c>
      <c r="E625" s="20">
        <v>207.476</v>
      </c>
      <c r="F625" s="19">
        <v>178.3</v>
      </c>
      <c r="G625" s="21">
        <v>0.18</v>
      </c>
      <c r="H625" s="22">
        <v>420.89</v>
      </c>
      <c r="I625" s="20">
        <v>101.76900000000001</v>
      </c>
      <c r="J625" s="20">
        <v>105.651</v>
      </c>
      <c r="K625" s="20">
        <v>101.93600000000001</v>
      </c>
      <c r="L625" s="20">
        <v>101.123</v>
      </c>
      <c r="N625" s="13">
        <v>40330</v>
      </c>
      <c r="O625" s="14">
        <f t="shared" si="157"/>
        <v>4.550532357508037</v>
      </c>
      <c r="P625" s="14">
        <f t="shared" si="158"/>
        <v>9.4</v>
      </c>
      <c r="Q625" s="14">
        <f t="shared" si="159"/>
        <v>5.3808139839976166</v>
      </c>
      <c r="R625" s="14">
        <f t="shared" si="160"/>
        <v>5.3350156703307103</v>
      </c>
      <c r="S625" s="14">
        <f t="shared" si="161"/>
        <v>5.1834675248690951</v>
      </c>
      <c r="T625" s="14">
        <f t="shared" ref="T625:V625" si="180">100*LN(D625/D613)</f>
        <v>1.1153177381444417</v>
      </c>
      <c r="U625" s="14">
        <f t="shared" si="180"/>
        <v>1.8843650988831582</v>
      </c>
      <c r="V625" s="14">
        <f t="shared" si="180"/>
        <v>2.7289925482180881</v>
      </c>
      <c r="W625" s="14">
        <f t="shared" si="163"/>
        <v>0.18</v>
      </c>
      <c r="X625" s="14">
        <f t="shared" si="164"/>
        <v>6.0423715168817873</v>
      </c>
      <c r="Y625" s="14">
        <f t="shared" si="165"/>
        <v>4.6601412092326049</v>
      </c>
      <c r="Z625" s="14">
        <f t="shared" si="166"/>
        <v>4.6243451653741321</v>
      </c>
      <c r="AA625" s="14">
        <f t="shared" si="167"/>
        <v>4.6163375976799879</v>
      </c>
    </row>
    <row r="626" spans="1:27">
      <c r="A626" s="13">
        <v>40360</v>
      </c>
      <c r="B626" s="18">
        <v>95.154200000000003</v>
      </c>
      <c r="C626" s="19">
        <v>9.4</v>
      </c>
      <c r="D626" s="20">
        <v>217.60499999999999</v>
      </c>
      <c r="E626" s="20">
        <v>207.995</v>
      </c>
      <c r="F626" s="19">
        <v>178.5</v>
      </c>
      <c r="G626" s="21">
        <v>0.18</v>
      </c>
      <c r="H626" s="22">
        <v>425.04</v>
      </c>
      <c r="I626" s="20">
        <v>101.83199999999999</v>
      </c>
      <c r="J626" s="20">
        <v>106.37</v>
      </c>
      <c r="K626" s="20">
        <v>101.55200000000001</v>
      </c>
      <c r="L626" s="20">
        <v>101.235</v>
      </c>
      <c r="N626" s="13">
        <v>40360</v>
      </c>
      <c r="O626" s="14">
        <f t="shared" si="157"/>
        <v>4.5554987335982489</v>
      </c>
      <c r="P626" s="14">
        <f t="shared" si="158"/>
        <v>9.4</v>
      </c>
      <c r="Q626" s="14">
        <f t="shared" si="159"/>
        <v>5.3826814926589748</v>
      </c>
      <c r="R626" s="14">
        <f t="shared" si="160"/>
        <v>5.3375140409508512</v>
      </c>
      <c r="S626" s="14">
        <f t="shared" si="161"/>
        <v>5.1845886012196933</v>
      </c>
      <c r="T626" s="14">
        <f t="shared" ref="T626:V626" si="181">100*LN(D626/D614)</f>
        <v>1.3318695897959598</v>
      </c>
      <c r="U626" s="14">
        <f t="shared" si="181"/>
        <v>2.1111206856429412</v>
      </c>
      <c r="V626" s="14">
        <f t="shared" si="181"/>
        <v>4.0005334613699208</v>
      </c>
      <c r="W626" s="14">
        <f t="shared" si="163"/>
        <v>0.18</v>
      </c>
      <c r="X626" s="14">
        <f t="shared" si="164"/>
        <v>6.0521832821426882</v>
      </c>
      <c r="Y626" s="14">
        <f t="shared" si="165"/>
        <v>4.666923582263574</v>
      </c>
      <c r="Z626" s="14">
        <f t="shared" si="166"/>
        <v>4.6205709825641144</v>
      </c>
      <c r="AA626" s="14">
        <f t="shared" si="167"/>
        <v>4.6174445468634797</v>
      </c>
    </row>
    <row r="627" spans="1:27">
      <c r="A627" s="13">
        <v>40391</v>
      </c>
      <c r="B627" s="18">
        <v>95.486599999999996</v>
      </c>
      <c r="C627" s="19">
        <v>9.5</v>
      </c>
      <c r="D627" s="20">
        <v>217.923</v>
      </c>
      <c r="E627" s="20">
        <v>208.44200000000001</v>
      </c>
      <c r="F627" s="19">
        <v>179.4</v>
      </c>
      <c r="G627" s="21">
        <v>0.19</v>
      </c>
      <c r="H627" s="22">
        <v>449.12</v>
      </c>
      <c r="I627" s="20">
        <v>102.31399999999999</v>
      </c>
      <c r="J627" s="20">
        <v>106.96299999999999</v>
      </c>
      <c r="K627" s="20">
        <v>102.61799999999999</v>
      </c>
      <c r="L627" s="20">
        <v>101.508</v>
      </c>
      <c r="N627" s="13">
        <v>40391</v>
      </c>
      <c r="O627" s="14">
        <f t="shared" si="157"/>
        <v>4.5589859235056096</v>
      </c>
      <c r="P627" s="14">
        <f t="shared" si="158"/>
        <v>9.5</v>
      </c>
      <c r="Q627" s="14">
        <f t="shared" si="159"/>
        <v>5.3841417893862138</v>
      </c>
      <c r="R627" s="14">
        <f t="shared" si="160"/>
        <v>5.339660825082297</v>
      </c>
      <c r="S627" s="14">
        <f t="shared" si="161"/>
        <v>5.1896179496246955</v>
      </c>
      <c r="T627" s="14">
        <f t="shared" ref="T627:V627" si="182">100*LN(D627/D615)</f>
        <v>1.1436132834318025</v>
      </c>
      <c r="U627" s="14">
        <f t="shared" si="182"/>
        <v>1.9014613051196956</v>
      </c>
      <c r="V627" s="14">
        <f t="shared" si="182"/>
        <v>3.1137528264458321</v>
      </c>
      <c r="W627" s="14">
        <f t="shared" si="163"/>
        <v>0.19</v>
      </c>
      <c r="X627" s="14">
        <f t="shared" si="164"/>
        <v>6.1072901126135726</v>
      </c>
      <c r="Y627" s="14">
        <f t="shared" si="165"/>
        <v>4.6724829802687156</v>
      </c>
      <c r="Z627" s="14">
        <f t="shared" si="166"/>
        <v>4.6310133559456093</v>
      </c>
      <c r="AA627" s="14">
        <f t="shared" si="167"/>
        <v>4.6201376131098781</v>
      </c>
    </row>
    <row r="628" spans="1:27">
      <c r="A628" s="13">
        <v>40422</v>
      </c>
      <c r="B628" s="18">
        <v>95.715000000000003</v>
      </c>
      <c r="C628" s="19">
        <v>9.5</v>
      </c>
      <c r="D628" s="20">
        <v>218.27500000000001</v>
      </c>
      <c r="E628" s="20">
        <v>208.88300000000001</v>
      </c>
      <c r="F628" s="19">
        <v>180.1</v>
      </c>
      <c r="G628" s="21">
        <v>0.19</v>
      </c>
      <c r="H628" s="22">
        <v>473.29</v>
      </c>
      <c r="I628" s="20">
        <v>102.438</v>
      </c>
      <c r="J628" s="20">
        <v>107.318</v>
      </c>
      <c r="K628" s="20">
        <v>102.84399999999999</v>
      </c>
      <c r="L628" s="20">
        <v>101.56399999999999</v>
      </c>
      <c r="N628" s="13">
        <v>40422</v>
      </c>
      <c r="O628" s="14">
        <f t="shared" si="157"/>
        <v>4.5613750259884203</v>
      </c>
      <c r="P628" s="14">
        <f t="shared" si="158"/>
        <v>9.5</v>
      </c>
      <c r="Q628" s="14">
        <f t="shared" si="159"/>
        <v>5.385755735696871</v>
      </c>
      <c r="R628" s="14">
        <f t="shared" si="160"/>
        <v>5.3417742866010265</v>
      </c>
      <c r="S628" s="14">
        <f t="shared" si="161"/>
        <v>5.1935122521819101</v>
      </c>
      <c r="T628" s="14">
        <f t="shared" ref="T628:V628" si="183">100*LN(D628/D616)</f>
        <v>1.1121053678140096</v>
      </c>
      <c r="U628" s="14">
        <f t="shared" si="183"/>
        <v>1.8057240420274652</v>
      </c>
      <c r="V628" s="14">
        <f t="shared" si="183"/>
        <v>3.7334652794996517</v>
      </c>
      <c r="W628" s="14">
        <f t="shared" si="163"/>
        <v>0.19</v>
      </c>
      <c r="X628" s="14">
        <f t="shared" si="164"/>
        <v>6.1597083084405293</v>
      </c>
      <c r="Y628" s="14">
        <f t="shared" si="165"/>
        <v>4.6757963895283883</v>
      </c>
      <c r="Z628" s="14">
        <f t="shared" si="166"/>
        <v>4.6332132770127341</v>
      </c>
      <c r="AA628" s="14">
        <f t="shared" si="167"/>
        <v>4.6206891416457614</v>
      </c>
    </row>
    <row r="629" spans="1:27">
      <c r="A629" s="13">
        <v>40452</v>
      </c>
      <c r="B629" s="18">
        <v>95.4803</v>
      </c>
      <c r="C629" s="19">
        <v>9.4</v>
      </c>
      <c r="D629" s="20">
        <v>219.035</v>
      </c>
      <c r="E629" s="20">
        <v>209.904</v>
      </c>
      <c r="F629" s="19">
        <v>181.6</v>
      </c>
      <c r="G629" s="21">
        <v>0.19</v>
      </c>
      <c r="H629" s="22">
        <v>489.05</v>
      </c>
      <c r="I629" s="20">
        <v>102.943</v>
      </c>
      <c r="J629" s="20">
        <v>110.14700000000001</v>
      </c>
      <c r="K629" s="20">
        <v>103.24</v>
      </c>
      <c r="L629" s="20">
        <v>101.761</v>
      </c>
      <c r="N629" s="13">
        <v>40452</v>
      </c>
      <c r="O629" s="14">
        <f t="shared" si="157"/>
        <v>4.5589199434849643</v>
      </c>
      <c r="P629" s="14">
        <f t="shared" si="158"/>
        <v>9.4</v>
      </c>
      <c r="Q629" s="14">
        <f t="shared" si="159"/>
        <v>5.3892315343986663</v>
      </c>
      <c r="R629" s="14">
        <f t="shared" si="160"/>
        <v>5.3466502833386746</v>
      </c>
      <c r="S629" s="14">
        <f t="shared" si="161"/>
        <v>5.2018064661671932</v>
      </c>
      <c r="T629" s="14">
        <f t="shared" ref="T629:V629" si="184">100*LN(D629/D617)</f>
        <v>1.1599417381349781</v>
      </c>
      <c r="U629" s="14">
        <f t="shared" si="184"/>
        <v>1.8929466421395935</v>
      </c>
      <c r="V629" s="14">
        <f t="shared" si="184"/>
        <v>4.1028513641217605</v>
      </c>
      <c r="W629" s="14">
        <f t="shared" si="163"/>
        <v>0.19</v>
      </c>
      <c r="X629" s="14">
        <f t="shared" si="164"/>
        <v>6.192464733736502</v>
      </c>
      <c r="Y629" s="14">
        <f t="shared" si="165"/>
        <v>4.7018158372896224</v>
      </c>
      <c r="Z629" s="14">
        <f t="shared" si="166"/>
        <v>4.6370563748504132</v>
      </c>
      <c r="AA629" s="14">
        <f t="shared" si="167"/>
        <v>4.6226269265875519</v>
      </c>
    </row>
    <row r="630" spans="1:27">
      <c r="A630" s="13">
        <v>40483</v>
      </c>
      <c r="B630" s="18">
        <v>95.518000000000001</v>
      </c>
      <c r="C630" s="19">
        <v>9.8000000000000007</v>
      </c>
      <c r="D630" s="20">
        <v>219.59</v>
      </c>
      <c r="E630" s="20">
        <v>210.56700000000001</v>
      </c>
      <c r="F630" s="19">
        <v>182.4</v>
      </c>
      <c r="G630" s="21">
        <v>0.19</v>
      </c>
      <c r="H630" s="22">
        <v>491.25</v>
      </c>
      <c r="I630" s="20">
        <v>103.333</v>
      </c>
      <c r="J630" s="20">
        <v>110.053</v>
      </c>
      <c r="K630" s="20">
        <v>103.911</v>
      </c>
      <c r="L630" s="20">
        <v>102.128</v>
      </c>
      <c r="N630" s="13">
        <v>40483</v>
      </c>
      <c r="O630" s="14">
        <f t="shared" si="157"/>
        <v>4.5593147114016377</v>
      </c>
      <c r="P630" s="14">
        <f t="shared" si="158"/>
        <v>9.8000000000000007</v>
      </c>
      <c r="Q630" s="14">
        <f t="shared" si="159"/>
        <v>5.3917621712579002</v>
      </c>
      <c r="R630" s="14">
        <f t="shared" si="160"/>
        <v>5.3498038922652116</v>
      </c>
      <c r="S630" s="14">
        <f t="shared" si="161"/>
        <v>5.2062020776402314</v>
      </c>
      <c r="T630" s="14">
        <f t="shared" ref="T630:V630" si="185">100*LN(D630/D618)</f>
        <v>1.0787057695652416</v>
      </c>
      <c r="U630" s="14">
        <f t="shared" si="185"/>
        <v>1.6297969254230671</v>
      </c>
      <c r="V630" s="14">
        <f t="shared" si="185"/>
        <v>3.2314789470371403</v>
      </c>
      <c r="W630" s="14">
        <f t="shared" si="163"/>
        <v>0.19</v>
      </c>
      <c r="X630" s="14">
        <f t="shared" si="164"/>
        <v>6.1969531631834709</v>
      </c>
      <c r="Y630" s="14">
        <f t="shared" si="165"/>
        <v>4.7009620679371249</v>
      </c>
      <c r="Z630" s="14">
        <f t="shared" si="166"/>
        <v>4.6435347635310764</v>
      </c>
      <c r="AA630" s="14">
        <f t="shared" si="167"/>
        <v>4.6262269285137014</v>
      </c>
    </row>
    <row r="631" spans="1:27">
      <c r="A631" s="13">
        <v>40513</v>
      </c>
      <c r="B631" s="18">
        <v>96.394099999999995</v>
      </c>
      <c r="C631" s="19">
        <v>9.3000000000000007</v>
      </c>
      <c r="D631" s="20">
        <v>220.47200000000001</v>
      </c>
      <c r="E631" s="20">
        <v>211.69300000000001</v>
      </c>
      <c r="F631" s="19">
        <v>183.9</v>
      </c>
      <c r="G631" s="21">
        <v>0.18</v>
      </c>
      <c r="H631" s="22">
        <v>507.3</v>
      </c>
      <c r="I631" s="20">
        <v>103.447</v>
      </c>
      <c r="J631" s="20">
        <v>110.316</v>
      </c>
      <c r="K631" s="20">
        <v>103.789</v>
      </c>
      <c r="L631" s="20">
        <v>102.29900000000001</v>
      </c>
      <c r="N631" s="13">
        <v>40513</v>
      </c>
      <c r="O631" s="14">
        <f t="shared" si="157"/>
        <v>4.5684449964239979</v>
      </c>
      <c r="P631" s="14">
        <f t="shared" si="158"/>
        <v>9.3000000000000007</v>
      </c>
      <c r="Q631" s="14">
        <f t="shared" si="159"/>
        <v>5.3957707026967494</v>
      </c>
      <c r="R631" s="14">
        <f t="shared" si="160"/>
        <v>5.3551371119351874</v>
      </c>
      <c r="S631" s="14">
        <f t="shared" si="161"/>
        <v>5.2143921316102757</v>
      </c>
      <c r="T631" s="14">
        <f t="shared" ref="T631:V631" si="186">100*LN(D631/D619)</f>
        <v>1.4275547979704057</v>
      </c>
      <c r="U631" s="14">
        <f t="shared" si="186"/>
        <v>2.0873618613681471</v>
      </c>
      <c r="V631" s="14">
        <f t="shared" si="186"/>
        <v>3.7677586821487576</v>
      </c>
      <c r="W631" s="14">
        <f t="shared" si="163"/>
        <v>0.18</v>
      </c>
      <c r="X631" s="14">
        <f t="shared" si="164"/>
        <v>6.229102544572644</v>
      </c>
      <c r="Y631" s="14">
        <f t="shared" si="165"/>
        <v>4.703348974669618</v>
      </c>
      <c r="Z631" s="14">
        <f t="shared" si="166"/>
        <v>4.642359992091202</v>
      </c>
      <c r="AA631" s="14">
        <f t="shared" si="167"/>
        <v>4.6278998977387378</v>
      </c>
    </row>
    <row r="632" spans="1:27">
      <c r="A632" s="13">
        <v>40544</v>
      </c>
      <c r="B632" s="18">
        <v>96.366500000000002</v>
      </c>
      <c r="C632" s="19">
        <v>9.1999999999999993</v>
      </c>
      <c r="D632" s="20">
        <v>221.148</v>
      </c>
      <c r="E632" s="20">
        <v>212.53299999999999</v>
      </c>
      <c r="F632" s="19">
        <v>185.4</v>
      </c>
      <c r="G632" s="21">
        <v>0.17</v>
      </c>
      <c r="H632" s="22">
        <v>538.09</v>
      </c>
      <c r="I632" s="20">
        <v>103.59699999999999</v>
      </c>
      <c r="J632" s="20">
        <v>111.07</v>
      </c>
      <c r="K632" s="20">
        <v>104.196</v>
      </c>
      <c r="L632" s="20">
        <v>102.271</v>
      </c>
      <c r="N632" s="13">
        <v>40544</v>
      </c>
      <c r="O632" s="14">
        <f t="shared" si="157"/>
        <v>4.5681586308473339</v>
      </c>
      <c r="P632" s="14">
        <f t="shared" si="158"/>
        <v>9.1999999999999993</v>
      </c>
      <c r="Q632" s="14">
        <f t="shared" si="159"/>
        <v>5.3988321606378999</v>
      </c>
      <c r="R632" s="14">
        <f t="shared" si="160"/>
        <v>5.3590972704252353</v>
      </c>
      <c r="S632" s="14">
        <f t="shared" si="161"/>
        <v>5.2225156531317545</v>
      </c>
      <c r="T632" s="14">
        <f t="shared" ref="T632:V632" si="187">100*LN(D632/D620)</f>
        <v>1.6688484045008261</v>
      </c>
      <c r="U632" s="14">
        <f t="shared" si="187"/>
        <v>2.1621692677123754</v>
      </c>
      <c r="V632" s="14">
        <f t="shared" si="187"/>
        <v>3.5688662617081306</v>
      </c>
      <c r="W632" s="14">
        <f t="shared" si="163"/>
        <v>0.17</v>
      </c>
      <c r="X632" s="14">
        <f t="shared" si="164"/>
        <v>6.2880258324163538</v>
      </c>
      <c r="Y632" s="14">
        <f t="shared" si="165"/>
        <v>4.7101606331790284</v>
      </c>
      <c r="Z632" s="14">
        <f t="shared" si="166"/>
        <v>4.6462737408665085</v>
      </c>
      <c r="AA632" s="14">
        <f t="shared" si="167"/>
        <v>4.6276261528086424</v>
      </c>
    </row>
    <row r="633" spans="1:27">
      <c r="A633" s="13">
        <v>40575</v>
      </c>
      <c r="B633" s="18">
        <v>95.877600000000001</v>
      </c>
      <c r="C633" s="19">
        <v>9</v>
      </c>
      <c r="D633" s="20">
        <v>221.904</v>
      </c>
      <c r="E633" s="20">
        <v>213.46799999999999</v>
      </c>
      <c r="F633" s="19">
        <v>187.3</v>
      </c>
      <c r="G633" s="21">
        <v>0.16</v>
      </c>
      <c r="H633" s="22">
        <v>562.6</v>
      </c>
      <c r="I633" s="20">
        <v>103.687</v>
      </c>
      <c r="J633" s="20">
        <v>111.02800000000001</v>
      </c>
      <c r="K633" s="20">
        <v>104.262</v>
      </c>
      <c r="L633" s="20">
        <v>102.38800000000001</v>
      </c>
      <c r="N633" s="13">
        <v>40575</v>
      </c>
      <c r="O633" s="14">
        <f t="shared" si="157"/>
        <v>4.5630723779637838</v>
      </c>
      <c r="P633" s="14">
        <f t="shared" si="158"/>
        <v>9</v>
      </c>
      <c r="Q633" s="14">
        <f t="shared" si="159"/>
        <v>5.4022448559139793</v>
      </c>
      <c r="R633" s="14">
        <f t="shared" si="160"/>
        <v>5.3634869385311328</v>
      </c>
      <c r="S633" s="14">
        <f t="shared" si="161"/>
        <v>5.2327116094500425</v>
      </c>
      <c r="T633" s="14">
        <f t="shared" ref="T633:V633" si="188">100*LN(D633/D621)</f>
        <v>2.1053409197832265</v>
      </c>
      <c r="U633" s="14">
        <f t="shared" si="188"/>
        <v>2.7344062443115802</v>
      </c>
      <c r="V633" s="14">
        <f t="shared" si="188"/>
        <v>5.261487428943723</v>
      </c>
      <c r="W633" s="14">
        <f t="shared" si="163"/>
        <v>0.16</v>
      </c>
      <c r="X633" s="14">
        <f t="shared" si="164"/>
        <v>6.3325688960557569</v>
      </c>
      <c r="Y633" s="14">
        <f t="shared" si="165"/>
        <v>4.709782421754336</v>
      </c>
      <c r="Z633" s="14">
        <f t="shared" si="166"/>
        <v>4.6469069619681722</v>
      </c>
      <c r="AA633" s="14">
        <f t="shared" si="167"/>
        <v>4.6287695182384159</v>
      </c>
    </row>
    <row r="634" spans="1:27">
      <c r="A634" s="13">
        <v>40603</v>
      </c>
      <c r="B634" s="18">
        <v>96.695499999999996</v>
      </c>
      <c r="C634" s="19">
        <v>9</v>
      </c>
      <c r="D634" s="20">
        <v>223.04400000000001</v>
      </c>
      <c r="E634" s="20">
        <v>214.96</v>
      </c>
      <c r="F634" s="19">
        <v>188.6</v>
      </c>
      <c r="G634" s="21">
        <v>0.14000000000000001</v>
      </c>
      <c r="H634" s="22">
        <v>566.4</v>
      </c>
      <c r="I634" s="20">
        <v>103.994</v>
      </c>
      <c r="J634" s="20">
        <v>112.628</v>
      </c>
      <c r="K634" s="20">
        <v>103.94799999999999</v>
      </c>
      <c r="L634" s="20">
        <v>102.717</v>
      </c>
      <c r="N634" s="13">
        <v>40603</v>
      </c>
      <c r="O634" s="14">
        <f t="shared" si="157"/>
        <v>4.5715668656990776</v>
      </c>
      <c r="P634" s="14">
        <f t="shared" si="158"/>
        <v>9</v>
      </c>
      <c r="Q634" s="14">
        <f t="shared" si="159"/>
        <v>5.407369061414216</v>
      </c>
      <c r="R634" s="14">
        <f t="shared" si="160"/>
        <v>5.3704519643072359</v>
      </c>
      <c r="S634" s="14">
        <f t="shared" si="161"/>
        <v>5.2396283701993571</v>
      </c>
      <c r="T634" s="14">
        <f t="shared" ref="T634:V634" si="189">100*LN(D634/D622)</f>
        <v>2.5846301452172127</v>
      </c>
      <c r="U634" s="14">
        <f t="shared" si="189"/>
        <v>3.3664165996622066</v>
      </c>
      <c r="V634" s="14">
        <f t="shared" si="189"/>
        <v>5.2801379684683551</v>
      </c>
      <c r="W634" s="14">
        <f t="shared" si="163"/>
        <v>0.14000000000000001</v>
      </c>
      <c r="X634" s="14">
        <f t="shared" si="164"/>
        <v>6.3393005423795099</v>
      </c>
      <c r="Y634" s="14">
        <f t="shared" si="165"/>
        <v>4.7240903526436639</v>
      </c>
      <c r="Z634" s="14">
        <f t="shared" si="166"/>
        <v>4.64389077409969</v>
      </c>
      <c r="AA634" s="14">
        <f t="shared" si="167"/>
        <v>4.6319776339076819</v>
      </c>
    </row>
    <row r="635" spans="1:27">
      <c r="A635" s="13">
        <v>40634</v>
      </c>
      <c r="B635" s="18">
        <v>96.290099999999995</v>
      </c>
      <c r="C635" s="19">
        <v>9.1</v>
      </c>
      <c r="D635" s="20">
        <v>224.06</v>
      </c>
      <c r="E635" s="20">
        <v>216.30099999999999</v>
      </c>
      <c r="F635" s="19">
        <v>190.2</v>
      </c>
      <c r="G635" s="21">
        <v>0.1</v>
      </c>
      <c r="H635" s="22">
        <v>575.66</v>
      </c>
      <c r="I635" s="20">
        <v>103.943</v>
      </c>
      <c r="J635" s="20">
        <v>111.798</v>
      </c>
      <c r="K635" s="20">
        <v>104.25</v>
      </c>
      <c r="L635" s="20">
        <v>102.65900000000001</v>
      </c>
      <c r="N635" s="13">
        <v>40634</v>
      </c>
      <c r="O635" s="14">
        <f t="shared" si="157"/>
        <v>4.5673655097810952</v>
      </c>
      <c r="P635" s="14">
        <f t="shared" si="158"/>
        <v>9.1</v>
      </c>
      <c r="Q635" s="14">
        <f t="shared" si="159"/>
        <v>5.4119138731305769</v>
      </c>
      <c r="R635" s="14">
        <f t="shared" si="160"/>
        <v>5.3766709561568327</v>
      </c>
      <c r="S635" s="14">
        <f t="shared" si="161"/>
        <v>5.2480761501112898</v>
      </c>
      <c r="T635" s="14">
        <f t="shared" ref="T635:V635" si="190">100*LN(D635/D623)</f>
        <v>3.0161099090657575</v>
      </c>
      <c r="U635" s="14">
        <f t="shared" si="190"/>
        <v>3.9633001497197138</v>
      </c>
      <c r="V635" s="14">
        <f t="shared" si="190"/>
        <v>6.1249159596616423</v>
      </c>
      <c r="W635" s="14">
        <f t="shared" si="163"/>
        <v>0.1</v>
      </c>
      <c r="X635" s="14">
        <f t="shared" si="164"/>
        <v>6.3555172086355993</v>
      </c>
      <c r="Y635" s="14">
        <f t="shared" si="165"/>
        <v>4.7166936714733305</v>
      </c>
      <c r="Z635" s="14">
        <f t="shared" si="166"/>
        <v>4.6467918606789107</v>
      </c>
      <c r="AA635" s="14">
        <f t="shared" si="167"/>
        <v>4.6314128161924488</v>
      </c>
    </row>
    <row r="636" spans="1:27">
      <c r="A636" s="13">
        <v>40664</v>
      </c>
      <c r="B636" s="18">
        <v>96.543800000000005</v>
      </c>
      <c r="C636" s="19">
        <v>9</v>
      </c>
      <c r="D636" s="20">
        <v>224.869</v>
      </c>
      <c r="E636" s="20">
        <v>217.304</v>
      </c>
      <c r="F636" s="19">
        <v>191.2</v>
      </c>
      <c r="G636" s="21">
        <v>0.09</v>
      </c>
      <c r="H636" s="22">
        <v>559.14</v>
      </c>
      <c r="I636" s="20">
        <v>103.884</v>
      </c>
      <c r="J636" s="20">
        <v>110.58799999999999</v>
      </c>
      <c r="K636" s="20">
        <v>103.80800000000001</v>
      </c>
      <c r="L636" s="20">
        <v>102.902</v>
      </c>
      <c r="N636" s="13">
        <v>40664</v>
      </c>
      <c r="O636" s="14">
        <f t="shared" si="157"/>
        <v>4.5699967913802055</v>
      </c>
      <c r="P636" s="14">
        <f t="shared" si="158"/>
        <v>9</v>
      </c>
      <c r="Q636" s="14">
        <f t="shared" si="159"/>
        <v>5.4155180104250231</v>
      </c>
      <c r="R636" s="14">
        <f t="shared" si="160"/>
        <v>5.3812972948242113</v>
      </c>
      <c r="S636" s="14">
        <f t="shared" si="161"/>
        <v>5.2533200006173004</v>
      </c>
      <c r="T636" s="14">
        <f t="shared" ref="T636:V636" si="191">100*LN(D636/D624)</f>
        <v>3.4285143549679042</v>
      </c>
      <c r="U636" s="14">
        <f t="shared" si="191"/>
        <v>4.5342198148899735</v>
      </c>
      <c r="V636" s="14">
        <f t="shared" si="191"/>
        <v>6.6493010102627297</v>
      </c>
      <c r="W636" s="14">
        <f t="shared" si="163"/>
        <v>0.09</v>
      </c>
      <c r="X636" s="14">
        <f t="shared" si="164"/>
        <v>6.3263998890256188</v>
      </c>
      <c r="Y636" s="14">
        <f t="shared" si="165"/>
        <v>4.7058115841059411</v>
      </c>
      <c r="Z636" s="14">
        <f t="shared" si="166"/>
        <v>4.6425430390528932</v>
      </c>
      <c r="AA636" s="14">
        <f t="shared" si="167"/>
        <v>4.6337770789970874</v>
      </c>
    </row>
    <row r="637" spans="1:27">
      <c r="A637" s="13">
        <v>40695</v>
      </c>
      <c r="B637" s="18">
        <v>96.761200000000002</v>
      </c>
      <c r="C637" s="19">
        <v>9.1</v>
      </c>
      <c r="D637" s="20">
        <v>224.84100000000001</v>
      </c>
      <c r="E637" s="20">
        <v>217.06899999999999</v>
      </c>
      <c r="F637" s="19">
        <v>190.6</v>
      </c>
      <c r="G637" s="21">
        <v>0.09</v>
      </c>
      <c r="H637" s="22">
        <v>557.32000000000005</v>
      </c>
      <c r="I637" s="20">
        <v>104.07599999999999</v>
      </c>
      <c r="J637" s="20">
        <v>110.127</v>
      </c>
      <c r="K637" s="20">
        <v>104.41800000000001</v>
      </c>
      <c r="L637" s="20">
        <v>103.044</v>
      </c>
      <c r="N637" s="13">
        <v>40695</v>
      </c>
      <c r="O637" s="14">
        <f t="shared" si="157"/>
        <v>4.5722460874838582</v>
      </c>
      <c r="P637" s="14">
        <f t="shared" si="158"/>
        <v>9.1</v>
      </c>
      <c r="Q637" s="14">
        <f t="shared" si="159"/>
        <v>5.4153934857311707</v>
      </c>
      <c r="R637" s="14">
        <f t="shared" si="160"/>
        <v>5.3802152753481955</v>
      </c>
      <c r="S637" s="14">
        <f t="shared" si="161"/>
        <v>5.2501769912201013</v>
      </c>
      <c r="T637" s="14">
        <f t="shared" ref="T637:V637" si="192">100*LN(D637/D625)</f>
        <v>3.4579501733554716</v>
      </c>
      <c r="U637" s="14">
        <f t="shared" si="192"/>
        <v>4.5199605017485496</v>
      </c>
      <c r="V637" s="14">
        <f t="shared" si="192"/>
        <v>6.6709466351006927</v>
      </c>
      <c r="W637" s="14">
        <f t="shared" si="163"/>
        <v>0.09</v>
      </c>
      <c r="X637" s="14">
        <f t="shared" si="164"/>
        <v>6.3231395812453908</v>
      </c>
      <c r="Y637" s="14">
        <f t="shared" si="165"/>
        <v>4.701634245271908</v>
      </c>
      <c r="Z637" s="14">
        <f t="shared" si="166"/>
        <v>4.6484020743800922</v>
      </c>
      <c r="AA637" s="14">
        <f t="shared" si="167"/>
        <v>4.6351560814783479</v>
      </c>
    </row>
    <row r="638" spans="1:27">
      <c r="A638" s="13">
        <v>40725</v>
      </c>
      <c r="B638" s="18">
        <v>97.171099999999996</v>
      </c>
      <c r="C638" s="19">
        <v>9</v>
      </c>
      <c r="D638" s="20">
        <v>225.41900000000001</v>
      </c>
      <c r="E638" s="20">
        <v>217.62799999999999</v>
      </c>
      <c r="F638" s="19">
        <v>191.3</v>
      </c>
      <c r="G638" s="21">
        <v>7.0000000000000007E-2</v>
      </c>
      <c r="H638" s="22">
        <v>553.29999999999995</v>
      </c>
      <c r="I638" s="20">
        <v>104.369</v>
      </c>
      <c r="J638" s="20">
        <v>111.818</v>
      </c>
      <c r="K638" s="20">
        <v>104.1</v>
      </c>
      <c r="L638" s="20">
        <v>103.34399999999999</v>
      </c>
      <c r="N638" s="13">
        <v>40725</v>
      </c>
      <c r="O638" s="14">
        <f t="shared" si="157"/>
        <v>4.5764733421536405</v>
      </c>
      <c r="P638" s="14">
        <f t="shared" si="158"/>
        <v>9</v>
      </c>
      <c r="Q638" s="14">
        <f t="shared" si="159"/>
        <v>5.4179608926404867</v>
      </c>
      <c r="R638" s="14">
        <f t="shared" si="160"/>
        <v>5.3827871831742691</v>
      </c>
      <c r="S638" s="14">
        <f t="shared" si="161"/>
        <v>5.2538428764462068</v>
      </c>
      <c r="T638" s="14">
        <f t="shared" ref="T638:V638" si="193">100*LN(D638/D626)</f>
        <v>3.5279399981511852</v>
      </c>
      <c r="U638" s="14">
        <f t="shared" si="193"/>
        <v>4.527314222341781</v>
      </c>
      <c r="V638" s="14">
        <f t="shared" si="193"/>
        <v>6.92542752265134</v>
      </c>
      <c r="W638" s="14">
        <f t="shared" si="163"/>
        <v>7.0000000000000007E-2</v>
      </c>
      <c r="X638" s="14">
        <f t="shared" si="164"/>
        <v>6.315900349904064</v>
      </c>
      <c r="Y638" s="14">
        <f t="shared" si="165"/>
        <v>4.7168725495505104</v>
      </c>
      <c r="Z638" s="14">
        <f t="shared" si="166"/>
        <v>4.6453519756209234</v>
      </c>
      <c r="AA638" s="14">
        <f t="shared" si="167"/>
        <v>4.6380632292901165</v>
      </c>
    </row>
    <row r="639" spans="1:27">
      <c r="A639" s="13">
        <v>40756</v>
      </c>
      <c r="B639" s="18">
        <v>97.769900000000007</v>
      </c>
      <c r="C639" s="19">
        <v>9</v>
      </c>
      <c r="D639" s="20">
        <v>226.08199999999999</v>
      </c>
      <c r="E639" s="20">
        <v>218.37700000000001</v>
      </c>
      <c r="F639" s="19">
        <v>191.1</v>
      </c>
      <c r="G639" s="21">
        <v>0.1</v>
      </c>
      <c r="H639" s="22">
        <v>543.59</v>
      </c>
      <c r="I639" s="20">
        <v>104.312</v>
      </c>
      <c r="J639" s="20">
        <v>111.389</v>
      </c>
      <c r="K639" s="20">
        <v>103.779</v>
      </c>
      <c r="L639" s="20">
        <v>103.432</v>
      </c>
      <c r="N639" s="13">
        <v>40756</v>
      </c>
      <c r="O639" s="14">
        <f t="shared" si="157"/>
        <v>4.5826167587084248</v>
      </c>
      <c r="P639" s="14">
        <f t="shared" si="158"/>
        <v>9</v>
      </c>
      <c r="Q639" s="14">
        <f t="shared" si="159"/>
        <v>5.4208977653231321</v>
      </c>
      <c r="R639" s="14">
        <f t="shared" si="160"/>
        <v>5.3862229269698085</v>
      </c>
      <c r="S639" s="14">
        <f t="shared" si="161"/>
        <v>5.2527968512462273</v>
      </c>
      <c r="T639" s="14">
        <f t="shared" ref="T639:V639" si="194">100*LN(D639/D627)</f>
        <v>3.6755975936918164</v>
      </c>
      <c r="U639" s="14">
        <f t="shared" si="194"/>
        <v>4.6562101887511966</v>
      </c>
      <c r="V639" s="14">
        <f t="shared" si="194"/>
        <v>6.3178901621531462</v>
      </c>
      <c r="W639" s="14">
        <f t="shared" si="163"/>
        <v>0.1</v>
      </c>
      <c r="X639" s="14">
        <f t="shared" si="164"/>
        <v>6.2981952862284594</v>
      </c>
      <c r="Y639" s="14">
        <f t="shared" si="165"/>
        <v>4.713028579350242</v>
      </c>
      <c r="Z639" s="14">
        <f t="shared" si="166"/>
        <v>4.6422636381251987</v>
      </c>
      <c r="AA639" s="14">
        <f t="shared" si="167"/>
        <v>4.6389143919522517</v>
      </c>
    </row>
    <row r="640" spans="1:27">
      <c r="A640" s="13">
        <v>40787</v>
      </c>
      <c r="B640" s="18">
        <v>97.776200000000003</v>
      </c>
      <c r="C640" s="19">
        <v>9</v>
      </c>
      <c r="D640" s="20">
        <v>226.67599999999999</v>
      </c>
      <c r="E640" s="20">
        <v>219.084</v>
      </c>
      <c r="F640" s="19">
        <v>192.7</v>
      </c>
      <c r="G640" s="21">
        <v>0.08</v>
      </c>
      <c r="H640" s="22">
        <v>527.83000000000004</v>
      </c>
      <c r="I640" s="20">
        <v>104.57899999999999</v>
      </c>
      <c r="J640" s="20">
        <v>113.526</v>
      </c>
      <c r="K640" s="20">
        <v>103.79</v>
      </c>
      <c r="L640" s="20">
        <v>103.517</v>
      </c>
      <c r="N640" s="13">
        <v>40787</v>
      </c>
      <c r="O640" s="14">
        <f t="shared" si="157"/>
        <v>4.5826811936422036</v>
      </c>
      <c r="P640" s="14">
        <f t="shared" si="158"/>
        <v>9</v>
      </c>
      <c r="Q640" s="14">
        <f t="shared" si="159"/>
        <v>5.4235216851249035</v>
      </c>
      <c r="R640" s="14">
        <f t="shared" si="160"/>
        <v>5.3894552179193731</v>
      </c>
      <c r="S640" s="14">
        <f t="shared" si="161"/>
        <v>5.2611345754203205</v>
      </c>
      <c r="T640" s="14">
        <f t="shared" ref="T640:V640" si="195">100*LN(D640/D628)</f>
        <v>3.7765949428031838</v>
      </c>
      <c r="U640" s="14">
        <f t="shared" si="195"/>
        <v>4.7680931318347239</v>
      </c>
      <c r="V640" s="14">
        <f t="shared" si="195"/>
        <v>6.7622323238410251</v>
      </c>
      <c r="W640" s="14">
        <f t="shared" si="163"/>
        <v>0.08</v>
      </c>
      <c r="X640" s="14">
        <f t="shared" si="164"/>
        <v>6.2687742621659206</v>
      </c>
      <c r="Y640" s="14">
        <f t="shared" si="165"/>
        <v>4.7320318855776788</v>
      </c>
      <c r="Z640" s="14">
        <f t="shared" si="166"/>
        <v>4.6423696269771977</v>
      </c>
      <c r="AA640" s="14">
        <f t="shared" si="167"/>
        <v>4.6397358504254003</v>
      </c>
    </row>
    <row r="641" spans="1:27">
      <c r="A641" s="13">
        <v>40817</v>
      </c>
      <c r="B641" s="18">
        <v>98.429599999999994</v>
      </c>
      <c r="C641" s="19">
        <v>8.8000000000000007</v>
      </c>
      <c r="D641" s="20">
        <v>226.81100000000001</v>
      </c>
      <c r="E641" s="20">
        <v>219.09399999999999</v>
      </c>
      <c r="F641" s="19">
        <v>192.4</v>
      </c>
      <c r="G641" s="21">
        <v>7.0000000000000007E-2</v>
      </c>
      <c r="H641" s="22">
        <v>506.85</v>
      </c>
      <c r="I641" s="20">
        <v>104.873</v>
      </c>
      <c r="J641" s="20">
        <v>115.429</v>
      </c>
      <c r="K641" s="20">
        <v>104.364</v>
      </c>
      <c r="L641" s="20">
        <v>103.482</v>
      </c>
      <c r="N641" s="13">
        <v>40817</v>
      </c>
      <c r="O641" s="14">
        <f t="shared" si="157"/>
        <v>4.5893415718311763</v>
      </c>
      <c r="P641" s="14">
        <f t="shared" si="158"/>
        <v>8.8000000000000007</v>
      </c>
      <c r="Q641" s="14">
        <f t="shared" si="159"/>
        <v>5.4241170715593015</v>
      </c>
      <c r="R641" s="14">
        <f t="shared" si="160"/>
        <v>5.3895008614706326</v>
      </c>
      <c r="S641" s="14">
        <f t="shared" si="161"/>
        <v>5.259576538231606</v>
      </c>
      <c r="T641" s="14">
        <f t="shared" ref="T641:V641" si="196">100*LN(D641/D629)</f>
        <v>3.4885537160635036</v>
      </c>
      <c r="U641" s="14">
        <f t="shared" si="196"/>
        <v>4.2850578131957873</v>
      </c>
      <c r="V641" s="14">
        <f t="shared" si="196"/>
        <v>5.7770072064413318</v>
      </c>
      <c r="W641" s="14">
        <f t="shared" si="163"/>
        <v>7.0000000000000007E-2</v>
      </c>
      <c r="X641" s="14">
        <f t="shared" si="164"/>
        <v>6.2282151018284084</v>
      </c>
      <c r="Y641" s="14">
        <f t="shared" si="165"/>
        <v>4.7486556223301761</v>
      </c>
      <c r="Z641" s="14">
        <f t="shared" si="166"/>
        <v>4.6478847883956282</v>
      </c>
      <c r="AA641" s="14">
        <f t="shared" si="167"/>
        <v>4.6393976845373182</v>
      </c>
    </row>
    <row r="642" spans="1:27">
      <c r="A642" s="13">
        <v>40848</v>
      </c>
      <c r="B642" s="18">
        <v>98.282899999999998</v>
      </c>
      <c r="C642" s="19">
        <v>8.6</v>
      </c>
      <c r="D642" s="20">
        <v>227.15700000000001</v>
      </c>
      <c r="E642" s="20">
        <v>219.405</v>
      </c>
      <c r="F642" s="19">
        <v>192.8</v>
      </c>
      <c r="G642" s="21">
        <v>0.08</v>
      </c>
      <c r="H642" s="22">
        <v>496.08</v>
      </c>
      <c r="I642" s="20">
        <v>104.736</v>
      </c>
      <c r="J642" s="20">
        <v>115.063</v>
      </c>
      <c r="K642" s="20">
        <v>104.074</v>
      </c>
      <c r="L642" s="20">
        <v>103.43</v>
      </c>
      <c r="N642" s="13">
        <v>40848</v>
      </c>
      <c r="O642" s="14">
        <f t="shared" si="157"/>
        <v>4.5878500547471477</v>
      </c>
      <c r="P642" s="14">
        <f t="shared" si="158"/>
        <v>8.6</v>
      </c>
      <c r="Q642" s="14">
        <f t="shared" si="159"/>
        <v>5.4256414083715754</v>
      </c>
      <c r="R642" s="14">
        <f t="shared" si="160"/>
        <v>5.3909193370071611</v>
      </c>
      <c r="S642" s="14">
        <f t="shared" si="161"/>
        <v>5.2616533821764451</v>
      </c>
      <c r="T642" s="14">
        <f t="shared" ref="T642:V642" si="197">100*LN(D642/D630)</f>
        <v>3.3879237113675456</v>
      </c>
      <c r="U642" s="14">
        <f t="shared" si="197"/>
        <v>4.1115444741949982</v>
      </c>
      <c r="V642" s="14">
        <f t="shared" si="197"/>
        <v>5.5451304536214288</v>
      </c>
      <c r="W642" s="14">
        <f t="shared" si="163"/>
        <v>0.08</v>
      </c>
      <c r="X642" s="14">
        <f t="shared" si="164"/>
        <v>6.2067372040416222</v>
      </c>
      <c r="Y642" s="14">
        <f t="shared" si="165"/>
        <v>4.7454798044482764</v>
      </c>
      <c r="Z642" s="14">
        <f t="shared" si="166"/>
        <v>4.6451021845794367</v>
      </c>
      <c r="AA642" s="14">
        <f t="shared" si="167"/>
        <v>4.6388950553897121</v>
      </c>
    </row>
    <row r="643" spans="1:27">
      <c r="A643" s="13">
        <v>40878</v>
      </c>
      <c r="B643" s="18">
        <v>98.784099999999995</v>
      </c>
      <c r="C643" s="19">
        <v>8.5</v>
      </c>
      <c r="D643" s="20">
        <v>227.14500000000001</v>
      </c>
      <c r="E643" s="20">
        <v>219.197</v>
      </c>
      <c r="F643" s="19">
        <v>192.6</v>
      </c>
      <c r="G643" s="21">
        <v>7.0000000000000007E-2</v>
      </c>
      <c r="H643" s="22">
        <v>480.93</v>
      </c>
      <c r="I643" s="20">
        <v>104.70399999999999</v>
      </c>
      <c r="J643" s="20">
        <v>115.884</v>
      </c>
      <c r="K643" s="20">
        <v>103.593</v>
      </c>
      <c r="L643" s="20">
        <v>103.431</v>
      </c>
      <c r="N643" s="13">
        <v>40878</v>
      </c>
      <c r="O643" s="14">
        <f t="shared" si="157"/>
        <v>4.5929366606289221</v>
      </c>
      <c r="P643" s="14">
        <f t="shared" si="158"/>
        <v>8.5</v>
      </c>
      <c r="Q643" s="14">
        <f t="shared" si="159"/>
        <v>5.4255885800767283</v>
      </c>
      <c r="R643" s="14">
        <f t="shared" si="160"/>
        <v>5.3899708688488177</v>
      </c>
      <c r="S643" s="14">
        <f t="shared" si="161"/>
        <v>5.2606154993640253</v>
      </c>
      <c r="T643" s="14">
        <f t="shared" ref="T643:V643" si="198">100*LN(D643/D631)</f>
        <v>2.9817877379978754</v>
      </c>
      <c r="U643" s="14">
        <f t="shared" si="198"/>
        <v>3.4833756913630491</v>
      </c>
      <c r="V643" s="14">
        <f t="shared" si="198"/>
        <v>4.622336775374972</v>
      </c>
      <c r="W643" s="14">
        <f t="shared" si="163"/>
        <v>7.0000000000000007E-2</v>
      </c>
      <c r="X643" s="14">
        <f t="shared" si="164"/>
        <v>6.175721729369692</v>
      </c>
      <c r="Y643" s="14">
        <f t="shared" si="165"/>
        <v>4.7525896907727807</v>
      </c>
      <c r="Z643" s="14">
        <f t="shared" si="166"/>
        <v>4.6404697599750246</v>
      </c>
      <c r="AA643" s="14">
        <f t="shared" si="167"/>
        <v>4.6389047237177197</v>
      </c>
    </row>
    <row r="644" spans="1:27">
      <c r="A644" s="13">
        <v>40909</v>
      </c>
      <c r="B644" s="18">
        <v>99.509600000000006</v>
      </c>
      <c r="C644" s="19">
        <v>8.3000000000000007</v>
      </c>
      <c r="D644" s="20">
        <v>227.75899999999999</v>
      </c>
      <c r="E644" s="20">
        <v>219.876</v>
      </c>
      <c r="F644" s="19">
        <v>193.2</v>
      </c>
      <c r="G644" s="21">
        <v>0.08</v>
      </c>
      <c r="H644" s="22">
        <v>488.51</v>
      </c>
      <c r="I644" s="20">
        <v>105.15300000000001</v>
      </c>
      <c r="J644" s="20">
        <v>117.621</v>
      </c>
      <c r="K644" s="20">
        <v>104.315</v>
      </c>
      <c r="L644" s="20">
        <v>103.6</v>
      </c>
      <c r="N644" s="13">
        <v>40909</v>
      </c>
      <c r="O644" s="14">
        <f t="shared" si="157"/>
        <v>4.6002541219224788</v>
      </c>
      <c r="P644" s="14">
        <f t="shared" si="158"/>
        <v>8.3000000000000007</v>
      </c>
      <c r="Q644" s="14">
        <f t="shared" si="159"/>
        <v>5.4282880523735608</v>
      </c>
      <c r="R644" s="14">
        <f t="shared" si="160"/>
        <v>5.3930637510860384</v>
      </c>
      <c r="S644" s="14">
        <f t="shared" si="161"/>
        <v>5.2637259217784171</v>
      </c>
      <c r="T644" s="14">
        <f t="shared" ref="T644:V644" si="199">100*LN(D644/D632)</f>
        <v>2.9455891735660602</v>
      </c>
      <c r="U644" s="14">
        <f t="shared" si="199"/>
        <v>3.396648066080294</v>
      </c>
      <c r="V644" s="14">
        <f t="shared" si="199"/>
        <v>4.121026864666268</v>
      </c>
      <c r="W644" s="14">
        <f t="shared" si="163"/>
        <v>0.08</v>
      </c>
      <c r="X644" s="14">
        <f t="shared" si="164"/>
        <v>6.1913599421023813</v>
      </c>
      <c r="Y644" s="14">
        <f t="shared" si="165"/>
        <v>4.7674675909511182</v>
      </c>
      <c r="Z644" s="14">
        <f t="shared" si="166"/>
        <v>4.6474151675818369</v>
      </c>
      <c r="AA644" s="14">
        <f t="shared" si="167"/>
        <v>4.6405373298253823</v>
      </c>
    </row>
    <row r="645" spans="1:27">
      <c r="A645" s="13">
        <v>40940</v>
      </c>
      <c r="B645" s="18">
        <v>99.738900000000001</v>
      </c>
      <c r="C645" s="19">
        <v>8.3000000000000007</v>
      </c>
      <c r="D645" s="20">
        <v>228.285</v>
      </c>
      <c r="E645" s="20">
        <v>220.453</v>
      </c>
      <c r="F645" s="19">
        <v>193.7</v>
      </c>
      <c r="G645" s="21">
        <v>0.1</v>
      </c>
      <c r="H645" s="22">
        <v>498.95</v>
      </c>
      <c r="I645" s="20">
        <v>105.596</v>
      </c>
      <c r="J645" s="20">
        <v>118.91200000000001</v>
      </c>
      <c r="K645" s="20">
        <v>104.68</v>
      </c>
      <c r="L645" s="20">
        <v>103.949</v>
      </c>
      <c r="N645" s="13">
        <v>40940</v>
      </c>
      <c r="O645" s="14">
        <f t="shared" si="157"/>
        <v>4.6025557713826064</v>
      </c>
      <c r="P645" s="14">
        <f t="shared" si="158"/>
        <v>8.3000000000000007</v>
      </c>
      <c r="Q645" s="14">
        <f t="shared" si="159"/>
        <v>5.4305948483548727</v>
      </c>
      <c r="R645" s="14">
        <f t="shared" si="160"/>
        <v>5.395684520239362</v>
      </c>
      <c r="S645" s="14">
        <f t="shared" si="161"/>
        <v>5.2663105704129505</v>
      </c>
      <c r="T645" s="14">
        <f t="shared" ref="T645:V645" si="200">100*LN(D645/D633)</f>
        <v>2.8349992440893477</v>
      </c>
      <c r="U645" s="14">
        <f t="shared" si="200"/>
        <v>3.2197581708229479</v>
      </c>
      <c r="V645" s="14">
        <f t="shared" si="200"/>
        <v>3.3598960962907349</v>
      </c>
      <c r="W645" s="14">
        <f t="shared" si="163"/>
        <v>0.1</v>
      </c>
      <c r="X645" s="14">
        <f t="shared" si="164"/>
        <v>6.2125058903303216</v>
      </c>
      <c r="Y645" s="14">
        <f t="shared" si="165"/>
        <v>4.7783837237513183</v>
      </c>
      <c r="Z645" s="14">
        <f t="shared" si="166"/>
        <v>4.6509080776619456</v>
      </c>
      <c r="AA645" s="14">
        <f t="shared" si="167"/>
        <v>4.6439003942481296</v>
      </c>
    </row>
    <row r="646" spans="1:27">
      <c r="A646" s="13">
        <v>40969</v>
      </c>
      <c r="B646" s="18">
        <v>99.088700000000003</v>
      </c>
      <c r="C646" s="19">
        <v>8.1999999999999993</v>
      </c>
      <c r="D646" s="20">
        <v>228.86600000000001</v>
      </c>
      <c r="E646" s="20">
        <v>221.06299999999999</v>
      </c>
      <c r="F646" s="19">
        <v>193.9</v>
      </c>
      <c r="G646" s="21">
        <v>0.13</v>
      </c>
      <c r="H646" s="22">
        <v>501.75</v>
      </c>
      <c r="I646" s="20">
        <v>105.46</v>
      </c>
      <c r="J646" s="20">
        <v>119.32</v>
      </c>
      <c r="K646" s="20">
        <v>104.622</v>
      </c>
      <c r="L646" s="20">
        <v>103.709</v>
      </c>
      <c r="N646" s="13">
        <v>40969</v>
      </c>
      <c r="O646" s="14">
        <f t="shared" si="157"/>
        <v>4.5960154085983316</v>
      </c>
      <c r="P646" s="14">
        <f t="shared" si="158"/>
        <v>8.1999999999999993</v>
      </c>
      <c r="Q646" s="14">
        <f t="shared" si="159"/>
        <v>5.4331366794470739</v>
      </c>
      <c r="R646" s="14">
        <f t="shared" si="160"/>
        <v>5.3984477287669304</v>
      </c>
      <c r="S646" s="14">
        <f t="shared" si="161"/>
        <v>5.2673425622486061</v>
      </c>
      <c r="T646" s="14">
        <f t="shared" ref="T646:V646" si="201">100*LN(D646/D634)</f>
        <v>2.5767618032857866</v>
      </c>
      <c r="U646" s="14">
        <f t="shared" si="201"/>
        <v>2.7995764459694086</v>
      </c>
      <c r="V646" s="14">
        <f t="shared" si="201"/>
        <v>2.7714192049249005</v>
      </c>
      <c r="W646" s="14">
        <f t="shared" si="163"/>
        <v>0.13</v>
      </c>
      <c r="X646" s="14">
        <f t="shared" si="164"/>
        <v>6.2181019876764472</v>
      </c>
      <c r="Y646" s="14">
        <f t="shared" si="165"/>
        <v>4.7818089596465478</v>
      </c>
      <c r="Z646" s="14">
        <f t="shared" si="166"/>
        <v>4.650353854563412</v>
      </c>
      <c r="AA646" s="14">
        <f t="shared" si="167"/>
        <v>4.6415889002834367</v>
      </c>
    </row>
    <row r="647" spans="1:27">
      <c r="A647" s="13">
        <v>41000</v>
      </c>
      <c r="B647" s="18">
        <v>99.927999999999997</v>
      </c>
      <c r="C647" s="19">
        <v>8.1999999999999993</v>
      </c>
      <c r="D647" s="20">
        <v>229.172</v>
      </c>
      <c r="E647" s="20">
        <v>221.28</v>
      </c>
      <c r="F647" s="19">
        <v>193.5</v>
      </c>
      <c r="G647" s="21">
        <v>0.14000000000000001</v>
      </c>
      <c r="H647" s="22">
        <v>490.95</v>
      </c>
      <c r="I647" s="20">
        <v>105.611</v>
      </c>
      <c r="J647" s="20">
        <v>119.669</v>
      </c>
      <c r="K647" s="20">
        <v>104.70099999999999</v>
      </c>
      <c r="L647" s="20">
        <v>103.857</v>
      </c>
      <c r="N647" s="13">
        <v>41000</v>
      </c>
      <c r="O647" s="14">
        <f t="shared" si="157"/>
        <v>4.6044499266636079</v>
      </c>
      <c r="P647" s="14">
        <f t="shared" si="158"/>
        <v>8.1999999999999993</v>
      </c>
      <c r="Q647" s="14">
        <f t="shared" si="159"/>
        <v>5.4344728133290836</v>
      </c>
      <c r="R647" s="14">
        <f t="shared" si="160"/>
        <v>5.3994288679164484</v>
      </c>
      <c r="S647" s="14">
        <f t="shared" si="161"/>
        <v>5.2652775124698366</v>
      </c>
      <c r="T647" s="14">
        <f t="shared" ref="T647:V647" si="202">100*LN(D647/D635)</f>
        <v>2.255894019850651</v>
      </c>
      <c r="U647" s="14">
        <f t="shared" si="202"/>
        <v>2.2757911759615306</v>
      </c>
      <c r="V647" s="14">
        <f t="shared" si="202"/>
        <v>1.7201362358546679</v>
      </c>
      <c r="W647" s="14">
        <f t="shared" si="163"/>
        <v>0.14000000000000001</v>
      </c>
      <c r="X647" s="14">
        <f t="shared" si="164"/>
        <v>6.1963422896152993</v>
      </c>
      <c r="Y647" s="14">
        <f t="shared" si="165"/>
        <v>4.7847295982373161</v>
      </c>
      <c r="Z647" s="14">
        <f t="shared" si="166"/>
        <v>4.6511086689292558</v>
      </c>
      <c r="AA647" s="14">
        <f t="shared" si="167"/>
        <v>4.6430149529614413</v>
      </c>
    </row>
    <row r="648" spans="1:27">
      <c r="A648" s="13">
        <v>41030</v>
      </c>
      <c r="B648" s="18">
        <v>100.0508</v>
      </c>
      <c r="C648" s="19">
        <v>8.1999999999999993</v>
      </c>
      <c r="D648" s="20">
        <v>228.785</v>
      </c>
      <c r="E648" s="20">
        <v>220.571</v>
      </c>
      <c r="F648" s="19">
        <v>192.7</v>
      </c>
      <c r="G648" s="21">
        <v>0.16</v>
      </c>
      <c r="H648" s="22">
        <v>480.91</v>
      </c>
      <c r="I648" s="20">
        <v>105.61799999999999</v>
      </c>
      <c r="J648" s="20">
        <v>119.30200000000001</v>
      </c>
      <c r="K648" s="20">
        <v>104.81399999999999</v>
      </c>
      <c r="L648" s="20">
        <v>103.88</v>
      </c>
      <c r="N648" s="13">
        <v>41030</v>
      </c>
      <c r="O648" s="14">
        <f t="shared" si="157"/>
        <v>4.605678056999774</v>
      </c>
      <c r="P648" s="14">
        <f t="shared" si="158"/>
        <v>8.1999999999999993</v>
      </c>
      <c r="Q648" s="14">
        <f t="shared" si="159"/>
        <v>5.432782697915969</v>
      </c>
      <c r="R648" s="14">
        <f t="shared" si="160"/>
        <v>5.3962196385223393</v>
      </c>
      <c r="S648" s="14">
        <f t="shared" si="161"/>
        <v>5.2611345754203205</v>
      </c>
      <c r="T648" s="14">
        <f t="shared" ref="T648:V648" si="203">100*LN(D648/D636)</f>
        <v>1.7264687490945987</v>
      </c>
      <c r="U648" s="14">
        <f t="shared" si="203"/>
        <v>1.4922343698128406</v>
      </c>
      <c r="V648" s="14">
        <f t="shared" si="203"/>
        <v>0.78145748030197126</v>
      </c>
      <c r="W648" s="14">
        <f t="shared" si="163"/>
        <v>0.16</v>
      </c>
      <c r="X648" s="14">
        <f t="shared" si="164"/>
        <v>6.1756801424113563</v>
      </c>
      <c r="Y648" s="14">
        <f t="shared" si="165"/>
        <v>4.7816580934226947</v>
      </c>
      <c r="Z648" s="14">
        <f t="shared" si="166"/>
        <v>4.6521873507511478</v>
      </c>
      <c r="AA648" s="14">
        <f t="shared" si="167"/>
        <v>4.6432363867945474</v>
      </c>
    </row>
    <row r="649" spans="1:27">
      <c r="A649" s="13">
        <v>41061</v>
      </c>
      <c r="B649" s="18">
        <v>99.969099999999997</v>
      </c>
      <c r="C649" s="19">
        <v>8.1999999999999993</v>
      </c>
      <c r="D649" s="20">
        <v>228.626</v>
      </c>
      <c r="E649" s="20">
        <v>220.2</v>
      </c>
      <c r="F649" s="19">
        <v>192.1</v>
      </c>
      <c r="G649" s="21">
        <v>0.16</v>
      </c>
      <c r="H649" s="22">
        <v>474.76</v>
      </c>
      <c r="I649" s="20">
        <v>105.517</v>
      </c>
      <c r="J649" s="20">
        <v>119.30500000000001</v>
      </c>
      <c r="K649" s="20">
        <v>104.381</v>
      </c>
      <c r="L649" s="20">
        <v>103.879</v>
      </c>
      <c r="N649" s="13">
        <v>41061</v>
      </c>
      <c r="O649" s="14">
        <f t="shared" si="157"/>
        <v>4.6048611382377542</v>
      </c>
      <c r="P649" s="14">
        <f t="shared" si="158"/>
        <v>8.1999999999999993</v>
      </c>
      <c r="Q649" s="14">
        <f t="shared" si="159"/>
        <v>5.432087480676314</v>
      </c>
      <c r="R649" s="14">
        <f t="shared" si="160"/>
        <v>5.3945362242885793</v>
      </c>
      <c r="S649" s="14">
        <f t="shared" si="161"/>
        <v>5.2580160697745111</v>
      </c>
      <c r="T649" s="14">
        <f t="shared" ref="T649:V649" si="204">100*LN(D649/D637)</f>
        <v>1.669399494514257</v>
      </c>
      <c r="U649" s="14">
        <f t="shared" si="204"/>
        <v>1.4320948940383633</v>
      </c>
      <c r="V649" s="14">
        <f t="shared" si="204"/>
        <v>0.78390785544092367</v>
      </c>
      <c r="W649" s="14">
        <f t="shared" si="163"/>
        <v>0.16</v>
      </c>
      <c r="X649" s="14">
        <f t="shared" si="164"/>
        <v>6.1628094131883042</v>
      </c>
      <c r="Y649" s="14">
        <f t="shared" si="165"/>
        <v>4.7816832393739883</v>
      </c>
      <c r="Z649" s="14">
        <f t="shared" si="166"/>
        <v>4.6480476665487584</v>
      </c>
      <c r="AA649" s="14">
        <f t="shared" si="167"/>
        <v>4.6432267602561064</v>
      </c>
    </row>
    <row r="650" spans="1:27">
      <c r="A650" s="13">
        <v>41091</v>
      </c>
      <c r="B650" s="18">
        <v>100.2736</v>
      </c>
      <c r="C650" s="19">
        <v>8.1999999999999993</v>
      </c>
      <c r="D650" s="20">
        <v>228.584</v>
      </c>
      <c r="E650" s="20">
        <v>219.99</v>
      </c>
      <c r="F650" s="19">
        <v>192.4</v>
      </c>
      <c r="G650" s="21">
        <v>0.16</v>
      </c>
      <c r="H650" s="22">
        <v>480.74</v>
      </c>
      <c r="I650" s="20">
        <v>105.84099999999999</v>
      </c>
      <c r="J650" s="20">
        <v>120.209</v>
      </c>
      <c r="K650" s="20">
        <v>104.818</v>
      </c>
      <c r="L650" s="20">
        <v>104.083</v>
      </c>
      <c r="N650" s="13">
        <v>41091</v>
      </c>
      <c r="O650" s="14">
        <f t="shared" si="157"/>
        <v>4.6079024499530679</v>
      </c>
      <c r="P650" s="14">
        <f t="shared" si="158"/>
        <v>8.1999999999999993</v>
      </c>
      <c r="Q650" s="14">
        <f t="shared" si="159"/>
        <v>5.4319037576601144</v>
      </c>
      <c r="R650" s="14">
        <f t="shared" si="160"/>
        <v>5.3935820907738181</v>
      </c>
      <c r="S650" s="14">
        <f t="shared" si="161"/>
        <v>5.259576538231606</v>
      </c>
      <c r="T650" s="14">
        <f t="shared" ref="T650:V650" si="205">100*LN(D650/D638)</f>
        <v>1.3942865019627766</v>
      </c>
      <c r="U650" s="14">
        <f t="shared" si="205"/>
        <v>1.0794907599549026</v>
      </c>
      <c r="V650" s="14">
        <f t="shared" si="205"/>
        <v>0.57336617853988803</v>
      </c>
      <c r="W650" s="14">
        <f t="shared" si="163"/>
        <v>0.16</v>
      </c>
      <c r="X650" s="14">
        <f t="shared" si="164"/>
        <v>6.1753265834205155</v>
      </c>
      <c r="Y650" s="14">
        <f t="shared" si="165"/>
        <v>4.7892318945060852</v>
      </c>
      <c r="Z650" s="14">
        <f t="shared" si="166"/>
        <v>4.652225512863807</v>
      </c>
      <c r="AA650" s="14">
        <f t="shared" si="167"/>
        <v>4.6451886577703991</v>
      </c>
    </row>
    <row r="651" spans="1:27">
      <c r="A651" s="13">
        <v>41122</v>
      </c>
      <c r="B651" s="18">
        <v>99.832999999999998</v>
      </c>
      <c r="C651" s="19">
        <v>8</v>
      </c>
      <c r="D651" s="20">
        <v>229.911</v>
      </c>
      <c r="E651" s="20">
        <v>221.66300000000001</v>
      </c>
      <c r="F651" s="19">
        <v>194.7</v>
      </c>
      <c r="G651" s="21">
        <v>0.13</v>
      </c>
      <c r="H651" s="22">
        <v>488.59</v>
      </c>
      <c r="I651" s="20">
        <v>105.67700000000001</v>
      </c>
      <c r="J651" s="20">
        <v>120.846</v>
      </c>
      <c r="K651" s="20">
        <v>104.883</v>
      </c>
      <c r="L651" s="20">
        <v>103.727</v>
      </c>
      <c r="N651" s="13">
        <v>41122</v>
      </c>
      <c r="O651" s="14">
        <f t="shared" si="157"/>
        <v>4.6034987899836564</v>
      </c>
      <c r="P651" s="14">
        <f t="shared" si="158"/>
        <v>8</v>
      </c>
      <c r="Q651" s="14">
        <f t="shared" si="159"/>
        <v>5.4376922775144623</v>
      </c>
      <c r="R651" s="14">
        <f t="shared" si="160"/>
        <v>5.4011582104975515</v>
      </c>
      <c r="S651" s="14">
        <f t="shared" si="161"/>
        <v>5.2714599123781536</v>
      </c>
      <c r="T651" s="14">
        <f t="shared" ref="T651:V651" si="206">100*LN(D651/D639)</f>
        <v>1.6794512191330409</v>
      </c>
      <c r="U651" s="14">
        <f t="shared" si="206"/>
        <v>1.4935283527742709</v>
      </c>
      <c r="V651" s="14">
        <f t="shared" si="206"/>
        <v>1.866306113192655</v>
      </c>
      <c r="W651" s="14">
        <f t="shared" si="163"/>
        <v>0.13</v>
      </c>
      <c r="X651" s="14">
        <f t="shared" si="164"/>
        <v>6.191523691974818</v>
      </c>
      <c r="Y651" s="14">
        <f t="shared" si="165"/>
        <v>4.7945170077187989</v>
      </c>
      <c r="Z651" s="14">
        <f t="shared" si="166"/>
        <v>4.6528454431653472</v>
      </c>
      <c r="AA651" s="14">
        <f t="shared" si="167"/>
        <v>4.6417624477876807</v>
      </c>
    </row>
    <row r="652" spans="1:27">
      <c r="A652" s="13">
        <v>41153</v>
      </c>
      <c r="B652" s="18">
        <v>99.918899999999994</v>
      </c>
      <c r="C652" s="19">
        <v>7.8</v>
      </c>
      <c r="D652" s="20">
        <v>231.10400000000001</v>
      </c>
      <c r="E652" s="20">
        <v>223.095</v>
      </c>
      <c r="F652" s="19">
        <v>196.6</v>
      </c>
      <c r="G652" s="21">
        <v>0.14000000000000001</v>
      </c>
      <c r="H652" s="22">
        <v>493.89</v>
      </c>
      <c r="I652" s="20">
        <v>106.066</v>
      </c>
      <c r="J652" s="20">
        <v>123.124</v>
      </c>
      <c r="K652" s="20">
        <v>104.91500000000001</v>
      </c>
      <c r="L652" s="20">
        <v>103.976</v>
      </c>
      <c r="N652" s="13">
        <v>41153</v>
      </c>
      <c r="O652" s="14">
        <f t="shared" si="157"/>
        <v>4.6043588569496796</v>
      </c>
      <c r="P652" s="14">
        <f t="shared" si="158"/>
        <v>7.8</v>
      </c>
      <c r="Q652" s="14">
        <f t="shared" si="159"/>
        <v>5.4428678256549929</v>
      </c>
      <c r="R652" s="14">
        <f t="shared" si="160"/>
        <v>5.407597689712671</v>
      </c>
      <c r="S652" s="14">
        <f t="shared" si="161"/>
        <v>5.2811712077130659</v>
      </c>
      <c r="T652" s="14">
        <f t="shared" ref="T652:V652" si="207">100*LN(D652/D640)</f>
        <v>1.9346140530089404</v>
      </c>
      <c r="U652" s="14">
        <f t="shared" si="207"/>
        <v>1.8142471793297328</v>
      </c>
      <c r="V652" s="14">
        <f t="shared" si="207"/>
        <v>2.0036632292745575</v>
      </c>
      <c r="W652" s="14">
        <f t="shared" si="163"/>
        <v>0.14000000000000001</v>
      </c>
      <c r="X652" s="14">
        <f t="shared" si="164"/>
        <v>6.2023128203280402</v>
      </c>
      <c r="Y652" s="14">
        <f t="shared" si="165"/>
        <v>4.8131919776318597</v>
      </c>
      <c r="Z652" s="14">
        <f t="shared" si="166"/>
        <v>4.6531504985066583</v>
      </c>
      <c r="AA652" s="14">
        <f t="shared" si="167"/>
        <v>4.6441601032792876</v>
      </c>
    </row>
    <row r="653" spans="1:27">
      <c r="A653" s="13">
        <v>41183</v>
      </c>
      <c r="B653" s="18">
        <v>100.1878</v>
      </c>
      <c r="C653" s="19">
        <v>7.8</v>
      </c>
      <c r="D653" s="20">
        <v>231.74100000000001</v>
      </c>
      <c r="E653" s="20">
        <v>223.76900000000001</v>
      </c>
      <c r="F653" s="19">
        <v>196.9</v>
      </c>
      <c r="G653" s="21">
        <v>0.16</v>
      </c>
      <c r="H653" s="22">
        <v>486.13</v>
      </c>
      <c r="I653" s="20">
        <v>105.889</v>
      </c>
      <c r="J653" s="20">
        <v>121.405</v>
      </c>
      <c r="K653" s="20">
        <v>104.82299999999999</v>
      </c>
      <c r="L653" s="20">
        <v>103.98399999999999</v>
      </c>
      <c r="N653" s="13">
        <v>41183</v>
      </c>
      <c r="O653" s="14">
        <f t="shared" si="157"/>
        <v>4.6070464247508154</v>
      </c>
      <c r="P653" s="14">
        <f t="shared" si="158"/>
        <v>7.8</v>
      </c>
      <c r="Q653" s="14">
        <f t="shared" si="159"/>
        <v>5.4456203687404123</v>
      </c>
      <c r="R653" s="14">
        <f t="shared" si="160"/>
        <v>5.4106142697509059</v>
      </c>
      <c r="S653" s="14">
        <f t="shared" si="161"/>
        <v>5.2826959856450797</v>
      </c>
      <c r="T653" s="14">
        <f t="shared" ref="T653:V653" si="208">100*LN(D653/D641)</f>
        <v>2.150329718111053</v>
      </c>
      <c r="U653" s="14">
        <f t="shared" si="208"/>
        <v>2.1113408280273216</v>
      </c>
      <c r="V653" s="14">
        <f t="shared" si="208"/>
        <v>2.3119447413473786</v>
      </c>
      <c r="W653" s="14">
        <f t="shared" si="163"/>
        <v>0.16</v>
      </c>
      <c r="X653" s="14">
        <f t="shared" si="164"/>
        <v>6.1864760778434329</v>
      </c>
      <c r="Y653" s="14">
        <f t="shared" si="165"/>
        <v>4.7991320639387212</v>
      </c>
      <c r="Z653" s="14">
        <f t="shared" si="166"/>
        <v>4.6522732134567342</v>
      </c>
      <c r="AA653" s="14">
        <f t="shared" si="167"/>
        <v>4.6442370411519933</v>
      </c>
    </row>
    <row r="654" spans="1:27">
      <c r="A654" s="13">
        <v>41214</v>
      </c>
      <c r="B654" s="18">
        <v>100.6435</v>
      </c>
      <c r="C654" s="19">
        <v>7.7</v>
      </c>
      <c r="D654" s="20">
        <v>231.202</v>
      </c>
      <c r="E654" s="20">
        <v>222.85300000000001</v>
      </c>
      <c r="F654" s="19">
        <v>195.5</v>
      </c>
      <c r="G654" s="21">
        <v>0.16</v>
      </c>
      <c r="H654" s="22">
        <v>477.98</v>
      </c>
      <c r="I654" s="20">
        <v>106.167</v>
      </c>
      <c r="J654" s="20">
        <v>123.94</v>
      </c>
      <c r="K654" s="20">
        <v>104.61199999999999</v>
      </c>
      <c r="L654" s="20">
        <v>104.12</v>
      </c>
      <c r="N654" s="13">
        <v>41214</v>
      </c>
      <c r="O654" s="14">
        <f t="shared" si="157"/>
        <v>4.6115845697718933</v>
      </c>
      <c r="P654" s="14">
        <f t="shared" si="158"/>
        <v>7.7</v>
      </c>
      <c r="Q654" s="14">
        <f t="shared" si="159"/>
        <v>5.4432917872798381</v>
      </c>
      <c r="R654" s="14">
        <f t="shared" si="160"/>
        <v>5.4065123612718882</v>
      </c>
      <c r="S654" s="14">
        <f t="shared" si="161"/>
        <v>5.2755603794254204</v>
      </c>
      <c r="T654" s="14">
        <f t="shared" ref="T654:V654" si="209">100*LN(D654/D642)</f>
        <v>1.7650378908262432</v>
      </c>
      <c r="U654" s="14">
        <f t="shared" si="209"/>
        <v>1.5593024264727009</v>
      </c>
      <c r="V654" s="14">
        <f t="shared" si="209"/>
        <v>1.3906997248975173</v>
      </c>
      <c r="W654" s="14">
        <f t="shared" si="163"/>
        <v>0.16</v>
      </c>
      <c r="X654" s="14">
        <f t="shared" si="164"/>
        <v>6.169568890611913</v>
      </c>
      <c r="Y654" s="14">
        <f t="shared" si="165"/>
        <v>4.8197975775339614</v>
      </c>
      <c r="Z654" s="14">
        <f t="shared" si="166"/>
        <v>4.6502582678040172</v>
      </c>
      <c r="AA654" s="14">
        <f t="shared" si="167"/>
        <v>4.6455440801263643</v>
      </c>
    </row>
    <row r="655" spans="1:27">
      <c r="A655" s="13">
        <v>41244</v>
      </c>
      <c r="B655" s="18">
        <v>100.858</v>
      </c>
      <c r="C655" s="19">
        <v>7.9</v>
      </c>
      <c r="D655" s="20">
        <v>231.16499999999999</v>
      </c>
      <c r="E655" s="20">
        <v>222.649</v>
      </c>
      <c r="F655" s="19">
        <v>195.3</v>
      </c>
      <c r="G655" s="21">
        <v>0.16</v>
      </c>
      <c r="H655" s="22">
        <v>484.99</v>
      </c>
      <c r="I655" s="20">
        <v>106.413</v>
      </c>
      <c r="J655" s="20">
        <v>125.991</v>
      </c>
      <c r="K655" s="20">
        <v>104.94</v>
      </c>
      <c r="L655" s="20">
        <v>104.089</v>
      </c>
      <c r="N655" s="13">
        <v>41244</v>
      </c>
      <c r="O655" s="14">
        <f t="shared" si="157"/>
        <v>4.6137135869853854</v>
      </c>
      <c r="P655" s="14">
        <f t="shared" si="158"/>
        <v>7.9</v>
      </c>
      <c r="Q655" s="14">
        <f t="shared" si="159"/>
        <v>5.443131741255451</v>
      </c>
      <c r="R655" s="14">
        <f t="shared" si="160"/>
        <v>5.405596540403482</v>
      </c>
      <c r="S655" s="14">
        <f t="shared" si="161"/>
        <v>5.2745368378826329</v>
      </c>
      <c r="T655" s="14">
        <f t="shared" ref="T655:V655" si="210">100*LN(D655/D643)</f>
        <v>1.7543161178721935</v>
      </c>
      <c r="U655" s="14">
        <f t="shared" si="210"/>
        <v>1.5625671554664218</v>
      </c>
      <c r="V655" s="14">
        <f t="shared" si="210"/>
        <v>1.3921338518608235</v>
      </c>
      <c r="W655" s="14">
        <f t="shared" si="163"/>
        <v>0.16</v>
      </c>
      <c r="X655" s="14">
        <f t="shared" si="164"/>
        <v>6.1841282721682171</v>
      </c>
      <c r="Y655" s="14">
        <f t="shared" si="165"/>
        <v>4.8362104758289073</v>
      </c>
      <c r="Z655" s="14">
        <f t="shared" si="166"/>
        <v>4.6533887582585658</v>
      </c>
      <c r="AA655" s="14">
        <f t="shared" si="167"/>
        <v>4.6452463024104249</v>
      </c>
    </row>
    <row r="656" spans="1:27">
      <c r="A656" s="13">
        <v>41275</v>
      </c>
      <c r="B656" s="18">
        <v>100.93300000000001</v>
      </c>
      <c r="C656" s="19">
        <v>8</v>
      </c>
      <c r="D656" s="20">
        <v>231.44399999999999</v>
      </c>
      <c r="E656" s="20">
        <v>222.834</v>
      </c>
      <c r="F656" s="19">
        <v>196</v>
      </c>
      <c r="G656" s="21">
        <v>0.14000000000000001</v>
      </c>
      <c r="H656" s="22">
        <v>486.31</v>
      </c>
      <c r="I656" s="20">
        <v>106.681</v>
      </c>
      <c r="J656" s="20">
        <v>126.364</v>
      </c>
      <c r="K656" s="20">
        <v>106.032</v>
      </c>
      <c r="L656" s="20">
        <v>104.06100000000001</v>
      </c>
      <c r="N656" s="13">
        <v>41275</v>
      </c>
      <c r="O656" s="14">
        <f t="shared" si="157"/>
        <v>4.6144569303798235</v>
      </c>
      <c r="P656" s="14">
        <f t="shared" si="158"/>
        <v>8</v>
      </c>
      <c r="Q656" s="14">
        <f t="shared" si="159"/>
        <v>5.4443379436156594</v>
      </c>
      <c r="R656" s="14">
        <f t="shared" si="160"/>
        <v>5.4064270996420385</v>
      </c>
      <c r="S656" s="14">
        <f t="shared" si="161"/>
        <v>5.2781146592305168</v>
      </c>
      <c r="T656" s="14">
        <f t="shared" ref="T656:V656" si="211">100*LN(D656/D644)</f>
        <v>1.6049891242098664</v>
      </c>
      <c r="U656" s="14">
        <f t="shared" si="211"/>
        <v>1.3363348555999743</v>
      </c>
      <c r="V656" s="14">
        <f t="shared" si="211"/>
        <v>1.4388737452099671</v>
      </c>
      <c r="W656" s="14">
        <f t="shared" si="163"/>
        <v>0.14000000000000001</v>
      </c>
      <c r="X656" s="14">
        <f t="shared" si="164"/>
        <v>6.1868462806365221</v>
      </c>
      <c r="Y656" s="14">
        <f t="shared" si="165"/>
        <v>4.8391666310200678</v>
      </c>
      <c r="Z656" s="14">
        <f t="shared" si="166"/>
        <v>4.6637409353458708</v>
      </c>
      <c r="AA656" s="14">
        <f t="shared" si="167"/>
        <v>4.6449772656564603</v>
      </c>
    </row>
    <row r="657" spans="1:27">
      <c r="A657" s="13">
        <v>41306</v>
      </c>
      <c r="B657" s="18">
        <v>101.3425</v>
      </c>
      <c r="C657" s="19">
        <v>7.7</v>
      </c>
      <c r="D657" s="20">
        <v>232.803</v>
      </c>
      <c r="E657" s="20">
        <v>224.52099999999999</v>
      </c>
      <c r="F657" s="19">
        <v>197.1</v>
      </c>
      <c r="G657" s="21">
        <v>0.15</v>
      </c>
      <c r="I657" s="20">
        <v>106.827</v>
      </c>
      <c r="J657" s="20">
        <v>127.038</v>
      </c>
      <c r="K657" s="20">
        <v>106.02</v>
      </c>
      <c r="L657" s="20">
        <v>104.18899999999999</v>
      </c>
      <c r="N657" s="13">
        <v>41306</v>
      </c>
      <c r="O657" s="14">
        <f t="shared" si="157"/>
        <v>4.6185058691731209</v>
      </c>
      <c r="P657" s="14">
        <f t="shared" si="158"/>
        <v>7.7</v>
      </c>
      <c r="Q657" s="14">
        <f t="shared" si="159"/>
        <v>5.4501926023721898</v>
      </c>
      <c r="R657" s="14">
        <f t="shared" si="160"/>
        <v>5.4139692440102758</v>
      </c>
      <c r="S657" s="14">
        <f t="shared" si="161"/>
        <v>5.2837112141586742</v>
      </c>
      <c r="T657" s="14">
        <f t="shared" ref="T657:V657" si="212">100*LN(D657/D645)</f>
        <v>1.9597754017316646</v>
      </c>
      <c r="U657" s="14">
        <f t="shared" si="212"/>
        <v>1.828472377091372</v>
      </c>
      <c r="V657" s="14">
        <f t="shared" si="212"/>
        <v>1.7400643745724451</v>
      </c>
      <c r="W657" s="14">
        <f t="shared" si="163"/>
        <v>0.15</v>
      </c>
      <c r="X657" s="14" t="e">
        <f t="shared" si="164"/>
        <v>#NUM!</v>
      </c>
      <c r="Y657" s="14">
        <f t="shared" si="165"/>
        <v>4.8444862543018541</v>
      </c>
      <c r="Z657" s="14">
        <f t="shared" si="166"/>
        <v>4.6636277555596601</v>
      </c>
      <c r="AA657" s="14">
        <f t="shared" si="167"/>
        <v>4.6462065575279512</v>
      </c>
    </row>
    <row r="658" spans="1:27">
      <c r="A658" s="13">
        <v>41334</v>
      </c>
      <c r="B658" s="18">
        <v>101.56100000000001</v>
      </c>
      <c r="C658" s="19">
        <v>7.5</v>
      </c>
      <c r="D658" s="20">
        <v>232.245</v>
      </c>
      <c r="E658" s="20">
        <v>223.56299999999999</v>
      </c>
      <c r="F658" s="19">
        <v>196.1</v>
      </c>
      <c r="G658" s="21">
        <v>0.14000000000000001</v>
      </c>
      <c r="I658" s="20">
        <v>106.941</v>
      </c>
      <c r="J658" s="20">
        <v>125.84399999999999</v>
      </c>
      <c r="K658" s="20">
        <v>106.036</v>
      </c>
      <c r="L658" s="20">
        <v>104.51600000000001</v>
      </c>
      <c r="N658" s="13">
        <v>41334</v>
      </c>
      <c r="O658" s="14">
        <f t="shared" si="157"/>
        <v>4.6206596031842215</v>
      </c>
      <c r="P658" s="14">
        <f t="shared" si="158"/>
        <v>7.5</v>
      </c>
      <c r="Q658" s="14">
        <f t="shared" si="159"/>
        <v>5.4477928489369098</v>
      </c>
      <c r="R658" s="14">
        <f t="shared" si="160"/>
        <v>5.4096932535277782</v>
      </c>
      <c r="S658" s="14">
        <f t="shared" si="161"/>
        <v>5.2786247332023004</v>
      </c>
      <c r="T658" s="14">
        <f t="shared" ref="T658:V658" si="213">100*LN(D658/D646)</f>
        <v>1.4656169489835857</v>
      </c>
      <c r="U658" s="14">
        <f t="shared" si="213"/>
        <v>1.1245524760848367</v>
      </c>
      <c r="V658" s="14">
        <f t="shared" si="213"/>
        <v>1.1282170953694444</v>
      </c>
      <c r="W658" s="14">
        <f t="shared" si="163"/>
        <v>0.14000000000000001</v>
      </c>
      <c r="X658" s="14" t="e">
        <f t="shared" si="164"/>
        <v>#NUM!</v>
      </c>
      <c r="Y658" s="14">
        <f t="shared" si="165"/>
        <v>4.8350430446402681</v>
      </c>
      <c r="Z658" s="14">
        <f t="shared" si="166"/>
        <v>4.663778659094862</v>
      </c>
      <c r="AA658" s="14">
        <f t="shared" si="167"/>
        <v>4.6493401697325654</v>
      </c>
    </row>
    <row r="659" spans="1:27">
      <c r="A659" s="13">
        <v>41365</v>
      </c>
      <c r="B659" s="18">
        <v>101.5385</v>
      </c>
      <c r="C659" s="19">
        <v>7.6</v>
      </c>
      <c r="D659" s="20">
        <v>231.672</v>
      </c>
      <c r="E659" s="20">
        <v>222.57900000000001</v>
      </c>
      <c r="F659" s="19">
        <v>194.7</v>
      </c>
      <c r="G659" s="21">
        <v>0.15</v>
      </c>
      <c r="I659" s="20">
        <v>106.938</v>
      </c>
      <c r="J659" s="20">
        <v>126.47499999999999</v>
      </c>
      <c r="K659" s="20">
        <v>105.71599999999999</v>
      </c>
      <c r="L659" s="20">
        <v>104.533</v>
      </c>
      <c r="N659" s="13">
        <v>41365</v>
      </c>
      <c r="O659" s="14">
        <f t="shared" si="157"/>
        <v>4.6204380369066866</v>
      </c>
      <c r="P659" s="14">
        <f t="shared" si="158"/>
        <v>7.6</v>
      </c>
      <c r="Q659" s="14">
        <f t="shared" si="159"/>
        <v>5.4453225782144239</v>
      </c>
      <c r="R659" s="14">
        <f t="shared" si="160"/>
        <v>5.4052820947685412</v>
      </c>
      <c r="S659" s="14">
        <f t="shared" si="161"/>
        <v>5.2714599123781536</v>
      </c>
      <c r="T659" s="14">
        <f t="shared" ref="T659:V659" si="214">100*LN(D659/D647)</f>
        <v>1.0849764885339956</v>
      </c>
      <c r="U659" s="14">
        <f t="shared" si="214"/>
        <v>0.58532268520928243</v>
      </c>
      <c r="V659" s="14">
        <f t="shared" si="214"/>
        <v>0.61823999083173398</v>
      </c>
      <c r="W659" s="14">
        <f t="shared" si="163"/>
        <v>0.15</v>
      </c>
      <c r="X659" s="14" t="e">
        <f t="shared" si="164"/>
        <v>#NUM!</v>
      </c>
      <c r="Y659" s="14">
        <f t="shared" si="165"/>
        <v>4.8400446601780001</v>
      </c>
      <c r="Z659" s="14">
        <f t="shared" si="166"/>
        <v>4.6607562532276372</v>
      </c>
      <c r="AA659" s="14">
        <f t="shared" si="167"/>
        <v>4.6495028110275491</v>
      </c>
    </row>
    <row r="660" spans="1:27">
      <c r="A660" s="13">
        <v>41395</v>
      </c>
      <c r="B660" s="18">
        <v>101.4689</v>
      </c>
      <c r="C660" s="19">
        <v>7.5</v>
      </c>
      <c r="D660" s="20">
        <v>231.99</v>
      </c>
      <c r="E660" s="20">
        <v>222.78200000000001</v>
      </c>
      <c r="F660" s="19">
        <v>196.1</v>
      </c>
      <c r="G660" s="21">
        <v>0.11</v>
      </c>
      <c r="I660" s="20">
        <v>107.203</v>
      </c>
      <c r="J660" s="20">
        <v>127.074</v>
      </c>
      <c r="K660" s="20">
        <v>106.499</v>
      </c>
      <c r="L660" s="20">
        <v>104.577</v>
      </c>
      <c r="N660" s="13">
        <v>41395</v>
      </c>
      <c r="O660" s="14">
        <f t="shared" si="157"/>
        <v>4.6197523475896771</v>
      </c>
      <c r="P660" s="14">
        <f t="shared" si="158"/>
        <v>7.5</v>
      </c>
      <c r="Q660" s="14">
        <f t="shared" si="159"/>
        <v>5.4466942672890539</v>
      </c>
      <c r="R660" s="14">
        <f t="shared" si="160"/>
        <v>5.4061937148433055</v>
      </c>
      <c r="S660" s="14">
        <f t="shared" si="161"/>
        <v>5.2786247332023004</v>
      </c>
      <c r="T660" s="14">
        <f t="shared" ref="T660:V660" si="215">100*LN(D660/D648)</f>
        <v>1.3911569373084571</v>
      </c>
      <c r="U660" s="14">
        <f t="shared" si="215"/>
        <v>0.99740763209663008</v>
      </c>
      <c r="V660" s="14">
        <f t="shared" si="215"/>
        <v>1.7490157781980018</v>
      </c>
      <c r="W660" s="14">
        <f t="shared" si="163"/>
        <v>0.11</v>
      </c>
      <c r="X660" s="14" t="e">
        <f t="shared" si="164"/>
        <v>#NUM!</v>
      </c>
      <c r="Y660" s="14">
        <f t="shared" si="165"/>
        <v>4.8447695939335196</v>
      </c>
      <c r="Z660" s="14">
        <f t="shared" si="166"/>
        <v>4.6681355954340349</v>
      </c>
      <c r="AA660" s="14">
        <f t="shared" si="167"/>
        <v>4.6499236421752643</v>
      </c>
    </row>
    <row r="661" spans="1:27">
      <c r="A661" s="13">
        <v>41426</v>
      </c>
      <c r="B661" s="18">
        <v>101.6621</v>
      </c>
      <c r="C661" s="19">
        <v>7.5</v>
      </c>
      <c r="D661" s="20">
        <v>232.583</v>
      </c>
      <c r="E661" s="20">
        <v>223.404</v>
      </c>
      <c r="F661" s="19">
        <v>196.4</v>
      </c>
      <c r="G661" s="21">
        <v>0.09</v>
      </c>
      <c r="I661" s="20">
        <v>107.40900000000001</v>
      </c>
      <c r="J661" s="20">
        <v>127.798</v>
      </c>
      <c r="K661" s="20">
        <v>106.44499999999999</v>
      </c>
      <c r="L661" s="20">
        <v>104.801</v>
      </c>
      <c r="N661" s="13">
        <v>41426</v>
      </c>
      <c r="O661" s="14">
        <f t="shared" si="157"/>
        <v>4.6216545688976698</v>
      </c>
      <c r="P661" s="14">
        <f t="shared" si="158"/>
        <v>7.5</v>
      </c>
      <c r="Q661" s="14">
        <f t="shared" si="159"/>
        <v>5.4492471505692226</v>
      </c>
      <c r="R661" s="14">
        <f t="shared" si="160"/>
        <v>5.4089817915777605</v>
      </c>
      <c r="S661" s="14">
        <f t="shared" si="161"/>
        <v>5.2801533959203653</v>
      </c>
      <c r="T661" s="14">
        <f t="shared" ref="T661:V661" si="216">100*LN(D661/D649)</f>
        <v>1.7159669892908858</v>
      </c>
      <c r="U661" s="14">
        <f t="shared" si="216"/>
        <v>1.4445567289180583</v>
      </c>
      <c r="V661" s="14">
        <f t="shared" si="216"/>
        <v>2.2137326145854699</v>
      </c>
      <c r="W661" s="14">
        <f t="shared" si="163"/>
        <v>0.09</v>
      </c>
      <c r="X661" s="14" t="e">
        <f t="shared" si="164"/>
        <v>#NUM!</v>
      </c>
      <c r="Y661" s="14">
        <f t="shared" si="165"/>
        <v>4.8504508923687117</v>
      </c>
      <c r="Z661" s="14">
        <f t="shared" si="166"/>
        <v>4.667628419827702</v>
      </c>
      <c r="AA661" s="14">
        <f t="shared" si="167"/>
        <v>4.65206331382615</v>
      </c>
    </row>
    <row r="662" spans="1:27">
      <c r="A662" s="13">
        <v>41456</v>
      </c>
      <c r="B662" s="18">
        <v>101.2685</v>
      </c>
      <c r="C662" s="19">
        <v>7.3</v>
      </c>
      <c r="D662" s="20">
        <v>232.98</v>
      </c>
      <c r="E662" s="20">
        <v>223.78299999999999</v>
      </c>
      <c r="F662" s="19">
        <v>196.4</v>
      </c>
      <c r="G662" s="21">
        <v>0.09</v>
      </c>
      <c r="I662" s="20">
        <v>107.491</v>
      </c>
      <c r="J662" s="20">
        <v>128.09899999999999</v>
      </c>
      <c r="K662" s="20">
        <v>106.928</v>
      </c>
      <c r="L662" s="20">
        <v>104.718</v>
      </c>
      <c r="N662" s="13">
        <v>41456</v>
      </c>
      <c r="O662" s="14">
        <f t="shared" si="157"/>
        <v>4.6177754053454869</v>
      </c>
      <c r="P662" s="14">
        <f t="shared" si="158"/>
        <v>7.3</v>
      </c>
      <c r="Q662" s="14">
        <f t="shared" si="159"/>
        <v>5.4509526129716308</v>
      </c>
      <c r="R662" s="14">
        <f t="shared" si="160"/>
        <v>5.4106768323134888</v>
      </c>
      <c r="S662" s="14">
        <f t="shared" si="161"/>
        <v>5.2801533959203653</v>
      </c>
      <c r="T662" s="14">
        <f t="shared" ref="T662:V662" si="217">100*LN(D662/D650)</f>
        <v>1.9048855311516049</v>
      </c>
      <c r="U662" s="14">
        <f t="shared" si="217"/>
        <v>1.7094741539670597</v>
      </c>
      <c r="V662" s="14">
        <f t="shared" si="217"/>
        <v>2.0576857688759289</v>
      </c>
      <c r="W662" s="14">
        <f t="shared" si="163"/>
        <v>0.09</v>
      </c>
      <c r="X662" s="14" t="e">
        <f t="shared" si="164"/>
        <v>#NUM!</v>
      </c>
      <c r="Y662" s="14">
        <f t="shared" si="165"/>
        <v>4.8528034024709692</v>
      </c>
      <c r="Z662" s="14">
        <f t="shared" si="166"/>
        <v>4.6721557107687142</v>
      </c>
      <c r="AA662" s="14">
        <f t="shared" si="167"/>
        <v>4.6512710228707546</v>
      </c>
    </row>
    <row r="663" spans="1:27">
      <c r="A663" s="13">
        <v>41487</v>
      </c>
      <c r="B663" s="18">
        <v>102.0442</v>
      </c>
      <c r="C663" s="19">
        <v>7.2</v>
      </c>
      <c r="D663" s="20">
        <v>233.41300000000001</v>
      </c>
      <c r="E663" s="20">
        <v>224.14400000000001</v>
      </c>
      <c r="F663" s="19">
        <v>197</v>
      </c>
      <c r="G663" s="21">
        <v>0.08</v>
      </c>
      <c r="I663" s="20">
        <v>107.465</v>
      </c>
      <c r="J663" s="20">
        <v>128.18799999999999</v>
      </c>
      <c r="K663" s="20">
        <v>106.139</v>
      </c>
      <c r="L663" s="20">
        <v>104.935</v>
      </c>
      <c r="N663" s="13">
        <v>41487</v>
      </c>
      <c r="O663" s="14">
        <f t="shared" si="157"/>
        <v>4.6254060527558298</v>
      </c>
      <c r="P663" s="14">
        <f t="shared" si="158"/>
        <v>7.2</v>
      </c>
      <c r="Q663" s="14">
        <f t="shared" si="159"/>
        <v>5.4528094166732526</v>
      </c>
      <c r="R663" s="14">
        <f t="shared" si="160"/>
        <v>5.4122887024537585</v>
      </c>
      <c r="S663" s="14">
        <f t="shared" si="161"/>
        <v>5.2832037287379885</v>
      </c>
      <c r="T663" s="14">
        <f t="shared" ref="T663:V663" si="218">100*LN(D663/D651)</f>
        <v>1.511713915879066</v>
      </c>
      <c r="U663" s="14">
        <f t="shared" si="218"/>
        <v>1.1130491956206701</v>
      </c>
      <c r="V663" s="14">
        <f t="shared" si="218"/>
        <v>1.1743816359834487</v>
      </c>
      <c r="W663" s="14">
        <f t="shared" si="163"/>
        <v>0.08</v>
      </c>
      <c r="X663" s="14" t="e">
        <f t="shared" si="164"/>
        <v>#NUM!</v>
      </c>
      <c r="Y663" s="14">
        <f t="shared" si="165"/>
        <v>4.8534979363613155</v>
      </c>
      <c r="Z663" s="14">
        <f t="shared" si="166"/>
        <v>4.6647495558366172</v>
      </c>
      <c r="AA663" s="14">
        <f t="shared" si="167"/>
        <v>4.653341110849385</v>
      </c>
    </row>
    <row r="664" spans="1:27">
      <c r="A664" s="13">
        <v>41518</v>
      </c>
      <c r="B664" s="18">
        <v>102.6361</v>
      </c>
      <c r="C664" s="19">
        <v>7.2</v>
      </c>
      <c r="D664" s="20">
        <v>233.773</v>
      </c>
      <c r="E664" s="20">
        <v>224.447</v>
      </c>
      <c r="F664" s="19">
        <v>197</v>
      </c>
      <c r="G664" s="21">
        <v>0.08</v>
      </c>
      <c r="I664" s="20">
        <v>107.952</v>
      </c>
      <c r="J664" s="20">
        <v>128.11699999999999</v>
      </c>
      <c r="K664" s="20">
        <v>107.43899999999999</v>
      </c>
      <c r="L664" s="20">
        <v>105.22</v>
      </c>
      <c r="N664" s="13">
        <v>41518</v>
      </c>
      <c r="O664" s="14">
        <f t="shared" si="157"/>
        <v>4.6311897227031738</v>
      </c>
      <c r="P664" s="14">
        <f t="shared" si="158"/>
        <v>7.2</v>
      </c>
      <c r="Q664" s="14">
        <f t="shared" si="159"/>
        <v>5.4543505590501802</v>
      </c>
      <c r="R664" s="14">
        <f t="shared" si="160"/>
        <v>5.4136395991328232</v>
      </c>
      <c r="S664" s="14">
        <f t="shared" si="161"/>
        <v>5.2832037287379885</v>
      </c>
      <c r="T664" s="14">
        <f t="shared" ref="T664:V664" si="219">100*LN(D664/D652)</f>
        <v>1.1482733395187448</v>
      </c>
      <c r="U664" s="14">
        <f t="shared" si="219"/>
        <v>0.60419094201523837</v>
      </c>
      <c r="V664" s="14">
        <f t="shared" si="219"/>
        <v>0.20325210249224307</v>
      </c>
      <c r="W664" s="14">
        <f t="shared" si="163"/>
        <v>0.08</v>
      </c>
      <c r="X664" s="14" t="e">
        <f t="shared" si="164"/>
        <v>#NUM!</v>
      </c>
      <c r="Y664" s="14">
        <f t="shared" si="165"/>
        <v>4.8529439089188857</v>
      </c>
      <c r="Z664" s="14">
        <f t="shared" si="166"/>
        <v>4.6769232446511904</v>
      </c>
      <c r="AA664" s="14">
        <f t="shared" si="167"/>
        <v>4.6560533963026609</v>
      </c>
    </row>
    <row r="665" spans="1:27">
      <c r="A665" s="13">
        <v>41548</v>
      </c>
      <c r="B665" s="18">
        <v>102.6534</v>
      </c>
      <c r="C665" s="19">
        <v>7.2</v>
      </c>
      <c r="D665" s="20">
        <v>233.90299999999999</v>
      </c>
      <c r="E665" s="20">
        <v>224.48400000000001</v>
      </c>
      <c r="F665" s="19">
        <v>197.4</v>
      </c>
      <c r="G665" s="21">
        <v>0.09</v>
      </c>
      <c r="I665" s="20">
        <v>108.16500000000001</v>
      </c>
      <c r="J665" s="20">
        <v>128.93299999999999</v>
      </c>
      <c r="K665" s="20">
        <v>107.154</v>
      </c>
      <c r="L665" s="20">
        <v>105.52200000000001</v>
      </c>
      <c r="N665" s="13">
        <v>41548</v>
      </c>
      <c r="O665" s="14">
        <f t="shared" si="157"/>
        <v>4.6313582651765195</v>
      </c>
      <c r="P665" s="14">
        <f t="shared" si="158"/>
        <v>7.2</v>
      </c>
      <c r="Q665" s="14">
        <f t="shared" si="159"/>
        <v>5.4549064995018952</v>
      </c>
      <c r="R665" s="14">
        <f t="shared" si="160"/>
        <v>5.4138044351547681</v>
      </c>
      <c r="S665" s="14">
        <f t="shared" si="161"/>
        <v>5.2852321269993814</v>
      </c>
      <c r="T665" s="14">
        <f t="shared" ref="T665:V665" si="220">100*LN(D665/D653)</f>
        <v>0.92861307614834143</v>
      </c>
      <c r="U665" s="14">
        <f t="shared" si="220"/>
        <v>0.31901654038623678</v>
      </c>
      <c r="V665" s="14">
        <f t="shared" si="220"/>
        <v>0.2536141354301375</v>
      </c>
      <c r="W665" s="14">
        <f t="shared" si="163"/>
        <v>0.09</v>
      </c>
      <c r="X665" s="14" t="e">
        <f t="shared" si="164"/>
        <v>#NUM!</v>
      </c>
      <c r="Y665" s="14">
        <f t="shared" si="165"/>
        <v>4.8592928895922789</v>
      </c>
      <c r="Z665" s="14">
        <f t="shared" si="166"/>
        <v>4.6742670520674174</v>
      </c>
      <c r="AA665" s="14">
        <f t="shared" si="167"/>
        <v>4.6589194619822818</v>
      </c>
    </row>
    <row r="666" spans="1:27">
      <c r="A666" s="13">
        <v>41579</v>
      </c>
      <c r="B666" s="18">
        <v>102.91630000000001</v>
      </c>
      <c r="C666" s="19">
        <v>7</v>
      </c>
      <c r="D666" s="20">
        <v>234.03800000000001</v>
      </c>
      <c r="E666" s="20">
        <v>224.36199999999999</v>
      </c>
      <c r="F666" s="19">
        <v>197.1</v>
      </c>
      <c r="G666" s="21">
        <v>0.08</v>
      </c>
      <c r="I666" s="20">
        <v>108.688</v>
      </c>
      <c r="J666" s="20">
        <v>130.297</v>
      </c>
      <c r="K666" s="20">
        <v>107.38500000000001</v>
      </c>
      <c r="L666" s="20">
        <v>106.029</v>
      </c>
      <c r="N666" s="13">
        <v>41579</v>
      </c>
      <c r="O666" s="14">
        <f t="shared" si="157"/>
        <v>4.6339160365146945</v>
      </c>
      <c r="P666" s="14">
        <f t="shared" si="158"/>
        <v>7</v>
      </c>
      <c r="Q666" s="14">
        <f t="shared" si="159"/>
        <v>5.4554834953357521</v>
      </c>
      <c r="R666" s="14">
        <f t="shared" si="160"/>
        <v>5.4132608188453677</v>
      </c>
      <c r="S666" s="14">
        <f t="shared" si="161"/>
        <v>5.2837112141586742</v>
      </c>
      <c r="T666" s="14">
        <f t="shared" ref="T666:V666" si="221">100*LN(D666/D654)</f>
        <v>1.2191708055914443</v>
      </c>
      <c r="U666" s="14">
        <f t="shared" si="221"/>
        <v>0.6748457573479737</v>
      </c>
      <c r="V666" s="14">
        <f t="shared" si="221"/>
        <v>0.81508347332539322</v>
      </c>
      <c r="W666" s="14">
        <f t="shared" si="163"/>
        <v>0.08</v>
      </c>
      <c r="X666" s="14" t="e">
        <f t="shared" si="164"/>
        <v>#NUM!</v>
      </c>
      <c r="Y666" s="14">
        <f t="shared" si="165"/>
        <v>4.8698164600744969</v>
      </c>
      <c r="Z666" s="14">
        <f t="shared" si="166"/>
        <v>4.6764205075162577</v>
      </c>
      <c r="AA666" s="14">
        <f t="shared" si="167"/>
        <v>4.6637126416002017</v>
      </c>
    </row>
    <row r="667" spans="1:27">
      <c r="A667" s="13">
        <v>41609</v>
      </c>
      <c r="B667" s="18">
        <v>103.1889</v>
      </c>
      <c r="C667" s="19">
        <v>6.7</v>
      </c>
      <c r="D667" s="20">
        <v>234.697</v>
      </c>
      <c r="E667" s="20">
        <v>225.01599999999999</v>
      </c>
      <c r="F667" s="19">
        <v>198.2</v>
      </c>
      <c r="G667" s="21">
        <v>0.09</v>
      </c>
      <c r="I667" s="20">
        <v>108.84099999999999</v>
      </c>
      <c r="J667" s="20">
        <v>129.09299999999999</v>
      </c>
      <c r="K667" s="20">
        <v>108.042</v>
      </c>
      <c r="L667" s="20">
        <v>106.191</v>
      </c>
      <c r="N667" s="13">
        <v>41609</v>
      </c>
      <c r="O667" s="14">
        <f t="shared" si="157"/>
        <v>4.6365612891231356</v>
      </c>
      <c r="P667" s="14">
        <f t="shared" si="158"/>
        <v>6.7</v>
      </c>
      <c r="Q667" s="14">
        <f t="shared" si="159"/>
        <v>5.4582953205000386</v>
      </c>
      <c r="R667" s="14">
        <f t="shared" si="160"/>
        <v>5.4161715107872563</v>
      </c>
      <c r="S667" s="14">
        <f t="shared" si="161"/>
        <v>5.2892766218958878</v>
      </c>
      <c r="T667" s="14">
        <f t="shared" ref="T667:V667" si="222">100*LN(D667/D655)</f>
        <v>1.5163579244588441</v>
      </c>
      <c r="U667" s="14">
        <f t="shared" si="222"/>
        <v>1.0574970383774001</v>
      </c>
      <c r="V667" s="14">
        <f t="shared" si="222"/>
        <v>1.4739784013254145</v>
      </c>
      <c r="W667" s="14">
        <f t="shared" si="163"/>
        <v>0.09</v>
      </c>
      <c r="X667" s="14" t="e">
        <f t="shared" si="164"/>
        <v>#NUM!</v>
      </c>
      <c r="Y667" s="14">
        <f t="shared" si="165"/>
        <v>4.8605330748488615</v>
      </c>
      <c r="Z667" s="14">
        <f t="shared" si="166"/>
        <v>4.6825200404154232</v>
      </c>
      <c r="AA667" s="14">
        <f t="shared" si="167"/>
        <v>4.6652393594540014</v>
      </c>
    </row>
    <row r="668" spans="1:27">
      <c r="A668" s="13">
        <v>41640</v>
      </c>
      <c r="B668" s="18">
        <v>103.0047</v>
      </c>
      <c r="C668" s="19">
        <v>6.6</v>
      </c>
      <c r="D668" s="20">
        <v>235.12799999999999</v>
      </c>
      <c r="E668" s="20">
        <v>225.357</v>
      </c>
      <c r="F668" s="19">
        <v>199.3</v>
      </c>
      <c r="G668" s="21">
        <v>7.0000000000000007E-2</v>
      </c>
      <c r="I668" s="20">
        <v>108.28</v>
      </c>
      <c r="J668" s="20">
        <v>126.95699999999999</v>
      </c>
      <c r="K668" s="20">
        <v>106.75</v>
      </c>
      <c r="L668" s="20">
        <v>106.081</v>
      </c>
      <c r="N668" s="13">
        <v>41640</v>
      </c>
      <c r="O668" s="14">
        <f t="shared" si="157"/>
        <v>4.6347746182565315</v>
      </c>
      <c r="P668" s="14">
        <f t="shared" si="158"/>
        <v>6.6</v>
      </c>
      <c r="Q668" s="14">
        <f t="shared" si="159"/>
        <v>5.460130046710451</v>
      </c>
      <c r="R668" s="14">
        <f t="shared" si="160"/>
        <v>5.4176858114454323</v>
      </c>
      <c r="S668" s="14">
        <f t="shared" si="161"/>
        <v>5.2948112272187489</v>
      </c>
      <c r="T668" s="14">
        <f t="shared" ref="T668:V668" si="223">100*LN(D668/D656)</f>
        <v>1.579210309479127</v>
      </c>
      <c r="U668" s="14">
        <f t="shared" si="223"/>
        <v>1.1258711803394303</v>
      </c>
      <c r="V668" s="14">
        <f t="shared" si="223"/>
        <v>1.6696567988231839</v>
      </c>
      <c r="W668" s="14">
        <f t="shared" si="163"/>
        <v>7.0000000000000007E-2</v>
      </c>
      <c r="X668" s="14" t="e">
        <f t="shared" si="164"/>
        <v>#NUM!</v>
      </c>
      <c r="Y668" s="14">
        <f t="shared" si="165"/>
        <v>4.8438484464493694</v>
      </c>
      <c r="Z668" s="14">
        <f t="shared" si="166"/>
        <v>4.670489652108734</v>
      </c>
      <c r="AA668" s="14">
        <f t="shared" si="167"/>
        <v>4.6642029532407818</v>
      </c>
    </row>
    <row r="669" spans="1:27">
      <c r="A669" s="13">
        <v>41671</v>
      </c>
      <c r="B669" s="18">
        <v>103.8079</v>
      </c>
      <c r="C669" s="19">
        <v>6.7</v>
      </c>
      <c r="D669" s="20">
        <v>235.35599999999999</v>
      </c>
      <c r="E669" s="20">
        <v>225.459</v>
      </c>
      <c r="F669" s="19">
        <v>199.5</v>
      </c>
      <c r="G669" s="21">
        <v>7.0000000000000007E-2</v>
      </c>
      <c r="I669" s="20">
        <v>108.99</v>
      </c>
      <c r="J669" s="20">
        <v>130.11699999999999</v>
      </c>
      <c r="K669" s="20">
        <v>107.95699999999999</v>
      </c>
      <c r="L669" s="20">
        <v>106.3</v>
      </c>
      <c r="N669" s="13">
        <v>41671</v>
      </c>
      <c r="O669" s="14">
        <f t="shared" si="157"/>
        <v>4.6425420757355367</v>
      </c>
      <c r="P669" s="14">
        <f t="shared" si="158"/>
        <v>6.7</v>
      </c>
      <c r="Q669" s="14">
        <f t="shared" si="159"/>
        <v>5.4610992614673739</v>
      </c>
      <c r="R669" s="14">
        <f t="shared" si="160"/>
        <v>5.4181383242299859</v>
      </c>
      <c r="S669" s="14">
        <f t="shared" si="161"/>
        <v>5.2958142363299183</v>
      </c>
      <c r="T669" s="14">
        <f t="shared" ref="T669:V669" si="224">100*LN(D669/D657)</f>
        <v>1.0906659095184703</v>
      </c>
      <c r="U669" s="14">
        <f t="shared" si="224"/>
        <v>0.41690802197095311</v>
      </c>
      <c r="V669" s="14">
        <f t="shared" si="224"/>
        <v>1.2103022171243627</v>
      </c>
      <c r="W669" s="14">
        <f t="shared" si="163"/>
        <v>7.0000000000000007E-2</v>
      </c>
      <c r="X669" s="14" t="e">
        <f t="shared" si="164"/>
        <v>#NUM!</v>
      </c>
      <c r="Y669" s="14">
        <f t="shared" si="165"/>
        <v>4.8684340456984181</v>
      </c>
      <c r="Z669" s="14">
        <f t="shared" si="166"/>
        <v>4.6817329996940531</v>
      </c>
      <c r="AA669" s="14">
        <f t="shared" si="167"/>
        <v>4.6662652853479019</v>
      </c>
    </row>
    <row r="670" spans="1:27">
      <c r="A670" s="13">
        <v>41699</v>
      </c>
      <c r="B670" s="18">
        <v>104.6615</v>
      </c>
      <c r="C670" s="19">
        <v>6.6</v>
      </c>
      <c r="D670" s="20">
        <v>235.79</v>
      </c>
      <c r="E670" s="20">
        <v>225.75800000000001</v>
      </c>
      <c r="F670" s="19">
        <v>200</v>
      </c>
      <c r="G670" s="21">
        <v>0.08</v>
      </c>
      <c r="I670" s="20">
        <v>109.47199999999999</v>
      </c>
      <c r="J670" s="20">
        <v>133.779</v>
      </c>
      <c r="K670" s="20">
        <v>108.21</v>
      </c>
      <c r="L670" s="20">
        <v>106.44199999999999</v>
      </c>
      <c r="N670" s="13">
        <v>41699</v>
      </c>
      <c r="O670" s="14">
        <f t="shared" si="157"/>
        <v>4.6507313329644226</v>
      </c>
      <c r="P670" s="14">
        <f t="shared" si="158"/>
        <v>6.6</v>
      </c>
      <c r="Q670" s="14">
        <f t="shared" si="159"/>
        <v>5.4629415783829565</v>
      </c>
      <c r="R670" s="14">
        <f t="shared" si="160"/>
        <v>5.4194636290999902</v>
      </c>
      <c r="S670" s="14">
        <f t="shared" si="161"/>
        <v>5.2983173665480363</v>
      </c>
      <c r="T670" s="14">
        <f t="shared" ref="T670:V670" si="225">100*LN(D670/D658)</f>
        <v>1.5148729446046478</v>
      </c>
      <c r="U670" s="14">
        <f t="shared" si="225"/>
        <v>0.97703755722119612</v>
      </c>
      <c r="V670" s="14">
        <f t="shared" si="225"/>
        <v>1.9692633345736072</v>
      </c>
      <c r="W670" s="14">
        <f t="shared" si="163"/>
        <v>0.08</v>
      </c>
      <c r="X670" s="14" t="e">
        <f t="shared" si="164"/>
        <v>#NUM!</v>
      </c>
      <c r="Y670" s="14">
        <f t="shared" si="165"/>
        <v>4.8961891847034362</v>
      </c>
      <c r="Z670" s="14">
        <f t="shared" si="166"/>
        <v>4.6840737835835569</v>
      </c>
      <c r="AA670" s="14">
        <f t="shared" si="167"/>
        <v>4.667600235861558</v>
      </c>
    </row>
    <row r="671" spans="1:27">
      <c r="A671" s="13">
        <v>41730</v>
      </c>
      <c r="B671" s="18">
        <v>104.8595</v>
      </c>
      <c r="C671" s="19">
        <v>6.2</v>
      </c>
      <c r="D671" s="20">
        <v>236.24</v>
      </c>
      <c r="E671" s="20">
        <v>226.15199999999999</v>
      </c>
      <c r="F671" s="19">
        <v>200.8</v>
      </c>
      <c r="G671" s="21">
        <v>0.09</v>
      </c>
      <c r="I671" s="20">
        <v>109.726</v>
      </c>
      <c r="J671" s="20">
        <v>133.66</v>
      </c>
      <c r="K671" s="20">
        <v>108.626</v>
      </c>
      <c r="L671" s="20">
        <v>106.691</v>
      </c>
      <c r="N671" s="13">
        <v>41730</v>
      </c>
      <c r="O671" s="14">
        <f t="shared" si="157"/>
        <v>4.6526213588705732</v>
      </c>
      <c r="P671" s="14">
        <f t="shared" si="158"/>
        <v>6.2</v>
      </c>
      <c r="Q671" s="14">
        <f t="shared" si="159"/>
        <v>5.4648482374356675</v>
      </c>
      <c r="R671" s="14">
        <f t="shared" si="160"/>
        <v>5.4212073395725646</v>
      </c>
      <c r="S671" s="14">
        <f t="shared" si="161"/>
        <v>5.3023093878175738</v>
      </c>
      <c r="T671" s="14">
        <f t="shared" ref="T671:V671" si="226">100*LN(D671/D659)</f>
        <v>1.9525659221243528</v>
      </c>
      <c r="U671" s="14">
        <f t="shared" si="226"/>
        <v>1.5925244804023762</v>
      </c>
      <c r="V671" s="14">
        <f t="shared" si="226"/>
        <v>3.0849475439420271</v>
      </c>
      <c r="W671" s="14">
        <f t="shared" si="163"/>
        <v>0.09</v>
      </c>
      <c r="X671" s="14" t="e">
        <f t="shared" si="164"/>
        <v>#NUM!</v>
      </c>
      <c r="Y671" s="14">
        <f t="shared" si="165"/>
        <v>4.8952992620829239</v>
      </c>
      <c r="Z671" s="14">
        <f t="shared" si="166"/>
        <v>4.6879107895270709</v>
      </c>
      <c r="AA671" s="14">
        <f t="shared" si="167"/>
        <v>4.6699368061091118</v>
      </c>
    </row>
    <row r="672" spans="1:27">
      <c r="A672" s="13">
        <v>41760</v>
      </c>
      <c r="B672" s="18">
        <v>105.2461</v>
      </c>
      <c r="C672" s="19">
        <v>6.3</v>
      </c>
      <c r="D672" s="20">
        <v>236.95</v>
      </c>
      <c r="E672" s="20">
        <v>226.827</v>
      </c>
      <c r="F672" s="19">
        <v>201.1</v>
      </c>
      <c r="G672" s="21">
        <v>0.09</v>
      </c>
      <c r="I672" s="20">
        <v>109.815</v>
      </c>
      <c r="J672" s="20">
        <v>134.39500000000001</v>
      </c>
      <c r="K672" s="20">
        <v>108.205</v>
      </c>
      <c r="L672" s="20">
        <v>106.867</v>
      </c>
      <c r="N672" s="13">
        <v>41760</v>
      </c>
      <c r="O672" s="14">
        <f t="shared" si="157"/>
        <v>4.6563014172441219</v>
      </c>
      <c r="P672" s="14">
        <f t="shared" si="158"/>
        <v>6.3</v>
      </c>
      <c r="Q672" s="14">
        <f t="shared" si="159"/>
        <v>5.4678491484135971</v>
      </c>
      <c r="R672" s="14">
        <f t="shared" si="160"/>
        <v>5.4241876123870387</v>
      </c>
      <c r="S672" s="14">
        <f t="shared" si="161"/>
        <v>5.3038022967786063</v>
      </c>
      <c r="T672" s="14">
        <f t="shared" ref="T672:V672" si="227">100*LN(D672/D660)</f>
        <v>2.1154881124543534</v>
      </c>
      <c r="U672" s="14">
        <f t="shared" si="227"/>
        <v>1.7993897543733681</v>
      </c>
      <c r="V672" s="14">
        <f t="shared" si="227"/>
        <v>2.5177563576305833</v>
      </c>
      <c r="W672" s="14">
        <f t="shared" si="163"/>
        <v>0.09</v>
      </c>
      <c r="X672" s="14" t="e">
        <f t="shared" si="164"/>
        <v>#NUM!</v>
      </c>
      <c r="Y672" s="14">
        <f t="shared" si="165"/>
        <v>4.9007832250160712</v>
      </c>
      <c r="Z672" s="14">
        <f t="shared" si="166"/>
        <v>4.6840275760655858</v>
      </c>
      <c r="AA672" s="14">
        <f t="shared" si="167"/>
        <v>4.6715850706540696</v>
      </c>
    </row>
    <row r="673" spans="1:27">
      <c r="A673" s="13">
        <v>41791</v>
      </c>
      <c r="B673" s="18">
        <v>105.71599999999999</v>
      </c>
      <c r="C673" s="19">
        <v>6.1</v>
      </c>
      <c r="D673" s="20">
        <v>237.34800000000001</v>
      </c>
      <c r="E673" s="20">
        <v>227.19200000000001</v>
      </c>
      <c r="F673" s="19">
        <v>201.9</v>
      </c>
      <c r="G673" s="21">
        <v>0.1</v>
      </c>
      <c r="I673" s="20">
        <v>110.29600000000001</v>
      </c>
      <c r="J673" s="20">
        <v>135.702</v>
      </c>
      <c r="K673" s="20">
        <v>108.80800000000001</v>
      </c>
      <c r="L673" s="20">
        <v>107.199</v>
      </c>
      <c r="N673" s="13">
        <v>41791</v>
      </c>
      <c r="O673" s="14">
        <f t="shared" si="157"/>
        <v>4.6607562532276372</v>
      </c>
      <c r="P673" s="14">
        <f t="shared" si="158"/>
        <v>6.1</v>
      </c>
      <c r="Q673" s="14">
        <f t="shared" si="159"/>
        <v>5.4695274185872726</v>
      </c>
      <c r="R673" s="14">
        <f t="shared" si="160"/>
        <v>5.4257954749594592</v>
      </c>
      <c r="S673" s="14">
        <f t="shared" si="161"/>
        <v>5.307772525318792</v>
      </c>
      <c r="T673" s="14">
        <f t="shared" ref="T673:V673" si="228">100*LN(D673/D661)</f>
        <v>2.0280268018050123</v>
      </c>
      <c r="U673" s="14">
        <f t="shared" si="228"/>
        <v>1.681368338169932</v>
      </c>
      <c r="V673" s="14">
        <f t="shared" si="228"/>
        <v>2.7619129398426217</v>
      </c>
      <c r="W673" s="14">
        <f t="shared" si="163"/>
        <v>0.1</v>
      </c>
      <c r="X673" s="14" t="e">
        <f t="shared" si="164"/>
        <v>#NUM!</v>
      </c>
      <c r="Y673" s="14">
        <f t="shared" si="165"/>
        <v>4.9104613051257298</v>
      </c>
      <c r="Z673" s="14">
        <f t="shared" si="166"/>
        <v>4.6895848611304523</v>
      </c>
      <c r="AA673" s="14">
        <f t="shared" si="167"/>
        <v>4.6746869202349837</v>
      </c>
    </row>
    <row r="674" spans="1:27">
      <c r="A674" s="13">
        <v>41821</v>
      </c>
      <c r="B674" s="18">
        <v>106.08029999999999</v>
      </c>
      <c r="C674" s="19">
        <v>6.2</v>
      </c>
      <c r="D674" s="20">
        <v>237.596</v>
      </c>
      <c r="E674" s="20">
        <v>227.261</v>
      </c>
      <c r="F674" s="19">
        <v>201.8</v>
      </c>
      <c r="G674" s="21">
        <v>0.09</v>
      </c>
      <c r="I674" s="20">
        <v>110.378</v>
      </c>
      <c r="J674" s="20">
        <v>135.85900000000001</v>
      </c>
      <c r="K674" s="20">
        <v>108.889</v>
      </c>
      <c r="L674" s="20">
        <v>107.271</v>
      </c>
      <c r="N674" s="13">
        <v>41821</v>
      </c>
      <c r="O674" s="14">
        <f t="shared" si="157"/>
        <v>4.664196354487852</v>
      </c>
      <c r="P674" s="14">
        <f t="shared" si="158"/>
        <v>6.2</v>
      </c>
      <c r="Q674" s="14">
        <f t="shared" si="159"/>
        <v>5.4705717523299446</v>
      </c>
      <c r="R674" s="14">
        <f t="shared" si="160"/>
        <v>5.4260991367265961</v>
      </c>
      <c r="S674" s="14">
        <f t="shared" si="161"/>
        <v>5.3072771079195089</v>
      </c>
      <c r="T674" s="14">
        <f t="shared" ref="T674:V674" si="229">100*LN(D674/D662)</f>
        <v>1.9619139358313398</v>
      </c>
      <c r="U674" s="14">
        <f t="shared" si="229"/>
        <v>1.5422304413107344</v>
      </c>
      <c r="V674" s="14">
        <f t="shared" si="229"/>
        <v>2.7123711999143114</v>
      </c>
      <c r="W674" s="14">
        <f t="shared" si="163"/>
        <v>0.09</v>
      </c>
      <c r="X674" s="14" t="e">
        <f t="shared" si="164"/>
        <v>#NUM!</v>
      </c>
      <c r="Y674" s="14">
        <f t="shared" si="165"/>
        <v>4.911617583217887</v>
      </c>
      <c r="Z674" s="14">
        <f t="shared" si="166"/>
        <v>4.690329014736041</v>
      </c>
      <c r="AA674" s="14">
        <f t="shared" si="167"/>
        <v>4.6753583428367911</v>
      </c>
    </row>
    <row r="675" spans="1:27">
      <c r="A675" s="13">
        <v>41852</v>
      </c>
      <c r="B675" s="18">
        <v>106.1138</v>
      </c>
      <c r="C675" s="19">
        <v>6.1</v>
      </c>
      <c r="D675" s="20">
        <v>237.40899999999999</v>
      </c>
      <c r="E675" s="20">
        <v>226.75399999999999</v>
      </c>
      <c r="F675" s="19">
        <v>201.5</v>
      </c>
      <c r="G675" s="21">
        <v>0.09</v>
      </c>
      <c r="I675" s="20">
        <v>111.083</v>
      </c>
      <c r="J675" s="20">
        <v>138.16800000000001</v>
      </c>
      <c r="K675" s="20">
        <v>109.52800000000001</v>
      </c>
      <c r="L675" s="20">
        <v>107.79</v>
      </c>
      <c r="N675" s="13">
        <v>41852</v>
      </c>
      <c r="O675" s="14">
        <f t="shared" si="157"/>
        <v>4.6645121031375867</v>
      </c>
      <c r="P675" s="14">
        <f t="shared" si="158"/>
        <v>6.1</v>
      </c>
      <c r="Q675" s="14">
        <f t="shared" si="159"/>
        <v>5.4697843921562166</v>
      </c>
      <c r="R675" s="14">
        <f t="shared" si="160"/>
        <v>5.4238657294129711</v>
      </c>
      <c r="S675" s="14">
        <f t="shared" si="161"/>
        <v>5.3057893813867381</v>
      </c>
      <c r="T675" s="14">
        <f t="shared" ref="T675:V675" si="230">100*LN(D675/D663)</f>
        <v>1.6974975482964318</v>
      </c>
      <c r="U675" s="14">
        <f t="shared" si="230"/>
        <v>1.1577026959213426</v>
      </c>
      <c r="V675" s="14">
        <f t="shared" si="230"/>
        <v>2.2585652648749068</v>
      </c>
      <c r="W675" s="14">
        <f t="shared" si="163"/>
        <v>0.09</v>
      </c>
      <c r="X675" s="14" t="e">
        <f t="shared" si="164"/>
        <v>#NUM!</v>
      </c>
      <c r="Y675" s="14">
        <f t="shared" si="165"/>
        <v>4.9284703360416184</v>
      </c>
      <c r="Z675" s="14">
        <f t="shared" si="166"/>
        <v>4.6961802243314548</v>
      </c>
      <c r="AA675" s="14">
        <f t="shared" si="167"/>
        <v>4.6801848897935372</v>
      </c>
    </row>
    <row r="676" spans="1:27">
      <c r="A676" s="13">
        <v>41883</v>
      </c>
      <c r="B676" s="18">
        <v>106.6776</v>
      </c>
      <c r="C676" s="19">
        <v>5.9</v>
      </c>
      <c r="D676" s="20">
        <v>237.626</v>
      </c>
      <c r="E676" s="20">
        <v>226.78299999999999</v>
      </c>
      <c r="F676" s="19">
        <v>201.3</v>
      </c>
      <c r="G676" s="21">
        <v>0.09</v>
      </c>
      <c r="I676" s="20">
        <v>111.188</v>
      </c>
      <c r="J676" s="20">
        <v>137.125</v>
      </c>
      <c r="K676" s="20">
        <v>109.178</v>
      </c>
      <c r="L676" s="20">
        <v>108.19199999999999</v>
      </c>
      <c r="N676" s="13">
        <v>41883</v>
      </c>
      <c r="O676" s="14">
        <f t="shared" ref="O676:O688" si="231">LN(B676)</f>
        <v>4.6698112018728963</v>
      </c>
      <c r="P676" s="14">
        <f t="shared" ref="P676:P688" si="232">C676</f>
        <v>5.9</v>
      </c>
      <c r="Q676" s="14">
        <f t="shared" ref="Q676:Q688" si="233">LN(D676)</f>
        <v>5.4706980091111532</v>
      </c>
      <c r="R676" s="14">
        <f t="shared" ref="R676:R688" si="234">LN(E676)</f>
        <v>5.4239936131359734</v>
      </c>
      <c r="S676" s="14">
        <f t="shared" ref="S676:S688" si="235">LN(F676)</f>
        <v>5.3047963326457461</v>
      </c>
      <c r="T676" s="14">
        <f t="shared" ref="T676:V676" si="236">100*LN(D676/D664)</f>
        <v>1.6347450060973328</v>
      </c>
      <c r="U676" s="14">
        <f t="shared" si="236"/>
        <v>1.0354014003149929</v>
      </c>
      <c r="V676" s="14">
        <f t="shared" si="236"/>
        <v>2.1592603907757346</v>
      </c>
      <c r="W676" s="14">
        <f t="shared" ref="W676:W688" si="237">G676</f>
        <v>0.09</v>
      </c>
      <c r="X676" s="14" t="e">
        <f t="shared" ref="X676:X688" si="238">LN(H676)</f>
        <v>#NUM!</v>
      </c>
      <c r="Y676" s="14">
        <f t="shared" ref="Y676:Y688" si="239">LN(J676)</f>
        <v>4.9208929185953947</v>
      </c>
      <c r="Z676" s="14">
        <f t="shared" ref="Z676:Z688" si="240">LN(K676)</f>
        <v>4.6929795778124994</v>
      </c>
      <c r="AA676" s="14">
        <f t="shared" ref="AA676:AA688" si="241">LN(L676)</f>
        <v>4.683907426525475</v>
      </c>
    </row>
    <row r="677" spans="1:27">
      <c r="A677" s="13">
        <v>41913</v>
      </c>
      <c r="B677" s="18">
        <v>106.8463</v>
      </c>
      <c r="C677" s="19">
        <v>5.7</v>
      </c>
      <c r="D677" s="20">
        <v>237.75299999999999</v>
      </c>
      <c r="E677" s="20">
        <v>226.70599999999999</v>
      </c>
      <c r="F677" s="19">
        <v>200.8</v>
      </c>
      <c r="G677" s="21">
        <v>0.09</v>
      </c>
      <c r="I677" s="20">
        <v>111.669</v>
      </c>
      <c r="J677" s="20">
        <v>137.83500000000001</v>
      </c>
      <c r="K677" s="20">
        <v>109.65300000000001</v>
      </c>
      <c r="L677" s="20">
        <v>108.64400000000001</v>
      </c>
      <c r="N677" s="13">
        <v>41913</v>
      </c>
      <c r="O677" s="14">
        <f t="shared" si="231"/>
        <v>4.6713913531824405</v>
      </c>
      <c r="P677" s="14">
        <f t="shared" si="232"/>
        <v>5.7</v>
      </c>
      <c r="Q677" s="14">
        <f t="shared" si="233"/>
        <v>5.4712323196424197</v>
      </c>
      <c r="R677" s="14">
        <f t="shared" si="234"/>
        <v>5.4236540238593207</v>
      </c>
      <c r="S677" s="14">
        <f t="shared" si="235"/>
        <v>5.3023093878175738</v>
      </c>
      <c r="T677" s="14">
        <f t="shared" ref="T677:V677" si="242">100*LN(D677/D665)</f>
        <v>1.6325820140524134</v>
      </c>
      <c r="U677" s="14">
        <f t="shared" si="242"/>
        <v>0.9849588704552783</v>
      </c>
      <c r="V677" s="14">
        <f t="shared" si="242"/>
        <v>1.7077260818193025</v>
      </c>
      <c r="W677" s="14">
        <f t="shared" si="237"/>
        <v>0.09</v>
      </c>
      <c r="X677" s="14" t="e">
        <f t="shared" si="238"/>
        <v>#NUM!</v>
      </c>
      <c r="Y677" s="14">
        <f t="shared" si="239"/>
        <v>4.9260573176209581</v>
      </c>
      <c r="Z677" s="14">
        <f t="shared" si="240"/>
        <v>4.6973208342707471</v>
      </c>
      <c r="AA677" s="14">
        <f t="shared" si="241"/>
        <v>4.688076481983841</v>
      </c>
    </row>
    <row r="678" spans="1:27">
      <c r="A678" s="13">
        <v>41944</v>
      </c>
      <c r="B678" s="18">
        <v>107.7996</v>
      </c>
      <c r="C678" s="19">
        <v>5.8</v>
      </c>
      <c r="D678" s="20">
        <v>237.06700000000001</v>
      </c>
      <c r="E678" s="20">
        <v>225.47800000000001</v>
      </c>
      <c r="F678" s="19">
        <v>199.1</v>
      </c>
      <c r="G678" s="21">
        <v>0.09</v>
      </c>
      <c r="I678" s="20">
        <v>112.14400000000001</v>
      </c>
      <c r="J678" s="20">
        <v>139.97800000000001</v>
      </c>
      <c r="K678" s="20">
        <v>110.212</v>
      </c>
      <c r="L678" s="20">
        <v>108.878</v>
      </c>
      <c r="N678" s="13">
        <v>41944</v>
      </c>
      <c r="O678" s="14">
        <f t="shared" si="231"/>
        <v>4.6802739478928732</v>
      </c>
      <c r="P678" s="14">
        <f t="shared" si="232"/>
        <v>5.8</v>
      </c>
      <c r="Q678" s="14">
        <f t="shared" si="233"/>
        <v>5.4683428016048374</v>
      </c>
      <c r="R678" s="14">
        <f t="shared" si="234"/>
        <v>5.4182225932077417</v>
      </c>
      <c r="S678" s="14">
        <f t="shared" si="235"/>
        <v>5.2938072110701508</v>
      </c>
      <c r="T678" s="14">
        <f t="shared" ref="T678:V678" si="243">100*LN(D678/D666)</f>
        <v>1.2859306269085002</v>
      </c>
      <c r="U678" s="14">
        <f t="shared" si="243"/>
        <v>0.49617743623739446</v>
      </c>
      <c r="V678" s="14">
        <f t="shared" si="243"/>
        <v>1.0095996911476086</v>
      </c>
      <c r="W678" s="14">
        <f t="shared" si="237"/>
        <v>0.09</v>
      </c>
      <c r="X678" s="14" t="e">
        <f t="shared" si="238"/>
        <v>#NUM!</v>
      </c>
      <c r="Y678" s="14">
        <f t="shared" si="239"/>
        <v>4.9414852674039293</v>
      </c>
      <c r="Z678" s="14">
        <f t="shared" si="240"/>
        <v>4.7024057837123703</v>
      </c>
      <c r="AA678" s="14">
        <f t="shared" si="241"/>
        <v>4.690227989328065</v>
      </c>
    </row>
    <row r="679" spans="1:27">
      <c r="A679" s="13">
        <v>41974</v>
      </c>
      <c r="B679" s="18">
        <v>107.91079999999999</v>
      </c>
      <c r="C679" s="19">
        <v>5.6</v>
      </c>
      <c r="D679" s="20">
        <v>236.28399999999999</v>
      </c>
      <c r="E679" s="20">
        <v>224.173</v>
      </c>
      <c r="F679" s="19">
        <v>196.9</v>
      </c>
      <c r="G679" s="21">
        <v>0.12</v>
      </c>
      <c r="I679" s="20">
        <v>112.32899999999999</v>
      </c>
      <c r="J679" s="20">
        <v>139.49799999999999</v>
      </c>
      <c r="K679" s="20">
        <v>110.27800000000001</v>
      </c>
      <c r="L679" s="20">
        <v>109.184</v>
      </c>
      <c r="N679" s="13">
        <v>41974</v>
      </c>
      <c r="O679" s="14">
        <f t="shared" si="231"/>
        <v>4.6813049599335566</v>
      </c>
      <c r="P679" s="14">
        <f t="shared" si="232"/>
        <v>5.6</v>
      </c>
      <c r="Q679" s="14">
        <f t="shared" si="233"/>
        <v>5.465034471362948</v>
      </c>
      <c r="R679" s="14">
        <f t="shared" si="234"/>
        <v>5.4124180751968858</v>
      </c>
      <c r="S679" s="14">
        <f t="shared" si="235"/>
        <v>5.2826959856450797</v>
      </c>
      <c r="T679" s="14">
        <f t="shared" ref="T679:V679" si="244">100*LN(D679/D667)</f>
        <v>0.67391508629090313</v>
      </c>
      <c r="U679" s="14">
        <f t="shared" si="244"/>
        <v>-0.37534355903698929</v>
      </c>
      <c r="V679" s="14">
        <f t="shared" si="244"/>
        <v>-0.65806362508076321</v>
      </c>
      <c r="W679" s="14">
        <f t="shared" si="237"/>
        <v>0.12</v>
      </c>
      <c r="X679" s="14" t="e">
        <f t="shared" si="238"/>
        <v>#NUM!</v>
      </c>
      <c r="Y679" s="14">
        <f t="shared" si="239"/>
        <v>4.9380502642410828</v>
      </c>
      <c r="Z679" s="14">
        <f t="shared" si="240"/>
        <v>4.7030044503364463</v>
      </c>
      <c r="AA679" s="14">
        <f t="shared" si="241"/>
        <v>4.6930345324291594</v>
      </c>
    </row>
    <row r="680" spans="1:27">
      <c r="A680" s="13">
        <v>42005</v>
      </c>
      <c r="B680" s="18">
        <v>107.6003</v>
      </c>
      <c r="C680" s="19">
        <v>5.7</v>
      </c>
      <c r="D680" s="20">
        <v>234.67699999999999</v>
      </c>
      <c r="G680" s="21">
        <v>0.11</v>
      </c>
      <c r="I680" s="20">
        <v>112.398</v>
      </c>
      <c r="J680" s="20">
        <v>139.465</v>
      </c>
      <c r="K680" s="20">
        <v>110.134</v>
      </c>
      <c r="L680" s="20">
        <v>109.33499999999999</v>
      </c>
      <c r="N680" s="13">
        <v>42005</v>
      </c>
      <c r="O680" s="14">
        <f t="shared" si="231"/>
        <v>4.6784234358278862</v>
      </c>
      <c r="P680" s="14">
        <f t="shared" si="232"/>
        <v>5.7</v>
      </c>
      <c r="Q680" s="14">
        <f t="shared" si="233"/>
        <v>5.4582101006113692</v>
      </c>
      <c r="R680" s="14" t="e">
        <f t="shared" si="234"/>
        <v>#NUM!</v>
      </c>
      <c r="S680" s="14" t="e">
        <f t="shared" si="235"/>
        <v>#NUM!</v>
      </c>
      <c r="T680" s="14">
        <f t="shared" ref="T680:V680" si="245">100*LN(D680/D668)</f>
        <v>-0.19199460990811243</v>
      </c>
      <c r="U680" s="14" t="e">
        <f t="shared" si="245"/>
        <v>#NUM!</v>
      </c>
      <c r="V680" s="14" t="e">
        <f t="shared" si="245"/>
        <v>#NUM!</v>
      </c>
      <c r="W680" s="14">
        <f t="shared" si="237"/>
        <v>0.11</v>
      </c>
      <c r="X680" s="14" t="e">
        <f t="shared" si="238"/>
        <v>#NUM!</v>
      </c>
      <c r="Y680" s="14">
        <f t="shared" si="239"/>
        <v>4.9378136737243912</v>
      </c>
      <c r="Z680" s="14">
        <f t="shared" si="240"/>
        <v>4.7016978062291575</v>
      </c>
      <c r="AA680" s="14">
        <f t="shared" si="241"/>
        <v>4.6944165635022861</v>
      </c>
    </row>
    <row r="681" spans="1:27">
      <c r="A681" s="13">
        <v>42036</v>
      </c>
      <c r="B681" s="18">
        <v>107.43680000000001</v>
      </c>
      <c r="C681" s="19">
        <v>5.5</v>
      </c>
      <c r="D681" s="20">
        <v>235.18600000000001</v>
      </c>
      <c r="G681" s="21">
        <v>0.11</v>
      </c>
      <c r="I681" s="20">
        <v>112.43600000000001</v>
      </c>
      <c r="J681" s="20">
        <v>138.614</v>
      </c>
      <c r="K681" s="20">
        <v>109.80200000000001</v>
      </c>
      <c r="L681" s="20">
        <v>109.602</v>
      </c>
      <c r="N681" s="13">
        <v>42036</v>
      </c>
      <c r="O681" s="14">
        <f t="shared" si="231"/>
        <v>4.6769027677059034</v>
      </c>
      <c r="P681" s="14">
        <f t="shared" si="232"/>
        <v>5.5</v>
      </c>
      <c r="Q681" s="14">
        <f t="shared" si="233"/>
        <v>5.4603766904433355</v>
      </c>
      <c r="R681" s="14" t="e">
        <f t="shared" si="234"/>
        <v>#NUM!</v>
      </c>
      <c r="S681" s="14" t="e">
        <f t="shared" si="235"/>
        <v>#NUM!</v>
      </c>
      <c r="T681" s="14">
        <f t="shared" ref="T681:V681" si="246">100*LN(D681/D669)</f>
        <v>-7.2257102403832527E-2</v>
      </c>
      <c r="U681" s="14" t="e">
        <f t="shared" si="246"/>
        <v>#NUM!</v>
      </c>
      <c r="V681" s="14" t="e">
        <f t="shared" si="246"/>
        <v>#NUM!</v>
      </c>
      <c r="W681" s="14">
        <f t="shared" si="237"/>
        <v>0.11</v>
      </c>
      <c r="X681" s="14" t="e">
        <f t="shared" si="238"/>
        <v>#NUM!</v>
      </c>
      <c r="Y681" s="14">
        <f t="shared" si="239"/>
        <v>4.9316930917556361</v>
      </c>
      <c r="Z681" s="14">
        <f t="shared" si="240"/>
        <v>4.6986787438457878</v>
      </c>
      <c r="AA681" s="14">
        <f t="shared" si="241"/>
        <v>4.6968556225226017</v>
      </c>
    </row>
    <row r="682" spans="1:27">
      <c r="A682" s="13">
        <v>42064</v>
      </c>
      <c r="B682" s="18">
        <v>107.23739999999999</v>
      </c>
      <c r="C682" s="19">
        <v>5.5</v>
      </c>
      <c r="D682" s="20">
        <v>235.74</v>
      </c>
      <c r="G682" s="21">
        <v>0.11</v>
      </c>
      <c r="I682" s="20">
        <v>112.76900000000001</v>
      </c>
      <c r="J682" s="20">
        <v>141.274</v>
      </c>
      <c r="K682" s="20">
        <v>110.77800000000001</v>
      </c>
      <c r="L682" s="20">
        <v>109.44</v>
      </c>
      <c r="N682" s="13">
        <v>42064</v>
      </c>
      <c r="O682" s="14">
        <f t="shared" si="231"/>
        <v>4.6750450683890321</v>
      </c>
      <c r="P682" s="14">
        <f t="shared" si="232"/>
        <v>5.5</v>
      </c>
      <c r="Q682" s="14">
        <f t="shared" si="233"/>
        <v>5.4627295027984237</v>
      </c>
      <c r="R682" s="14" t="e">
        <f t="shared" si="234"/>
        <v>#NUM!</v>
      </c>
      <c r="S682" s="14" t="e">
        <f t="shared" si="235"/>
        <v>#NUM!</v>
      </c>
      <c r="T682" s="14">
        <f t="shared" ref="T682:V682" si="247">100*LN(D682/D670)</f>
        <v>-2.1207558453282933E-2</v>
      </c>
      <c r="U682" s="14" t="e">
        <f t="shared" si="247"/>
        <v>#NUM!</v>
      </c>
      <c r="V682" s="14" t="e">
        <f t="shared" si="247"/>
        <v>#NUM!</v>
      </c>
      <c r="W682" s="14">
        <f t="shared" si="237"/>
        <v>0.11</v>
      </c>
      <c r="X682" s="14" t="e">
        <f t="shared" si="238"/>
        <v>#NUM!</v>
      </c>
      <c r="Y682" s="14">
        <f t="shared" si="239"/>
        <v>4.9507012670976502</v>
      </c>
      <c r="Z682" s="14">
        <f t="shared" si="240"/>
        <v>4.7075281986416613</v>
      </c>
      <c r="AA682" s="14">
        <f t="shared" si="241"/>
        <v>4.69537645387424</v>
      </c>
    </row>
    <row r="683" spans="1:27">
      <c r="A683" s="13">
        <v>42095</v>
      </c>
      <c r="B683" s="18">
        <v>107.0599</v>
      </c>
      <c r="C683" s="19">
        <v>5.4</v>
      </c>
      <c r="D683" s="20">
        <v>235.982</v>
      </c>
      <c r="G683" s="21">
        <v>0.12</v>
      </c>
      <c r="I683" s="20">
        <v>113.08199999999999</v>
      </c>
      <c r="J683" s="20">
        <v>141.626</v>
      </c>
      <c r="K683" s="20">
        <v>110.562</v>
      </c>
      <c r="L683" s="20">
        <v>109.914</v>
      </c>
      <c r="N683" s="13">
        <v>42095</v>
      </c>
      <c r="O683" s="14">
        <f t="shared" si="231"/>
        <v>4.6733884909091294</v>
      </c>
      <c r="P683" s="14">
        <f t="shared" si="232"/>
        <v>5.4</v>
      </c>
      <c r="Q683" s="14">
        <f t="shared" si="233"/>
        <v>5.4637555309303742</v>
      </c>
      <c r="R683" s="14" t="e">
        <f t="shared" si="234"/>
        <v>#NUM!</v>
      </c>
      <c r="S683" s="14" t="e">
        <f t="shared" si="235"/>
        <v>#NUM!</v>
      </c>
      <c r="T683" s="14">
        <f t="shared" ref="T683:V683" si="248">100*LN(D683/D671)</f>
        <v>-0.10927065052927054</v>
      </c>
      <c r="U683" s="14" t="e">
        <f t="shared" si="248"/>
        <v>#NUM!</v>
      </c>
      <c r="V683" s="14" t="e">
        <f t="shared" si="248"/>
        <v>#NUM!</v>
      </c>
      <c r="W683" s="14">
        <f t="shared" si="237"/>
        <v>0.12</v>
      </c>
      <c r="X683" s="14" t="e">
        <f t="shared" si="238"/>
        <v>#NUM!</v>
      </c>
      <c r="Y683" s="14">
        <f t="shared" si="239"/>
        <v>4.9531897802235072</v>
      </c>
      <c r="Z683" s="14">
        <f t="shared" si="240"/>
        <v>4.7055764495807786</v>
      </c>
      <c r="AA683" s="14">
        <f t="shared" si="241"/>
        <v>4.6996982418313769</v>
      </c>
    </row>
    <row r="684" spans="1:27">
      <c r="A684" s="13">
        <v>42125</v>
      </c>
      <c r="B684" s="18">
        <v>106.6652</v>
      </c>
      <c r="C684" s="19">
        <v>5.5</v>
      </c>
      <c r="D684" s="20">
        <v>237.03100000000001</v>
      </c>
      <c r="G684" s="21">
        <v>0.12</v>
      </c>
      <c r="I684" s="20">
        <v>113.705</v>
      </c>
      <c r="J684" s="20">
        <v>143.66300000000001</v>
      </c>
      <c r="K684" s="20">
        <v>111.691</v>
      </c>
      <c r="L684" s="20">
        <v>110.199</v>
      </c>
      <c r="N684" s="13">
        <v>42125</v>
      </c>
      <c r="O684" s="14">
        <f t="shared" si="231"/>
        <v>4.6696949570311306</v>
      </c>
      <c r="P684" s="14">
        <f t="shared" si="232"/>
        <v>5.5</v>
      </c>
      <c r="Q684" s="14">
        <f t="shared" si="233"/>
        <v>5.4681909342691002</v>
      </c>
      <c r="R684" s="14" t="e">
        <f t="shared" si="234"/>
        <v>#NUM!</v>
      </c>
      <c r="S684" s="14" t="e">
        <f t="shared" si="235"/>
        <v>#NUM!</v>
      </c>
      <c r="T684" s="14">
        <f t="shared" ref="T684:V684" si="249">100*LN(D684/D672)</f>
        <v>3.417858555027916E-2</v>
      </c>
      <c r="U684" s="14" t="e">
        <f t="shared" si="249"/>
        <v>#NUM!</v>
      </c>
      <c r="V684" s="14" t="e">
        <f t="shared" si="249"/>
        <v>#NUM!</v>
      </c>
      <c r="W684" s="14">
        <f t="shared" si="237"/>
        <v>0.12</v>
      </c>
      <c r="X684" s="14" t="e">
        <f t="shared" si="238"/>
        <v>#NUM!</v>
      </c>
      <c r="Y684" s="14">
        <f t="shared" si="239"/>
        <v>4.9674702790681824</v>
      </c>
      <c r="Z684" s="14">
        <f t="shared" si="240"/>
        <v>4.715736129865685</v>
      </c>
      <c r="AA684" s="14">
        <f t="shared" si="241"/>
        <v>4.7022878222674782</v>
      </c>
    </row>
    <row r="685" spans="1:27">
      <c r="A685" s="13">
        <v>42156</v>
      </c>
      <c r="B685" s="18">
        <v>106.6339</v>
      </c>
      <c r="C685" s="19">
        <v>5.3</v>
      </c>
      <c r="D685" s="20">
        <v>237.786</v>
      </c>
      <c r="G685" s="21">
        <v>0.13</v>
      </c>
      <c r="I685" s="20">
        <v>113.79300000000001</v>
      </c>
      <c r="J685" s="20">
        <v>142.21799999999999</v>
      </c>
      <c r="K685" s="20">
        <v>111.934</v>
      </c>
      <c r="L685" s="20">
        <v>110.426</v>
      </c>
      <c r="N685" s="13">
        <v>42156</v>
      </c>
      <c r="O685" s="14">
        <f t="shared" si="231"/>
        <v>4.6694014724339175</v>
      </c>
      <c r="P685" s="14">
        <f t="shared" si="232"/>
        <v>5.3</v>
      </c>
      <c r="Q685" s="14">
        <f t="shared" si="233"/>
        <v>5.4713711095210753</v>
      </c>
      <c r="R685" s="14" t="e">
        <f t="shared" si="234"/>
        <v>#NUM!</v>
      </c>
      <c r="S685" s="14" t="e">
        <f t="shared" si="235"/>
        <v>#NUM!</v>
      </c>
      <c r="T685" s="14">
        <f t="shared" ref="T685:V685" si="250">100*LN(D685/D673)</f>
        <v>0.18436909338024515</v>
      </c>
      <c r="U685" s="14" t="e">
        <f t="shared" si="250"/>
        <v>#NUM!</v>
      </c>
      <c r="V685" s="14" t="e">
        <f t="shared" si="250"/>
        <v>#NUM!</v>
      </c>
      <c r="W685" s="14">
        <f t="shared" si="237"/>
        <v>0.13</v>
      </c>
      <c r="X685" s="14" t="e">
        <f t="shared" si="238"/>
        <v>#NUM!</v>
      </c>
      <c r="Y685" s="14">
        <f t="shared" si="239"/>
        <v>4.957361091636761</v>
      </c>
      <c r="Z685" s="14">
        <f t="shared" si="240"/>
        <v>4.717909411883741</v>
      </c>
      <c r="AA685" s="14">
        <f t="shared" si="241"/>
        <v>4.7043456133618937</v>
      </c>
    </row>
    <row r="686" spans="1:27">
      <c r="A686" s="13">
        <v>42186</v>
      </c>
      <c r="B686" s="18">
        <v>107.4483</v>
      </c>
      <c r="C686" s="19">
        <v>5.3</v>
      </c>
      <c r="D686" s="20">
        <v>238.09899999999999</v>
      </c>
      <c r="G686" s="21">
        <v>0.13</v>
      </c>
      <c r="I686" s="20">
        <v>114.075</v>
      </c>
      <c r="J686" s="20">
        <v>144.02099999999999</v>
      </c>
      <c r="K686" s="20">
        <v>112.203</v>
      </c>
      <c r="L686" s="20">
        <v>110.524</v>
      </c>
      <c r="N686" s="13">
        <v>42186</v>
      </c>
      <c r="O686" s="14">
        <f t="shared" si="231"/>
        <v>4.6770098016511232</v>
      </c>
      <c r="P686" s="14">
        <f t="shared" si="232"/>
        <v>5.3</v>
      </c>
      <c r="Q686" s="14">
        <f t="shared" si="233"/>
        <v>5.4726865535679954</v>
      </c>
      <c r="R686" s="14" t="e">
        <f t="shared" si="234"/>
        <v>#NUM!</v>
      </c>
      <c r="S686" s="14" t="e">
        <f t="shared" si="235"/>
        <v>#NUM!</v>
      </c>
      <c r="T686" s="14">
        <f t="shared" ref="T686:V686" si="251">100*LN(D686/D674)</f>
        <v>0.21148012380512643</v>
      </c>
      <c r="U686" s="14" t="e">
        <f t="shared" si="251"/>
        <v>#NUM!</v>
      </c>
      <c r="V686" s="14" t="e">
        <f t="shared" si="251"/>
        <v>#NUM!</v>
      </c>
      <c r="W686" s="14">
        <f t="shared" si="237"/>
        <v>0.13</v>
      </c>
      <c r="X686" s="14" t="e">
        <f t="shared" si="238"/>
        <v>#NUM!</v>
      </c>
      <c r="Y686" s="14">
        <f t="shared" si="239"/>
        <v>4.9699591222766868</v>
      </c>
      <c r="Z686" s="14">
        <f t="shared" si="240"/>
        <v>4.7203097306990571</v>
      </c>
      <c r="AA686" s="14">
        <f t="shared" si="241"/>
        <v>4.7052326919446177</v>
      </c>
    </row>
    <row r="687" spans="1:27">
      <c r="A687" s="13">
        <v>42217</v>
      </c>
      <c r="B687" s="18">
        <v>107.29049999999999</v>
      </c>
      <c r="C687" s="19">
        <v>5.0999999999999996</v>
      </c>
      <c r="D687" s="20">
        <v>237.93100000000001</v>
      </c>
      <c r="G687" s="21">
        <v>0.14000000000000001</v>
      </c>
      <c r="I687" s="20">
        <v>114.501</v>
      </c>
      <c r="J687" s="20">
        <v>144.816</v>
      </c>
      <c r="K687" s="20">
        <v>112.59099999999999</v>
      </c>
      <c r="L687" s="20">
        <v>110.914</v>
      </c>
      <c r="N687" s="13">
        <v>42217</v>
      </c>
      <c r="O687" s="14">
        <f t="shared" si="231"/>
        <v>4.6755401089043627</v>
      </c>
      <c r="P687" s="14">
        <f t="shared" si="232"/>
        <v>5.0999999999999996</v>
      </c>
      <c r="Q687" s="14">
        <f t="shared" si="233"/>
        <v>5.4719807156713296</v>
      </c>
      <c r="R687" s="14" t="e">
        <f t="shared" si="234"/>
        <v>#NUM!</v>
      </c>
      <c r="S687" s="14" t="e">
        <f t="shared" si="235"/>
        <v>#NUM!</v>
      </c>
      <c r="T687" s="14">
        <f t="shared" ref="T687:V687" si="252">100*LN(D687/D675)</f>
        <v>0.21963235151129654</v>
      </c>
      <c r="U687" s="14" t="e">
        <f t="shared" si="252"/>
        <v>#NUM!</v>
      </c>
      <c r="V687" s="14" t="e">
        <f t="shared" si="252"/>
        <v>#NUM!</v>
      </c>
      <c r="W687" s="14">
        <f t="shared" si="237"/>
        <v>0.14000000000000001</v>
      </c>
      <c r="X687" s="14" t="e">
        <f t="shared" si="238"/>
        <v>#NUM!</v>
      </c>
      <c r="Y687" s="14">
        <f t="shared" si="239"/>
        <v>4.9754639710848148</v>
      </c>
      <c r="Z687" s="14">
        <f t="shared" si="240"/>
        <v>4.7237617835590582</v>
      </c>
      <c r="AA687" s="14">
        <f t="shared" si="241"/>
        <v>4.7087551262444673</v>
      </c>
    </row>
    <row r="688" spans="1:27">
      <c r="A688" s="13">
        <v>42248</v>
      </c>
      <c r="B688" s="18">
        <v>107.0917</v>
      </c>
      <c r="C688" s="19">
        <v>5.0999999999999996</v>
      </c>
      <c r="D688" s="20">
        <v>237.566</v>
      </c>
      <c r="G688" s="21">
        <v>0.14000000000000001</v>
      </c>
      <c r="I688" s="20">
        <v>114.736</v>
      </c>
      <c r="J688" s="20">
        <v>145.69399999999999</v>
      </c>
      <c r="K688" s="20">
        <v>112.252</v>
      </c>
      <c r="L688" s="20">
        <v>111.251</v>
      </c>
      <c r="N688" s="13">
        <v>42248</v>
      </c>
      <c r="O688" s="14">
        <f t="shared" si="231"/>
        <v>4.673685476784871</v>
      </c>
      <c r="P688" s="14">
        <f t="shared" si="232"/>
        <v>5.0999999999999996</v>
      </c>
      <c r="Q688" s="14">
        <f t="shared" si="233"/>
        <v>5.4704454796059476</v>
      </c>
      <c r="R688" s="14" t="e">
        <f t="shared" si="234"/>
        <v>#NUM!</v>
      </c>
      <c r="S688" s="14" t="e">
        <f t="shared" si="235"/>
        <v>#NUM!</v>
      </c>
      <c r="T688" s="14">
        <f t="shared" ref="T688:V688" si="253">100*LN(D688/D676)</f>
        <v>-2.5252950520570479E-2</v>
      </c>
      <c r="U688" s="14" t="e">
        <f t="shared" si="253"/>
        <v>#NUM!</v>
      </c>
      <c r="V688" s="14" t="e">
        <f t="shared" si="253"/>
        <v>#NUM!</v>
      </c>
      <c r="W688" s="14">
        <f t="shared" si="237"/>
        <v>0.14000000000000001</v>
      </c>
      <c r="X688" s="14" t="e">
        <f t="shared" si="238"/>
        <v>#NUM!</v>
      </c>
      <c r="Y688" s="14">
        <f t="shared" si="239"/>
        <v>4.9815085318453258</v>
      </c>
      <c r="Z688" s="14">
        <f t="shared" si="240"/>
        <v>4.7207463438355735</v>
      </c>
      <c r="AA688" s="14">
        <f t="shared" si="241"/>
        <v>4.7117889097699956</v>
      </c>
    </row>
    <row r="689" spans="3:7">
      <c r="C689" s="19">
        <v>5</v>
      </c>
      <c r="G689" s="21">
        <v>0.12</v>
      </c>
    </row>
  </sheetData>
  <mergeCells count="2">
    <mergeCell ref="B6:H6"/>
    <mergeCell ref="O6:AB6"/>
  </mergeCells>
  <pageMargins left="0.7" right="0.7" top="0.75" bottom="0.75" header="0.3" footer="0.3"/>
  <pageSetup orientation="portrait"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7"/>
  <sheetViews>
    <sheetView topLeftCell="H208" workbookViewId="0">
      <selection activeCell="K1" sqref="K1:L1048576"/>
    </sheetView>
  </sheetViews>
  <sheetFormatPr defaultRowHeight="12.75"/>
  <cols>
    <col min="1" max="4" width="20.7109375" style="69" customWidth="1"/>
    <col min="6" max="10" width="20.7109375" style="69" customWidth="1"/>
    <col min="11" max="12" width="20.7109375" style="70" customWidth="1"/>
    <col min="13" max="14" width="20.7109375" style="48" customWidth="1"/>
    <col min="19" max="19" width="11.140625" style="56" customWidth="1"/>
    <col min="20" max="20" width="9.140625" style="57"/>
    <col min="21" max="21" width="9.140625" style="58"/>
  </cols>
  <sheetData>
    <row r="1" spans="1:21" ht="102">
      <c r="A1" s="27" t="s">
        <v>621</v>
      </c>
      <c r="B1" s="27" t="s">
        <v>622</v>
      </c>
      <c r="C1" s="27" t="s">
        <v>621</v>
      </c>
      <c r="D1" s="27" t="s">
        <v>1451</v>
      </c>
      <c r="F1" s="27" t="s">
        <v>621</v>
      </c>
      <c r="G1" s="27" t="s">
        <v>1416</v>
      </c>
      <c r="H1" s="27"/>
      <c r="I1" s="27" t="s">
        <v>621</v>
      </c>
      <c r="J1" s="27" t="s">
        <v>1427</v>
      </c>
      <c r="K1" s="72" t="s">
        <v>621</v>
      </c>
      <c r="L1" s="72" t="s">
        <v>1466</v>
      </c>
      <c r="M1" s="27" t="s">
        <v>621</v>
      </c>
      <c r="N1" s="27" t="s">
        <v>696</v>
      </c>
      <c r="Q1" t="s">
        <v>702</v>
      </c>
      <c r="S1" s="53"/>
      <c r="T1" s="54" t="s">
        <v>1388</v>
      </c>
      <c r="U1" s="55" t="s">
        <v>1389</v>
      </c>
    </row>
    <row r="2" spans="1:21">
      <c r="A2" s="27" t="s">
        <v>623</v>
      </c>
      <c r="B2" s="27" t="s">
        <v>624</v>
      </c>
      <c r="C2" s="27" t="s">
        <v>623</v>
      </c>
      <c r="D2" s="27" t="s">
        <v>1452</v>
      </c>
      <c r="F2" s="27" t="s">
        <v>623</v>
      </c>
      <c r="G2" s="27" t="s">
        <v>1417</v>
      </c>
      <c r="H2" s="27"/>
      <c r="I2" s="27" t="s">
        <v>623</v>
      </c>
      <c r="J2" s="27" t="s">
        <v>1428</v>
      </c>
      <c r="K2" s="72" t="s">
        <v>623</v>
      </c>
      <c r="L2" s="72" t="s">
        <v>1467</v>
      </c>
      <c r="M2" s="27" t="s">
        <v>623</v>
      </c>
      <c r="N2" s="27" t="s">
        <v>697</v>
      </c>
      <c r="S2" s="56">
        <v>21916</v>
      </c>
      <c r="T2" s="57">
        <v>4</v>
      </c>
    </row>
    <row r="3" spans="1:21">
      <c r="A3" s="27" t="s">
        <v>625</v>
      </c>
      <c r="B3" s="27" t="s">
        <v>626</v>
      </c>
      <c r="C3" s="27" t="s">
        <v>625</v>
      </c>
      <c r="D3" s="27" t="s">
        <v>626</v>
      </c>
      <c r="F3" s="27" t="s">
        <v>625</v>
      </c>
      <c r="G3" s="27" t="s">
        <v>626</v>
      </c>
      <c r="H3" s="27"/>
      <c r="I3" s="27" t="s">
        <v>625</v>
      </c>
      <c r="J3" s="27" t="s">
        <v>1429</v>
      </c>
      <c r="K3" s="72" t="s">
        <v>625</v>
      </c>
      <c r="L3" s="72" t="s">
        <v>1429</v>
      </c>
      <c r="M3" s="27" t="s">
        <v>625</v>
      </c>
      <c r="N3" s="27" t="s">
        <v>626</v>
      </c>
      <c r="S3" s="56">
        <v>21947</v>
      </c>
      <c r="T3" s="57">
        <v>4</v>
      </c>
    </row>
    <row r="4" spans="1:21">
      <c r="A4" s="27" t="s">
        <v>627</v>
      </c>
      <c r="B4" s="27" t="s">
        <v>628</v>
      </c>
      <c r="C4" s="27" t="s">
        <v>627</v>
      </c>
      <c r="D4" s="27" t="s">
        <v>628</v>
      </c>
      <c r="F4" s="27" t="s">
        <v>627</v>
      </c>
      <c r="G4" s="27" t="s">
        <v>1418</v>
      </c>
      <c r="H4" s="27"/>
      <c r="I4" s="27" t="s">
        <v>627</v>
      </c>
      <c r="J4" s="27" t="s">
        <v>1418</v>
      </c>
      <c r="K4" s="72" t="s">
        <v>627</v>
      </c>
      <c r="L4" s="72" t="s">
        <v>1418</v>
      </c>
      <c r="M4" s="27" t="s">
        <v>627</v>
      </c>
      <c r="N4" s="27" t="s">
        <v>693</v>
      </c>
      <c r="S4" s="56">
        <v>21976</v>
      </c>
      <c r="T4" s="57">
        <v>4</v>
      </c>
    </row>
    <row r="5" spans="1:21">
      <c r="A5" s="27" t="s">
        <v>629</v>
      </c>
      <c r="B5" s="27" t="s">
        <v>630</v>
      </c>
      <c r="C5" s="27" t="s">
        <v>629</v>
      </c>
      <c r="D5" s="27" t="s">
        <v>630</v>
      </c>
      <c r="F5" s="27" t="s">
        <v>629</v>
      </c>
      <c r="G5" s="27" t="s">
        <v>694</v>
      </c>
      <c r="H5" s="27"/>
      <c r="I5" s="27" t="s">
        <v>629</v>
      </c>
      <c r="J5" s="27" t="s">
        <v>630</v>
      </c>
      <c r="K5" s="72" t="s">
        <v>629</v>
      </c>
      <c r="L5" s="72" t="s">
        <v>694</v>
      </c>
      <c r="M5" s="27" t="s">
        <v>629</v>
      </c>
      <c r="N5" s="27" t="s">
        <v>694</v>
      </c>
      <c r="S5" s="56">
        <v>22007</v>
      </c>
      <c r="T5" s="57">
        <v>4</v>
      </c>
    </row>
    <row r="6" spans="1:21">
      <c r="A6" s="27" t="s">
        <v>631</v>
      </c>
      <c r="B6" s="27" t="s">
        <v>632</v>
      </c>
      <c r="C6" s="27" t="s">
        <v>631</v>
      </c>
      <c r="D6" s="27" t="s">
        <v>632</v>
      </c>
      <c r="F6" s="27" t="s">
        <v>631</v>
      </c>
      <c r="G6" s="27" t="s">
        <v>632</v>
      </c>
      <c r="H6" s="27"/>
      <c r="I6" s="27" t="s">
        <v>631</v>
      </c>
      <c r="J6" s="27" t="s">
        <v>632</v>
      </c>
      <c r="K6" s="72" t="s">
        <v>631</v>
      </c>
      <c r="L6" s="72" t="s">
        <v>632</v>
      </c>
      <c r="M6" s="27" t="s">
        <v>631</v>
      </c>
      <c r="N6" s="27" t="s">
        <v>632</v>
      </c>
      <c r="S6" s="56">
        <v>22037</v>
      </c>
      <c r="T6" s="57">
        <v>3.5</v>
      </c>
    </row>
    <row r="7" spans="1:21">
      <c r="A7" s="27" t="s">
        <v>633</v>
      </c>
      <c r="B7" s="27" t="s">
        <v>634</v>
      </c>
      <c r="C7" s="27" t="s">
        <v>633</v>
      </c>
      <c r="D7" s="27" t="s">
        <v>634</v>
      </c>
      <c r="F7" s="27" t="s">
        <v>633</v>
      </c>
      <c r="G7" s="27" t="s">
        <v>634</v>
      </c>
      <c r="H7" s="27"/>
      <c r="I7" s="27" t="s">
        <v>633</v>
      </c>
      <c r="J7" s="27" t="s">
        <v>634</v>
      </c>
      <c r="K7" s="72" t="s">
        <v>633</v>
      </c>
      <c r="L7" s="72" t="s">
        <v>634</v>
      </c>
      <c r="M7" s="27" t="s">
        <v>633</v>
      </c>
      <c r="N7" s="27" t="s">
        <v>695</v>
      </c>
      <c r="S7" s="56">
        <v>22068</v>
      </c>
      <c r="T7" s="57">
        <v>3.5</v>
      </c>
    </row>
    <row r="8" spans="1:21">
      <c r="A8" s="27" t="s">
        <v>635</v>
      </c>
      <c r="B8" s="27" t="s">
        <v>1414</v>
      </c>
      <c r="C8" s="27" t="s">
        <v>635</v>
      </c>
      <c r="D8" s="27" t="s">
        <v>1414</v>
      </c>
      <c r="F8" s="27" t="s">
        <v>635</v>
      </c>
      <c r="G8" s="27" t="s">
        <v>1419</v>
      </c>
      <c r="H8" s="27"/>
      <c r="I8" s="27" t="s">
        <v>635</v>
      </c>
      <c r="J8" s="27" t="s">
        <v>1430</v>
      </c>
      <c r="K8" s="72" t="s">
        <v>635</v>
      </c>
      <c r="L8" s="72" t="s">
        <v>1468</v>
      </c>
      <c r="M8" s="27" t="s">
        <v>635</v>
      </c>
      <c r="N8" s="27" t="s">
        <v>1386</v>
      </c>
      <c r="S8" s="56">
        <v>22098</v>
      </c>
      <c r="T8" s="57">
        <v>3.25</v>
      </c>
    </row>
    <row r="9" spans="1:21">
      <c r="A9" s="27" t="s">
        <v>636</v>
      </c>
      <c r="B9" s="27" t="s">
        <v>1415</v>
      </c>
      <c r="C9" s="27" t="s">
        <v>636</v>
      </c>
      <c r="D9" s="27" t="s">
        <v>1415</v>
      </c>
      <c r="F9" s="27" t="s">
        <v>636</v>
      </c>
      <c r="G9" s="27" t="s">
        <v>1420</v>
      </c>
      <c r="H9" s="27"/>
      <c r="I9" s="27" t="s">
        <v>636</v>
      </c>
      <c r="J9" s="27" t="s">
        <v>1431</v>
      </c>
      <c r="K9" s="72" t="s">
        <v>636</v>
      </c>
      <c r="L9" s="72" t="s">
        <v>1469</v>
      </c>
      <c r="M9" s="27" t="s">
        <v>636</v>
      </c>
      <c r="N9" s="27" t="s">
        <v>1387</v>
      </c>
      <c r="S9" s="56">
        <v>22129</v>
      </c>
      <c r="T9" s="57">
        <v>3</v>
      </c>
    </row>
    <row r="10" spans="1:21">
      <c r="A10" s="27" t="s">
        <v>637</v>
      </c>
      <c r="B10" s="27" t="s">
        <v>638</v>
      </c>
      <c r="C10" s="27" t="s">
        <v>637</v>
      </c>
      <c r="D10" s="27" t="s">
        <v>1453</v>
      </c>
      <c r="F10" s="27" t="s">
        <v>637</v>
      </c>
      <c r="G10" s="27" t="s">
        <v>1421</v>
      </c>
      <c r="H10" s="27"/>
      <c r="I10" s="27" t="s">
        <v>637</v>
      </c>
      <c r="J10" s="27" t="s">
        <v>1432</v>
      </c>
      <c r="K10" s="72" t="s">
        <v>637</v>
      </c>
      <c r="L10" s="72" t="s">
        <v>1470</v>
      </c>
      <c r="M10" s="27" t="s">
        <v>637</v>
      </c>
      <c r="N10" s="27" t="s">
        <v>698</v>
      </c>
      <c r="S10" s="56">
        <v>22160</v>
      </c>
      <c r="T10" s="57">
        <v>3</v>
      </c>
    </row>
    <row r="11" spans="1:21">
      <c r="B11" s="27" t="s">
        <v>639</v>
      </c>
      <c r="D11" s="27" t="s">
        <v>1454</v>
      </c>
      <c r="G11" s="27" t="s">
        <v>1422</v>
      </c>
      <c r="H11" s="27"/>
      <c r="J11" s="27" t="s">
        <v>1433</v>
      </c>
      <c r="K11" s="72"/>
      <c r="L11" s="72" t="s">
        <v>1471</v>
      </c>
      <c r="N11" s="27" t="s">
        <v>699</v>
      </c>
      <c r="S11" s="56">
        <v>22190</v>
      </c>
      <c r="T11" s="57">
        <v>2.75</v>
      </c>
    </row>
    <row r="12" spans="1:21">
      <c r="B12" s="27" t="s">
        <v>640</v>
      </c>
      <c r="D12" s="27" t="s">
        <v>1455</v>
      </c>
      <c r="G12" s="27" t="s">
        <v>1423</v>
      </c>
      <c r="H12" s="27"/>
      <c r="J12" s="27" t="s">
        <v>1434</v>
      </c>
      <c r="K12" s="72"/>
      <c r="L12" s="72"/>
      <c r="N12" s="27" t="s">
        <v>700</v>
      </c>
      <c r="S12" s="56">
        <v>22221</v>
      </c>
      <c r="T12" s="57">
        <v>0.25</v>
      </c>
    </row>
    <row r="13" spans="1:21">
      <c r="B13" s="27" t="s">
        <v>641</v>
      </c>
      <c r="D13" s="27" t="s">
        <v>1456</v>
      </c>
      <c r="G13" s="27" t="s">
        <v>1424</v>
      </c>
      <c r="H13" s="27"/>
      <c r="J13" s="27" t="s">
        <v>1435</v>
      </c>
      <c r="K13" s="72"/>
      <c r="L13" s="72"/>
      <c r="N13" s="27" t="s">
        <v>701</v>
      </c>
      <c r="S13" s="56">
        <v>22251</v>
      </c>
      <c r="T13" s="57">
        <v>3</v>
      </c>
    </row>
    <row r="14" spans="1:21">
      <c r="B14" s="27" t="s">
        <v>642</v>
      </c>
      <c r="D14" s="27" t="s">
        <v>1457</v>
      </c>
      <c r="G14" s="27" t="s">
        <v>1425</v>
      </c>
      <c r="H14" s="27"/>
      <c r="J14" s="27" t="s">
        <v>1436</v>
      </c>
      <c r="K14" s="72"/>
      <c r="L14" s="72"/>
      <c r="S14" s="56">
        <v>22282</v>
      </c>
      <c r="T14" s="57">
        <v>2.25</v>
      </c>
    </row>
    <row r="15" spans="1:21">
      <c r="B15" s="27" t="s">
        <v>643</v>
      </c>
      <c r="D15" s="27" t="s">
        <v>1458</v>
      </c>
      <c r="G15" s="27" t="s">
        <v>1426</v>
      </c>
      <c r="H15" s="27"/>
      <c r="J15" s="27" t="s">
        <v>1437</v>
      </c>
      <c r="K15" s="72"/>
      <c r="L15" s="72"/>
      <c r="M15" s="27" t="s">
        <v>5</v>
      </c>
      <c r="N15" s="27" t="s">
        <v>647</v>
      </c>
      <c r="S15" s="56">
        <v>22313</v>
      </c>
      <c r="T15" s="57">
        <v>2</v>
      </c>
    </row>
    <row r="16" spans="1:21">
      <c r="B16" s="27" t="s">
        <v>644</v>
      </c>
      <c r="D16" s="27" t="s">
        <v>1459</v>
      </c>
      <c r="J16" s="27" t="s">
        <v>1438</v>
      </c>
      <c r="K16" s="72"/>
      <c r="L16" s="72"/>
      <c r="M16" s="28">
        <v>19450</v>
      </c>
      <c r="N16" s="21">
        <v>2.36</v>
      </c>
      <c r="S16" s="56">
        <v>22341</v>
      </c>
      <c r="T16" s="57">
        <v>2</v>
      </c>
    </row>
    <row r="17" spans="1:20">
      <c r="B17" s="27" t="s">
        <v>645</v>
      </c>
      <c r="D17" s="27" t="s">
        <v>1460</v>
      </c>
      <c r="F17" s="27" t="s">
        <v>5</v>
      </c>
      <c r="G17" s="27" t="s">
        <v>647</v>
      </c>
      <c r="H17" s="27"/>
      <c r="J17" s="27" t="s">
        <v>1439</v>
      </c>
      <c r="K17" s="72"/>
      <c r="L17" s="72"/>
      <c r="M17" s="28">
        <v>19480</v>
      </c>
      <c r="N17" s="21">
        <v>2.48</v>
      </c>
      <c r="S17" s="56">
        <v>22372</v>
      </c>
      <c r="T17" s="57">
        <v>0.5</v>
      </c>
    </row>
    <row r="18" spans="1:20">
      <c r="B18" s="27" t="s">
        <v>646</v>
      </c>
      <c r="D18" s="27" t="s">
        <v>1461</v>
      </c>
      <c r="F18" s="28">
        <v>18264</v>
      </c>
      <c r="G18" s="20">
        <v>16.52</v>
      </c>
      <c r="H18" s="20"/>
      <c r="J18" s="27" t="s">
        <v>1440</v>
      </c>
      <c r="K18" s="72"/>
      <c r="L18" s="72"/>
      <c r="M18" s="28">
        <v>19511</v>
      </c>
      <c r="N18" s="21">
        <v>2.4500000000000002</v>
      </c>
      <c r="S18" s="56">
        <v>22402</v>
      </c>
      <c r="T18" s="57">
        <v>1</v>
      </c>
    </row>
    <row r="19" spans="1:20">
      <c r="F19" s="28">
        <v>18295</v>
      </c>
      <c r="G19" s="20">
        <v>16.146000000000001</v>
      </c>
      <c r="H19" s="20"/>
      <c r="J19" s="27" t="s">
        <v>1441</v>
      </c>
      <c r="K19" s="72"/>
      <c r="L19" s="72"/>
      <c r="M19" s="28">
        <v>19541</v>
      </c>
      <c r="N19" s="21">
        <v>2.38</v>
      </c>
      <c r="S19" s="56">
        <v>22433</v>
      </c>
      <c r="T19" s="57">
        <v>0.5</v>
      </c>
    </row>
    <row r="20" spans="1:20">
      <c r="A20" s="27" t="s">
        <v>5</v>
      </c>
      <c r="B20" s="27" t="s">
        <v>647</v>
      </c>
      <c r="C20" s="27" t="s">
        <v>5</v>
      </c>
      <c r="D20" s="27" t="s">
        <v>647</v>
      </c>
      <c r="F20" s="28">
        <v>18323</v>
      </c>
      <c r="G20" s="20">
        <v>16.081</v>
      </c>
      <c r="H20" s="20"/>
      <c r="J20" s="27" t="s">
        <v>1442</v>
      </c>
      <c r="K20" s="72"/>
      <c r="L20" s="72"/>
      <c r="M20" s="28">
        <v>19572</v>
      </c>
      <c r="N20" s="21">
        <v>2.2799999999999998</v>
      </c>
      <c r="S20" s="56">
        <v>22463</v>
      </c>
      <c r="T20" s="57">
        <v>2.5</v>
      </c>
    </row>
    <row r="21" spans="1:20">
      <c r="A21" s="28">
        <v>21551</v>
      </c>
      <c r="B21" s="19">
        <v>138.9</v>
      </c>
      <c r="C21" s="28">
        <v>21551</v>
      </c>
      <c r="D21" s="19">
        <v>286.60000000000002</v>
      </c>
      <c r="F21" s="28">
        <v>18354</v>
      </c>
      <c r="G21" s="20">
        <v>15.898</v>
      </c>
      <c r="H21" s="20"/>
      <c r="J21" s="27" t="s">
        <v>1443</v>
      </c>
      <c r="K21" s="72"/>
      <c r="L21" s="72"/>
      <c r="M21" s="28">
        <v>19603</v>
      </c>
      <c r="N21" s="21">
        <v>2.2000000000000002</v>
      </c>
      <c r="S21" s="56">
        <v>22494</v>
      </c>
      <c r="T21" s="57">
        <v>1.75</v>
      </c>
    </row>
    <row r="22" spans="1:20">
      <c r="A22" s="28">
        <v>21582</v>
      </c>
      <c r="B22" s="19">
        <v>139.4</v>
      </c>
      <c r="C22" s="28">
        <v>21582</v>
      </c>
      <c r="D22" s="19">
        <v>287.7</v>
      </c>
      <c r="F22" s="28">
        <v>18384</v>
      </c>
      <c r="G22" s="20">
        <v>15.941000000000001</v>
      </c>
      <c r="H22" s="20"/>
      <c r="J22" s="27" t="s">
        <v>1444</v>
      </c>
      <c r="K22" s="72"/>
      <c r="L22" s="72"/>
      <c r="M22" s="28">
        <v>19633</v>
      </c>
      <c r="N22" s="21">
        <v>1.79</v>
      </c>
      <c r="S22" s="56">
        <v>22525</v>
      </c>
      <c r="T22" s="57">
        <v>1.5</v>
      </c>
    </row>
    <row r="23" spans="1:20">
      <c r="A23" s="28">
        <v>21610</v>
      </c>
      <c r="B23" s="19">
        <v>139.69999999999999</v>
      </c>
      <c r="C23" s="28">
        <v>21610</v>
      </c>
      <c r="D23" s="19">
        <v>289.2</v>
      </c>
      <c r="F23" s="28">
        <v>18415</v>
      </c>
      <c r="G23" s="20">
        <v>16.193999999999999</v>
      </c>
      <c r="H23" s="20"/>
      <c r="J23" s="27" t="s">
        <v>1445</v>
      </c>
      <c r="K23" s="72"/>
      <c r="L23" s="72"/>
      <c r="M23" s="28">
        <v>19664</v>
      </c>
      <c r="N23" s="21">
        <v>1.67</v>
      </c>
      <c r="S23" s="56">
        <v>22555</v>
      </c>
      <c r="T23" s="57">
        <v>2</v>
      </c>
    </row>
    <row r="24" spans="1:20">
      <c r="A24" s="28">
        <v>21641</v>
      </c>
      <c r="B24" s="19">
        <v>139.69999999999999</v>
      </c>
      <c r="C24" s="28">
        <v>21641</v>
      </c>
      <c r="D24" s="19">
        <v>290.10000000000002</v>
      </c>
      <c r="F24" s="28">
        <v>18445</v>
      </c>
      <c r="G24" s="20">
        <v>16.253</v>
      </c>
      <c r="H24" s="20"/>
      <c r="J24" s="27" t="s">
        <v>2</v>
      </c>
      <c r="K24" s="72"/>
      <c r="L24" s="72"/>
      <c r="M24" s="28">
        <v>19694</v>
      </c>
      <c r="N24" s="21">
        <v>1.66</v>
      </c>
      <c r="S24" s="56">
        <v>22586</v>
      </c>
      <c r="T24" s="57">
        <v>1.75</v>
      </c>
    </row>
    <row r="25" spans="1:20">
      <c r="A25" s="28">
        <v>21671</v>
      </c>
      <c r="B25" s="19">
        <v>140.69999999999999</v>
      </c>
      <c r="C25" s="28">
        <v>21671</v>
      </c>
      <c r="D25" s="19">
        <v>292.2</v>
      </c>
      <c r="F25" s="28">
        <v>18476</v>
      </c>
      <c r="G25" s="20">
        <v>16.273</v>
      </c>
      <c r="H25" s="20"/>
      <c r="J25" s="27" t="s">
        <v>1446</v>
      </c>
      <c r="K25" s="72"/>
      <c r="L25" s="72"/>
      <c r="M25" s="28">
        <v>19725</v>
      </c>
      <c r="N25" s="21">
        <v>1.41</v>
      </c>
      <c r="S25" s="56">
        <v>22616</v>
      </c>
      <c r="T25" s="57">
        <v>2.5</v>
      </c>
    </row>
    <row r="26" spans="1:20">
      <c r="A26" s="28">
        <v>21702</v>
      </c>
      <c r="B26" s="19">
        <v>141.19999999999999</v>
      </c>
      <c r="C26" s="28">
        <v>21702</v>
      </c>
      <c r="D26" s="19">
        <v>294.10000000000002</v>
      </c>
      <c r="F26" s="28">
        <v>18507</v>
      </c>
      <c r="G26" s="20">
        <v>16.602</v>
      </c>
      <c r="H26" s="20"/>
      <c r="J26" s="27" t="s">
        <v>1447</v>
      </c>
      <c r="K26" s="72"/>
      <c r="L26" s="72"/>
      <c r="M26" s="28">
        <v>19756</v>
      </c>
      <c r="N26" s="21">
        <v>1.1399999999999999</v>
      </c>
      <c r="S26" s="56">
        <v>22647</v>
      </c>
      <c r="T26" s="57">
        <v>1.5</v>
      </c>
    </row>
    <row r="27" spans="1:20">
      <c r="A27" s="28">
        <v>21732</v>
      </c>
      <c r="B27" s="19">
        <v>141.69999999999999</v>
      </c>
      <c r="C27" s="28">
        <v>21732</v>
      </c>
      <c r="D27" s="19">
        <v>295.2</v>
      </c>
      <c r="F27" s="28">
        <v>18537</v>
      </c>
      <c r="G27" s="20">
        <v>16.731000000000002</v>
      </c>
      <c r="H27" s="20"/>
      <c r="J27" s="27" t="s">
        <v>1448</v>
      </c>
      <c r="K27" s="72"/>
      <c r="L27" s="72"/>
      <c r="M27" s="28">
        <v>19784</v>
      </c>
      <c r="N27" s="21">
        <v>1.1299999999999999</v>
      </c>
      <c r="S27" s="56">
        <v>22678</v>
      </c>
      <c r="T27" s="57">
        <v>2.75</v>
      </c>
    </row>
    <row r="28" spans="1:20">
      <c r="A28" s="28">
        <v>21763</v>
      </c>
      <c r="B28" s="19">
        <v>141.9</v>
      </c>
      <c r="C28" s="28">
        <v>21763</v>
      </c>
      <c r="D28" s="19">
        <v>296.39999999999998</v>
      </c>
      <c r="F28" s="28">
        <v>18568</v>
      </c>
      <c r="G28" s="20">
        <v>16.742000000000001</v>
      </c>
      <c r="H28" s="20"/>
      <c r="J28" s="27" t="s">
        <v>1449</v>
      </c>
      <c r="K28" s="72"/>
      <c r="L28" s="72"/>
      <c r="M28" s="28">
        <v>19815</v>
      </c>
      <c r="N28" s="21">
        <v>0.96</v>
      </c>
      <c r="S28" s="56">
        <v>22706</v>
      </c>
      <c r="T28" s="57">
        <v>2.75</v>
      </c>
    </row>
    <row r="29" spans="1:20">
      <c r="A29" s="28">
        <v>21794</v>
      </c>
      <c r="B29" s="19">
        <v>141</v>
      </c>
      <c r="C29" s="28">
        <v>21794</v>
      </c>
      <c r="D29" s="19">
        <v>296.7</v>
      </c>
      <c r="F29" s="28">
        <v>18598</v>
      </c>
      <c r="G29" s="20">
        <v>17.390999999999998</v>
      </c>
      <c r="H29" s="20"/>
      <c r="J29" s="27" t="s">
        <v>1450</v>
      </c>
      <c r="M29" s="28">
        <v>19845</v>
      </c>
      <c r="N29" s="21">
        <v>0.85</v>
      </c>
      <c r="S29" s="56">
        <v>22737</v>
      </c>
      <c r="T29" s="57">
        <v>2.5</v>
      </c>
    </row>
    <row r="30" spans="1:20">
      <c r="A30" s="28">
        <v>21824</v>
      </c>
      <c r="B30" s="19">
        <v>140.5</v>
      </c>
      <c r="C30" s="28">
        <v>21824</v>
      </c>
      <c r="D30" s="19">
        <v>296.5</v>
      </c>
      <c r="F30" s="28">
        <v>18629</v>
      </c>
      <c r="G30" s="20">
        <v>18.088000000000001</v>
      </c>
      <c r="H30" s="20"/>
      <c r="M30" s="28">
        <v>19876</v>
      </c>
      <c r="N30" s="21">
        <v>0.82</v>
      </c>
      <c r="S30" s="56">
        <v>22767</v>
      </c>
      <c r="T30" s="57">
        <v>2.75</v>
      </c>
    </row>
    <row r="31" spans="1:20">
      <c r="A31" s="28">
        <v>21855</v>
      </c>
      <c r="B31" s="19">
        <v>140.4</v>
      </c>
      <c r="C31" s="28">
        <v>21855</v>
      </c>
      <c r="D31" s="19">
        <v>297.10000000000002</v>
      </c>
      <c r="F31" s="28">
        <v>18660</v>
      </c>
      <c r="G31" s="20">
        <v>18.907</v>
      </c>
      <c r="H31" s="20"/>
      <c r="I31" s="27" t="s">
        <v>5</v>
      </c>
      <c r="J31" s="27" t="s">
        <v>647</v>
      </c>
      <c r="K31" s="72" t="s">
        <v>5</v>
      </c>
      <c r="L31" s="72" t="s">
        <v>647</v>
      </c>
      <c r="M31" s="28">
        <v>19906</v>
      </c>
      <c r="N31" s="21">
        <v>0.84</v>
      </c>
      <c r="S31" s="56">
        <v>22798</v>
      </c>
      <c r="T31" s="57">
        <v>2.75</v>
      </c>
    </row>
    <row r="32" spans="1:20">
      <c r="A32" s="28">
        <v>21885</v>
      </c>
      <c r="B32" s="19">
        <v>139.9</v>
      </c>
      <c r="C32" s="28">
        <v>21885</v>
      </c>
      <c r="D32" s="19">
        <v>297.8</v>
      </c>
      <c r="F32" s="28">
        <v>18688</v>
      </c>
      <c r="G32" s="20">
        <v>19.207000000000001</v>
      </c>
      <c r="H32" s="20"/>
      <c r="I32" s="28">
        <v>21551</v>
      </c>
      <c r="J32" s="20">
        <v>10.56</v>
      </c>
      <c r="K32" s="72"/>
      <c r="L32" s="72"/>
      <c r="M32" s="28">
        <v>19937</v>
      </c>
      <c r="N32" s="21">
        <v>0.88</v>
      </c>
      <c r="S32" s="56">
        <v>22828</v>
      </c>
      <c r="T32" s="57">
        <v>2.75</v>
      </c>
    </row>
    <row r="33" spans="1:20">
      <c r="A33" s="28">
        <v>21916</v>
      </c>
      <c r="B33" s="19">
        <v>140</v>
      </c>
      <c r="C33" s="28">
        <v>21916</v>
      </c>
      <c r="D33" s="19">
        <v>298.2</v>
      </c>
      <c r="F33" s="28">
        <v>18719</v>
      </c>
      <c r="G33" s="20">
        <v>19.324000000000002</v>
      </c>
      <c r="H33" s="20"/>
      <c r="I33" s="28">
        <v>21582</v>
      </c>
      <c r="J33" s="20">
        <v>10.624000000000001</v>
      </c>
      <c r="K33" s="72"/>
      <c r="L33" s="72"/>
      <c r="M33" s="28">
        <v>19968</v>
      </c>
      <c r="N33" s="21">
        <v>1.03</v>
      </c>
      <c r="S33" s="56">
        <v>22859</v>
      </c>
      <c r="T33" s="57">
        <v>3</v>
      </c>
    </row>
    <row r="34" spans="1:20">
      <c r="A34" s="28">
        <v>21947</v>
      </c>
      <c r="B34" s="19">
        <v>139.9</v>
      </c>
      <c r="C34" s="28">
        <v>21947</v>
      </c>
      <c r="D34" s="19">
        <v>298.5</v>
      </c>
      <c r="F34" s="28">
        <v>18749</v>
      </c>
      <c r="G34" s="20">
        <v>18.891999999999999</v>
      </c>
      <c r="H34" s="20"/>
      <c r="I34" s="28">
        <v>21610</v>
      </c>
      <c r="J34" s="20">
        <v>10.481999999999999</v>
      </c>
      <c r="K34" s="72"/>
      <c r="L34" s="72"/>
      <c r="M34" s="28">
        <v>19998</v>
      </c>
      <c r="N34" s="21">
        <v>1.17</v>
      </c>
      <c r="S34" s="56">
        <v>22890</v>
      </c>
      <c r="T34" s="57">
        <v>2.75</v>
      </c>
    </row>
    <row r="35" spans="1:20">
      <c r="A35" s="28">
        <v>21976</v>
      </c>
      <c r="B35" s="19">
        <v>139.80000000000001</v>
      </c>
      <c r="C35" s="28">
        <v>21976</v>
      </c>
      <c r="D35" s="19">
        <v>299.39999999999998</v>
      </c>
      <c r="F35" s="28">
        <v>18780</v>
      </c>
      <c r="G35" s="20">
        <v>19.309000000000001</v>
      </c>
      <c r="H35" s="20"/>
      <c r="I35" s="28">
        <v>21641</v>
      </c>
      <c r="J35" s="20">
        <v>10.423999999999999</v>
      </c>
      <c r="K35" s="72"/>
      <c r="L35" s="72"/>
      <c r="M35" s="28">
        <v>20029</v>
      </c>
      <c r="N35" s="21">
        <v>1.1399999999999999</v>
      </c>
      <c r="S35" s="56">
        <v>22920</v>
      </c>
      <c r="T35" s="57">
        <v>3</v>
      </c>
    </row>
    <row r="36" spans="1:20">
      <c r="A36" s="28">
        <v>22007</v>
      </c>
      <c r="B36" s="19">
        <v>139.6</v>
      </c>
      <c r="C36" s="28">
        <v>22007</v>
      </c>
      <c r="D36" s="19">
        <v>300.10000000000002</v>
      </c>
      <c r="F36" s="28">
        <v>18810</v>
      </c>
      <c r="G36" s="20">
        <v>19.228999999999999</v>
      </c>
      <c r="H36" s="20"/>
      <c r="I36" s="28">
        <v>21671</v>
      </c>
      <c r="J36" s="20">
        <v>10.317</v>
      </c>
      <c r="K36" s="72"/>
      <c r="L36" s="72"/>
      <c r="M36" s="28">
        <v>20059</v>
      </c>
      <c r="N36" s="21">
        <v>1.21</v>
      </c>
      <c r="S36" s="56">
        <v>22951</v>
      </c>
      <c r="T36" s="57">
        <v>2.88</v>
      </c>
    </row>
    <row r="37" spans="1:20">
      <c r="A37" s="28">
        <v>22037</v>
      </c>
      <c r="B37" s="19">
        <v>139.6</v>
      </c>
      <c r="C37" s="28">
        <v>22037</v>
      </c>
      <c r="D37" s="19">
        <v>300.89999999999998</v>
      </c>
      <c r="F37" s="28">
        <v>18841</v>
      </c>
      <c r="G37" s="20">
        <v>19.173999999999999</v>
      </c>
      <c r="H37" s="20"/>
      <c r="I37" s="28">
        <v>21702</v>
      </c>
      <c r="J37" s="20">
        <v>10.042999999999999</v>
      </c>
      <c r="K37" s="72"/>
      <c r="L37" s="72"/>
      <c r="M37" s="28">
        <v>20090</v>
      </c>
      <c r="N37" s="21">
        <v>1.39</v>
      </c>
      <c r="S37" s="56">
        <v>22981</v>
      </c>
      <c r="T37" s="57">
        <v>3</v>
      </c>
    </row>
    <row r="38" spans="1:20">
      <c r="A38" s="28">
        <v>22068</v>
      </c>
      <c r="B38" s="19">
        <v>139.6</v>
      </c>
      <c r="C38" s="28">
        <v>22068</v>
      </c>
      <c r="D38" s="19">
        <v>302.3</v>
      </c>
      <c r="F38" s="28">
        <v>18872</v>
      </c>
      <c r="G38" s="20">
        <v>19.396000000000001</v>
      </c>
      <c r="H38" s="20"/>
      <c r="I38" s="28">
        <v>21732</v>
      </c>
      <c r="J38" s="20">
        <v>10.148</v>
      </c>
      <c r="K38" s="72"/>
      <c r="L38" s="72"/>
      <c r="M38" s="28">
        <v>20121</v>
      </c>
      <c r="N38" s="21">
        <v>1.57</v>
      </c>
      <c r="S38" s="56">
        <v>23012</v>
      </c>
      <c r="T38" s="57">
        <v>3</v>
      </c>
    </row>
    <row r="39" spans="1:20">
      <c r="A39" s="28">
        <v>22098</v>
      </c>
      <c r="B39" s="19">
        <v>140.19999999999999</v>
      </c>
      <c r="C39" s="28">
        <v>22098</v>
      </c>
      <c r="D39" s="19">
        <v>304.10000000000002</v>
      </c>
      <c r="F39" s="28">
        <v>18902</v>
      </c>
      <c r="G39" s="20">
        <v>19.867999999999999</v>
      </c>
      <c r="H39" s="20"/>
      <c r="I39" s="28">
        <v>21763</v>
      </c>
      <c r="J39" s="20">
        <v>10.177</v>
      </c>
      <c r="K39" s="72"/>
      <c r="L39" s="72"/>
      <c r="M39" s="28">
        <v>20149</v>
      </c>
      <c r="N39" s="21">
        <v>1.59</v>
      </c>
      <c r="S39" s="56">
        <v>23043</v>
      </c>
      <c r="T39" s="57">
        <v>3</v>
      </c>
    </row>
    <row r="40" spans="1:20">
      <c r="A40" s="28">
        <v>22129</v>
      </c>
      <c r="B40" s="19">
        <v>141.30000000000001</v>
      </c>
      <c r="C40" s="28">
        <v>22129</v>
      </c>
      <c r="D40" s="19">
        <v>306.89999999999998</v>
      </c>
      <c r="F40" s="28">
        <v>18933</v>
      </c>
      <c r="G40" s="20">
        <v>19.794</v>
      </c>
      <c r="H40" s="20"/>
      <c r="I40" s="28">
        <v>21794</v>
      </c>
      <c r="J40" s="20">
        <v>10.202</v>
      </c>
      <c r="K40" s="72"/>
      <c r="L40" s="72"/>
      <c r="M40" s="28">
        <v>20180</v>
      </c>
      <c r="N40" s="21">
        <v>1.75</v>
      </c>
      <c r="S40" s="56">
        <v>23071</v>
      </c>
      <c r="T40" s="57">
        <v>3</v>
      </c>
    </row>
    <row r="41" spans="1:20">
      <c r="A41" s="28">
        <v>22160</v>
      </c>
      <c r="B41" s="19">
        <v>141.19999999999999</v>
      </c>
      <c r="C41" s="28">
        <v>22160</v>
      </c>
      <c r="D41" s="19">
        <v>308.39999999999998</v>
      </c>
      <c r="F41" s="28">
        <v>18963</v>
      </c>
      <c r="G41" s="20">
        <v>20.309999999999999</v>
      </c>
      <c r="H41" s="20"/>
      <c r="I41" s="28">
        <v>21824</v>
      </c>
      <c r="J41" s="20">
        <v>10.15</v>
      </c>
      <c r="K41" s="72"/>
      <c r="L41" s="72"/>
      <c r="M41" s="28">
        <v>20210</v>
      </c>
      <c r="N41" s="21">
        <v>1.9</v>
      </c>
      <c r="S41" s="56">
        <v>23102</v>
      </c>
      <c r="T41" s="57">
        <v>3</v>
      </c>
    </row>
    <row r="42" spans="1:20">
      <c r="A42" s="28">
        <v>22190</v>
      </c>
      <c r="B42" s="19">
        <v>140.9</v>
      </c>
      <c r="C42" s="28">
        <v>22190</v>
      </c>
      <c r="D42" s="19">
        <v>309.5</v>
      </c>
      <c r="F42" s="28">
        <v>18994</v>
      </c>
      <c r="G42" s="20">
        <v>20.47</v>
      </c>
      <c r="H42" s="20"/>
      <c r="I42" s="28">
        <v>21855</v>
      </c>
      <c r="J42" s="20">
        <v>10.194000000000001</v>
      </c>
      <c r="K42" s="72"/>
      <c r="L42" s="72"/>
      <c r="M42" s="28">
        <v>20241</v>
      </c>
      <c r="N42" s="21">
        <v>1.91</v>
      </c>
      <c r="S42" s="56">
        <v>23132</v>
      </c>
      <c r="T42" s="57">
        <v>3</v>
      </c>
    </row>
    <row r="43" spans="1:20">
      <c r="A43" s="28">
        <v>22221</v>
      </c>
      <c r="B43" s="19">
        <v>140.9</v>
      </c>
      <c r="C43" s="28">
        <v>22221</v>
      </c>
      <c r="D43" s="19">
        <v>310.89999999999998</v>
      </c>
      <c r="F43" s="28">
        <v>19025</v>
      </c>
      <c r="G43" s="20">
        <v>19.995000000000001</v>
      </c>
      <c r="H43" s="20"/>
      <c r="I43" s="28">
        <v>21885</v>
      </c>
      <c r="J43" s="20">
        <v>10.167999999999999</v>
      </c>
      <c r="K43" s="72"/>
      <c r="L43" s="72"/>
      <c r="M43" s="28">
        <v>20271</v>
      </c>
      <c r="N43" s="21">
        <v>2.02</v>
      </c>
      <c r="S43" s="56">
        <v>23163</v>
      </c>
      <c r="T43" s="57">
        <v>3</v>
      </c>
    </row>
    <row r="44" spans="1:20">
      <c r="A44" s="28">
        <v>22251</v>
      </c>
      <c r="B44" s="19">
        <v>140.69999999999999</v>
      </c>
      <c r="C44" s="28">
        <v>22251</v>
      </c>
      <c r="D44" s="19">
        <v>312.39999999999998</v>
      </c>
      <c r="F44" s="28">
        <v>19054</v>
      </c>
      <c r="G44" s="20">
        <v>20.207000000000001</v>
      </c>
      <c r="H44" s="20"/>
      <c r="I44" s="28">
        <v>21916</v>
      </c>
      <c r="J44" s="20">
        <v>10.194000000000001</v>
      </c>
      <c r="K44" s="72"/>
      <c r="L44" s="72"/>
      <c r="M44" s="28">
        <v>20302</v>
      </c>
      <c r="N44" s="21">
        <v>2.37</v>
      </c>
      <c r="S44" s="56">
        <v>23193</v>
      </c>
      <c r="T44" s="57">
        <v>3.5</v>
      </c>
    </row>
    <row r="45" spans="1:20">
      <c r="A45" s="28">
        <v>22282</v>
      </c>
      <c r="B45" s="19">
        <v>141.1</v>
      </c>
      <c r="C45" s="28">
        <v>22282</v>
      </c>
      <c r="D45" s="19">
        <v>314.10000000000002</v>
      </c>
      <c r="F45" s="28">
        <v>19085</v>
      </c>
      <c r="G45" s="20">
        <v>19.777000000000001</v>
      </c>
      <c r="H45" s="20"/>
      <c r="I45" s="28">
        <v>21947</v>
      </c>
      <c r="J45" s="20">
        <v>10.074</v>
      </c>
      <c r="K45" s="72"/>
      <c r="L45" s="72"/>
      <c r="M45" s="28">
        <v>20333</v>
      </c>
      <c r="N45" s="21">
        <v>2.36</v>
      </c>
      <c r="S45" s="56">
        <v>23224</v>
      </c>
      <c r="T45" s="57">
        <v>3.5</v>
      </c>
    </row>
    <row r="46" spans="1:20">
      <c r="A46" s="28">
        <v>22313</v>
      </c>
      <c r="B46" s="19">
        <v>141.6</v>
      </c>
      <c r="C46" s="28">
        <v>22313</v>
      </c>
      <c r="D46" s="19">
        <v>316.5</v>
      </c>
      <c r="F46" s="28">
        <v>19115</v>
      </c>
      <c r="G46" s="20">
        <v>19.766999999999999</v>
      </c>
      <c r="H46" s="20"/>
      <c r="I46" s="28">
        <v>21976</v>
      </c>
      <c r="J46" s="20">
        <v>10.154999999999999</v>
      </c>
      <c r="K46" s="72"/>
      <c r="L46" s="72"/>
      <c r="M46" s="28">
        <v>20363</v>
      </c>
      <c r="N46" s="21">
        <v>2.39</v>
      </c>
      <c r="S46" s="56">
        <v>23255</v>
      </c>
      <c r="T46" s="57">
        <v>3.5</v>
      </c>
    </row>
    <row r="47" spans="1:20">
      <c r="A47" s="28">
        <v>22341</v>
      </c>
      <c r="B47" s="19">
        <v>141.9</v>
      </c>
      <c r="C47" s="28">
        <v>22341</v>
      </c>
      <c r="D47" s="19">
        <v>318.3</v>
      </c>
      <c r="F47" s="28">
        <v>19146</v>
      </c>
      <c r="G47" s="20">
        <v>20.14</v>
      </c>
      <c r="H47" s="20"/>
      <c r="I47" s="28">
        <v>22007</v>
      </c>
      <c r="J47" s="20">
        <v>10.161</v>
      </c>
      <c r="K47" s="72"/>
      <c r="L47" s="72"/>
      <c r="M47" s="28">
        <v>20394</v>
      </c>
      <c r="N47" s="21">
        <v>2.48</v>
      </c>
      <c r="S47" s="56">
        <v>23285</v>
      </c>
      <c r="T47" s="57">
        <v>3.5</v>
      </c>
    </row>
    <row r="48" spans="1:20">
      <c r="A48" s="28">
        <v>22372</v>
      </c>
      <c r="B48" s="19">
        <v>142.1</v>
      </c>
      <c r="C48" s="28">
        <v>22372</v>
      </c>
      <c r="D48" s="19">
        <v>319.89999999999998</v>
      </c>
      <c r="F48" s="28">
        <v>19176</v>
      </c>
      <c r="G48" s="20">
        <v>20.535</v>
      </c>
      <c r="H48" s="20"/>
      <c r="I48" s="28">
        <v>22037</v>
      </c>
      <c r="J48" s="20">
        <v>10.343999999999999</v>
      </c>
      <c r="K48" s="72"/>
      <c r="L48" s="72"/>
      <c r="M48" s="28">
        <v>20424</v>
      </c>
      <c r="N48" s="21">
        <v>2.73</v>
      </c>
      <c r="S48" s="56">
        <v>23316</v>
      </c>
      <c r="T48" s="57">
        <v>3.5</v>
      </c>
    </row>
    <row r="49" spans="1:20">
      <c r="A49" s="28">
        <v>22402</v>
      </c>
      <c r="B49" s="19">
        <v>142.69999999999999</v>
      </c>
      <c r="C49" s="28">
        <v>22402</v>
      </c>
      <c r="D49" s="19">
        <v>322.2</v>
      </c>
      <c r="F49" s="28">
        <v>19207</v>
      </c>
      <c r="G49" s="20">
        <v>20.306000000000001</v>
      </c>
      <c r="H49" s="20"/>
      <c r="I49" s="28">
        <v>22068</v>
      </c>
      <c r="J49" s="20">
        <v>10.451000000000001</v>
      </c>
      <c r="K49" s="72"/>
      <c r="L49" s="72"/>
      <c r="M49" s="28">
        <v>20455</v>
      </c>
      <c r="N49" s="21">
        <v>2.58</v>
      </c>
      <c r="S49" s="56">
        <v>23346</v>
      </c>
      <c r="T49" s="57">
        <v>3.25</v>
      </c>
    </row>
    <row r="50" spans="1:20">
      <c r="A50" s="28">
        <v>22433</v>
      </c>
      <c r="B50" s="19">
        <v>142.9</v>
      </c>
      <c r="C50" s="28">
        <v>22433</v>
      </c>
      <c r="D50" s="19">
        <v>324.3</v>
      </c>
      <c r="F50" s="28">
        <v>19238</v>
      </c>
      <c r="G50" s="20">
        <v>20.513999999999999</v>
      </c>
      <c r="H50" s="20"/>
      <c r="I50" s="28">
        <v>22098</v>
      </c>
      <c r="J50" s="20">
        <v>10.615</v>
      </c>
      <c r="K50" s="72"/>
      <c r="L50" s="72"/>
      <c r="M50" s="28">
        <v>20486</v>
      </c>
      <c r="N50" s="21">
        <v>2.4900000000000002</v>
      </c>
      <c r="S50" s="56">
        <v>23377</v>
      </c>
      <c r="T50" s="57">
        <v>3.5</v>
      </c>
    </row>
    <row r="51" spans="1:20">
      <c r="A51" s="28">
        <v>22463</v>
      </c>
      <c r="B51" s="19">
        <v>142.9</v>
      </c>
      <c r="C51" s="28">
        <v>22463</v>
      </c>
      <c r="D51" s="19">
        <v>325.60000000000002</v>
      </c>
      <c r="F51" s="28">
        <v>19268</v>
      </c>
      <c r="G51" s="20">
        <v>20.611000000000001</v>
      </c>
      <c r="H51" s="20"/>
      <c r="I51" s="28">
        <v>22129</v>
      </c>
      <c r="J51" s="20">
        <v>10.782</v>
      </c>
      <c r="K51" s="72"/>
      <c r="L51" s="72"/>
      <c r="M51" s="28">
        <v>20515</v>
      </c>
      <c r="N51" s="21">
        <v>2.61</v>
      </c>
      <c r="S51" s="56">
        <v>23408</v>
      </c>
      <c r="T51" s="57">
        <v>3.5</v>
      </c>
    </row>
    <row r="52" spans="1:20">
      <c r="A52" s="28">
        <v>22494</v>
      </c>
      <c r="B52" s="19">
        <v>143.5</v>
      </c>
      <c r="C52" s="28">
        <v>22494</v>
      </c>
      <c r="D52" s="19">
        <v>327.60000000000002</v>
      </c>
      <c r="F52" s="28">
        <v>19299</v>
      </c>
      <c r="G52" s="20">
        <v>20.744</v>
      </c>
      <c r="H52" s="20"/>
      <c r="I52" s="28">
        <v>22160</v>
      </c>
      <c r="J52" s="20">
        <v>10.932</v>
      </c>
      <c r="K52" s="72"/>
      <c r="L52" s="72"/>
      <c r="M52" s="28">
        <v>20546</v>
      </c>
      <c r="N52" s="21">
        <v>2.92</v>
      </c>
      <c r="S52" s="56">
        <v>23437</v>
      </c>
      <c r="T52" s="57">
        <v>3.5</v>
      </c>
    </row>
    <row r="53" spans="1:20">
      <c r="A53" s="28">
        <v>22525</v>
      </c>
      <c r="B53" s="19">
        <v>143.80000000000001</v>
      </c>
      <c r="C53" s="28">
        <v>22525</v>
      </c>
      <c r="D53" s="19">
        <v>329.5</v>
      </c>
      <c r="F53" s="28">
        <v>19329</v>
      </c>
      <c r="G53" s="20">
        <v>21.18</v>
      </c>
      <c r="H53" s="20"/>
      <c r="I53" s="28">
        <v>22190</v>
      </c>
      <c r="J53" s="20">
        <v>11.048999999999999</v>
      </c>
      <c r="K53" s="72"/>
      <c r="L53" s="72"/>
      <c r="M53" s="28">
        <v>20576</v>
      </c>
      <c r="N53" s="21">
        <v>2.94</v>
      </c>
      <c r="S53" s="56">
        <v>23468</v>
      </c>
      <c r="T53" s="57">
        <v>3.5</v>
      </c>
    </row>
    <row r="54" spans="1:20">
      <c r="A54" s="28">
        <v>22555</v>
      </c>
      <c r="B54" s="19">
        <v>144.1</v>
      </c>
      <c r="C54" s="28">
        <v>22555</v>
      </c>
      <c r="D54" s="19">
        <v>331.1</v>
      </c>
      <c r="F54" s="28">
        <v>19360</v>
      </c>
      <c r="G54" s="20">
        <v>20.957999999999998</v>
      </c>
      <c r="H54" s="20"/>
      <c r="I54" s="28">
        <v>22221</v>
      </c>
      <c r="J54" s="20">
        <v>11.166</v>
      </c>
      <c r="K54" s="72"/>
      <c r="L54" s="72"/>
      <c r="M54" s="28">
        <v>20607</v>
      </c>
      <c r="N54" s="21">
        <v>2.74</v>
      </c>
      <c r="S54" s="56">
        <v>23498</v>
      </c>
      <c r="T54" s="57">
        <v>3.5</v>
      </c>
    </row>
    <row r="55" spans="1:20">
      <c r="A55" s="28">
        <v>22586</v>
      </c>
      <c r="B55" s="19">
        <v>144.80000000000001</v>
      </c>
      <c r="C55" s="28">
        <v>22586</v>
      </c>
      <c r="D55" s="19">
        <v>333.4</v>
      </c>
      <c r="F55" s="28">
        <v>19391</v>
      </c>
      <c r="G55" s="20">
        <v>20.52</v>
      </c>
      <c r="H55" s="20"/>
      <c r="I55" s="28">
        <v>22251</v>
      </c>
      <c r="J55" s="20">
        <v>11.172000000000001</v>
      </c>
      <c r="K55" s="72"/>
      <c r="L55" s="72"/>
      <c r="M55" s="28">
        <v>20637</v>
      </c>
      <c r="N55" s="21">
        <v>2.76</v>
      </c>
      <c r="S55" s="56">
        <v>23529</v>
      </c>
      <c r="T55" s="57">
        <v>3.5</v>
      </c>
    </row>
    <row r="56" spans="1:20">
      <c r="A56" s="28">
        <v>22616</v>
      </c>
      <c r="B56" s="19">
        <v>145.19999999999999</v>
      </c>
      <c r="C56" s="28">
        <v>22616</v>
      </c>
      <c r="D56" s="19">
        <v>335.5</v>
      </c>
      <c r="F56" s="28">
        <v>19419</v>
      </c>
      <c r="G56" s="20">
        <v>20.416</v>
      </c>
      <c r="H56" s="20"/>
      <c r="I56" s="28">
        <v>22282</v>
      </c>
      <c r="J56" s="20">
        <v>11.259</v>
      </c>
      <c r="K56" s="72"/>
      <c r="L56" s="72"/>
      <c r="M56" s="28">
        <v>20668</v>
      </c>
      <c r="N56" s="21">
        <v>3.1</v>
      </c>
      <c r="S56" s="56">
        <v>23559</v>
      </c>
      <c r="T56" s="57">
        <v>3.5</v>
      </c>
    </row>
    <row r="57" spans="1:20">
      <c r="A57" s="28">
        <v>22647</v>
      </c>
      <c r="B57" s="19">
        <v>145.19999999999999</v>
      </c>
      <c r="C57" s="28">
        <v>22647</v>
      </c>
      <c r="D57" s="19">
        <v>337.5</v>
      </c>
      <c r="F57" s="28">
        <v>19450</v>
      </c>
      <c r="G57" s="20">
        <v>20.007000000000001</v>
      </c>
      <c r="H57" s="20"/>
      <c r="I57" s="28">
        <v>22313</v>
      </c>
      <c r="J57" s="20">
        <v>11.096</v>
      </c>
      <c r="K57" s="72"/>
      <c r="L57" s="72"/>
      <c r="M57" s="28">
        <v>20699</v>
      </c>
      <c r="N57" s="21">
        <v>3.35</v>
      </c>
      <c r="S57" s="56">
        <v>23590</v>
      </c>
      <c r="T57" s="57">
        <v>3.5</v>
      </c>
    </row>
    <row r="58" spans="1:20">
      <c r="A58" s="28">
        <v>22678</v>
      </c>
      <c r="B58" s="19">
        <v>145.69999999999999</v>
      </c>
      <c r="C58" s="28">
        <v>22678</v>
      </c>
      <c r="D58" s="19">
        <v>340.1</v>
      </c>
      <c r="F58" s="28">
        <v>19480</v>
      </c>
      <c r="G58" s="20">
        <v>19.896999999999998</v>
      </c>
      <c r="H58" s="20"/>
      <c r="I58" s="28">
        <v>22341</v>
      </c>
      <c r="J58" s="20">
        <v>11.038</v>
      </c>
      <c r="K58" s="72"/>
      <c r="L58" s="72"/>
      <c r="M58" s="28">
        <v>20729</v>
      </c>
      <c r="N58" s="21">
        <v>3.28</v>
      </c>
      <c r="S58" s="56">
        <v>23621</v>
      </c>
      <c r="T58" s="57">
        <v>2.75</v>
      </c>
    </row>
    <row r="59" spans="1:20">
      <c r="A59" s="28">
        <v>22706</v>
      </c>
      <c r="B59" s="19">
        <v>146</v>
      </c>
      <c r="C59" s="28">
        <v>22706</v>
      </c>
      <c r="D59" s="19">
        <v>343.1</v>
      </c>
      <c r="F59" s="28">
        <v>19511</v>
      </c>
      <c r="G59" s="20">
        <v>20.286999999999999</v>
      </c>
      <c r="H59" s="20"/>
      <c r="I59" s="28">
        <v>22372</v>
      </c>
      <c r="J59" s="20">
        <v>11.066000000000001</v>
      </c>
      <c r="K59" s="72"/>
      <c r="L59" s="72"/>
      <c r="M59" s="28">
        <v>20760</v>
      </c>
      <c r="N59" s="21">
        <v>3.44</v>
      </c>
      <c r="S59" s="56">
        <v>23651</v>
      </c>
      <c r="T59" s="57">
        <v>3.5</v>
      </c>
    </row>
    <row r="60" spans="1:20">
      <c r="A60" s="28">
        <v>22737</v>
      </c>
      <c r="B60" s="19">
        <v>146.4</v>
      </c>
      <c r="C60" s="28">
        <v>22737</v>
      </c>
      <c r="D60" s="19">
        <v>345.5</v>
      </c>
      <c r="F60" s="28">
        <v>19541</v>
      </c>
      <c r="G60" s="20">
        <v>19.652999999999999</v>
      </c>
      <c r="H60" s="20"/>
      <c r="I60" s="28">
        <v>22402</v>
      </c>
      <c r="J60" s="20">
        <v>10.94</v>
      </c>
      <c r="K60" s="72"/>
      <c r="L60" s="72"/>
      <c r="M60" s="28">
        <v>20790</v>
      </c>
      <c r="N60" s="21">
        <v>3.68</v>
      </c>
      <c r="S60" s="56">
        <v>23682</v>
      </c>
      <c r="T60" s="57">
        <v>4</v>
      </c>
    </row>
    <row r="61" spans="1:20">
      <c r="A61" s="28">
        <v>22767</v>
      </c>
      <c r="B61" s="19">
        <v>146.80000000000001</v>
      </c>
      <c r="C61" s="28">
        <v>22767</v>
      </c>
      <c r="D61" s="19">
        <v>347.5</v>
      </c>
      <c r="F61" s="28">
        <v>19572</v>
      </c>
      <c r="G61" s="20">
        <v>19.526</v>
      </c>
      <c r="H61" s="20"/>
      <c r="I61" s="28">
        <v>22433</v>
      </c>
      <c r="J61" s="20">
        <v>11.023999999999999</v>
      </c>
      <c r="K61" s="72"/>
      <c r="L61" s="72"/>
      <c r="M61" s="28">
        <v>20821</v>
      </c>
      <c r="N61" s="21">
        <v>3.37</v>
      </c>
      <c r="S61" s="56">
        <v>23712</v>
      </c>
      <c r="T61" s="57">
        <v>4</v>
      </c>
    </row>
    <row r="62" spans="1:20">
      <c r="A62" s="28">
        <v>22798</v>
      </c>
      <c r="B62" s="19">
        <v>146.6</v>
      </c>
      <c r="C62" s="28">
        <v>22798</v>
      </c>
      <c r="D62" s="19">
        <v>349.3</v>
      </c>
      <c r="F62" s="28">
        <v>19603</v>
      </c>
      <c r="G62" s="20">
        <v>19.552</v>
      </c>
      <c r="H62" s="20"/>
      <c r="I62" s="28">
        <v>22463</v>
      </c>
      <c r="J62" s="20">
        <v>11.07</v>
      </c>
      <c r="K62" s="72"/>
      <c r="L62" s="72"/>
      <c r="M62" s="28">
        <v>20852</v>
      </c>
      <c r="N62" s="21">
        <v>3.38</v>
      </c>
      <c r="S62" s="56">
        <v>23743</v>
      </c>
      <c r="T62" s="57">
        <v>4</v>
      </c>
    </row>
    <row r="63" spans="1:20">
      <c r="A63" s="28">
        <v>22828</v>
      </c>
      <c r="B63" s="19">
        <v>146.5</v>
      </c>
      <c r="C63" s="28">
        <v>22828</v>
      </c>
      <c r="D63" s="19">
        <v>350.8</v>
      </c>
      <c r="F63" s="28">
        <v>19633</v>
      </c>
      <c r="G63" s="20">
        <v>19.536000000000001</v>
      </c>
      <c r="H63" s="20"/>
      <c r="I63" s="28">
        <v>22494</v>
      </c>
      <c r="J63" s="20">
        <v>11.169</v>
      </c>
      <c r="K63" s="72"/>
      <c r="L63" s="72"/>
      <c r="M63" s="28">
        <v>20880</v>
      </c>
      <c r="N63" s="21">
        <v>3.42</v>
      </c>
      <c r="S63" s="56">
        <v>23774</v>
      </c>
      <c r="T63" s="57">
        <v>4</v>
      </c>
    </row>
    <row r="64" spans="1:20">
      <c r="A64" s="28">
        <v>22859</v>
      </c>
      <c r="B64" s="19">
        <v>146.6</v>
      </c>
      <c r="C64" s="28">
        <v>22859</v>
      </c>
      <c r="D64" s="19">
        <v>352.8</v>
      </c>
      <c r="F64" s="28">
        <v>19664</v>
      </c>
      <c r="G64" s="20">
        <v>19.718</v>
      </c>
      <c r="H64" s="20"/>
      <c r="I64" s="28">
        <v>22525</v>
      </c>
      <c r="J64" s="20">
        <v>11.250999999999999</v>
      </c>
      <c r="K64" s="72"/>
      <c r="L64" s="72"/>
      <c r="M64" s="28">
        <v>20911</v>
      </c>
      <c r="N64" s="21">
        <v>3.49</v>
      </c>
      <c r="S64" s="56">
        <v>23802</v>
      </c>
      <c r="T64" s="57">
        <v>4</v>
      </c>
    </row>
    <row r="65" spans="1:20">
      <c r="A65" s="28">
        <v>22890</v>
      </c>
      <c r="B65" s="19">
        <v>146.30000000000001</v>
      </c>
      <c r="C65" s="28">
        <v>22890</v>
      </c>
      <c r="D65" s="19">
        <v>354.9</v>
      </c>
      <c r="F65" s="28">
        <v>19694</v>
      </c>
      <c r="G65" s="20">
        <v>19.920000000000002</v>
      </c>
      <c r="H65" s="20"/>
      <c r="I65" s="28">
        <v>22555</v>
      </c>
      <c r="J65" s="20">
        <v>11.342000000000001</v>
      </c>
      <c r="K65" s="72"/>
      <c r="L65" s="72"/>
      <c r="M65" s="28">
        <v>20941</v>
      </c>
      <c r="N65" s="21">
        <v>3.48</v>
      </c>
      <c r="S65" s="56">
        <v>23833</v>
      </c>
      <c r="T65" s="57">
        <v>4.13</v>
      </c>
    </row>
    <row r="66" spans="1:20">
      <c r="A66" s="28">
        <v>22920</v>
      </c>
      <c r="B66" s="19">
        <v>146.69999999999999</v>
      </c>
      <c r="C66" s="28">
        <v>22920</v>
      </c>
      <c r="D66" s="19">
        <v>357.2</v>
      </c>
      <c r="F66" s="28">
        <v>19725</v>
      </c>
      <c r="G66" s="20">
        <v>20.178999999999998</v>
      </c>
      <c r="H66" s="20"/>
      <c r="I66" s="28">
        <v>22586</v>
      </c>
      <c r="J66" s="20">
        <v>11.384</v>
      </c>
      <c r="K66" s="72"/>
      <c r="L66" s="72"/>
      <c r="M66" s="28">
        <v>20972</v>
      </c>
      <c r="N66" s="21">
        <v>3.65</v>
      </c>
      <c r="S66" s="56">
        <v>23863</v>
      </c>
      <c r="T66" s="57">
        <v>4.13</v>
      </c>
    </row>
    <row r="67" spans="1:20">
      <c r="A67" s="28">
        <v>22951</v>
      </c>
      <c r="B67" s="19">
        <v>147.30000000000001</v>
      </c>
      <c r="C67" s="28">
        <v>22951</v>
      </c>
      <c r="D67" s="19">
        <v>359.8</v>
      </c>
      <c r="F67" s="28">
        <v>19756</v>
      </c>
      <c r="G67" s="20">
        <v>19.556999999999999</v>
      </c>
      <c r="H67" s="20"/>
      <c r="I67" s="28">
        <v>22616</v>
      </c>
      <c r="J67" s="20">
        <v>11.366</v>
      </c>
      <c r="K67" s="72"/>
      <c r="L67" s="72"/>
      <c r="M67" s="28">
        <v>21002</v>
      </c>
      <c r="N67" s="21">
        <v>3.81</v>
      </c>
      <c r="S67" s="56">
        <v>23894</v>
      </c>
      <c r="T67" s="57">
        <v>4.13</v>
      </c>
    </row>
    <row r="68" spans="1:20">
      <c r="A68" s="28">
        <v>22981</v>
      </c>
      <c r="B68" s="19">
        <v>147.80000000000001</v>
      </c>
      <c r="C68" s="28">
        <v>22981</v>
      </c>
      <c r="D68" s="19">
        <v>362.7</v>
      </c>
      <c r="F68" s="28">
        <v>19784</v>
      </c>
      <c r="G68" s="20">
        <v>19.573</v>
      </c>
      <c r="H68" s="20"/>
      <c r="I68" s="28">
        <v>22647</v>
      </c>
      <c r="J68" s="20">
        <v>11.403</v>
      </c>
      <c r="K68" s="72"/>
      <c r="L68" s="72"/>
      <c r="M68" s="28">
        <v>21033</v>
      </c>
      <c r="N68" s="21">
        <v>4.01</v>
      </c>
      <c r="S68" s="56">
        <v>23924</v>
      </c>
      <c r="T68" s="57">
        <v>4.13</v>
      </c>
    </row>
    <row r="69" spans="1:20">
      <c r="A69" s="28">
        <v>23012</v>
      </c>
      <c r="B69" s="19">
        <v>148.30000000000001</v>
      </c>
      <c r="C69" s="28">
        <v>23012</v>
      </c>
      <c r="D69" s="19">
        <v>365.2</v>
      </c>
      <c r="F69" s="28">
        <v>19815</v>
      </c>
      <c r="G69" s="20">
        <v>19.391999999999999</v>
      </c>
      <c r="H69" s="20"/>
      <c r="I69" s="28">
        <v>22678</v>
      </c>
      <c r="J69" s="20">
        <v>11.233000000000001</v>
      </c>
      <c r="K69" s="72"/>
      <c r="L69" s="72"/>
      <c r="M69" s="28">
        <v>21064</v>
      </c>
      <c r="N69" s="21">
        <v>4.07</v>
      </c>
      <c r="S69" s="56">
        <v>23955</v>
      </c>
      <c r="T69" s="57">
        <v>4</v>
      </c>
    </row>
    <row r="70" spans="1:20">
      <c r="A70" s="28">
        <v>23043</v>
      </c>
      <c r="B70" s="19">
        <v>148.9</v>
      </c>
      <c r="C70" s="28">
        <v>23043</v>
      </c>
      <c r="D70" s="19">
        <v>367.9</v>
      </c>
      <c r="F70" s="28">
        <v>19845</v>
      </c>
      <c r="G70" s="20">
        <v>19.533000000000001</v>
      </c>
      <c r="H70" s="20"/>
      <c r="I70" s="28">
        <v>22706</v>
      </c>
      <c r="J70" s="20">
        <v>11.17</v>
      </c>
      <c r="K70" s="72"/>
      <c r="L70" s="72"/>
      <c r="M70" s="28">
        <v>21094</v>
      </c>
      <c r="N70" s="21">
        <v>4.01</v>
      </c>
      <c r="S70" s="56">
        <v>23986</v>
      </c>
      <c r="T70" s="57">
        <v>4.13</v>
      </c>
    </row>
    <row r="71" spans="1:20">
      <c r="A71" s="28">
        <v>23071</v>
      </c>
      <c r="B71" s="19">
        <v>149.19999999999999</v>
      </c>
      <c r="C71" s="28">
        <v>23071</v>
      </c>
      <c r="D71" s="19">
        <v>370.7</v>
      </c>
      <c r="F71" s="28">
        <v>19876</v>
      </c>
      <c r="G71" s="20">
        <v>19.670000000000002</v>
      </c>
      <c r="H71" s="20"/>
      <c r="I71" s="28">
        <v>22737</v>
      </c>
      <c r="J71" s="20">
        <v>11.257999999999999</v>
      </c>
      <c r="K71" s="72"/>
      <c r="L71" s="72"/>
      <c r="M71" s="28">
        <v>21125</v>
      </c>
      <c r="N71" s="21">
        <v>3.57</v>
      </c>
      <c r="S71" s="56">
        <v>24016</v>
      </c>
      <c r="T71" s="57">
        <v>4.13</v>
      </c>
    </row>
    <row r="72" spans="1:20">
      <c r="A72" s="28">
        <v>23102</v>
      </c>
      <c r="B72" s="19">
        <v>149.69999999999999</v>
      </c>
      <c r="C72" s="28">
        <v>23102</v>
      </c>
      <c r="D72" s="19">
        <v>373.3</v>
      </c>
      <c r="F72" s="28">
        <v>19906</v>
      </c>
      <c r="G72" s="20">
        <v>19.164000000000001</v>
      </c>
      <c r="H72" s="20"/>
      <c r="I72" s="28">
        <v>22767</v>
      </c>
      <c r="J72" s="20">
        <v>11.323</v>
      </c>
      <c r="K72" s="72"/>
      <c r="L72" s="72"/>
      <c r="M72" s="28">
        <v>21155</v>
      </c>
      <c r="N72" s="21">
        <v>3.18</v>
      </c>
      <c r="S72" s="56">
        <v>24047</v>
      </c>
      <c r="T72" s="57">
        <v>4.13</v>
      </c>
    </row>
    <row r="73" spans="1:20">
      <c r="A73" s="28">
        <v>23132</v>
      </c>
      <c r="B73" s="19">
        <v>150.4</v>
      </c>
      <c r="C73" s="28">
        <v>23132</v>
      </c>
      <c r="D73" s="19">
        <v>376.1</v>
      </c>
      <c r="F73" s="28">
        <v>19937</v>
      </c>
      <c r="G73" s="20">
        <v>18.478000000000002</v>
      </c>
      <c r="H73" s="20"/>
      <c r="I73" s="28">
        <v>22798</v>
      </c>
      <c r="J73" s="20">
        <v>11.226000000000001</v>
      </c>
      <c r="K73" s="72"/>
      <c r="L73" s="72"/>
      <c r="M73" s="28">
        <v>21186</v>
      </c>
      <c r="N73" s="21">
        <v>2.65</v>
      </c>
      <c r="S73" s="56">
        <v>24077</v>
      </c>
      <c r="T73" s="57">
        <v>4.63</v>
      </c>
    </row>
    <row r="74" spans="1:20">
      <c r="A74" s="28">
        <v>23163</v>
      </c>
      <c r="B74" s="19">
        <v>150.4</v>
      </c>
      <c r="C74" s="28">
        <v>23163</v>
      </c>
      <c r="D74" s="19">
        <v>378.4</v>
      </c>
      <c r="F74" s="28">
        <v>19968</v>
      </c>
      <c r="G74" s="20">
        <v>18.402999999999999</v>
      </c>
      <c r="H74" s="20"/>
      <c r="I74" s="28">
        <v>22828</v>
      </c>
      <c r="J74" s="20">
        <v>11.302</v>
      </c>
      <c r="K74" s="72"/>
      <c r="L74" s="72"/>
      <c r="M74" s="28">
        <v>21217</v>
      </c>
      <c r="N74" s="21">
        <v>1.99</v>
      </c>
      <c r="S74" s="56">
        <v>24108</v>
      </c>
      <c r="T74" s="57">
        <v>4.5</v>
      </c>
    </row>
    <row r="75" spans="1:20">
      <c r="A75" s="28">
        <v>23193</v>
      </c>
      <c r="B75" s="19">
        <v>151.30000000000001</v>
      </c>
      <c r="C75" s="28">
        <v>23193</v>
      </c>
      <c r="D75" s="19">
        <v>381.1</v>
      </c>
      <c r="F75" s="28">
        <v>19998</v>
      </c>
      <c r="G75" s="20">
        <v>18.893000000000001</v>
      </c>
      <c r="H75" s="20"/>
      <c r="I75" s="28">
        <v>22859</v>
      </c>
      <c r="J75" s="20">
        <v>11.231</v>
      </c>
      <c r="K75" s="72"/>
      <c r="L75" s="72"/>
      <c r="M75" s="28">
        <v>21245</v>
      </c>
      <c r="N75" s="21">
        <v>1.84</v>
      </c>
      <c r="S75" s="56">
        <v>24139</v>
      </c>
      <c r="T75" s="57">
        <v>4.63</v>
      </c>
    </row>
    <row r="76" spans="1:20">
      <c r="A76" s="28">
        <v>23224</v>
      </c>
      <c r="B76" s="19">
        <v>151.80000000000001</v>
      </c>
      <c r="C76" s="28">
        <v>23224</v>
      </c>
      <c r="D76" s="19">
        <v>383.6</v>
      </c>
      <c r="F76" s="28">
        <v>20029</v>
      </c>
      <c r="G76" s="20">
        <v>19.207000000000001</v>
      </c>
      <c r="H76" s="20"/>
      <c r="I76" s="28">
        <v>22890</v>
      </c>
      <c r="J76" s="20">
        <v>11.303000000000001</v>
      </c>
      <c r="K76" s="72"/>
      <c r="L76" s="72"/>
      <c r="M76" s="28">
        <v>21276</v>
      </c>
      <c r="N76" s="21">
        <v>1.45</v>
      </c>
      <c r="S76" s="56">
        <v>24167</v>
      </c>
      <c r="T76" s="57">
        <v>4.75</v>
      </c>
    </row>
    <row r="77" spans="1:20">
      <c r="A77" s="28">
        <v>23255</v>
      </c>
      <c r="B77" s="19">
        <v>152</v>
      </c>
      <c r="C77" s="28">
        <v>23255</v>
      </c>
      <c r="D77" s="19">
        <v>386</v>
      </c>
      <c r="F77" s="28">
        <v>20059</v>
      </c>
      <c r="G77" s="20">
        <v>19.279</v>
      </c>
      <c r="H77" s="20"/>
      <c r="I77" s="28">
        <v>22920</v>
      </c>
      <c r="J77" s="20">
        <v>11.387</v>
      </c>
      <c r="K77" s="72"/>
      <c r="L77" s="72"/>
      <c r="M77" s="28">
        <v>21306</v>
      </c>
      <c r="N77" s="21">
        <v>1.37</v>
      </c>
      <c r="S77" s="56">
        <v>24198</v>
      </c>
      <c r="T77" s="57">
        <v>4.63</v>
      </c>
    </row>
    <row r="78" spans="1:20">
      <c r="A78" s="28">
        <v>23285</v>
      </c>
      <c r="B78" s="19">
        <v>152.6</v>
      </c>
      <c r="C78" s="28">
        <v>23285</v>
      </c>
      <c r="D78" s="19">
        <v>388.3</v>
      </c>
      <c r="F78" s="28">
        <v>20090</v>
      </c>
      <c r="G78" s="20">
        <v>19.114000000000001</v>
      </c>
      <c r="H78" s="20"/>
      <c r="I78" s="28">
        <v>22951</v>
      </c>
      <c r="J78" s="20">
        <v>11.372</v>
      </c>
      <c r="K78" s="72"/>
      <c r="L78" s="72"/>
      <c r="M78" s="28">
        <v>21337</v>
      </c>
      <c r="N78" s="21">
        <v>1.23</v>
      </c>
      <c r="S78" s="56">
        <v>24228</v>
      </c>
      <c r="T78" s="57">
        <v>4.75</v>
      </c>
    </row>
    <row r="79" spans="1:20">
      <c r="A79" s="28">
        <v>23316</v>
      </c>
      <c r="B79" s="19">
        <v>153.6</v>
      </c>
      <c r="C79" s="28">
        <v>23316</v>
      </c>
      <c r="D79" s="19">
        <v>391.5</v>
      </c>
      <c r="F79" s="28">
        <v>20121</v>
      </c>
      <c r="G79" s="20">
        <v>18.818999999999999</v>
      </c>
      <c r="H79" s="20"/>
      <c r="I79" s="28">
        <v>22981</v>
      </c>
      <c r="J79" s="20">
        <v>11.343999999999999</v>
      </c>
      <c r="K79" s="72"/>
      <c r="L79" s="72"/>
      <c r="M79" s="28">
        <v>21367</v>
      </c>
      <c r="N79" s="21">
        <v>1.61</v>
      </c>
      <c r="S79" s="56">
        <v>24259</v>
      </c>
      <c r="T79" s="57">
        <v>5.5</v>
      </c>
    </row>
    <row r="80" spans="1:20">
      <c r="A80" s="28">
        <v>23346</v>
      </c>
      <c r="B80" s="19">
        <v>153.30000000000001</v>
      </c>
      <c r="C80" s="28">
        <v>23346</v>
      </c>
      <c r="D80" s="19">
        <v>393.2</v>
      </c>
      <c r="F80" s="28">
        <v>20149</v>
      </c>
      <c r="G80" s="20">
        <v>18.635000000000002</v>
      </c>
      <c r="H80" s="20"/>
      <c r="I80" s="28">
        <v>23012</v>
      </c>
      <c r="J80" s="20">
        <v>11.420999999999999</v>
      </c>
      <c r="K80" s="72"/>
      <c r="L80" s="72"/>
      <c r="M80" s="28">
        <v>21398</v>
      </c>
      <c r="N80" s="21">
        <v>2.5</v>
      </c>
      <c r="S80" s="56">
        <v>24289</v>
      </c>
      <c r="T80" s="57">
        <v>5.75</v>
      </c>
    </row>
    <row r="81" spans="1:20">
      <c r="A81" s="28">
        <v>23377</v>
      </c>
      <c r="B81" s="19">
        <v>153.69999999999999</v>
      </c>
      <c r="C81" s="28">
        <v>23377</v>
      </c>
      <c r="D81" s="19">
        <v>395.2</v>
      </c>
      <c r="F81" s="28">
        <v>20180</v>
      </c>
      <c r="G81" s="20">
        <v>18.8</v>
      </c>
      <c r="H81" s="20"/>
      <c r="I81" s="28">
        <v>23043</v>
      </c>
      <c r="J81" s="20">
        <v>11.29</v>
      </c>
      <c r="K81" s="72"/>
      <c r="L81" s="72"/>
      <c r="M81" s="28">
        <v>21429</v>
      </c>
      <c r="N81" s="21">
        <v>3.05</v>
      </c>
      <c r="S81" s="56">
        <v>24320</v>
      </c>
      <c r="T81" s="57">
        <v>4.5</v>
      </c>
    </row>
    <row r="82" spans="1:20">
      <c r="A82" s="28">
        <v>23408</v>
      </c>
      <c r="B82" s="19">
        <v>154.30000000000001</v>
      </c>
      <c r="C82" s="28">
        <v>23408</v>
      </c>
      <c r="D82" s="19">
        <v>397.6</v>
      </c>
      <c r="F82" s="28">
        <v>20210</v>
      </c>
      <c r="G82" s="20">
        <v>18.745999999999999</v>
      </c>
      <c r="H82" s="20"/>
      <c r="I82" s="28">
        <v>23071</v>
      </c>
      <c r="J82" s="20">
        <v>11.255000000000001</v>
      </c>
      <c r="K82" s="72"/>
      <c r="L82" s="72"/>
      <c r="M82" s="28">
        <v>21459</v>
      </c>
      <c r="N82" s="21">
        <v>3.19</v>
      </c>
      <c r="S82" s="56">
        <v>24351</v>
      </c>
      <c r="T82" s="57">
        <v>5.75</v>
      </c>
    </row>
    <row r="83" spans="1:20">
      <c r="A83" s="28">
        <v>23437</v>
      </c>
      <c r="B83" s="19">
        <v>154.5</v>
      </c>
      <c r="C83" s="28">
        <v>23437</v>
      </c>
      <c r="D83" s="19">
        <v>399.8</v>
      </c>
      <c r="F83" s="28">
        <v>20241</v>
      </c>
      <c r="G83" s="20">
        <v>18.715</v>
      </c>
      <c r="H83" s="20"/>
      <c r="I83" s="28">
        <v>23102</v>
      </c>
      <c r="J83" s="20">
        <v>11.319000000000001</v>
      </c>
      <c r="K83" s="72"/>
      <c r="L83" s="72"/>
      <c r="M83" s="28">
        <v>21490</v>
      </c>
      <c r="N83" s="21">
        <v>3.1</v>
      </c>
      <c r="S83" s="56">
        <v>24381</v>
      </c>
      <c r="T83" s="57">
        <v>5.75</v>
      </c>
    </row>
    <row r="84" spans="1:20">
      <c r="A84" s="28">
        <v>23468</v>
      </c>
      <c r="B84" s="19">
        <v>154.80000000000001</v>
      </c>
      <c r="C84" s="28">
        <v>23468</v>
      </c>
      <c r="D84" s="19">
        <v>401.7</v>
      </c>
      <c r="F84" s="28">
        <v>20271</v>
      </c>
      <c r="G84" s="20">
        <v>18.824000000000002</v>
      </c>
      <c r="H84" s="20"/>
      <c r="I84" s="28">
        <v>23132</v>
      </c>
      <c r="J84" s="20">
        <v>11.215999999999999</v>
      </c>
      <c r="K84" s="72"/>
      <c r="L84" s="72"/>
      <c r="M84" s="28">
        <v>21520</v>
      </c>
      <c r="N84" s="21">
        <v>3.29</v>
      </c>
      <c r="S84" s="56">
        <v>24412</v>
      </c>
      <c r="T84" s="57">
        <v>5.75</v>
      </c>
    </row>
    <row r="85" spans="1:20">
      <c r="A85" s="28">
        <v>23498</v>
      </c>
      <c r="B85" s="19">
        <v>155.30000000000001</v>
      </c>
      <c r="C85" s="28">
        <v>23498</v>
      </c>
      <c r="D85" s="19">
        <v>404.2</v>
      </c>
      <c r="F85" s="28">
        <v>20302</v>
      </c>
      <c r="G85" s="20">
        <v>18.728000000000002</v>
      </c>
      <c r="H85" s="20"/>
      <c r="I85" s="28">
        <v>23163</v>
      </c>
      <c r="J85" s="20">
        <v>11.138999999999999</v>
      </c>
      <c r="K85" s="72"/>
      <c r="L85" s="72"/>
      <c r="M85" s="28">
        <v>21551</v>
      </c>
      <c r="N85" s="21">
        <v>3.36</v>
      </c>
      <c r="S85" s="56">
        <v>24442</v>
      </c>
      <c r="T85" s="57">
        <v>5</v>
      </c>
    </row>
    <row r="86" spans="1:20">
      <c r="A86" s="28">
        <v>23529</v>
      </c>
      <c r="B86" s="19">
        <v>155.6</v>
      </c>
      <c r="C86" s="28">
        <v>23529</v>
      </c>
      <c r="D86" s="19">
        <v>407.1</v>
      </c>
      <c r="F86" s="28">
        <v>20333</v>
      </c>
      <c r="G86" s="20">
        <v>18.710999999999999</v>
      </c>
      <c r="H86" s="20"/>
      <c r="I86" s="28">
        <v>23193</v>
      </c>
      <c r="J86" s="20">
        <v>11.231999999999999</v>
      </c>
      <c r="K86" s="72"/>
      <c r="L86" s="72"/>
      <c r="M86" s="28">
        <v>21582</v>
      </c>
      <c r="N86" s="21">
        <v>3.54</v>
      </c>
      <c r="S86" s="56">
        <v>24473</v>
      </c>
      <c r="T86" s="57">
        <v>4</v>
      </c>
    </row>
    <row r="87" spans="1:20">
      <c r="A87" s="28">
        <v>23559</v>
      </c>
      <c r="B87" s="19">
        <v>156.80000000000001</v>
      </c>
      <c r="C87" s="28">
        <v>23559</v>
      </c>
      <c r="D87" s="19">
        <v>410.1</v>
      </c>
      <c r="F87" s="28">
        <v>20363</v>
      </c>
      <c r="G87" s="20">
        <v>18.87</v>
      </c>
      <c r="H87" s="20"/>
      <c r="I87" s="28">
        <v>23224</v>
      </c>
      <c r="J87" s="20">
        <v>11.154999999999999</v>
      </c>
      <c r="K87" s="72"/>
      <c r="L87" s="72"/>
      <c r="M87" s="28">
        <v>21610</v>
      </c>
      <c r="N87" s="21">
        <v>3.61</v>
      </c>
      <c r="S87" s="56">
        <v>24504</v>
      </c>
      <c r="T87" s="57">
        <v>4.75</v>
      </c>
    </row>
    <row r="88" spans="1:20">
      <c r="A88" s="28">
        <v>23590</v>
      </c>
      <c r="B88" s="19">
        <v>157.80000000000001</v>
      </c>
      <c r="C88" s="28">
        <v>23590</v>
      </c>
      <c r="D88" s="19">
        <v>413.4</v>
      </c>
      <c r="F88" s="28">
        <v>20394</v>
      </c>
      <c r="G88" s="20">
        <v>18.902000000000001</v>
      </c>
      <c r="H88" s="20"/>
      <c r="I88" s="28">
        <v>23255</v>
      </c>
      <c r="J88" s="20">
        <v>11.183999999999999</v>
      </c>
      <c r="K88" s="72"/>
      <c r="L88" s="72"/>
      <c r="M88" s="28">
        <v>21641</v>
      </c>
      <c r="N88" s="21">
        <v>3.72</v>
      </c>
      <c r="S88" s="56">
        <v>24532</v>
      </c>
      <c r="T88" s="57">
        <v>4.5</v>
      </c>
    </row>
    <row r="89" spans="1:20">
      <c r="A89" s="28">
        <v>23621</v>
      </c>
      <c r="B89" s="19">
        <v>158.69999999999999</v>
      </c>
      <c r="C89" s="28">
        <v>23621</v>
      </c>
      <c r="D89" s="19">
        <v>416.9</v>
      </c>
      <c r="F89" s="28">
        <v>20424</v>
      </c>
      <c r="G89" s="20">
        <v>19.239999999999998</v>
      </c>
      <c r="H89" s="20"/>
      <c r="I89" s="28">
        <v>23285</v>
      </c>
      <c r="J89" s="20">
        <v>11.137</v>
      </c>
      <c r="K89" s="72"/>
      <c r="L89" s="72"/>
      <c r="M89" s="28">
        <v>21671</v>
      </c>
      <c r="N89" s="21">
        <v>3.96</v>
      </c>
      <c r="S89" s="56">
        <v>24563</v>
      </c>
      <c r="T89" s="57">
        <v>4</v>
      </c>
    </row>
    <row r="90" spans="1:20">
      <c r="A90" s="28">
        <v>23651</v>
      </c>
      <c r="B90" s="19">
        <v>159.19999999999999</v>
      </c>
      <c r="C90" s="28">
        <v>23651</v>
      </c>
      <c r="D90" s="19">
        <v>419.1</v>
      </c>
      <c r="F90" s="28">
        <v>20455</v>
      </c>
      <c r="G90" s="20">
        <v>19.138000000000002</v>
      </c>
      <c r="H90" s="20"/>
      <c r="I90" s="28">
        <v>23316</v>
      </c>
      <c r="J90" s="20">
        <v>11.198</v>
      </c>
      <c r="K90" s="72"/>
      <c r="L90" s="72"/>
      <c r="M90" s="28">
        <v>21702</v>
      </c>
      <c r="N90" s="21">
        <v>4.07</v>
      </c>
      <c r="S90" s="56">
        <v>24593</v>
      </c>
      <c r="T90" s="57">
        <v>4.13</v>
      </c>
    </row>
    <row r="91" spans="1:20">
      <c r="A91" s="28">
        <v>23682</v>
      </c>
      <c r="B91" s="19">
        <v>160</v>
      </c>
      <c r="C91" s="28">
        <v>23682</v>
      </c>
      <c r="D91" s="19">
        <v>422</v>
      </c>
      <c r="F91" s="28">
        <v>20486</v>
      </c>
      <c r="G91" s="20">
        <v>18.709</v>
      </c>
      <c r="H91" s="20"/>
      <c r="I91" s="28">
        <v>23346</v>
      </c>
      <c r="J91" s="20">
        <v>11.397</v>
      </c>
      <c r="K91" s="72"/>
      <c r="L91" s="72"/>
      <c r="M91" s="28">
        <v>21732</v>
      </c>
      <c r="N91" s="21">
        <v>4.3899999999999997</v>
      </c>
      <c r="S91" s="56">
        <v>24624</v>
      </c>
      <c r="T91" s="57">
        <v>3.5</v>
      </c>
    </row>
    <row r="92" spans="1:20">
      <c r="A92" s="28">
        <v>23712</v>
      </c>
      <c r="B92" s="19">
        <v>160.30000000000001</v>
      </c>
      <c r="C92" s="28">
        <v>23712</v>
      </c>
      <c r="D92" s="19">
        <v>424.7</v>
      </c>
      <c r="F92" s="28">
        <v>20515</v>
      </c>
      <c r="G92" s="20">
        <v>18.923999999999999</v>
      </c>
      <c r="H92" s="20"/>
      <c r="I92" s="28">
        <v>23377</v>
      </c>
      <c r="J92" s="20">
        <v>11.369</v>
      </c>
      <c r="K92" s="72"/>
      <c r="L92" s="72"/>
      <c r="M92" s="28">
        <v>21763</v>
      </c>
      <c r="N92" s="21">
        <v>4.42</v>
      </c>
      <c r="S92" s="56">
        <v>24654</v>
      </c>
      <c r="T92" s="57">
        <v>3.75</v>
      </c>
    </row>
    <row r="93" spans="1:20">
      <c r="A93" s="28">
        <v>23743</v>
      </c>
      <c r="B93" s="19">
        <v>160.69999999999999</v>
      </c>
      <c r="C93" s="28">
        <v>23743</v>
      </c>
      <c r="D93" s="19">
        <v>427.5</v>
      </c>
      <c r="F93" s="28">
        <v>20546</v>
      </c>
      <c r="G93" s="20">
        <v>18.847000000000001</v>
      </c>
      <c r="H93" s="20"/>
      <c r="I93" s="28">
        <v>23408</v>
      </c>
      <c r="J93" s="20">
        <v>11.260999999999999</v>
      </c>
      <c r="K93" s="72"/>
      <c r="L93" s="72"/>
      <c r="M93" s="28">
        <v>21794</v>
      </c>
      <c r="N93" s="21">
        <v>5</v>
      </c>
      <c r="S93" s="56">
        <v>24685</v>
      </c>
      <c r="T93" s="57">
        <v>4</v>
      </c>
    </row>
    <row r="94" spans="1:20">
      <c r="A94" s="28">
        <v>23774</v>
      </c>
      <c r="B94" s="19">
        <v>160.9</v>
      </c>
      <c r="C94" s="28">
        <v>23774</v>
      </c>
      <c r="D94" s="19">
        <v>430.4</v>
      </c>
      <c r="F94" s="28">
        <v>20576</v>
      </c>
      <c r="G94" s="20">
        <v>18.734999999999999</v>
      </c>
      <c r="H94" s="20"/>
      <c r="I94" s="28">
        <v>23437</v>
      </c>
      <c r="J94" s="20">
        <v>11.285</v>
      </c>
      <c r="K94" s="72"/>
      <c r="L94" s="72"/>
      <c r="M94" s="28">
        <v>21824</v>
      </c>
      <c r="N94" s="21">
        <v>4.8</v>
      </c>
      <c r="S94" s="56">
        <v>24716</v>
      </c>
      <c r="T94" s="57">
        <v>3.75</v>
      </c>
    </row>
    <row r="95" spans="1:20">
      <c r="A95" s="28">
        <v>23802</v>
      </c>
      <c r="B95" s="19">
        <v>161.5</v>
      </c>
      <c r="C95" s="28">
        <v>23802</v>
      </c>
      <c r="D95" s="19">
        <v>433.2</v>
      </c>
      <c r="F95" s="28">
        <v>20607</v>
      </c>
      <c r="G95" s="20">
        <v>18.933</v>
      </c>
      <c r="H95" s="20"/>
      <c r="I95" s="28">
        <v>23468</v>
      </c>
      <c r="J95" s="20">
        <v>11.326000000000001</v>
      </c>
      <c r="K95" s="72"/>
      <c r="L95" s="72"/>
      <c r="M95" s="28">
        <v>21855</v>
      </c>
      <c r="N95" s="21">
        <v>4.8099999999999996</v>
      </c>
      <c r="S95" s="56">
        <v>24746</v>
      </c>
      <c r="T95" s="57">
        <v>4.13</v>
      </c>
    </row>
    <row r="96" spans="1:20">
      <c r="A96" s="28">
        <v>23833</v>
      </c>
      <c r="B96" s="19">
        <v>162</v>
      </c>
      <c r="C96" s="28">
        <v>23833</v>
      </c>
      <c r="D96" s="19">
        <v>435.4</v>
      </c>
      <c r="F96" s="28">
        <v>20637</v>
      </c>
      <c r="G96" s="20">
        <v>18.835999999999999</v>
      </c>
      <c r="H96" s="20"/>
      <c r="I96" s="28">
        <v>23498</v>
      </c>
      <c r="J96" s="20">
        <v>11.263</v>
      </c>
      <c r="K96" s="72"/>
      <c r="L96" s="72"/>
      <c r="M96" s="28">
        <v>21885</v>
      </c>
      <c r="N96" s="21">
        <v>5.14</v>
      </c>
      <c r="S96" s="56">
        <v>24777</v>
      </c>
      <c r="T96" s="57">
        <v>4.5</v>
      </c>
    </row>
    <row r="97" spans="1:20">
      <c r="A97" s="28">
        <v>23863</v>
      </c>
      <c r="B97" s="19">
        <v>161.69999999999999</v>
      </c>
      <c r="C97" s="28">
        <v>23863</v>
      </c>
      <c r="D97" s="19">
        <v>437.1</v>
      </c>
      <c r="F97" s="28">
        <v>20668</v>
      </c>
      <c r="G97" s="20">
        <v>18.783000000000001</v>
      </c>
      <c r="H97" s="20"/>
      <c r="I97" s="28">
        <v>23529</v>
      </c>
      <c r="J97" s="20">
        <v>11.326000000000001</v>
      </c>
      <c r="K97" s="72"/>
      <c r="L97" s="72"/>
      <c r="M97" s="28">
        <v>21916</v>
      </c>
      <c r="N97" s="21">
        <v>5.03</v>
      </c>
      <c r="S97" s="56">
        <v>24807</v>
      </c>
      <c r="T97" s="57">
        <v>4.5</v>
      </c>
    </row>
    <row r="98" spans="1:20">
      <c r="A98" s="28">
        <v>23894</v>
      </c>
      <c r="B98" s="19">
        <v>162.19999999999999</v>
      </c>
      <c r="C98" s="28">
        <v>23894</v>
      </c>
      <c r="D98" s="19">
        <v>440.1</v>
      </c>
      <c r="F98" s="28">
        <v>20699</v>
      </c>
      <c r="G98" s="20">
        <v>19.024000000000001</v>
      </c>
      <c r="H98" s="20"/>
      <c r="I98" s="28">
        <v>23559</v>
      </c>
      <c r="J98" s="20">
        <v>11.387</v>
      </c>
      <c r="K98" s="72"/>
      <c r="L98" s="72"/>
      <c r="M98" s="28">
        <v>21947</v>
      </c>
      <c r="N98" s="21">
        <v>4.66</v>
      </c>
      <c r="S98" s="56">
        <v>24838</v>
      </c>
      <c r="T98" s="57">
        <v>4.75</v>
      </c>
    </row>
    <row r="99" spans="1:20">
      <c r="A99" s="28">
        <v>23924</v>
      </c>
      <c r="B99" s="19">
        <v>163</v>
      </c>
      <c r="C99" s="28">
        <v>23924</v>
      </c>
      <c r="D99" s="19">
        <v>442.9</v>
      </c>
      <c r="F99" s="28">
        <v>20729</v>
      </c>
      <c r="G99" s="20">
        <v>18.939</v>
      </c>
      <c r="H99" s="20"/>
      <c r="I99" s="28">
        <v>23590</v>
      </c>
      <c r="J99" s="20">
        <v>11.48</v>
      </c>
      <c r="K99" s="72"/>
      <c r="L99" s="72"/>
      <c r="M99" s="28">
        <v>21976</v>
      </c>
      <c r="N99" s="21">
        <v>4.0199999999999996</v>
      </c>
      <c r="S99" s="56">
        <v>24869</v>
      </c>
      <c r="T99" s="57">
        <v>4.75</v>
      </c>
    </row>
    <row r="100" spans="1:20">
      <c r="A100" s="28">
        <v>23955</v>
      </c>
      <c r="B100" s="19">
        <v>163.69999999999999</v>
      </c>
      <c r="C100" s="28">
        <v>23955</v>
      </c>
      <c r="D100" s="19">
        <v>445.8</v>
      </c>
      <c r="F100" s="28">
        <v>20760</v>
      </c>
      <c r="G100" s="20">
        <v>19.169</v>
      </c>
      <c r="H100" s="20"/>
      <c r="I100" s="28">
        <v>23621</v>
      </c>
      <c r="J100" s="20">
        <v>11.518000000000001</v>
      </c>
      <c r="K100" s="72"/>
      <c r="L100" s="72"/>
      <c r="M100" s="28">
        <v>22007</v>
      </c>
      <c r="N100" s="21">
        <v>4.04</v>
      </c>
      <c r="S100" s="56">
        <v>24898</v>
      </c>
      <c r="T100" s="57">
        <v>5.25</v>
      </c>
    </row>
    <row r="101" spans="1:20">
      <c r="A101" s="28">
        <v>23986</v>
      </c>
      <c r="B101" s="19">
        <v>164.8</v>
      </c>
      <c r="C101" s="28">
        <v>23986</v>
      </c>
      <c r="D101" s="19">
        <v>449.5</v>
      </c>
      <c r="F101" s="28">
        <v>20790</v>
      </c>
      <c r="G101" s="20">
        <v>19.535</v>
      </c>
      <c r="H101" s="20"/>
      <c r="I101" s="28">
        <v>23651</v>
      </c>
      <c r="J101" s="20">
        <v>11.567</v>
      </c>
      <c r="K101" s="72"/>
      <c r="L101" s="72"/>
      <c r="M101" s="28">
        <v>22037</v>
      </c>
      <c r="N101" s="21">
        <v>4.21</v>
      </c>
      <c r="S101" s="56">
        <v>24929</v>
      </c>
      <c r="T101" s="57">
        <v>6.25</v>
      </c>
    </row>
    <row r="102" spans="1:20">
      <c r="A102" s="28">
        <v>24016</v>
      </c>
      <c r="B102" s="19">
        <v>166</v>
      </c>
      <c r="C102" s="28">
        <v>24016</v>
      </c>
      <c r="D102" s="19">
        <v>452.6</v>
      </c>
      <c r="F102" s="28">
        <v>20821</v>
      </c>
      <c r="G102" s="20">
        <v>19.295000000000002</v>
      </c>
      <c r="H102" s="20"/>
      <c r="I102" s="28">
        <v>23682</v>
      </c>
      <c r="J102" s="20">
        <v>11.598000000000001</v>
      </c>
      <c r="K102" s="72"/>
      <c r="L102" s="72"/>
      <c r="M102" s="28">
        <v>22068</v>
      </c>
      <c r="N102" s="21">
        <v>3.36</v>
      </c>
      <c r="S102" s="56">
        <v>24959</v>
      </c>
      <c r="T102" s="57">
        <v>6.13</v>
      </c>
    </row>
    <row r="103" spans="1:20">
      <c r="A103" s="28">
        <v>24047</v>
      </c>
      <c r="B103" s="19">
        <v>166.7</v>
      </c>
      <c r="C103" s="28">
        <v>24047</v>
      </c>
      <c r="D103" s="19">
        <v>455.7</v>
      </c>
      <c r="F103" s="28">
        <v>20852</v>
      </c>
      <c r="G103" s="20">
        <v>18.815999999999999</v>
      </c>
      <c r="H103" s="20"/>
      <c r="I103" s="28">
        <v>23712</v>
      </c>
      <c r="J103" s="20">
        <v>11.747</v>
      </c>
      <c r="K103" s="72"/>
      <c r="L103" s="72"/>
      <c r="M103" s="28">
        <v>22098</v>
      </c>
      <c r="N103" s="21">
        <v>3.2</v>
      </c>
      <c r="S103" s="56">
        <v>24990</v>
      </c>
      <c r="T103" s="57">
        <v>5.5</v>
      </c>
    </row>
    <row r="104" spans="1:20">
      <c r="A104" s="28">
        <v>24077</v>
      </c>
      <c r="B104" s="19">
        <v>167.8</v>
      </c>
      <c r="C104" s="28">
        <v>24077</v>
      </c>
      <c r="D104" s="19">
        <v>459.2</v>
      </c>
      <c r="F104" s="28">
        <v>20880</v>
      </c>
      <c r="G104" s="20">
        <v>18.884</v>
      </c>
      <c r="H104" s="20"/>
      <c r="I104" s="28">
        <v>23743</v>
      </c>
      <c r="J104" s="20">
        <v>11.653</v>
      </c>
      <c r="K104" s="72"/>
      <c r="L104" s="72"/>
      <c r="M104" s="28">
        <v>22129</v>
      </c>
      <c r="N104" s="21">
        <v>2.95</v>
      </c>
      <c r="S104" s="56">
        <v>25020</v>
      </c>
      <c r="T104" s="57">
        <v>6</v>
      </c>
    </row>
    <row r="105" spans="1:20">
      <c r="A105" s="28">
        <v>24108</v>
      </c>
      <c r="B105" s="19">
        <v>169.1</v>
      </c>
      <c r="C105" s="28">
        <v>24108</v>
      </c>
      <c r="D105" s="19">
        <v>462</v>
      </c>
      <c r="F105" s="28">
        <v>20911</v>
      </c>
      <c r="G105" s="20">
        <v>19.087</v>
      </c>
      <c r="H105" s="20"/>
      <c r="I105" s="28">
        <v>23774</v>
      </c>
      <c r="J105" s="20">
        <v>11.478999999999999</v>
      </c>
      <c r="K105" s="72"/>
      <c r="L105" s="72"/>
      <c r="M105" s="28">
        <v>22160</v>
      </c>
      <c r="N105" s="21">
        <v>3.07</v>
      </c>
      <c r="S105" s="56">
        <v>25051</v>
      </c>
      <c r="T105" s="57">
        <v>5.75</v>
      </c>
    </row>
    <row r="106" spans="1:20">
      <c r="A106" s="28">
        <v>24139</v>
      </c>
      <c r="B106" s="19">
        <v>169.6</v>
      </c>
      <c r="C106" s="28">
        <v>24139</v>
      </c>
      <c r="D106" s="19">
        <v>464.6</v>
      </c>
      <c r="F106" s="28">
        <v>20941</v>
      </c>
      <c r="G106" s="20">
        <v>18.827000000000002</v>
      </c>
      <c r="H106" s="20"/>
      <c r="I106" s="28">
        <v>23802</v>
      </c>
      <c r="J106" s="20">
        <v>11.472</v>
      </c>
      <c r="K106" s="72"/>
      <c r="L106" s="72"/>
      <c r="M106" s="28">
        <v>22190</v>
      </c>
      <c r="N106" s="21">
        <v>3.04</v>
      </c>
      <c r="S106" s="56">
        <v>25082</v>
      </c>
      <c r="T106" s="57">
        <v>5.5</v>
      </c>
    </row>
    <row r="107" spans="1:20">
      <c r="A107" s="28">
        <v>24167</v>
      </c>
      <c r="B107" s="19">
        <v>170.5</v>
      </c>
      <c r="C107" s="28">
        <v>24167</v>
      </c>
      <c r="D107" s="19">
        <v>467.2</v>
      </c>
      <c r="F107" s="28">
        <v>20972</v>
      </c>
      <c r="G107" s="20">
        <v>18.981999999999999</v>
      </c>
      <c r="H107" s="20"/>
      <c r="I107" s="28">
        <v>23833</v>
      </c>
      <c r="J107" s="20">
        <v>11.571</v>
      </c>
      <c r="K107" s="72"/>
      <c r="L107" s="72"/>
      <c r="M107" s="28">
        <v>22221</v>
      </c>
      <c r="N107" s="21">
        <v>3.08</v>
      </c>
      <c r="S107" s="56">
        <v>25112</v>
      </c>
      <c r="T107" s="57">
        <v>6</v>
      </c>
    </row>
    <row r="108" spans="1:20">
      <c r="A108" s="28">
        <v>24198</v>
      </c>
      <c r="B108" s="19">
        <v>171.8</v>
      </c>
      <c r="C108" s="28">
        <v>24198</v>
      </c>
      <c r="D108" s="19">
        <v>469.3</v>
      </c>
      <c r="F108" s="28">
        <v>21002</v>
      </c>
      <c r="G108" s="20">
        <v>19.129000000000001</v>
      </c>
      <c r="H108" s="20"/>
      <c r="I108" s="28">
        <v>23863</v>
      </c>
      <c r="J108" s="20">
        <v>11.417</v>
      </c>
      <c r="K108" s="72"/>
      <c r="L108" s="72"/>
      <c r="M108" s="28">
        <v>22251</v>
      </c>
      <c r="N108" s="21">
        <v>2.86</v>
      </c>
      <c r="S108" s="56">
        <v>25143</v>
      </c>
      <c r="T108" s="57">
        <v>6</v>
      </c>
    </row>
    <row r="109" spans="1:20">
      <c r="A109" s="28">
        <v>24228</v>
      </c>
      <c r="B109" s="19">
        <v>171.3</v>
      </c>
      <c r="C109" s="28">
        <v>24228</v>
      </c>
      <c r="D109" s="19">
        <v>470.1</v>
      </c>
      <c r="F109" s="28">
        <v>21033</v>
      </c>
      <c r="G109" s="20">
        <v>18.834</v>
      </c>
      <c r="H109" s="20"/>
      <c r="I109" s="28">
        <v>23894</v>
      </c>
      <c r="J109" s="20">
        <v>11.467000000000001</v>
      </c>
      <c r="K109" s="72"/>
      <c r="L109" s="72"/>
      <c r="M109" s="28">
        <v>22282</v>
      </c>
      <c r="N109" s="21">
        <v>2.81</v>
      </c>
      <c r="S109" s="56">
        <v>25173</v>
      </c>
      <c r="T109" s="57">
        <v>4</v>
      </c>
    </row>
    <row r="110" spans="1:20">
      <c r="A110" s="28">
        <v>24259</v>
      </c>
      <c r="B110" s="19">
        <v>171.6</v>
      </c>
      <c r="C110" s="28">
        <v>24259</v>
      </c>
      <c r="D110" s="19">
        <v>471.2</v>
      </c>
      <c r="F110" s="28">
        <v>21064</v>
      </c>
      <c r="G110" s="20">
        <v>18.956</v>
      </c>
      <c r="H110" s="20"/>
      <c r="I110" s="28">
        <v>23924</v>
      </c>
      <c r="J110" s="20">
        <v>11.544</v>
      </c>
      <c r="K110" s="72"/>
      <c r="L110" s="72"/>
      <c r="M110" s="28">
        <v>22313</v>
      </c>
      <c r="N110" s="21">
        <v>2.93</v>
      </c>
      <c r="S110" s="56">
        <v>25204</v>
      </c>
      <c r="T110" s="57">
        <v>6.38</v>
      </c>
    </row>
    <row r="111" spans="1:20">
      <c r="A111" s="28">
        <v>24289</v>
      </c>
      <c r="B111" s="19">
        <v>170.3</v>
      </c>
      <c r="C111" s="28">
        <v>24289</v>
      </c>
      <c r="D111" s="19">
        <v>470.9</v>
      </c>
      <c r="F111" s="28">
        <v>21094</v>
      </c>
      <c r="G111" s="20">
        <v>19.04</v>
      </c>
      <c r="H111" s="20"/>
      <c r="I111" s="28">
        <v>23955</v>
      </c>
      <c r="J111" s="20">
        <v>11.531000000000001</v>
      </c>
      <c r="K111" s="72"/>
      <c r="L111" s="72"/>
      <c r="M111" s="28">
        <v>22341</v>
      </c>
      <c r="N111" s="21">
        <v>2.88</v>
      </c>
      <c r="S111" s="56">
        <v>25235</v>
      </c>
      <c r="T111" s="57">
        <v>7</v>
      </c>
    </row>
    <row r="112" spans="1:20">
      <c r="A112" s="28">
        <v>24320</v>
      </c>
      <c r="B112" s="19">
        <v>170.8</v>
      </c>
      <c r="C112" s="28">
        <v>24320</v>
      </c>
      <c r="D112" s="19">
        <v>472.6</v>
      </c>
      <c r="F112" s="28">
        <v>21125</v>
      </c>
      <c r="G112" s="20">
        <v>18.957999999999998</v>
      </c>
      <c r="H112" s="20"/>
      <c r="I112" s="28">
        <v>23986</v>
      </c>
      <c r="J112" s="20">
        <v>11.516999999999999</v>
      </c>
      <c r="K112" s="72"/>
      <c r="L112" s="72"/>
      <c r="M112" s="28">
        <v>22372</v>
      </c>
      <c r="N112" s="21">
        <v>2.88</v>
      </c>
      <c r="S112" s="56">
        <v>25263</v>
      </c>
      <c r="T112" s="57">
        <v>6.25</v>
      </c>
    </row>
    <row r="113" spans="1:20">
      <c r="A113" s="28">
        <v>24351</v>
      </c>
      <c r="B113" s="19">
        <v>172</v>
      </c>
      <c r="C113" s="28">
        <v>24351</v>
      </c>
      <c r="D113" s="19">
        <v>475.4</v>
      </c>
      <c r="F113" s="28">
        <v>21155</v>
      </c>
      <c r="G113" s="20">
        <v>19.420000000000002</v>
      </c>
      <c r="H113" s="20"/>
      <c r="I113" s="28">
        <v>24016</v>
      </c>
      <c r="J113" s="20">
        <v>11.63</v>
      </c>
      <c r="K113" s="72"/>
      <c r="L113" s="72"/>
      <c r="M113" s="28">
        <v>22402</v>
      </c>
      <c r="N113" s="21">
        <v>2.87</v>
      </c>
      <c r="S113" s="56">
        <v>25294</v>
      </c>
      <c r="T113" s="57">
        <v>8</v>
      </c>
    </row>
    <row r="114" spans="1:20">
      <c r="A114" s="28">
        <v>24381</v>
      </c>
      <c r="B114" s="19">
        <v>171.2</v>
      </c>
      <c r="C114" s="28">
        <v>24381</v>
      </c>
      <c r="D114" s="19">
        <v>475.7</v>
      </c>
      <c r="F114" s="28">
        <v>21186</v>
      </c>
      <c r="G114" s="20">
        <v>19.295999999999999</v>
      </c>
      <c r="H114" s="20"/>
      <c r="I114" s="28">
        <v>24047</v>
      </c>
      <c r="J114" s="20">
        <v>11.654999999999999</v>
      </c>
      <c r="K114" s="72"/>
      <c r="L114" s="72"/>
      <c r="M114" s="28">
        <v>22433</v>
      </c>
      <c r="N114" s="21">
        <v>3.06</v>
      </c>
      <c r="S114" s="56">
        <v>25324</v>
      </c>
      <c r="T114" s="57">
        <v>9.3800000000000008</v>
      </c>
    </row>
    <row r="115" spans="1:20">
      <c r="A115" s="28">
        <v>24412</v>
      </c>
      <c r="B115" s="19">
        <v>171.4</v>
      </c>
      <c r="C115" s="28">
        <v>24412</v>
      </c>
      <c r="D115" s="19">
        <v>477.3</v>
      </c>
      <c r="F115" s="28">
        <v>21217</v>
      </c>
      <c r="G115" s="20">
        <v>19</v>
      </c>
      <c r="H115" s="20"/>
      <c r="I115" s="28">
        <v>24077</v>
      </c>
      <c r="J115" s="20">
        <v>11.872</v>
      </c>
      <c r="K115" s="72"/>
      <c r="L115" s="72"/>
      <c r="M115" s="28">
        <v>22463</v>
      </c>
      <c r="N115" s="21">
        <v>2.92</v>
      </c>
      <c r="S115" s="56">
        <v>25355</v>
      </c>
      <c r="T115" s="57">
        <v>7.5</v>
      </c>
    </row>
    <row r="116" spans="1:20">
      <c r="A116" s="28">
        <v>24442</v>
      </c>
      <c r="B116" s="19">
        <v>172</v>
      </c>
      <c r="C116" s="28">
        <v>24442</v>
      </c>
      <c r="D116" s="19">
        <v>480.2</v>
      </c>
      <c r="F116" s="28">
        <v>21245</v>
      </c>
      <c r="G116" s="20">
        <v>18.73</v>
      </c>
      <c r="H116" s="20"/>
      <c r="I116" s="28">
        <v>24108</v>
      </c>
      <c r="J116" s="20">
        <v>11.875</v>
      </c>
      <c r="K116" s="72"/>
      <c r="L116" s="72"/>
      <c r="M116" s="28">
        <v>22494</v>
      </c>
      <c r="N116" s="21">
        <v>3.06</v>
      </c>
      <c r="S116" s="56">
        <v>25385</v>
      </c>
      <c r="T116" s="57">
        <v>8.75</v>
      </c>
    </row>
    <row r="117" spans="1:20">
      <c r="A117" s="28">
        <v>24473</v>
      </c>
      <c r="B117" s="19">
        <v>171.9</v>
      </c>
      <c r="C117" s="28">
        <v>24473</v>
      </c>
      <c r="D117" s="19">
        <v>481.6</v>
      </c>
      <c r="F117" s="28">
        <v>21276</v>
      </c>
      <c r="G117" s="20">
        <v>18.393999999999998</v>
      </c>
      <c r="H117" s="20"/>
      <c r="I117" s="28">
        <v>24139</v>
      </c>
      <c r="J117" s="20">
        <v>11.711</v>
      </c>
      <c r="K117" s="72"/>
      <c r="L117" s="72"/>
      <c r="M117" s="28">
        <v>22525</v>
      </c>
      <c r="N117" s="21">
        <v>3.06</v>
      </c>
      <c r="S117" s="56">
        <v>25416</v>
      </c>
      <c r="T117" s="57">
        <v>9.75</v>
      </c>
    </row>
    <row r="118" spans="1:20">
      <c r="A118" s="28">
        <v>24504</v>
      </c>
      <c r="B118" s="19">
        <v>173</v>
      </c>
      <c r="C118" s="28">
        <v>24504</v>
      </c>
      <c r="D118" s="19">
        <v>485.1</v>
      </c>
      <c r="F118" s="28">
        <v>21306</v>
      </c>
      <c r="G118" s="20">
        <v>18.222999999999999</v>
      </c>
      <c r="H118" s="20"/>
      <c r="I118" s="28">
        <v>24167</v>
      </c>
      <c r="J118" s="20">
        <v>11.603999999999999</v>
      </c>
      <c r="K118" s="72"/>
      <c r="L118" s="72"/>
      <c r="M118" s="28">
        <v>22555</v>
      </c>
      <c r="N118" s="21">
        <v>3.05</v>
      </c>
      <c r="S118" s="56">
        <v>25447</v>
      </c>
      <c r="T118" s="57">
        <v>8.5</v>
      </c>
    </row>
    <row r="119" spans="1:20">
      <c r="A119" s="28">
        <v>24532</v>
      </c>
      <c r="B119" s="19">
        <v>174.8</v>
      </c>
      <c r="C119" s="28">
        <v>24532</v>
      </c>
      <c r="D119" s="19">
        <v>489.7</v>
      </c>
      <c r="F119" s="28">
        <v>21337</v>
      </c>
      <c r="G119" s="20">
        <v>18.600000000000001</v>
      </c>
      <c r="H119" s="20"/>
      <c r="I119" s="28">
        <v>24198</v>
      </c>
      <c r="J119" s="20">
        <v>11.621</v>
      </c>
      <c r="K119" s="72"/>
      <c r="L119" s="72"/>
      <c r="M119" s="28">
        <v>22586</v>
      </c>
      <c r="N119" s="21">
        <v>3.07</v>
      </c>
      <c r="S119" s="56">
        <v>25477</v>
      </c>
      <c r="T119" s="57">
        <v>9</v>
      </c>
    </row>
    <row r="120" spans="1:20">
      <c r="A120" s="28">
        <v>24563</v>
      </c>
      <c r="B120" s="19">
        <v>174.2</v>
      </c>
      <c r="C120" s="28">
        <v>24563</v>
      </c>
      <c r="D120" s="19">
        <v>492.1</v>
      </c>
      <c r="F120" s="28">
        <v>21367</v>
      </c>
      <c r="G120" s="20">
        <v>18.609000000000002</v>
      </c>
      <c r="H120" s="20"/>
      <c r="I120" s="28">
        <v>24228</v>
      </c>
      <c r="J120" s="20">
        <v>11.574999999999999</v>
      </c>
      <c r="K120" s="72"/>
      <c r="L120" s="72"/>
      <c r="M120" s="28">
        <v>22616</v>
      </c>
      <c r="N120" s="21">
        <v>3.18</v>
      </c>
      <c r="S120" s="56">
        <v>25508</v>
      </c>
      <c r="T120" s="57">
        <v>9.25</v>
      </c>
    </row>
    <row r="121" spans="1:20">
      <c r="A121" s="28">
        <v>24593</v>
      </c>
      <c r="B121" s="19">
        <v>175.7</v>
      </c>
      <c r="C121" s="28">
        <v>24593</v>
      </c>
      <c r="D121" s="19">
        <v>497.2</v>
      </c>
      <c r="F121" s="28">
        <v>21398</v>
      </c>
      <c r="G121" s="20">
        <v>18.579999999999998</v>
      </c>
      <c r="H121" s="20"/>
      <c r="I121" s="28">
        <v>24259</v>
      </c>
      <c r="J121" s="20">
        <v>11.548999999999999</v>
      </c>
      <c r="K121" s="72"/>
      <c r="L121" s="72"/>
      <c r="M121" s="28">
        <v>22647</v>
      </c>
      <c r="N121" s="21">
        <v>3.28</v>
      </c>
      <c r="S121" s="56">
        <v>25538</v>
      </c>
      <c r="T121" s="57">
        <v>5</v>
      </c>
    </row>
    <row r="122" spans="1:20">
      <c r="A122" s="28">
        <v>24624</v>
      </c>
      <c r="B122" s="19">
        <v>177</v>
      </c>
      <c r="C122" s="28">
        <v>24624</v>
      </c>
      <c r="D122" s="19">
        <v>502</v>
      </c>
      <c r="F122" s="28">
        <v>21429</v>
      </c>
      <c r="G122" s="20">
        <v>18.425000000000001</v>
      </c>
      <c r="H122" s="20"/>
      <c r="I122" s="28">
        <v>24289</v>
      </c>
      <c r="J122" s="20">
        <v>11.629</v>
      </c>
      <c r="K122" s="72"/>
      <c r="L122" s="72"/>
      <c r="M122" s="28">
        <v>22678</v>
      </c>
      <c r="N122" s="21">
        <v>3.28</v>
      </c>
      <c r="S122" s="56">
        <v>25569</v>
      </c>
      <c r="T122" s="57">
        <v>9.3800000000000008</v>
      </c>
    </row>
    <row r="123" spans="1:20">
      <c r="A123" s="28">
        <v>24654</v>
      </c>
      <c r="B123" s="19">
        <v>178.1</v>
      </c>
      <c r="C123" s="28">
        <v>24654</v>
      </c>
      <c r="D123" s="19">
        <v>506.3</v>
      </c>
      <c r="F123" s="28">
        <v>21459</v>
      </c>
      <c r="G123" s="20">
        <v>18.475999999999999</v>
      </c>
      <c r="H123" s="20"/>
      <c r="I123" s="28">
        <v>24320</v>
      </c>
      <c r="J123" s="20">
        <v>11.43</v>
      </c>
      <c r="K123" s="72"/>
      <c r="L123" s="72"/>
      <c r="M123" s="28">
        <v>22706</v>
      </c>
      <c r="N123" s="21">
        <v>3.06</v>
      </c>
      <c r="S123" s="56">
        <v>25600</v>
      </c>
      <c r="T123" s="57">
        <v>8.5</v>
      </c>
    </row>
    <row r="124" spans="1:20">
      <c r="A124" s="28">
        <v>24685</v>
      </c>
      <c r="B124" s="19">
        <v>179.7</v>
      </c>
      <c r="C124" s="28">
        <v>24685</v>
      </c>
      <c r="D124" s="19">
        <v>510.8</v>
      </c>
      <c r="F124" s="28">
        <v>21490</v>
      </c>
      <c r="G124" s="20">
        <v>18.54</v>
      </c>
      <c r="H124" s="20"/>
      <c r="I124" s="28">
        <v>24351</v>
      </c>
      <c r="J124" s="20">
        <v>11.46</v>
      </c>
      <c r="K124" s="72"/>
      <c r="L124" s="72"/>
      <c r="M124" s="28">
        <v>22737</v>
      </c>
      <c r="N124" s="21">
        <v>2.99</v>
      </c>
      <c r="S124" s="56">
        <v>25628</v>
      </c>
      <c r="T124" s="57">
        <v>7.5</v>
      </c>
    </row>
    <row r="125" spans="1:20">
      <c r="A125" s="28">
        <v>24716</v>
      </c>
      <c r="B125" s="19">
        <v>180.7</v>
      </c>
      <c r="C125" s="28">
        <v>24716</v>
      </c>
      <c r="D125" s="19">
        <v>514.70000000000005</v>
      </c>
      <c r="F125" s="28">
        <v>21520</v>
      </c>
      <c r="G125" s="20">
        <v>18.899000000000001</v>
      </c>
      <c r="H125" s="20"/>
      <c r="I125" s="28">
        <v>24381</v>
      </c>
      <c r="J125" s="20">
        <v>11.465</v>
      </c>
      <c r="K125" s="72"/>
      <c r="L125" s="72"/>
      <c r="M125" s="28">
        <v>22767</v>
      </c>
      <c r="N125" s="21">
        <v>3.03</v>
      </c>
      <c r="S125" s="56">
        <v>25659</v>
      </c>
      <c r="T125" s="57">
        <v>8.5</v>
      </c>
    </row>
    <row r="126" spans="1:20">
      <c r="A126" s="28">
        <v>24746</v>
      </c>
      <c r="B126" s="19">
        <v>181.6</v>
      </c>
      <c r="C126" s="28">
        <v>24746</v>
      </c>
      <c r="D126" s="19">
        <v>518.20000000000005</v>
      </c>
      <c r="F126" s="28">
        <v>21551</v>
      </c>
      <c r="G126" s="20">
        <v>18.888999999999999</v>
      </c>
      <c r="H126" s="20"/>
      <c r="I126" s="28">
        <v>24412</v>
      </c>
      <c r="J126" s="20">
        <v>11.598000000000001</v>
      </c>
      <c r="K126" s="72"/>
      <c r="L126" s="72"/>
      <c r="M126" s="28">
        <v>22798</v>
      </c>
      <c r="N126" s="21">
        <v>3.03</v>
      </c>
      <c r="S126" s="56">
        <v>25689</v>
      </c>
      <c r="T126" s="57">
        <v>7.88</v>
      </c>
    </row>
    <row r="127" spans="1:20">
      <c r="A127" s="28">
        <v>24777</v>
      </c>
      <c r="B127" s="19">
        <v>182.4</v>
      </c>
      <c r="C127" s="28">
        <v>24777</v>
      </c>
      <c r="D127" s="19">
        <v>521.20000000000005</v>
      </c>
      <c r="F127" s="28">
        <v>21582</v>
      </c>
      <c r="G127" s="20">
        <v>18.57</v>
      </c>
      <c r="H127" s="20"/>
      <c r="I127" s="28">
        <v>24442</v>
      </c>
      <c r="J127" s="20">
        <v>11.69</v>
      </c>
      <c r="K127" s="72"/>
      <c r="L127" s="72"/>
      <c r="M127" s="28">
        <v>22828</v>
      </c>
      <c r="N127" s="21">
        <v>3.29</v>
      </c>
      <c r="S127" s="56">
        <v>25720</v>
      </c>
      <c r="T127" s="57">
        <v>5.75</v>
      </c>
    </row>
    <row r="128" spans="1:20">
      <c r="A128" s="28">
        <v>24807</v>
      </c>
      <c r="B128" s="19">
        <v>183.3</v>
      </c>
      <c r="C128" s="28">
        <v>24807</v>
      </c>
      <c r="D128" s="19">
        <v>524.79999999999995</v>
      </c>
      <c r="F128" s="28">
        <v>21610</v>
      </c>
      <c r="G128" s="20">
        <v>18.431000000000001</v>
      </c>
      <c r="H128" s="20"/>
      <c r="I128" s="28">
        <v>24473</v>
      </c>
      <c r="J128" s="20">
        <v>11.923999999999999</v>
      </c>
      <c r="K128" s="72"/>
      <c r="L128" s="72"/>
      <c r="M128" s="28">
        <v>22859</v>
      </c>
      <c r="N128" s="21">
        <v>3.2</v>
      </c>
      <c r="S128" s="56">
        <v>25750</v>
      </c>
      <c r="T128" s="57">
        <v>6.75</v>
      </c>
    </row>
    <row r="129" spans="1:20">
      <c r="A129" s="28">
        <v>24838</v>
      </c>
      <c r="B129" s="19">
        <v>184.3</v>
      </c>
      <c r="C129" s="28">
        <v>24838</v>
      </c>
      <c r="D129" s="19">
        <v>527.4</v>
      </c>
      <c r="F129" s="28">
        <v>21641</v>
      </c>
      <c r="G129" s="20">
        <v>18.678000000000001</v>
      </c>
      <c r="H129" s="20"/>
      <c r="I129" s="28">
        <v>24504</v>
      </c>
      <c r="J129" s="20">
        <v>11.916</v>
      </c>
      <c r="K129" s="72"/>
      <c r="L129" s="72"/>
      <c r="M129" s="28">
        <v>22890</v>
      </c>
      <c r="N129" s="21">
        <v>3.06</v>
      </c>
      <c r="S129" s="56">
        <v>25781</v>
      </c>
      <c r="T129" s="57">
        <v>6.5</v>
      </c>
    </row>
    <row r="130" spans="1:20">
      <c r="A130" s="28">
        <v>24869</v>
      </c>
      <c r="B130" s="19">
        <v>184.7</v>
      </c>
      <c r="C130" s="28">
        <v>24869</v>
      </c>
      <c r="D130" s="19">
        <v>530.4</v>
      </c>
      <c r="F130" s="28">
        <v>21671</v>
      </c>
      <c r="G130" s="20">
        <v>18.552</v>
      </c>
      <c r="H130" s="20"/>
      <c r="I130" s="28">
        <v>24532</v>
      </c>
      <c r="J130" s="20">
        <v>12.237</v>
      </c>
      <c r="K130" s="72"/>
      <c r="L130" s="72"/>
      <c r="M130" s="28">
        <v>22920</v>
      </c>
      <c r="N130" s="21">
        <v>2.98</v>
      </c>
      <c r="S130" s="56">
        <v>25812</v>
      </c>
      <c r="T130" s="57">
        <v>5</v>
      </c>
    </row>
    <row r="131" spans="1:20">
      <c r="A131" s="28">
        <v>24898</v>
      </c>
      <c r="B131" s="19">
        <v>185.5</v>
      </c>
      <c r="C131" s="28">
        <v>24898</v>
      </c>
      <c r="D131" s="19">
        <v>533.20000000000005</v>
      </c>
      <c r="F131" s="28">
        <v>21702</v>
      </c>
      <c r="G131" s="20">
        <v>18.454000000000001</v>
      </c>
      <c r="H131" s="20"/>
      <c r="I131" s="28">
        <v>24563</v>
      </c>
      <c r="J131" s="20">
        <v>12.342000000000001</v>
      </c>
      <c r="K131" s="72"/>
      <c r="L131" s="72"/>
      <c r="M131" s="28">
        <v>22951</v>
      </c>
      <c r="N131" s="21">
        <v>3</v>
      </c>
      <c r="S131" s="56">
        <v>25842</v>
      </c>
      <c r="T131" s="57">
        <v>6.13</v>
      </c>
    </row>
    <row r="132" spans="1:20">
      <c r="A132" s="28">
        <v>24929</v>
      </c>
      <c r="B132" s="19">
        <v>186.6</v>
      </c>
      <c r="C132" s="28">
        <v>24929</v>
      </c>
      <c r="D132" s="19">
        <v>535.70000000000005</v>
      </c>
      <c r="F132" s="28">
        <v>21732</v>
      </c>
      <c r="G132" s="20">
        <v>18.683</v>
      </c>
      <c r="H132" s="20"/>
      <c r="I132" s="28">
        <v>24593</v>
      </c>
      <c r="J132" s="20">
        <v>12.329000000000001</v>
      </c>
      <c r="K132" s="72"/>
      <c r="L132" s="72"/>
      <c r="M132" s="28">
        <v>22981</v>
      </c>
      <c r="N132" s="21">
        <v>3.01</v>
      </c>
      <c r="S132" s="56">
        <v>25873</v>
      </c>
      <c r="T132" s="57">
        <v>5.5</v>
      </c>
    </row>
    <row r="133" spans="1:20">
      <c r="A133" s="28">
        <v>24959</v>
      </c>
      <c r="B133" s="19">
        <v>188</v>
      </c>
      <c r="C133" s="28">
        <v>24959</v>
      </c>
      <c r="D133" s="19">
        <v>538.9</v>
      </c>
      <c r="F133" s="28">
        <v>21763</v>
      </c>
      <c r="G133" s="20">
        <v>18.591000000000001</v>
      </c>
      <c r="H133" s="20"/>
      <c r="I133" s="28">
        <v>24624</v>
      </c>
      <c r="J133" s="20">
        <v>12.351000000000001</v>
      </c>
      <c r="K133" s="72"/>
      <c r="L133" s="72"/>
      <c r="M133" s="28">
        <v>23012</v>
      </c>
      <c r="N133" s="21">
        <v>3.04</v>
      </c>
      <c r="S133" s="56">
        <v>25903</v>
      </c>
      <c r="T133" s="57">
        <v>3</v>
      </c>
    </row>
    <row r="134" spans="1:20">
      <c r="A134" s="28">
        <v>24990</v>
      </c>
      <c r="B134" s="19">
        <v>189.4</v>
      </c>
      <c r="C134" s="28">
        <v>24990</v>
      </c>
      <c r="D134" s="19">
        <v>542.6</v>
      </c>
      <c r="F134" s="28">
        <v>21794</v>
      </c>
      <c r="G134" s="20">
        <v>18.622</v>
      </c>
      <c r="H134" s="20"/>
      <c r="I134" s="28">
        <v>24654</v>
      </c>
      <c r="J134" s="20">
        <v>12.606999999999999</v>
      </c>
      <c r="K134" s="72"/>
      <c r="L134" s="72"/>
      <c r="M134" s="28">
        <v>23043</v>
      </c>
      <c r="N134" s="21">
        <v>3.01</v>
      </c>
      <c r="S134" s="56">
        <v>25934</v>
      </c>
      <c r="T134" s="57">
        <v>4</v>
      </c>
    </row>
    <row r="135" spans="1:20">
      <c r="A135" s="28">
        <v>25020</v>
      </c>
      <c r="B135" s="19">
        <v>190.5</v>
      </c>
      <c r="C135" s="28">
        <v>25020</v>
      </c>
      <c r="D135" s="19">
        <v>545.6</v>
      </c>
      <c r="F135" s="28">
        <v>21824</v>
      </c>
      <c r="G135" s="20">
        <v>18.606999999999999</v>
      </c>
      <c r="H135" s="20"/>
      <c r="I135" s="28">
        <v>24685</v>
      </c>
      <c r="J135" s="20">
        <v>12.598000000000001</v>
      </c>
      <c r="K135" s="72"/>
      <c r="L135" s="72"/>
      <c r="M135" s="28">
        <v>23071</v>
      </c>
      <c r="N135" s="21">
        <v>3.03</v>
      </c>
      <c r="S135" s="56">
        <v>25965</v>
      </c>
      <c r="T135" s="57">
        <v>3.38</v>
      </c>
    </row>
    <row r="136" spans="1:20">
      <c r="A136" s="28">
        <v>25051</v>
      </c>
      <c r="B136" s="19">
        <v>191.8</v>
      </c>
      <c r="C136" s="28">
        <v>25051</v>
      </c>
      <c r="D136" s="19">
        <v>549.4</v>
      </c>
      <c r="F136" s="28">
        <v>21855</v>
      </c>
      <c r="G136" s="20">
        <v>18.611999999999998</v>
      </c>
      <c r="H136" s="20"/>
      <c r="I136" s="28">
        <v>24716</v>
      </c>
      <c r="J136" s="20">
        <v>12.757999999999999</v>
      </c>
      <c r="K136" s="72"/>
      <c r="L136" s="72"/>
      <c r="M136" s="28">
        <v>23102</v>
      </c>
      <c r="N136" s="21">
        <v>3.11</v>
      </c>
      <c r="S136" s="56">
        <v>25993</v>
      </c>
      <c r="T136" s="57">
        <v>4.5</v>
      </c>
    </row>
    <row r="137" spans="1:20">
      <c r="A137" s="28">
        <v>25082</v>
      </c>
      <c r="B137" s="19">
        <v>192.7</v>
      </c>
      <c r="C137" s="28">
        <v>25082</v>
      </c>
      <c r="D137" s="19">
        <v>553.6</v>
      </c>
      <c r="F137" s="28">
        <v>21885</v>
      </c>
      <c r="G137" s="20">
        <v>18.66</v>
      </c>
      <c r="H137" s="20"/>
      <c r="I137" s="28">
        <v>24746</v>
      </c>
      <c r="J137" s="20">
        <v>12.959</v>
      </c>
      <c r="K137" s="72"/>
      <c r="L137" s="72"/>
      <c r="M137" s="28">
        <v>23132</v>
      </c>
      <c r="N137" s="21">
        <v>3.12</v>
      </c>
      <c r="S137" s="56">
        <v>26024</v>
      </c>
      <c r="T137" s="57">
        <v>4.25</v>
      </c>
    </row>
    <row r="138" spans="1:20">
      <c r="A138" s="28">
        <v>25112</v>
      </c>
      <c r="B138" s="19">
        <v>194</v>
      </c>
      <c r="C138" s="28">
        <v>25112</v>
      </c>
      <c r="D138" s="19">
        <v>557.6</v>
      </c>
      <c r="F138" s="28">
        <v>21916</v>
      </c>
      <c r="G138" s="20">
        <v>18.536999999999999</v>
      </c>
      <c r="H138" s="20"/>
      <c r="I138" s="28">
        <v>24777</v>
      </c>
      <c r="J138" s="20">
        <v>12.999000000000001</v>
      </c>
      <c r="K138" s="72"/>
      <c r="L138" s="72"/>
      <c r="M138" s="28">
        <v>23163</v>
      </c>
      <c r="N138" s="21">
        <v>3.2</v>
      </c>
      <c r="S138" s="56">
        <v>26054</v>
      </c>
      <c r="T138" s="57">
        <v>4.88</v>
      </c>
    </row>
    <row r="139" spans="1:20">
      <c r="A139" s="28">
        <v>25143</v>
      </c>
      <c r="B139" s="19">
        <v>196</v>
      </c>
      <c r="C139" s="28">
        <v>25143</v>
      </c>
      <c r="D139" s="19">
        <v>562.4</v>
      </c>
      <c r="F139" s="28">
        <v>21947</v>
      </c>
      <c r="G139" s="20">
        <v>17.946999999999999</v>
      </c>
      <c r="H139" s="20"/>
      <c r="I139" s="28">
        <v>24807</v>
      </c>
      <c r="J139" s="20">
        <v>12.952</v>
      </c>
      <c r="K139" s="72"/>
      <c r="L139" s="72"/>
      <c r="M139" s="28">
        <v>23193</v>
      </c>
      <c r="N139" s="21">
        <v>3.48</v>
      </c>
      <c r="S139" s="56">
        <v>26085</v>
      </c>
      <c r="T139" s="57">
        <v>4.75</v>
      </c>
    </row>
    <row r="140" spans="1:20">
      <c r="A140" s="28">
        <v>25173</v>
      </c>
      <c r="B140" s="19">
        <v>197.4</v>
      </c>
      <c r="C140" s="28">
        <v>25173</v>
      </c>
      <c r="D140" s="19">
        <v>566.79999999999995</v>
      </c>
      <c r="F140" s="28">
        <v>21976</v>
      </c>
      <c r="G140" s="20">
        <v>17.776</v>
      </c>
      <c r="H140" s="20"/>
      <c r="I140" s="28">
        <v>24838</v>
      </c>
      <c r="J140" s="20">
        <v>12.993</v>
      </c>
      <c r="K140" s="72"/>
      <c r="L140" s="72"/>
      <c r="M140" s="28">
        <v>23224</v>
      </c>
      <c r="N140" s="21">
        <v>3.53</v>
      </c>
      <c r="S140" s="56">
        <v>26115</v>
      </c>
      <c r="T140" s="57">
        <v>5.5</v>
      </c>
    </row>
    <row r="141" spans="1:20">
      <c r="A141" s="28">
        <v>25204</v>
      </c>
      <c r="B141" s="19">
        <v>198.7</v>
      </c>
      <c r="C141" s="28">
        <v>25204</v>
      </c>
      <c r="D141" s="19">
        <v>569.29999999999995</v>
      </c>
      <c r="F141" s="28">
        <v>22007</v>
      </c>
      <c r="G141" s="20">
        <v>17.864000000000001</v>
      </c>
      <c r="H141" s="20"/>
      <c r="I141" s="28">
        <v>24869</v>
      </c>
      <c r="J141" s="20">
        <v>12.815</v>
      </c>
      <c r="K141" s="72"/>
      <c r="L141" s="72"/>
      <c r="M141" s="28">
        <v>23255</v>
      </c>
      <c r="N141" s="21">
        <v>3.57</v>
      </c>
      <c r="S141" s="56">
        <v>26146</v>
      </c>
      <c r="T141" s="57">
        <v>5.75</v>
      </c>
    </row>
    <row r="142" spans="1:20">
      <c r="A142" s="28">
        <v>25235</v>
      </c>
      <c r="B142" s="19">
        <v>199.3</v>
      </c>
      <c r="C142" s="28">
        <v>25235</v>
      </c>
      <c r="D142" s="19">
        <v>571.9</v>
      </c>
      <c r="F142" s="28">
        <v>22037</v>
      </c>
      <c r="G142" s="20">
        <v>17.937999999999999</v>
      </c>
      <c r="H142" s="20"/>
      <c r="I142" s="28">
        <v>24898</v>
      </c>
      <c r="J142" s="20">
        <v>12.526999999999999</v>
      </c>
      <c r="K142" s="72"/>
      <c r="L142" s="72"/>
      <c r="M142" s="28">
        <v>23285</v>
      </c>
      <c r="N142" s="21">
        <v>3.64</v>
      </c>
      <c r="S142" s="56">
        <v>26177</v>
      </c>
      <c r="T142" s="57">
        <v>5.38</v>
      </c>
    </row>
    <row r="143" spans="1:20">
      <c r="A143" s="28">
        <v>25263</v>
      </c>
      <c r="B143" s="19">
        <v>200</v>
      </c>
      <c r="C143" s="28">
        <v>25263</v>
      </c>
      <c r="D143" s="19">
        <v>574.4</v>
      </c>
      <c r="F143" s="28">
        <v>22068</v>
      </c>
      <c r="G143" s="20">
        <v>18.013999999999999</v>
      </c>
      <c r="H143" s="20"/>
      <c r="I143" s="28">
        <v>24929</v>
      </c>
      <c r="J143" s="20">
        <v>12.432</v>
      </c>
      <c r="K143" s="72"/>
      <c r="L143" s="72"/>
      <c r="M143" s="28">
        <v>23316</v>
      </c>
      <c r="N143" s="21">
        <v>3.74</v>
      </c>
      <c r="S143" s="56">
        <v>26207</v>
      </c>
      <c r="T143" s="57">
        <v>5.13</v>
      </c>
    </row>
    <row r="144" spans="1:20">
      <c r="A144" s="28">
        <v>25294</v>
      </c>
      <c r="B144" s="19">
        <v>200.7</v>
      </c>
      <c r="C144" s="28">
        <v>25294</v>
      </c>
      <c r="D144" s="19">
        <v>575.70000000000005</v>
      </c>
      <c r="F144" s="28">
        <v>22098</v>
      </c>
      <c r="G144" s="20">
        <v>18.204000000000001</v>
      </c>
      <c r="H144" s="20"/>
      <c r="I144" s="28">
        <v>24959</v>
      </c>
      <c r="J144" s="20">
        <v>12.388999999999999</v>
      </c>
      <c r="K144" s="72"/>
      <c r="L144" s="72"/>
      <c r="M144" s="28">
        <v>23346</v>
      </c>
      <c r="N144" s="21">
        <v>3.81</v>
      </c>
      <c r="S144" s="56">
        <v>26238</v>
      </c>
      <c r="T144" s="57">
        <v>4.25</v>
      </c>
    </row>
    <row r="145" spans="1:20">
      <c r="A145" s="28">
        <v>25324</v>
      </c>
      <c r="B145" s="19">
        <v>200.8</v>
      </c>
      <c r="C145" s="28">
        <v>25324</v>
      </c>
      <c r="D145" s="19">
        <v>576.5</v>
      </c>
      <c r="F145" s="28">
        <v>22129</v>
      </c>
      <c r="G145" s="20">
        <v>18.11</v>
      </c>
      <c r="H145" s="20"/>
      <c r="I145" s="28">
        <v>24990</v>
      </c>
      <c r="J145" s="20">
        <v>12.557</v>
      </c>
      <c r="K145" s="72"/>
      <c r="L145" s="72"/>
      <c r="M145" s="28">
        <v>23377</v>
      </c>
      <c r="N145" s="21">
        <v>3.79</v>
      </c>
      <c r="S145" s="56">
        <v>26268</v>
      </c>
      <c r="T145" s="57">
        <v>3</v>
      </c>
    </row>
    <row r="146" spans="1:20">
      <c r="A146" s="28">
        <v>25355</v>
      </c>
      <c r="B146" s="19">
        <v>201.3</v>
      </c>
      <c r="C146" s="28">
        <v>25355</v>
      </c>
      <c r="D146" s="19">
        <v>578.5</v>
      </c>
      <c r="F146" s="28">
        <v>22160</v>
      </c>
      <c r="G146" s="20">
        <v>17.687999999999999</v>
      </c>
      <c r="H146" s="20"/>
      <c r="I146" s="28">
        <v>25020</v>
      </c>
      <c r="J146" s="20">
        <v>12.928000000000001</v>
      </c>
      <c r="K146" s="72"/>
      <c r="L146" s="72"/>
      <c r="M146" s="28">
        <v>23408</v>
      </c>
      <c r="N146" s="21">
        <v>3.78</v>
      </c>
      <c r="S146" s="56">
        <v>26299</v>
      </c>
      <c r="T146" s="57">
        <v>3.13</v>
      </c>
    </row>
    <row r="147" spans="1:20">
      <c r="A147" s="28">
        <v>25385</v>
      </c>
      <c r="B147" s="19">
        <v>201.7</v>
      </c>
      <c r="C147" s="28">
        <v>25385</v>
      </c>
      <c r="D147" s="19">
        <v>579.5</v>
      </c>
      <c r="F147" s="28">
        <v>22190</v>
      </c>
      <c r="G147" s="20">
        <v>17.872</v>
      </c>
      <c r="H147" s="20"/>
      <c r="I147" s="28">
        <v>25051</v>
      </c>
      <c r="J147" s="20">
        <v>12.875</v>
      </c>
      <c r="K147" s="72"/>
      <c r="L147" s="72"/>
      <c r="M147" s="28">
        <v>23437</v>
      </c>
      <c r="N147" s="21">
        <v>3.91</v>
      </c>
      <c r="S147" s="56">
        <v>26330</v>
      </c>
      <c r="T147" s="57">
        <v>3.25</v>
      </c>
    </row>
    <row r="148" spans="1:20">
      <c r="A148" s="28">
        <v>25416</v>
      </c>
      <c r="B148" s="19">
        <v>201.7</v>
      </c>
      <c r="C148" s="28">
        <v>25416</v>
      </c>
      <c r="D148" s="19">
        <v>580.1</v>
      </c>
      <c r="F148" s="28">
        <v>22221</v>
      </c>
      <c r="G148" s="20">
        <v>17.716999999999999</v>
      </c>
      <c r="H148" s="20"/>
      <c r="I148" s="28">
        <v>25082</v>
      </c>
      <c r="J148" s="20">
        <v>12.930999999999999</v>
      </c>
      <c r="K148" s="72"/>
      <c r="L148" s="72"/>
      <c r="M148" s="28">
        <v>23468</v>
      </c>
      <c r="N148" s="21">
        <v>3.91</v>
      </c>
      <c r="S148" s="56">
        <v>26359</v>
      </c>
      <c r="T148" s="57">
        <v>4</v>
      </c>
    </row>
    <row r="149" spans="1:20">
      <c r="A149" s="28">
        <v>25447</v>
      </c>
      <c r="B149" s="19">
        <v>202.1</v>
      </c>
      <c r="C149" s="28">
        <v>25447</v>
      </c>
      <c r="D149" s="19">
        <v>582.1</v>
      </c>
      <c r="F149" s="28">
        <v>22251</v>
      </c>
      <c r="G149" s="20">
        <v>16.68</v>
      </c>
      <c r="H149" s="20"/>
      <c r="I149" s="28">
        <v>25112</v>
      </c>
      <c r="J149" s="20">
        <v>13.086</v>
      </c>
      <c r="K149" s="72"/>
      <c r="L149" s="72"/>
      <c r="M149" s="28">
        <v>23498</v>
      </c>
      <c r="N149" s="21">
        <v>3.84</v>
      </c>
      <c r="S149" s="56">
        <v>26390</v>
      </c>
      <c r="T149" s="57">
        <v>4.3099999999999996</v>
      </c>
    </row>
    <row r="150" spans="1:20">
      <c r="A150" s="28">
        <v>25477</v>
      </c>
      <c r="B150" s="19">
        <v>202.9</v>
      </c>
      <c r="C150" s="28">
        <v>25477</v>
      </c>
      <c r="D150" s="19">
        <v>583.4</v>
      </c>
      <c r="F150" s="28">
        <v>22282</v>
      </c>
      <c r="G150" s="20">
        <v>16.718</v>
      </c>
      <c r="H150" s="20"/>
      <c r="I150" s="28">
        <v>25143</v>
      </c>
      <c r="J150" s="20">
        <v>13.103999999999999</v>
      </c>
      <c r="K150" s="72"/>
      <c r="L150" s="72"/>
      <c r="M150" s="28">
        <v>23529</v>
      </c>
      <c r="N150" s="21">
        <v>3.83</v>
      </c>
      <c r="S150" s="56">
        <v>26420</v>
      </c>
      <c r="T150" s="57">
        <v>4.75</v>
      </c>
    </row>
    <row r="151" spans="1:20">
      <c r="A151" s="28">
        <v>25508</v>
      </c>
      <c r="B151" s="19">
        <v>203.6</v>
      </c>
      <c r="C151" s="28">
        <v>25508</v>
      </c>
      <c r="D151" s="19">
        <v>585.4</v>
      </c>
      <c r="F151" s="28">
        <v>22313</v>
      </c>
      <c r="G151" s="20">
        <v>16.523</v>
      </c>
      <c r="H151" s="20"/>
      <c r="I151" s="28">
        <v>25173</v>
      </c>
      <c r="J151" s="20">
        <v>13.021000000000001</v>
      </c>
      <c r="K151" s="72"/>
      <c r="L151" s="72"/>
      <c r="M151" s="28">
        <v>23559</v>
      </c>
      <c r="N151" s="21">
        <v>3.72</v>
      </c>
      <c r="S151" s="56">
        <v>26451</v>
      </c>
      <c r="T151" s="57">
        <v>4.5</v>
      </c>
    </row>
    <row r="152" spans="1:20">
      <c r="A152" s="28">
        <v>25538</v>
      </c>
      <c r="B152" s="19">
        <v>203.9</v>
      </c>
      <c r="C152" s="28">
        <v>25538</v>
      </c>
      <c r="D152" s="19">
        <v>587.9</v>
      </c>
      <c r="F152" s="28">
        <v>22341</v>
      </c>
      <c r="G152" s="20">
        <v>16.445</v>
      </c>
      <c r="H152" s="20"/>
      <c r="I152" s="28">
        <v>25204</v>
      </c>
      <c r="J152" s="20">
        <v>12.893000000000001</v>
      </c>
      <c r="K152" s="72"/>
      <c r="L152" s="72"/>
      <c r="M152" s="28">
        <v>23590</v>
      </c>
      <c r="N152" s="21">
        <v>3.74</v>
      </c>
      <c r="S152" s="56">
        <v>26481</v>
      </c>
      <c r="T152" s="57">
        <v>4.5</v>
      </c>
    </row>
    <row r="153" spans="1:20">
      <c r="A153" s="28">
        <v>25569</v>
      </c>
      <c r="B153" s="19">
        <v>206.2</v>
      </c>
      <c r="C153" s="28">
        <v>25569</v>
      </c>
      <c r="D153" s="19">
        <v>589.6</v>
      </c>
      <c r="F153" s="28">
        <v>22372</v>
      </c>
      <c r="G153" s="20">
        <v>16.46</v>
      </c>
      <c r="H153" s="20"/>
      <c r="I153" s="28">
        <v>25235</v>
      </c>
      <c r="J153" s="20">
        <v>12.879</v>
      </c>
      <c r="K153" s="72"/>
      <c r="L153" s="72"/>
      <c r="M153" s="28">
        <v>23621</v>
      </c>
      <c r="N153" s="21">
        <v>3.84</v>
      </c>
      <c r="S153" s="56">
        <v>26512</v>
      </c>
      <c r="T153" s="57">
        <v>5.13</v>
      </c>
    </row>
    <row r="154" spans="1:20">
      <c r="A154" s="28">
        <v>25600</v>
      </c>
      <c r="B154" s="19">
        <v>205</v>
      </c>
      <c r="C154" s="28">
        <v>25600</v>
      </c>
      <c r="D154" s="19">
        <v>586.29999999999995</v>
      </c>
      <c r="F154" s="28">
        <v>22402</v>
      </c>
      <c r="G154" s="20">
        <v>16.419</v>
      </c>
      <c r="H154" s="20"/>
      <c r="I154" s="28">
        <v>25263</v>
      </c>
      <c r="J154" s="20">
        <v>12.750999999999999</v>
      </c>
      <c r="K154" s="72"/>
      <c r="L154" s="72"/>
      <c r="M154" s="28">
        <v>23651</v>
      </c>
      <c r="N154" s="21">
        <v>3.86</v>
      </c>
      <c r="S154" s="56">
        <v>26543</v>
      </c>
      <c r="T154" s="57">
        <v>4.88</v>
      </c>
    </row>
    <row r="155" spans="1:20">
      <c r="A155" s="28">
        <v>25628</v>
      </c>
      <c r="B155" s="19">
        <v>205.7</v>
      </c>
      <c r="C155" s="28">
        <v>25628</v>
      </c>
      <c r="D155" s="19">
        <v>587.29999999999995</v>
      </c>
      <c r="F155" s="28">
        <v>22433</v>
      </c>
      <c r="G155" s="20">
        <v>16.550999999999998</v>
      </c>
      <c r="H155" s="20"/>
      <c r="I155" s="28">
        <v>25294</v>
      </c>
      <c r="J155" s="20">
        <v>12.468</v>
      </c>
      <c r="K155" s="72"/>
      <c r="L155" s="72"/>
      <c r="M155" s="28">
        <v>23682</v>
      </c>
      <c r="N155" s="21">
        <v>3.91</v>
      </c>
      <c r="S155" s="56">
        <v>26573</v>
      </c>
      <c r="T155" s="57">
        <v>4.88</v>
      </c>
    </row>
    <row r="156" spans="1:20">
      <c r="A156" s="28">
        <v>25659</v>
      </c>
      <c r="B156" s="19">
        <v>206.7</v>
      </c>
      <c r="C156" s="28">
        <v>25659</v>
      </c>
      <c r="D156" s="19">
        <v>588.4</v>
      </c>
      <c r="F156" s="28">
        <v>22463</v>
      </c>
      <c r="G156" s="20">
        <v>16.556999999999999</v>
      </c>
      <c r="H156" s="20"/>
      <c r="I156" s="28">
        <v>25324</v>
      </c>
      <c r="J156" s="20">
        <v>12.47</v>
      </c>
      <c r="K156" s="72"/>
      <c r="L156" s="72"/>
      <c r="M156" s="28">
        <v>23712</v>
      </c>
      <c r="N156" s="21">
        <v>4.0199999999999996</v>
      </c>
      <c r="S156" s="56">
        <v>26604</v>
      </c>
      <c r="T156" s="57">
        <v>5.19</v>
      </c>
    </row>
    <row r="157" spans="1:20">
      <c r="A157" s="28">
        <v>25689</v>
      </c>
      <c r="B157" s="19">
        <v>207.2</v>
      </c>
      <c r="C157" s="28">
        <v>25689</v>
      </c>
      <c r="D157" s="19">
        <v>591.5</v>
      </c>
      <c r="F157" s="28">
        <v>22494</v>
      </c>
      <c r="G157" s="20">
        <v>16.690000000000001</v>
      </c>
      <c r="H157" s="20"/>
      <c r="I157" s="28">
        <v>25355</v>
      </c>
      <c r="J157" s="20">
        <v>12.41</v>
      </c>
      <c r="K157" s="72"/>
      <c r="L157" s="72"/>
      <c r="M157" s="28">
        <v>23743</v>
      </c>
      <c r="N157" s="21">
        <v>3.94</v>
      </c>
      <c r="S157" s="56">
        <v>26634</v>
      </c>
      <c r="T157" s="57">
        <v>5.5</v>
      </c>
    </row>
    <row r="158" spans="1:20">
      <c r="A158" s="28">
        <v>25720</v>
      </c>
      <c r="B158" s="19">
        <v>207.6</v>
      </c>
      <c r="C158" s="28">
        <v>25720</v>
      </c>
      <c r="D158" s="19">
        <v>595.20000000000005</v>
      </c>
      <c r="F158" s="28">
        <v>22525</v>
      </c>
      <c r="G158" s="20">
        <v>16.803999999999998</v>
      </c>
      <c r="H158" s="20"/>
      <c r="I158" s="28">
        <v>25385</v>
      </c>
      <c r="J158" s="20">
        <v>12.239000000000001</v>
      </c>
      <c r="K158" s="72"/>
      <c r="L158" s="72"/>
      <c r="M158" s="28">
        <v>23774</v>
      </c>
      <c r="N158" s="21">
        <v>4.03</v>
      </c>
      <c r="S158" s="56">
        <v>26665</v>
      </c>
      <c r="T158" s="57">
        <v>6.5</v>
      </c>
    </row>
    <row r="159" spans="1:20">
      <c r="A159" s="28">
        <v>25750</v>
      </c>
      <c r="B159" s="19">
        <v>208</v>
      </c>
      <c r="C159" s="28">
        <v>25750</v>
      </c>
      <c r="D159" s="19">
        <v>599.1</v>
      </c>
      <c r="F159" s="28">
        <v>22555</v>
      </c>
      <c r="G159" s="20">
        <v>17.093</v>
      </c>
      <c r="H159" s="20"/>
      <c r="I159" s="28">
        <v>25416</v>
      </c>
      <c r="J159" s="20">
        <v>12.565</v>
      </c>
      <c r="K159" s="72"/>
      <c r="L159" s="72"/>
      <c r="M159" s="28">
        <v>23802</v>
      </c>
      <c r="N159" s="21">
        <v>4.0599999999999996</v>
      </c>
      <c r="S159" s="56">
        <v>26696</v>
      </c>
      <c r="T159" s="57">
        <v>7.5</v>
      </c>
    </row>
    <row r="160" spans="1:20">
      <c r="A160" s="28">
        <v>25781</v>
      </c>
      <c r="B160" s="19">
        <v>209.9</v>
      </c>
      <c r="C160" s="28">
        <v>25781</v>
      </c>
      <c r="D160" s="19">
        <v>604.9</v>
      </c>
      <c r="F160" s="28">
        <v>22586</v>
      </c>
      <c r="G160" s="20">
        <v>17.172000000000001</v>
      </c>
      <c r="H160" s="20"/>
      <c r="I160" s="28">
        <v>25447</v>
      </c>
      <c r="J160" s="20">
        <v>12.743</v>
      </c>
      <c r="K160" s="72"/>
      <c r="L160" s="72"/>
      <c r="M160" s="28">
        <v>23833</v>
      </c>
      <c r="N160" s="21">
        <v>4.04</v>
      </c>
      <c r="S160" s="56">
        <v>26724</v>
      </c>
      <c r="T160" s="57">
        <v>7.38</v>
      </c>
    </row>
    <row r="161" spans="1:20">
      <c r="A161" s="28">
        <v>25812</v>
      </c>
      <c r="B161" s="19">
        <v>211.8</v>
      </c>
      <c r="C161" s="28">
        <v>25812</v>
      </c>
      <c r="D161" s="19">
        <v>611.20000000000005</v>
      </c>
      <c r="F161" s="28">
        <v>22616</v>
      </c>
      <c r="G161" s="20">
        <v>17.266999999999999</v>
      </c>
      <c r="H161" s="20"/>
      <c r="I161" s="28">
        <v>25477</v>
      </c>
      <c r="J161" s="20">
        <v>12.754</v>
      </c>
      <c r="K161" s="72"/>
      <c r="L161" s="72"/>
      <c r="M161" s="28">
        <v>23863</v>
      </c>
      <c r="N161" s="21">
        <v>4.03</v>
      </c>
      <c r="S161" s="56">
        <v>26755</v>
      </c>
      <c r="T161" s="57">
        <v>7.63</v>
      </c>
    </row>
    <row r="162" spans="1:20">
      <c r="A162" s="28">
        <v>25842</v>
      </c>
      <c r="B162" s="19">
        <v>212.9</v>
      </c>
      <c r="C162" s="28">
        <v>25842</v>
      </c>
      <c r="D162" s="19">
        <v>616.4</v>
      </c>
      <c r="F162" s="28">
        <v>22647</v>
      </c>
      <c r="G162" s="20">
        <v>17.192</v>
      </c>
      <c r="H162" s="20"/>
      <c r="I162" s="28">
        <v>25508</v>
      </c>
      <c r="J162" s="20">
        <v>12.968999999999999</v>
      </c>
      <c r="K162" s="72"/>
      <c r="L162" s="72"/>
      <c r="M162" s="28">
        <v>23894</v>
      </c>
      <c r="N162" s="21">
        <v>3.99</v>
      </c>
      <c r="S162" s="56">
        <v>26785</v>
      </c>
      <c r="T162" s="57">
        <v>8.1300000000000008</v>
      </c>
    </row>
    <row r="163" spans="1:20">
      <c r="A163" s="28">
        <v>25873</v>
      </c>
      <c r="B163" s="19">
        <v>213.7</v>
      </c>
      <c r="C163" s="28">
        <v>25873</v>
      </c>
      <c r="D163" s="19">
        <v>621.1</v>
      </c>
      <c r="F163" s="28">
        <v>22678</v>
      </c>
      <c r="G163" s="20">
        <v>16.917000000000002</v>
      </c>
      <c r="H163" s="20"/>
      <c r="I163" s="28">
        <v>25538</v>
      </c>
      <c r="J163" s="20">
        <v>13.048999999999999</v>
      </c>
      <c r="K163" s="72"/>
      <c r="L163" s="72"/>
      <c r="M163" s="28">
        <v>23924</v>
      </c>
      <c r="N163" s="21">
        <v>3.98</v>
      </c>
      <c r="S163" s="56">
        <v>26816</v>
      </c>
      <c r="T163" s="57">
        <v>8.8800000000000008</v>
      </c>
    </row>
    <row r="164" spans="1:20">
      <c r="A164" s="28">
        <v>25903</v>
      </c>
      <c r="B164" s="19">
        <v>214.4</v>
      </c>
      <c r="C164" s="28">
        <v>25903</v>
      </c>
      <c r="D164" s="19">
        <v>626.5</v>
      </c>
      <c r="F164" s="28">
        <v>22706</v>
      </c>
      <c r="G164" s="20">
        <v>16.951000000000001</v>
      </c>
      <c r="H164" s="20"/>
      <c r="I164" s="28">
        <v>25569</v>
      </c>
      <c r="J164" s="20">
        <v>13.128</v>
      </c>
      <c r="K164" s="72"/>
      <c r="L164" s="72"/>
      <c r="M164" s="28">
        <v>23955</v>
      </c>
      <c r="N164" s="21">
        <v>4.07</v>
      </c>
      <c r="S164" s="56">
        <v>26846</v>
      </c>
      <c r="T164" s="57">
        <v>11.22</v>
      </c>
    </row>
    <row r="165" spans="1:20">
      <c r="A165" s="28">
        <v>25934</v>
      </c>
      <c r="B165" s="19">
        <v>215.5</v>
      </c>
      <c r="C165" s="28">
        <v>25934</v>
      </c>
      <c r="D165" s="19">
        <v>632.9</v>
      </c>
      <c r="F165" s="28">
        <v>22737</v>
      </c>
      <c r="G165" s="20">
        <v>17.056999999999999</v>
      </c>
      <c r="H165" s="20"/>
      <c r="I165" s="28">
        <v>25600</v>
      </c>
      <c r="J165" s="20">
        <v>13.019</v>
      </c>
      <c r="K165" s="72"/>
      <c r="L165" s="72"/>
      <c r="M165" s="28">
        <v>23986</v>
      </c>
      <c r="N165" s="21">
        <v>4.2</v>
      </c>
      <c r="S165" s="56">
        <v>26877</v>
      </c>
      <c r="T165" s="57">
        <v>11.22</v>
      </c>
    </row>
    <row r="166" spans="1:20">
      <c r="A166" s="28">
        <v>25965</v>
      </c>
      <c r="B166" s="19">
        <v>217.4</v>
      </c>
      <c r="C166" s="28">
        <v>25965</v>
      </c>
      <c r="D166" s="19">
        <v>641</v>
      </c>
      <c r="F166" s="28">
        <v>22767</v>
      </c>
      <c r="G166" s="20">
        <v>17.149000000000001</v>
      </c>
      <c r="H166" s="20"/>
      <c r="I166" s="28">
        <v>25628</v>
      </c>
      <c r="J166" s="20">
        <v>13.173</v>
      </c>
      <c r="K166" s="72"/>
      <c r="L166" s="72"/>
      <c r="M166" s="28">
        <v>24016</v>
      </c>
      <c r="N166" s="21">
        <v>4.3</v>
      </c>
      <c r="S166" s="56">
        <v>26908</v>
      </c>
      <c r="T166" s="57">
        <v>10.82</v>
      </c>
    </row>
    <row r="167" spans="1:20">
      <c r="A167" s="28">
        <v>25993</v>
      </c>
      <c r="B167" s="19">
        <v>218.8</v>
      </c>
      <c r="C167" s="28">
        <v>25993</v>
      </c>
      <c r="D167" s="19">
        <v>649.9</v>
      </c>
      <c r="F167" s="28">
        <v>22798</v>
      </c>
      <c r="G167" s="20">
        <v>17.204000000000001</v>
      </c>
      <c r="H167" s="20"/>
      <c r="I167" s="28">
        <v>25659</v>
      </c>
      <c r="J167" s="20">
        <v>13.364000000000001</v>
      </c>
      <c r="K167" s="72"/>
      <c r="L167" s="72"/>
      <c r="M167" s="28">
        <v>24047</v>
      </c>
      <c r="N167" s="21">
        <v>4.37</v>
      </c>
      <c r="S167" s="56">
        <v>26938</v>
      </c>
      <c r="T167" s="57">
        <v>10.61</v>
      </c>
    </row>
    <row r="168" spans="1:20">
      <c r="A168" s="28">
        <v>26024</v>
      </c>
      <c r="B168" s="19">
        <v>220</v>
      </c>
      <c r="C168" s="28">
        <v>26024</v>
      </c>
      <c r="D168" s="19">
        <v>658.4</v>
      </c>
      <c r="F168" s="28">
        <v>22828</v>
      </c>
      <c r="G168" s="20">
        <v>17.257000000000001</v>
      </c>
      <c r="H168" s="20"/>
      <c r="I168" s="28">
        <v>25689</v>
      </c>
      <c r="J168" s="20">
        <v>13.04</v>
      </c>
      <c r="K168" s="72"/>
      <c r="L168" s="72"/>
      <c r="M168" s="28">
        <v>24077</v>
      </c>
      <c r="N168" s="21">
        <v>4.72</v>
      </c>
      <c r="S168" s="56">
        <v>26969</v>
      </c>
      <c r="T168" s="57">
        <v>10.34</v>
      </c>
    </row>
    <row r="169" spans="1:20">
      <c r="A169" s="28">
        <v>26054</v>
      </c>
      <c r="B169" s="19">
        <v>222</v>
      </c>
      <c r="C169" s="28">
        <v>26054</v>
      </c>
      <c r="D169" s="19">
        <v>666.7</v>
      </c>
      <c r="F169" s="28">
        <v>22859</v>
      </c>
      <c r="G169" s="20">
        <v>17.138000000000002</v>
      </c>
      <c r="H169" s="20"/>
      <c r="I169" s="28">
        <v>25720</v>
      </c>
      <c r="J169" s="20">
        <v>13.196999999999999</v>
      </c>
      <c r="K169" s="72"/>
      <c r="L169" s="72"/>
      <c r="M169" s="28">
        <v>24108</v>
      </c>
      <c r="N169" s="21">
        <v>4.88</v>
      </c>
      <c r="S169" s="56">
        <v>26999</v>
      </c>
      <c r="T169" s="57">
        <v>9.83</v>
      </c>
    </row>
    <row r="170" spans="1:20">
      <c r="A170" s="28">
        <v>26085</v>
      </c>
      <c r="B170" s="19">
        <v>223.5</v>
      </c>
      <c r="C170" s="28">
        <v>26085</v>
      </c>
      <c r="D170" s="19">
        <v>673</v>
      </c>
      <c r="F170" s="28">
        <v>22890</v>
      </c>
      <c r="G170" s="20">
        <v>17.236000000000001</v>
      </c>
      <c r="H170" s="20"/>
      <c r="I170" s="28">
        <v>25750</v>
      </c>
      <c r="J170" s="20">
        <v>12.798999999999999</v>
      </c>
      <c r="K170" s="72"/>
      <c r="L170" s="72"/>
      <c r="M170" s="28">
        <v>24139</v>
      </c>
      <c r="N170" s="21">
        <v>4.9400000000000004</v>
      </c>
      <c r="S170" s="56">
        <v>27030</v>
      </c>
      <c r="T170" s="57">
        <v>9.31</v>
      </c>
    </row>
    <row r="171" spans="1:20">
      <c r="A171" s="28">
        <v>26115</v>
      </c>
      <c r="B171" s="19">
        <v>224.9</v>
      </c>
      <c r="C171" s="28">
        <v>26115</v>
      </c>
      <c r="D171" s="19">
        <v>679.6</v>
      </c>
      <c r="F171" s="28">
        <v>22920</v>
      </c>
      <c r="G171" s="20">
        <v>17.372</v>
      </c>
      <c r="H171" s="20"/>
      <c r="I171" s="28">
        <v>25781</v>
      </c>
      <c r="J171" s="20">
        <v>13.445</v>
      </c>
      <c r="K171" s="72"/>
      <c r="L171" s="72"/>
      <c r="M171" s="28">
        <v>24167</v>
      </c>
      <c r="N171" s="21">
        <v>4.97</v>
      </c>
      <c r="S171" s="56">
        <v>27061</v>
      </c>
      <c r="T171" s="57">
        <v>8.8699999999999992</v>
      </c>
    </row>
    <row r="172" spans="1:20">
      <c r="A172" s="28">
        <v>26146</v>
      </c>
      <c r="B172" s="19">
        <v>225.6</v>
      </c>
      <c r="C172" s="28">
        <v>26146</v>
      </c>
      <c r="D172" s="19">
        <v>685.5</v>
      </c>
      <c r="F172" s="28">
        <v>22951</v>
      </c>
      <c r="G172" s="20">
        <v>16.702000000000002</v>
      </c>
      <c r="H172" s="20"/>
      <c r="I172" s="28">
        <v>25812</v>
      </c>
      <c r="J172" s="20">
        <v>13.847</v>
      </c>
      <c r="K172" s="72"/>
      <c r="L172" s="72"/>
      <c r="M172" s="28">
        <v>24198</v>
      </c>
      <c r="N172" s="21">
        <v>4.9000000000000004</v>
      </c>
      <c r="S172" s="56">
        <v>27089</v>
      </c>
      <c r="T172" s="57">
        <v>9.9499999999999993</v>
      </c>
    </row>
    <row r="173" spans="1:20">
      <c r="A173" s="28">
        <v>26177</v>
      </c>
      <c r="B173" s="19">
        <v>226.5</v>
      </c>
      <c r="C173" s="28">
        <v>26177</v>
      </c>
      <c r="D173" s="19">
        <v>692.5</v>
      </c>
      <c r="F173" s="28">
        <v>22981</v>
      </c>
      <c r="G173" s="20">
        <v>16.917000000000002</v>
      </c>
      <c r="H173" s="20"/>
      <c r="I173" s="28">
        <v>25842</v>
      </c>
      <c r="J173" s="20">
        <v>14.016999999999999</v>
      </c>
      <c r="K173" s="72"/>
      <c r="L173" s="72"/>
      <c r="M173" s="28">
        <v>24228</v>
      </c>
      <c r="N173" s="21">
        <v>4.93</v>
      </c>
      <c r="S173" s="56">
        <v>27120</v>
      </c>
      <c r="T173" s="57">
        <v>11</v>
      </c>
    </row>
    <row r="174" spans="1:20">
      <c r="A174" s="28">
        <v>26207</v>
      </c>
      <c r="B174" s="19">
        <v>227.2</v>
      </c>
      <c r="C174" s="28">
        <v>26207</v>
      </c>
      <c r="D174" s="19">
        <v>698.4</v>
      </c>
      <c r="F174" s="28">
        <v>23012</v>
      </c>
      <c r="G174" s="20">
        <v>16.937000000000001</v>
      </c>
      <c r="H174" s="20"/>
      <c r="I174" s="28">
        <v>25873</v>
      </c>
      <c r="J174" s="20">
        <v>14.055</v>
      </c>
      <c r="K174" s="72"/>
      <c r="L174" s="72"/>
      <c r="M174" s="28">
        <v>24259</v>
      </c>
      <c r="N174" s="21">
        <v>4.97</v>
      </c>
      <c r="S174" s="56">
        <v>27150</v>
      </c>
      <c r="T174" s="57">
        <v>11.64</v>
      </c>
    </row>
    <row r="175" spans="1:20">
      <c r="A175" s="28">
        <v>26238</v>
      </c>
      <c r="B175" s="19">
        <v>227.8</v>
      </c>
      <c r="C175" s="28">
        <v>26238</v>
      </c>
      <c r="D175" s="19">
        <v>704.6</v>
      </c>
      <c r="F175" s="28">
        <v>23043</v>
      </c>
      <c r="G175" s="20">
        <v>16.712</v>
      </c>
      <c r="H175" s="20"/>
      <c r="I175" s="28">
        <v>25903</v>
      </c>
      <c r="J175" s="20">
        <v>14.225</v>
      </c>
      <c r="K175" s="72"/>
      <c r="L175" s="72"/>
      <c r="M175" s="28">
        <v>24289</v>
      </c>
      <c r="N175" s="21">
        <v>5.17</v>
      </c>
      <c r="S175" s="56">
        <v>27181</v>
      </c>
      <c r="T175" s="57">
        <v>13.31</v>
      </c>
    </row>
    <row r="176" spans="1:20">
      <c r="A176" s="28">
        <v>26268</v>
      </c>
      <c r="B176" s="19">
        <v>228.3</v>
      </c>
      <c r="C176" s="28">
        <v>26268</v>
      </c>
      <c r="D176" s="19">
        <v>710.3</v>
      </c>
      <c r="F176" s="28">
        <v>23071</v>
      </c>
      <c r="G176" s="20">
        <v>16.701000000000001</v>
      </c>
      <c r="H176" s="20"/>
      <c r="I176" s="28">
        <v>25934</v>
      </c>
      <c r="J176" s="20">
        <v>14.24</v>
      </c>
      <c r="K176" s="72"/>
      <c r="L176" s="72"/>
      <c r="M176" s="28">
        <v>24320</v>
      </c>
      <c r="N176" s="21">
        <v>5.54</v>
      </c>
      <c r="S176" s="56">
        <v>27211</v>
      </c>
      <c r="T176" s="57">
        <v>12.06</v>
      </c>
    </row>
    <row r="177" spans="1:20">
      <c r="A177" s="28">
        <v>26299</v>
      </c>
      <c r="B177" s="19">
        <v>230.1</v>
      </c>
      <c r="C177" s="28">
        <v>26299</v>
      </c>
      <c r="D177" s="19">
        <v>717.7</v>
      </c>
      <c r="F177" s="28">
        <v>23102</v>
      </c>
      <c r="G177" s="20">
        <v>16.696000000000002</v>
      </c>
      <c r="H177" s="20"/>
      <c r="I177" s="28">
        <v>25965</v>
      </c>
      <c r="J177" s="20">
        <v>14.488</v>
      </c>
      <c r="K177" s="72"/>
      <c r="L177" s="72"/>
      <c r="M177" s="28">
        <v>24351</v>
      </c>
      <c r="N177" s="21">
        <v>5.82</v>
      </c>
      <c r="S177" s="56">
        <v>27242</v>
      </c>
      <c r="T177" s="57">
        <v>11.6</v>
      </c>
    </row>
    <row r="178" spans="1:20">
      <c r="A178" s="28">
        <v>26330</v>
      </c>
      <c r="B178" s="19">
        <v>232.3</v>
      </c>
      <c r="C178" s="28">
        <v>26330</v>
      </c>
      <c r="D178" s="19">
        <v>725.7</v>
      </c>
      <c r="F178" s="28">
        <v>23132</v>
      </c>
      <c r="G178" s="20">
        <v>16.760000000000002</v>
      </c>
      <c r="H178" s="20"/>
      <c r="I178" s="28">
        <v>25993</v>
      </c>
      <c r="J178" s="20">
        <v>14.478999999999999</v>
      </c>
      <c r="K178" s="72"/>
      <c r="L178" s="72"/>
      <c r="M178" s="28">
        <v>24381</v>
      </c>
      <c r="N178" s="21">
        <v>5.58</v>
      </c>
      <c r="S178" s="56">
        <v>27273</v>
      </c>
      <c r="T178" s="57">
        <v>11.11</v>
      </c>
    </row>
    <row r="179" spans="1:20">
      <c r="A179" s="28">
        <v>26359</v>
      </c>
      <c r="B179" s="19">
        <v>234.3</v>
      </c>
      <c r="C179" s="28">
        <v>26359</v>
      </c>
      <c r="D179" s="19">
        <v>733.5</v>
      </c>
      <c r="F179" s="28">
        <v>23163</v>
      </c>
      <c r="G179" s="20">
        <v>16.824999999999999</v>
      </c>
      <c r="H179" s="20"/>
      <c r="I179" s="28">
        <v>26024</v>
      </c>
      <c r="J179" s="20">
        <v>14.606</v>
      </c>
      <c r="K179" s="72"/>
      <c r="L179" s="72"/>
      <c r="M179" s="28">
        <v>24412</v>
      </c>
      <c r="N179" s="21">
        <v>5.54</v>
      </c>
      <c r="S179" s="56">
        <v>27303</v>
      </c>
      <c r="T179" s="57">
        <v>9.66</v>
      </c>
    </row>
    <row r="180" spans="1:20">
      <c r="A180" s="28">
        <v>26390</v>
      </c>
      <c r="B180" s="19">
        <v>235.6</v>
      </c>
      <c r="C180" s="28">
        <v>26390</v>
      </c>
      <c r="D180" s="19">
        <v>738.4</v>
      </c>
      <c r="F180" s="28">
        <v>23193</v>
      </c>
      <c r="G180" s="20">
        <v>16.952000000000002</v>
      </c>
      <c r="H180" s="20"/>
      <c r="I180" s="28">
        <v>26054</v>
      </c>
      <c r="J180" s="20">
        <v>14.698</v>
      </c>
      <c r="K180" s="72"/>
      <c r="L180" s="72"/>
      <c r="M180" s="28">
        <v>24442</v>
      </c>
      <c r="N180" s="21">
        <v>5.2</v>
      </c>
      <c r="S180" s="56">
        <v>27334</v>
      </c>
      <c r="T180" s="57">
        <v>9.4700000000000006</v>
      </c>
    </row>
    <row r="181" spans="1:20">
      <c r="A181" s="28">
        <v>26420</v>
      </c>
      <c r="B181" s="19">
        <v>235.9</v>
      </c>
      <c r="C181" s="28">
        <v>26420</v>
      </c>
      <c r="D181" s="19">
        <v>743.3</v>
      </c>
      <c r="F181" s="28">
        <v>23224</v>
      </c>
      <c r="G181" s="20">
        <v>16.73</v>
      </c>
      <c r="H181" s="20"/>
      <c r="I181" s="28">
        <v>26085</v>
      </c>
      <c r="J181" s="20">
        <v>14.564</v>
      </c>
      <c r="K181" s="72"/>
      <c r="L181" s="72"/>
      <c r="M181" s="28">
        <v>24473</v>
      </c>
      <c r="N181" s="21">
        <v>4.75</v>
      </c>
      <c r="S181" s="56">
        <v>27364</v>
      </c>
      <c r="T181" s="57">
        <v>3.87</v>
      </c>
    </row>
    <row r="182" spans="1:20">
      <c r="A182" s="28">
        <v>26451</v>
      </c>
      <c r="B182" s="19">
        <v>236.6</v>
      </c>
      <c r="C182" s="28">
        <v>26451</v>
      </c>
      <c r="D182" s="19">
        <v>749.7</v>
      </c>
      <c r="F182" s="28">
        <v>23255</v>
      </c>
      <c r="G182" s="20">
        <v>16.887</v>
      </c>
      <c r="H182" s="20"/>
      <c r="I182" s="28">
        <v>26115</v>
      </c>
      <c r="J182" s="20">
        <v>14.302</v>
      </c>
      <c r="K182" s="72"/>
      <c r="L182" s="72"/>
      <c r="M182" s="28">
        <v>24504</v>
      </c>
      <c r="N182" s="21">
        <v>4.71</v>
      </c>
      <c r="S182" s="56">
        <v>27395</v>
      </c>
      <c r="T182" s="57">
        <v>6.76</v>
      </c>
    </row>
    <row r="183" spans="1:20">
      <c r="A183" s="28">
        <v>26481</v>
      </c>
      <c r="B183" s="19">
        <v>238.8</v>
      </c>
      <c r="C183" s="28">
        <v>26481</v>
      </c>
      <c r="D183" s="19">
        <v>759.5</v>
      </c>
      <c r="F183" s="28">
        <v>23285</v>
      </c>
      <c r="G183" s="20">
        <v>16.93</v>
      </c>
      <c r="H183" s="20"/>
      <c r="I183" s="28">
        <v>26146</v>
      </c>
      <c r="J183" s="20">
        <v>14.38</v>
      </c>
      <c r="K183" s="72"/>
      <c r="L183" s="72"/>
      <c r="M183" s="28">
        <v>24532</v>
      </c>
      <c r="N183" s="21">
        <v>4.3499999999999996</v>
      </c>
      <c r="S183" s="56">
        <v>27426</v>
      </c>
      <c r="T183" s="57">
        <v>6.07</v>
      </c>
    </row>
    <row r="184" spans="1:20">
      <c r="A184" s="28">
        <v>26512</v>
      </c>
      <c r="B184" s="19">
        <v>240.9</v>
      </c>
      <c r="C184" s="28">
        <v>26512</v>
      </c>
      <c r="D184" s="19">
        <v>768.7</v>
      </c>
      <c r="F184" s="28">
        <v>23316</v>
      </c>
      <c r="G184" s="20">
        <v>17.036999999999999</v>
      </c>
      <c r="H184" s="20"/>
      <c r="I184" s="28">
        <v>26177</v>
      </c>
      <c r="J184" s="20">
        <v>14.928000000000001</v>
      </c>
      <c r="K184" s="72"/>
      <c r="L184" s="72"/>
      <c r="M184" s="28">
        <v>24563</v>
      </c>
      <c r="N184" s="21">
        <v>4.1100000000000003</v>
      </c>
      <c r="S184" s="56">
        <v>27454</v>
      </c>
      <c r="T184" s="57">
        <v>5.39</v>
      </c>
    </row>
    <row r="185" spans="1:20">
      <c r="A185" s="28">
        <v>26543</v>
      </c>
      <c r="B185" s="19">
        <v>243.2</v>
      </c>
      <c r="C185" s="28">
        <v>26543</v>
      </c>
      <c r="D185" s="19">
        <v>778.3</v>
      </c>
      <c r="F185" s="28">
        <v>23346</v>
      </c>
      <c r="G185" s="20">
        <v>17.251000000000001</v>
      </c>
      <c r="H185" s="20"/>
      <c r="I185" s="28">
        <v>26207</v>
      </c>
      <c r="J185" s="20">
        <v>14.853999999999999</v>
      </c>
      <c r="K185" s="72"/>
      <c r="L185" s="72"/>
      <c r="M185" s="28">
        <v>24593</v>
      </c>
      <c r="N185" s="21">
        <v>4.1500000000000004</v>
      </c>
      <c r="S185" s="56">
        <v>27485</v>
      </c>
      <c r="T185" s="57">
        <v>7.03</v>
      </c>
    </row>
    <row r="186" spans="1:20">
      <c r="A186" s="28">
        <v>26573</v>
      </c>
      <c r="B186" s="19">
        <v>245</v>
      </c>
      <c r="C186" s="28">
        <v>26573</v>
      </c>
      <c r="D186" s="19">
        <v>786.9</v>
      </c>
      <c r="F186" s="28">
        <v>23377</v>
      </c>
      <c r="G186" s="20">
        <v>17.285</v>
      </c>
      <c r="H186" s="20"/>
      <c r="I186" s="28">
        <v>26238</v>
      </c>
      <c r="J186" s="20">
        <v>14.864000000000001</v>
      </c>
      <c r="K186" s="72"/>
      <c r="L186" s="72"/>
      <c r="M186" s="28">
        <v>24624</v>
      </c>
      <c r="N186" s="21">
        <v>4.4800000000000004</v>
      </c>
      <c r="S186" s="56">
        <v>27515</v>
      </c>
      <c r="T186" s="57">
        <v>5.23</v>
      </c>
    </row>
    <row r="187" spans="1:20">
      <c r="A187" s="28">
        <v>26604</v>
      </c>
      <c r="B187" s="19">
        <v>246.4</v>
      </c>
      <c r="C187" s="28">
        <v>26604</v>
      </c>
      <c r="D187" s="19">
        <v>793.9</v>
      </c>
      <c r="F187" s="28">
        <v>23408</v>
      </c>
      <c r="G187" s="20">
        <v>17.009</v>
      </c>
      <c r="H187" s="20"/>
      <c r="I187" s="28">
        <v>26268</v>
      </c>
      <c r="J187" s="20">
        <v>15.103999999999999</v>
      </c>
      <c r="K187" s="72"/>
      <c r="L187" s="72"/>
      <c r="M187" s="28">
        <v>24654</v>
      </c>
      <c r="N187" s="21">
        <v>5.01</v>
      </c>
      <c r="S187" s="56">
        <v>27546</v>
      </c>
      <c r="T187" s="57">
        <v>5.97</v>
      </c>
    </row>
    <row r="188" spans="1:20">
      <c r="A188" s="28">
        <v>26634</v>
      </c>
      <c r="B188" s="19">
        <v>249.2</v>
      </c>
      <c r="C188" s="28">
        <v>26634</v>
      </c>
      <c r="D188" s="19">
        <v>802.3</v>
      </c>
      <c r="F188" s="28">
        <v>23437</v>
      </c>
      <c r="G188" s="20">
        <v>17.151</v>
      </c>
      <c r="H188" s="20"/>
      <c r="I188" s="28">
        <v>26299</v>
      </c>
      <c r="J188" s="20">
        <v>15.347</v>
      </c>
      <c r="K188" s="72"/>
      <c r="L188" s="72"/>
      <c r="M188" s="28">
        <v>24685</v>
      </c>
      <c r="N188" s="21">
        <v>5.13</v>
      </c>
      <c r="S188" s="56">
        <v>27576</v>
      </c>
      <c r="T188" s="57">
        <v>6.23</v>
      </c>
    </row>
    <row r="189" spans="1:20">
      <c r="A189" s="28">
        <v>26665</v>
      </c>
      <c r="B189" s="19">
        <v>251.5</v>
      </c>
      <c r="C189" s="28">
        <v>26665</v>
      </c>
      <c r="D189" s="19">
        <v>810.3</v>
      </c>
      <c r="F189" s="28">
        <v>23468</v>
      </c>
      <c r="G189" s="20">
        <v>17.091999999999999</v>
      </c>
      <c r="H189" s="20"/>
      <c r="I189" s="28">
        <v>26330</v>
      </c>
      <c r="J189" s="20">
        <v>15.331</v>
      </c>
      <c r="K189" s="72"/>
      <c r="L189" s="72"/>
      <c r="M189" s="28">
        <v>24716</v>
      </c>
      <c r="N189" s="21">
        <v>5.24</v>
      </c>
      <c r="S189" s="56">
        <v>27607</v>
      </c>
      <c r="T189" s="57">
        <v>6.13</v>
      </c>
    </row>
    <row r="190" spans="1:20">
      <c r="A190" s="28">
        <v>26696</v>
      </c>
      <c r="B190" s="19">
        <v>252.2</v>
      </c>
      <c r="C190" s="28">
        <v>26696</v>
      </c>
      <c r="D190" s="19">
        <v>814.1</v>
      </c>
      <c r="F190" s="28">
        <v>23498</v>
      </c>
      <c r="G190" s="20">
        <v>17.096</v>
      </c>
      <c r="H190" s="20"/>
      <c r="I190" s="28">
        <v>26359</v>
      </c>
      <c r="J190" s="20">
        <v>15.382</v>
      </c>
      <c r="K190" s="72"/>
      <c r="L190" s="72"/>
      <c r="M190" s="28">
        <v>24746</v>
      </c>
      <c r="N190" s="21">
        <v>5.37</v>
      </c>
      <c r="S190" s="56">
        <v>27638</v>
      </c>
      <c r="T190" s="57">
        <v>6.22</v>
      </c>
    </row>
    <row r="191" spans="1:20">
      <c r="A191" s="28">
        <v>26724</v>
      </c>
      <c r="B191" s="19">
        <v>251.7</v>
      </c>
      <c r="C191" s="28">
        <v>26724</v>
      </c>
      <c r="D191" s="19">
        <v>815.3</v>
      </c>
      <c r="F191" s="28">
        <v>23529</v>
      </c>
      <c r="G191" s="20">
        <v>17.335999999999999</v>
      </c>
      <c r="H191" s="20"/>
      <c r="I191" s="28">
        <v>26390</v>
      </c>
      <c r="J191" s="20">
        <v>15.534000000000001</v>
      </c>
      <c r="K191" s="72"/>
      <c r="L191" s="72"/>
      <c r="M191" s="28">
        <v>24777</v>
      </c>
      <c r="N191" s="21">
        <v>5.61</v>
      </c>
      <c r="S191" s="56">
        <v>27668</v>
      </c>
      <c r="T191" s="57">
        <v>5.65</v>
      </c>
    </row>
    <row r="192" spans="1:20">
      <c r="A192" s="28">
        <v>26755</v>
      </c>
      <c r="B192" s="19">
        <v>252.7</v>
      </c>
      <c r="C192" s="28">
        <v>26755</v>
      </c>
      <c r="D192" s="19">
        <v>819.7</v>
      </c>
      <c r="F192" s="28">
        <v>23559</v>
      </c>
      <c r="G192" s="20">
        <v>17.417000000000002</v>
      </c>
      <c r="H192" s="20"/>
      <c r="I192" s="28">
        <v>26420</v>
      </c>
      <c r="J192" s="20">
        <v>15.628</v>
      </c>
      <c r="K192" s="72"/>
      <c r="L192" s="72"/>
      <c r="M192" s="28">
        <v>24807</v>
      </c>
      <c r="N192" s="21">
        <v>5.71</v>
      </c>
      <c r="S192" s="56">
        <v>27699</v>
      </c>
      <c r="T192" s="57">
        <v>5.29</v>
      </c>
    </row>
    <row r="193" spans="1:20">
      <c r="A193" s="28">
        <v>26785</v>
      </c>
      <c r="B193" s="19">
        <v>254.9</v>
      </c>
      <c r="C193" s="28">
        <v>26785</v>
      </c>
      <c r="D193" s="19">
        <v>826.8</v>
      </c>
      <c r="F193" s="28">
        <v>23590</v>
      </c>
      <c r="G193" s="20">
        <v>17.32</v>
      </c>
      <c r="H193" s="20"/>
      <c r="I193" s="28">
        <v>26451</v>
      </c>
      <c r="J193" s="20">
        <v>15.808999999999999</v>
      </c>
      <c r="K193" s="72"/>
      <c r="L193" s="72"/>
      <c r="M193" s="28">
        <v>24838</v>
      </c>
      <c r="N193" s="21">
        <v>5.43</v>
      </c>
      <c r="S193" s="56">
        <v>27729</v>
      </c>
      <c r="T193" s="57">
        <v>5.37</v>
      </c>
    </row>
    <row r="194" spans="1:20">
      <c r="A194" s="28">
        <v>26816</v>
      </c>
      <c r="B194" s="19">
        <v>256.7</v>
      </c>
      <c r="C194" s="28">
        <v>26816</v>
      </c>
      <c r="D194" s="19">
        <v>833.3</v>
      </c>
      <c r="F194" s="28">
        <v>23621</v>
      </c>
      <c r="G194" s="20">
        <v>17.593</v>
      </c>
      <c r="H194" s="20"/>
      <c r="I194" s="28">
        <v>26481</v>
      </c>
      <c r="J194" s="20">
        <v>15.597</v>
      </c>
      <c r="K194" s="72"/>
      <c r="L194" s="72"/>
      <c r="M194" s="28">
        <v>24869</v>
      </c>
      <c r="N194" s="21">
        <v>5.41</v>
      </c>
      <c r="S194" s="56">
        <v>27760</v>
      </c>
      <c r="T194" s="57">
        <v>4.84</v>
      </c>
    </row>
    <row r="195" spans="1:20">
      <c r="A195" s="28">
        <v>26846</v>
      </c>
      <c r="B195" s="19">
        <v>257.5</v>
      </c>
      <c r="C195" s="28">
        <v>26846</v>
      </c>
      <c r="D195" s="19">
        <v>836.5</v>
      </c>
      <c r="F195" s="28">
        <v>23651</v>
      </c>
      <c r="G195" s="20">
        <v>17.725000000000001</v>
      </c>
      <c r="H195" s="20"/>
      <c r="I195" s="28">
        <v>26512</v>
      </c>
      <c r="J195" s="20">
        <v>15.622999999999999</v>
      </c>
      <c r="K195" s="72"/>
      <c r="L195" s="72"/>
      <c r="M195" s="28">
        <v>24898</v>
      </c>
      <c r="N195" s="21">
        <v>5.58</v>
      </c>
      <c r="S195" s="56">
        <v>27791</v>
      </c>
      <c r="T195" s="57">
        <v>4.8899999999999997</v>
      </c>
    </row>
    <row r="196" spans="1:20">
      <c r="A196" s="28">
        <v>26877</v>
      </c>
      <c r="B196" s="19">
        <v>257.7</v>
      </c>
      <c r="C196" s="28">
        <v>26877</v>
      </c>
      <c r="D196" s="19">
        <v>838.8</v>
      </c>
      <c r="F196" s="28">
        <v>23682</v>
      </c>
      <c r="G196" s="20">
        <v>17.800999999999998</v>
      </c>
      <c r="H196" s="20"/>
      <c r="I196" s="28">
        <v>26543</v>
      </c>
      <c r="J196" s="20">
        <v>15.459</v>
      </c>
      <c r="K196" s="72"/>
      <c r="L196" s="72"/>
      <c r="M196" s="28">
        <v>24929</v>
      </c>
      <c r="N196" s="21">
        <v>5.71</v>
      </c>
      <c r="S196" s="56">
        <v>27820</v>
      </c>
      <c r="T196" s="57">
        <v>5.07</v>
      </c>
    </row>
    <row r="197" spans="1:20">
      <c r="A197" s="28">
        <v>26908</v>
      </c>
      <c r="B197" s="19">
        <v>257.89999999999998</v>
      </c>
      <c r="C197" s="28">
        <v>26908</v>
      </c>
      <c r="D197" s="19">
        <v>839.3</v>
      </c>
      <c r="F197" s="28">
        <v>23712</v>
      </c>
      <c r="G197" s="20">
        <v>17.978999999999999</v>
      </c>
      <c r="H197" s="20"/>
      <c r="I197" s="28">
        <v>26573</v>
      </c>
      <c r="J197" s="20">
        <v>15.637</v>
      </c>
      <c r="K197" s="72"/>
      <c r="L197" s="72"/>
      <c r="M197" s="28">
        <v>24959</v>
      </c>
      <c r="N197" s="21">
        <v>6.14</v>
      </c>
      <c r="S197" s="56">
        <v>27851</v>
      </c>
      <c r="T197" s="57">
        <v>5.0999999999999996</v>
      </c>
    </row>
    <row r="198" spans="1:20">
      <c r="A198" s="28">
        <v>26938</v>
      </c>
      <c r="B198" s="19">
        <v>259</v>
      </c>
      <c r="C198" s="28">
        <v>26938</v>
      </c>
      <c r="D198" s="19">
        <v>842.6</v>
      </c>
      <c r="F198" s="28">
        <v>23743</v>
      </c>
      <c r="G198" s="20">
        <v>18.007000000000001</v>
      </c>
      <c r="H198" s="20"/>
      <c r="I198" s="28">
        <v>26604</v>
      </c>
      <c r="J198" s="20">
        <v>15.833</v>
      </c>
      <c r="K198" s="72"/>
      <c r="L198" s="72"/>
      <c r="M198" s="28">
        <v>24990</v>
      </c>
      <c r="N198" s="21">
        <v>5.98</v>
      </c>
      <c r="S198" s="56">
        <v>27881</v>
      </c>
      <c r="T198" s="57">
        <v>5.67</v>
      </c>
    </row>
    <row r="199" spans="1:20">
      <c r="A199" s="28">
        <v>26969</v>
      </c>
      <c r="B199" s="19">
        <v>261</v>
      </c>
      <c r="C199" s="28">
        <v>26969</v>
      </c>
      <c r="D199" s="19">
        <v>848.9</v>
      </c>
      <c r="F199" s="28">
        <v>23774</v>
      </c>
      <c r="G199" s="20">
        <v>17.792999999999999</v>
      </c>
      <c r="H199" s="20"/>
      <c r="I199" s="28">
        <v>26634</v>
      </c>
      <c r="J199" s="20">
        <v>15.595000000000001</v>
      </c>
      <c r="K199" s="72"/>
      <c r="L199" s="72"/>
      <c r="M199" s="28">
        <v>25020</v>
      </c>
      <c r="N199" s="21">
        <v>5.65</v>
      </c>
      <c r="S199" s="56">
        <v>27912</v>
      </c>
      <c r="T199" s="57">
        <v>5.71</v>
      </c>
    </row>
    <row r="200" spans="1:20">
      <c r="A200" s="28">
        <v>26999</v>
      </c>
      <c r="B200" s="19">
        <v>262.89999999999998</v>
      </c>
      <c r="C200" s="28">
        <v>26999</v>
      </c>
      <c r="D200" s="19">
        <v>855.5</v>
      </c>
      <c r="F200" s="28">
        <v>23802</v>
      </c>
      <c r="G200" s="20">
        <v>17.847999999999999</v>
      </c>
      <c r="H200" s="20"/>
      <c r="I200" s="28">
        <v>26665</v>
      </c>
      <c r="J200" s="20">
        <v>15.548</v>
      </c>
      <c r="K200" s="72"/>
      <c r="L200" s="72"/>
      <c r="M200" s="28">
        <v>25051</v>
      </c>
      <c r="N200" s="21">
        <v>5.43</v>
      </c>
      <c r="S200" s="56">
        <v>27942</v>
      </c>
      <c r="T200" s="57">
        <v>5.32</v>
      </c>
    </row>
    <row r="201" spans="1:20">
      <c r="A201" s="28">
        <v>27030</v>
      </c>
      <c r="B201" s="19">
        <v>263.8</v>
      </c>
      <c r="C201" s="28">
        <v>27030</v>
      </c>
      <c r="D201" s="19">
        <v>859.7</v>
      </c>
      <c r="F201" s="28">
        <v>23833</v>
      </c>
      <c r="G201" s="20">
        <v>18.067</v>
      </c>
      <c r="H201" s="20"/>
      <c r="I201" s="28">
        <v>26696</v>
      </c>
      <c r="J201" s="20">
        <v>15.12</v>
      </c>
      <c r="K201" s="72"/>
      <c r="L201" s="72"/>
      <c r="M201" s="28">
        <v>25082</v>
      </c>
      <c r="N201" s="21">
        <v>5.45</v>
      </c>
      <c r="S201" s="56">
        <v>27973</v>
      </c>
      <c r="T201" s="57">
        <v>5.31</v>
      </c>
    </row>
    <row r="202" spans="1:20">
      <c r="A202" s="28">
        <v>27061</v>
      </c>
      <c r="B202" s="19">
        <v>265.3</v>
      </c>
      <c r="C202" s="28">
        <v>27061</v>
      </c>
      <c r="D202" s="19">
        <v>864.2</v>
      </c>
      <c r="F202" s="28">
        <v>23863</v>
      </c>
      <c r="G202" s="20">
        <v>18.042999999999999</v>
      </c>
      <c r="H202" s="20"/>
      <c r="I202" s="28">
        <v>26724</v>
      </c>
      <c r="J202" s="20">
        <v>15.099</v>
      </c>
      <c r="K202" s="72"/>
      <c r="L202" s="72"/>
      <c r="M202" s="28">
        <v>25112</v>
      </c>
      <c r="N202" s="21">
        <v>5.57</v>
      </c>
      <c r="S202" s="56">
        <v>28004</v>
      </c>
      <c r="T202" s="57">
        <v>5.31</v>
      </c>
    </row>
    <row r="203" spans="1:20">
      <c r="A203" s="28">
        <v>27089</v>
      </c>
      <c r="B203" s="19">
        <v>266.7</v>
      </c>
      <c r="C203" s="28">
        <v>27089</v>
      </c>
      <c r="D203" s="19">
        <v>870.1</v>
      </c>
      <c r="F203" s="28">
        <v>23894</v>
      </c>
      <c r="G203" s="20">
        <v>18.196999999999999</v>
      </c>
      <c r="H203" s="20"/>
      <c r="I203" s="28">
        <v>26755</v>
      </c>
      <c r="J203" s="20">
        <v>15.02</v>
      </c>
      <c r="K203" s="72"/>
      <c r="L203" s="72"/>
      <c r="M203" s="28">
        <v>25143</v>
      </c>
      <c r="N203" s="21">
        <v>5.75</v>
      </c>
      <c r="S203" s="56">
        <v>28034</v>
      </c>
      <c r="T203" s="57">
        <v>5.0199999999999996</v>
      </c>
    </row>
    <row r="204" spans="1:20">
      <c r="A204" s="28">
        <v>27120</v>
      </c>
      <c r="B204" s="19">
        <v>267.2</v>
      </c>
      <c r="C204" s="28">
        <v>27120</v>
      </c>
      <c r="D204" s="19">
        <v>872.9</v>
      </c>
      <c r="F204" s="28">
        <v>23924</v>
      </c>
      <c r="G204" s="20">
        <v>18.329000000000001</v>
      </c>
      <c r="H204" s="20"/>
      <c r="I204" s="28">
        <v>26785</v>
      </c>
      <c r="J204" s="20">
        <v>14.829000000000001</v>
      </c>
      <c r="K204" s="72"/>
      <c r="L204" s="72"/>
      <c r="M204" s="28">
        <v>25173</v>
      </c>
      <c r="N204" s="21">
        <v>6.19</v>
      </c>
      <c r="S204" s="56">
        <v>28065</v>
      </c>
      <c r="T204" s="57">
        <v>4.6900000000000004</v>
      </c>
    </row>
    <row r="205" spans="1:20">
      <c r="A205" s="28">
        <v>27150</v>
      </c>
      <c r="B205" s="19">
        <v>267.60000000000002</v>
      </c>
      <c r="C205" s="28">
        <v>27150</v>
      </c>
      <c r="D205" s="19">
        <v>874.6</v>
      </c>
      <c r="F205" s="28">
        <v>23955</v>
      </c>
      <c r="G205" s="20">
        <v>18.015000000000001</v>
      </c>
      <c r="H205" s="20"/>
      <c r="I205" s="28">
        <v>26816</v>
      </c>
      <c r="J205" s="20">
        <v>14.895</v>
      </c>
      <c r="K205" s="72"/>
      <c r="L205" s="72"/>
      <c r="M205" s="28">
        <v>25204</v>
      </c>
      <c r="N205" s="21">
        <v>6.34</v>
      </c>
      <c r="S205" s="56">
        <v>28095</v>
      </c>
      <c r="T205" s="57">
        <v>4.17</v>
      </c>
    </row>
    <row r="206" spans="1:20">
      <c r="A206" s="28">
        <v>27181</v>
      </c>
      <c r="B206" s="19">
        <v>268.5</v>
      </c>
      <c r="C206" s="28">
        <v>27181</v>
      </c>
      <c r="D206" s="19">
        <v>877.8</v>
      </c>
      <c r="F206" s="28">
        <v>23986</v>
      </c>
      <c r="G206" s="20">
        <v>18.16</v>
      </c>
      <c r="H206" s="20"/>
      <c r="I206" s="28">
        <v>26846</v>
      </c>
      <c r="J206" s="20">
        <v>15.035</v>
      </c>
      <c r="K206" s="72"/>
      <c r="L206" s="72"/>
      <c r="M206" s="28">
        <v>25235</v>
      </c>
      <c r="N206" s="21">
        <v>6.41</v>
      </c>
      <c r="S206" s="56">
        <v>28126</v>
      </c>
      <c r="T206" s="57">
        <v>4.6500000000000004</v>
      </c>
    </row>
    <row r="207" spans="1:20">
      <c r="A207" s="28">
        <v>27211</v>
      </c>
      <c r="B207" s="19">
        <v>269.3</v>
      </c>
      <c r="C207" s="28">
        <v>27211</v>
      </c>
      <c r="D207" s="19">
        <v>881.4</v>
      </c>
      <c r="F207" s="28">
        <v>24016</v>
      </c>
      <c r="G207" s="20">
        <v>18.332000000000001</v>
      </c>
      <c r="H207" s="20"/>
      <c r="I207" s="28">
        <v>26877</v>
      </c>
      <c r="J207" s="20">
        <v>14.631</v>
      </c>
      <c r="K207" s="72"/>
      <c r="L207" s="72"/>
      <c r="M207" s="28">
        <v>25263</v>
      </c>
      <c r="N207" s="21">
        <v>6.34</v>
      </c>
      <c r="S207" s="56">
        <v>28157</v>
      </c>
      <c r="T207" s="57">
        <v>4.7300000000000004</v>
      </c>
    </row>
    <row r="208" spans="1:20">
      <c r="A208" s="28">
        <v>27242</v>
      </c>
      <c r="B208" s="19">
        <v>270.10000000000002</v>
      </c>
      <c r="C208" s="28">
        <v>27242</v>
      </c>
      <c r="D208" s="19">
        <v>884.1</v>
      </c>
      <c r="F208" s="28">
        <v>24047</v>
      </c>
      <c r="G208" s="20">
        <v>18.201000000000001</v>
      </c>
      <c r="H208" s="20"/>
      <c r="I208" s="28">
        <v>26908</v>
      </c>
      <c r="J208" s="20">
        <v>14.882999999999999</v>
      </c>
      <c r="K208" s="72"/>
      <c r="L208" s="72"/>
      <c r="M208" s="28">
        <v>25294</v>
      </c>
      <c r="N208" s="21">
        <v>6.26</v>
      </c>
      <c r="S208" s="56">
        <v>28185</v>
      </c>
      <c r="T208" s="57">
        <v>4.72</v>
      </c>
    </row>
    <row r="209" spans="1:20">
      <c r="A209" s="28">
        <v>27273</v>
      </c>
      <c r="B209" s="19">
        <v>271</v>
      </c>
      <c r="C209" s="28">
        <v>27273</v>
      </c>
      <c r="D209" s="19">
        <v>887.9</v>
      </c>
      <c r="F209" s="28">
        <v>24077</v>
      </c>
      <c r="G209" s="20">
        <v>18.757000000000001</v>
      </c>
      <c r="H209" s="20"/>
      <c r="I209" s="28">
        <v>26938</v>
      </c>
      <c r="J209" s="20">
        <v>15.448</v>
      </c>
      <c r="K209" s="72"/>
      <c r="L209" s="72"/>
      <c r="M209" s="28">
        <v>25324</v>
      </c>
      <c r="N209" s="21">
        <v>6.42</v>
      </c>
      <c r="S209" s="56">
        <v>28216</v>
      </c>
      <c r="T209" s="57">
        <v>5.12</v>
      </c>
    </row>
    <row r="210" spans="1:20">
      <c r="A210" s="28">
        <v>27303</v>
      </c>
      <c r="B210" s="19">
        <v>272.3</v>
      </c>
      <c r="C210" s="28">
        <v>27303</v>
      </c>
      <c r="D210" s="19">
        <v>893.3</v>
      </c>
      <c r="F210" s="28">
        <v>24108</v>
      </c>
      <c r="G210" s="20">
        <v>18.812999999999999</v>
      </c>
      <c r="H210" s="20"/>
      <c r="I210" s="28">
        <v>26969</v>
      </c>
      <c r="J210" s="20">
        <v>15.585000000000001</v>
      </c>
      <c r="K210" s="72"/>
      <c r="L210" s="72"/>
      <c r="M210" s="28">
        <v>25355</v>
      </c>
      <c r="N210" s="21">
        <v>7.04</v>
      </c>
      <c r="S210" s="56">
        <v>28246</v>
      </c>
      <c r="T210" s="57">
        <v>5.47</v>
      </c>
    </row>
    <row r="211" spans="1:20">
      <c r="A211" s="28">
        <v>27334</v>
      </c>
      <c r="B211" s="19">
        <v>273.7</v>
      </c>
      <c r="C211" s="28">
        <v>27334</v>
      </c>
      <c r="D211" s="19">
        <v>898.6</v>
      </c>
      <c r="F211" s="28">
        <v>24139</v>
      </c>
      <c r="G211" s="20">
        <v>18.454000000000001</v>
      </c>
      <c r="H211" s="20"/>
      <c r="I211" s="28">
        <v>26999</v>
      </c>
      <c r="J211" s="20">
        <v>15.723000000000001</v>
      </c>
      <c r="K211" s="72"/>
      <c r="L211" s="72"/>
      <c r="M211" s="28">
        <v>25385</v>
      </c>
      <c r="N211" s="21">
        <v>7.6</v>
      </c>
      <c r="S211" s="56">
        <v>28277</v>
      </c>
      <c r="T211" s="57">
        <v>5.64</v>
      </c>
    </row>
    <row r="212" spans="1:20">
      <c r="A212" s="28">
        <v>27364</v>
      </c>
      <c r="B212" s="19">
        <v>274.2</v>
      </c>
      <c r="C212" s="28">
        <v>27364</v>
      </c>
      <c r="D212" s="19">
        <v>902.1</v>
      </c>
      <c r="F212" s="28">
        <v>24167</v>
      </c>
      <c r="G212" s="20">
        <v>18.468</v>
      </c>
      <c r="H212" s="20"/>
      <c r="I212" s="28">
        <v>27030</v>
      </c>
      <c r="J212" s="20">
        <v>16.170999999999999</v>
      </c>
      <c r="K212" s="72"/>
      <c r="L212" s="72"/>
      <c r="M212" s="28">
        <v>25416</v>
      </c>
      <c r="N212" s="21">
        <v>7.54</v>
      </c>
      <c r="S212" s="56">
        <v>28307</v>
      </c>
      <c r="T212" s="57">
        <v>5.86</v>
      </c>
    </row>
    <row r="213" spans="1:20">
      <c r="A213" s="28">
        <v>27395</v>
      </c>
      <c r="B213" s="19">
        <v>273.89999999999998</v>
      </c>
      <c r="C213" s="28">
        <v>27395</v>
      </c>
      <c r="D213" s="19">
        <v>906.3</v>
      </c>
      <c r="F213" s="28">
        <v>24198</v>
      </c>
      <c r="G213" s="20">
        <v>18.765000000000001</v>
      </c>
      <c r="H213" s="20"/>
      <c r="I213" s="28">
        <v>27061</v>
      </c>
      <c r="J213" s="20">
        <v>15.933</v>
      </c>
      <c r="K213" s="72"/>
      <c r="L213" s="72"/>
      <c r="M213" s="28">
        <v>25447</v>
      </c>
      <c r="N213" s="21">
        <v>7.82</v>
      </c>
      <c r="S213" s="56">
        <v>28338</v>
      </c>
      <c r="T213" s="57">
        <v>6.03</v>
      </c>
    </row>
    <row r="214" spans="1:20">
      <c r="A214" s="28">
        <v>27426</v>
      </c>
      <c r="B214" s="19">
        <v>275</v>
      </c>
      <c r="C214" s="28">
        <v>27426</v>
      </c>
      <c r="D214" s="19">
        <v>914.1</v>
      </c>
      <c r="F214" s="28">
        <v>24228</v>
      </c>
      <c r="G214" s="20">
        <v>18.707999999999998</v>
      </c>
      <c r="H214" s="20"/>
      <c r="I214" s="28">
        <v>27089</v>
      </c>
      <c r="J214" s="20">
        <v>15.817</v>
      </c>
      <c r="K214" s="72"/>
      <c r="L214" s="72"/>
      <c r="M214" s="28">
        <v>25477</v>
      </c>
      <c r="N214" s="21">
        <v>7.64</v>
      </c>
      <c r="S214" s="56">
        <v>28369</v>
      </c>
      <c r="T214" s="57">
        <v>6.46</v>
      </c>
    </row>
    <row r="215" spans="1:20">
      <c r="A215" s="28">
        <v>27454</v>
      </c>
      <c r="B215" s="19">
        <v>276.39999999999998</v>
      </c>
      <c r="C215" s="28">
        <v>27454</v>
      </c>
      <c r="D215" s="19">
        <v>925</v>
      </c>
      <c r="F215" s="28">
        <v>24259</v>
      </c>
      <c r="G215" s="20">
        <v>18.745000000000001</v>
      </c>
      <c r="H215" s="20"/>
      <c r="I215" s="28">
        <v>27120</v>
      </c>
      <c r="J215" s="20">
        <v>15.561</v>
      </c>
      <c r="K215" s="72"/>
      <c r="L215" s="72"/>
      <c r="M215" s="28">
        <v>25508</v>
      </c>
      <c r="N215" s="21">
        <v>7.89</v>
      </c>
      <c r="S215" s="56">
        <v>28399</v>
      </c>
      <c r="T215" s="57">
        <v>6.6</v>
      </c>
    </row>
    <row r="216" spans="1:20">
      <c r="A216" s="28">
        <v>27485</v>
      </c>
      <c r="B216" s="19">
        <v>276.2</v>
      </c>
      <c r="C216" s="28">
        <v>27485</v>
      </c>
      <c r="D216" s="19">
        <v>935.1</v>
      </c>
      <c r="F216" s="28">
        <v>24289</v>
      </c>
      <c r="G216" s="20">
        <v>19.170000000000002</v>
      </c>
      <c r="H216" s="20"/>
      <c r="I216" s="28">
        <v>27150</v>
      </c>
      <c r="J216" s="20">
        <v>14.833</v>
      </c>
      <c r="K216" s="72"/>
      <c r="L216" s="72"/>
      <c r="M216" s="28">
        <v>25538</v>
      </c>
      <c r="N216" s="21">
        <v>8.17</v>
      </c>
      <c r="S216" s="56">
        <v>28430</v>
      </c>
      <c r="T216" s="57">
        <v>6.56</v>
      </c>
    </row>
    <row r="217" spans="1:20">
      <c r="A217" s="28">
        <v>27515</v>
      </c>
      <c r="B217" s="19">
        <v>279.2</v>
      </c>
      <c r="C217" s="28">
        <v>27515</v>
      </c>
      <c r="D217" s="19">
        <v>947.9</v>
      </c>
      <c r="F217" s="28">
        <v>24320</v>
      </c>
      <c r="G217" s="20">
        <v>18.779</v>
      </c>
      <c r="H217" s="20"/>
      <c r="I217" s="28">
        <v>27181</v>
      </c>
      <c r="J217" s="20">
        <v>14.361000000000001</v>
      </c>
      <c r="K217" s="72"/>
      <c r="L217" s="72"/>
      <c r="M217" s="28">
        <v>25569</v>
      </c>
      <c r="N217" s="21">
        <v>8.1</v>
      </c>
      <c r="S217" s="56">
        <v>28460</v>
      </c>
      <c r="T217" s="57">
        <v>6.53</v>
      </c>
    </row>
    <row r="218" spans="1:20">
      <c r="A218" s="28">
        <v>27546</v>
      </c>
      <c r="B218" s="19">
        <v>282.39999999999998</v>
      </c>
      <c r="C218" s="28">
        <v>27546</v>
      </c>
      <c r="D218" s="19">
        <v>963</v>
      </c>
      <c r="F218" s="28">
        <v>24351</v>
      </c>
      <c r="G218" s="20">
        <v>19.286000000000001</v>
      </c>
      <c r="H218" s="20"/>
      <c r="I218" s="28">
        <v>27211</v>
      </c>
      <c r="J218" s="20">
        <v>14.185</v>
      </c>
      <c r="K218" s="72"/>
      <c r="L218" s="72"/>
      <c r="M218" s="28">
        <v>25600</v>
      </c>
      <c r="N218" s="21">
        <v>7.59</v>
      </c>
      <c r="S218" s="56">
        <v>28491</v>
      </c>
      <c r="T218" s="57">
        <v>6.79</v>
      </c>
    </row>
    <row r="219" spans="1:20">
      <c r="A219" s="28">
        <v>27576</v>
      </c>
      <c r="B219" s="19">
        <v>283.7</v>
      </c>
      <c r="C219" s="28">
        <v>27576</v>
      </c>
      <c r="D219" s="19">
        <v>975.1</v>
      </c>
      <c r="F219" s="28">
        <v>24381</v>
      </c>
      <c r="G219" s="20">
        <v>19.408999999999999</v>
      </c>
      <c r="H219" s="20"/>
      <c r="I219" s="28">
        <v>27242</v>
      </c>
      <c r="J219" s="20">
        <v>14.055</v>
      </c>
      <c r="K219" s="72"/>
      <c r="L219" s="72"/>
      <c r="M219" s="28">
        <v>25628</v>
      </c>
      <c r="N219" s="21">
        <v>6.97</v>
      </c>
      <c r="S219" s="56">
        <v>28522</v>
      </c>
      <c r="T219" s="57">
        <v>6.83</v>
      </c>
    </row>
    <row r="220" spans="1:20">
      <c r="A220" s="28">
        <v>27607</v>
      </c>
      <c r="B220" s="19">
        <v>284.10000000000002</v>
      </c>
      <c r="C220" s="28">
        <v>27607</v>
      </c>
      <c r="D220" s="19">
        <v>983.1</v>
      </c>
      <c r="F220" s="28">
        <v>24412</v>
      </c>
      <c r="G220" s="20">
        <v>19.207000000000001</v>
      </c>
      <c r="H220" s="20"/>
      <c r="I220" s="28">
        <v>27273</v>
      </c>
      <c r="J220" s="20">
        <v>14.102</v>
      </c>
      <c r="K220" s="72"/>
      <c r="L220" s="72"/>
      <c r="M220" s="28">
        <v>25659</v>
      </c>
      <c r="N220" s="21">
        <v>7.06</v>
      </c>
      <c r="S220" s="56">
        <v>28550</v>
      </c>
      <c r="T220" s="57">
        <v>6.97</v>
      </c>
    </row>
    <row r="221" spans="1:20">
      <c r="A221" s="28">
        <v>27638</v>
      </c>
      <c r="B221" s="19">
        <v>285.7</v>
      </c>
      <c r="C221" s="28">
        <v>27638</v>
      </c>
      <c r="D221" s="19">
        <v>991.5</v>
      </c>
      <c r="F221" s="28">
        <v>24442</v>
      </c>
      <c r="G221" s="20">
        <v>19.55</v>
      </c>
      <c r="H221" s="20"/>
      <c r="I221" s="28">
        <v>27303</v>
      </c>
      <c r="J221" s="20">
        <v>15.536</v>
      </c>
      <c r="K221" s="72"/>
      <c r="L221" s="72"/>
      <c r="M221" s="28">
        <v>25689</v>
      </c>
      <c r="N221" s="21">
        <v>7.75</v>
      </c>
      <c r="S221" s="56">
        <v>28581</v>
      </c>
      <c r="T221" s="57">
        <v>7.25</v>
      </c>
    </row>
    <row r="222" spans="1:20">
      <c r="A222" s="28">
        <v>27668</v>
      </c>
      <c r="B222" s="19">
        <v>285.39999999999998</v>
      </c>
      <c r="C222" s="28">
        <v>27668</v>
      </c>
      <c r="D222" s="19">
        <v>997.8</v>
      </c>
      <c r="F222" s="28">
        <v>24473</v>
      </c>
      <c r="G222" s="20">
        <v>19.762</v>
      </c>
      <c r="H222" s="20"/>
      <c r="I222" s="28">
        <v>27334</v>
      </c>
      <c r="J222" s="20">
        <v>16.201000000000001</v>
      </c>
      <c r="K222" s="72"/>
      <c r="L222" s="72"/>
      <c r="M222" s="28">
        <v>25720</v>
      </c>
      <c r="N222" s="21">
        <v>7.55</v>
      </c>
      <c r="S222" s="56">
        <v>28611</v>
      </c>
      <c r="T222" s="57">
        <v>7.43</v>
      </c>
    </row>
    <row r="223" spans="1:20">
      <c r="A223" s="28">
        <v>27699</v>
      </c>
      <c r="B223" s="19">
        <v>286.8</v>
      </c>
      <c r="C223" s="28">
        <v>27699</v>
      </c>
      <c r="D223" s="19">
        <v>1006.9</v>
      </c>
      <c r="F223" s="28">
        <v>24504</v>
      </c>
      <c r="G223" s="20">
        <v>19.686</v>
      </c>
      <c r="H223" s="20"/>
      <c r="I223" s="28">
        <v>27364</v>
      </c>
      <c r="J223" s="20">
        <v>16.823</v>
      </c>
      <c r="K223" s="72"/>
      <c r="L223" s="72"/>
      <c r="M223" s="28">
        <v>25750</v>
      </c>
      <c r="N223" s="21">
        <v>7.1</v>
      </c>
      <c r="S223" s="56">
        <v>28642</v>
      </c>
      <c r="T223" s="57">
        <v>8.01</v>
      </c>
    </row>
    <row r="224" spans="1:20">
      <c r="A224" s="28">
        <v>27729</v>
      </c>
      <c r="B224" s="19">
        <v>287.10000000000002</v>
      </c>
      <c r="C224" s="28">
        <v>27729</v>
      </c>
      <c r="D224" s="19">
        <v>1016.2</v>
      </c>
      <c r="F224" s="28">
        <v>24532</v>
      </c>
      <c r="G224" s="20">
        <v>19.419</v>
      </c>
      <c r="H224" s="20"/>
      <c r="I224" s="28">
        <v>27395</v>
      </c>
      <c r="J224" s="20">
        <v>16.873999999999999</v>
      </c>
      <c r="K224" s="72"/>
      <c r="L224" s="72"/>
      <c r="M224" s="28">
        <v>25781</v>
      </c>
      <c r="N224" s="21">
        <v>6.98</v>
      </c>
      <c r="S224" s="56">
        <v>28672</v>
      </c>
      <c r="T224" s="57">
        <v>8</v>
      </c>
    </row>
    <row r="225" spans="1:20">
      <c r="A225" s="28">
        <v>27760</v>
      </c>
      <c r="B225" s="19">
        <v>288.39999999999998</v>
      </c>
      <c r="C225" s="28">
        <v>27760</v>
      </c>
      <c r="D225" s="19">
        <v>1026.5999999999999</v>
      </c>
      <c r="F225" s="28">
        <v>24563</v>
      </c>
      <c r="G225" s="20">
        <v>19.384</v>
      </c>
      <c r="H225" s="20"/>
      <c r="I225" s="28">
        <v>27426</v>
      </c>
      <c r="J225" s="20">
        <v>17.123000000000001</v>
      </c>
      <c r="K225" s="72"/>
      <c r="L225" s="72"/>
      <c r="M225" s="28">
        <v>25812</v>
      </c>
      <c r="N225" s="21">
        <v>6.73</v>
      </c>
      <c r="S225" s="56">
        <v>28703</v>
      </c>
      <c r="T225" s="57">
        <v>8.4</v>
      </c>
    </row>
    <row r="226" spans="1:20">
      <c r="A226" s="28">
        <v>27791</v>
      </c>
      <c r="B226" s="19">
        <v>290.8</v>
      </c>
      <c r="C226" s="28">
        <v>27791</v>
      </c>
      <c r="D226" s="19">
        <v>1040.3</v>
      </c>
      <c r="F226" s="28">
        <v>24593</v>
      </c>
      <c r="G226" s="20">
        <v>19.245999999999999</v>
      </c>
      <c r="H226" s="20"/>
      <c r="I226" s="28">
        <v>27454</v>
      </c>
      <c r="J226" s="20">
        <v>17.332999999999998</v>
      </c>
      <c r="K226" s="72"/>
      <c r="L226" s="72"/>
      <c r="M226" s="28">
        <v>25842</v>
      </c>
      <c r="N226" s="21">
        <v>6.43</v>
      </c>
      <c r="S226" s="56">
        <v>28734</v>
      </c>
      <c r="T226" s="57">
        <v>8.9</v>
      </c>
    </row>
    <row r="227" spans="1:20">
      <c r="A227" s="28">
        <v>27820</v>
      </c>
      <c r="B227" s="19">
        <v>292.7</v>
      </c>
      <c r="C227" s="28">
        <v>27820</v>
      </c>
      <c r="D227" s="19">
        <v>1050</v>
      </c>
      <c r="F227" s="28">
        <v>24624</v>
      </c>
      <c r="G227" s="20">
        <v>19.367999999999999</v>
      </c>
      <c r="H227" s="20"/>
      <c r="I227" s="28">
        <v>27485</v>
      </c>
      <c r="J227" s="20">
        <v>17.387</v>
      </c>
      <c r="K227" s="72"/>
      <c r="L227" s="72"/>
      <c r="M227" s="28">
        <v>25873</v>
      </c>
      <c r="N227" s="21">
        <v>5.51</v>
      </c>
      <c r="S227" s="56">
        <v>28764</v>
      </c>
      <c r="T227" s="57">
        <v>9.35</v>
      </c>
    </row>
    <row r="228" spans="1:20">
      <c r="A228" s="28">
        <v>27851</v>
      </c>
      <c r="B228" s="19">
        <v>294.7</v>
      </c>
      <c r="C228" s="28">
        <v>27851</v>
      </c>
      <c r="D228" s="19">
        <v>1060.8</v>
      </c>
      <c r="F228" s="28">
        <v>24654</v>
      </c>
      <c r="G228" s="20">
        <v>19.745000000000001</v>
      </c>
      <c r="H228" s="20"/>
      <c r="I228" s="28">
        <v>27515</v>
      </c>
      <c r="J228" s="20">
        <v>17.288</v>
      </c>
      <c r="K228" s="73">
        <v>27515</v>
      </c>
      <c r="L228" s="74">
        <v>4.0000000000000001E-3</v>
      </c>
      <c r="M228" s="28">
        <v>25903</v>
      </c>
      <c r="N228" s="21">
        <v>5</v>
      </c>
      <c r="S228" s="56">
        <v>28795</v>
      </c>
      <c r="T228" s="57">
        <v>9.94</v>
      </c>
    </row>
    <row r="229" spans="1:20">
      <c r="A229" s="28">
        <v>27881</v>
      </c>
      <c r="B229" s="19">
        <v>295.89999999999998</v>
      </c>
      <c r="C229" s="28">
        <v>27881</v>
      </c>
      <c r="D229" s="19">
        <v>1072.0999999999999</v>
      </c>
      <c r="F229" s="28">
        <v>24685</v>
      </c>
      <c r="G229" s="20">
        <v>19.609000000000002</v>
      </c>
      <c r="H229" s="20"/>
      <c r="I229" s="28">
        <v>27546</v>
      </c>
      <c r="J229" s="20">
        <v>17.488</v>
      </c>
      <c r="K229" s="73">
        <v>27546</v>
      </c>
      <c r="L229" s="74">
        <v>1.6E-2</v>
      </c>
      <c r="M229" s="28">
        <v>25934</v>
      </c>
      <c r="N229" s="21">
        <v>4.57</v>
      </c>
      <c r="S229" s="56">
        <v>28825</v>
      </c>
      <c r="T229" s="57">
        <v>10.84</v>
      </c>
    </row>
    <row r="230" spans="1:20">
      <c r="A230" s="28">
        <v>27912</v>
      </c>
      <c r="B230" s="19">
        <v>296.2</v>
      </c>
      <c r="C230" s="28">
        <v>27912</v>
      </c>
      <c r="D230" s="19">
        <v>1077.5999999999999</v>
      </c>
      <c r="F230" s="28">
        <v>24716</v>
      </c>
      <c r="G230" s="20">
        <v>19.957000000000001</v>
      </c>
      <c r="H230" s="20"/>
      <c r="I230" s="28">
        <v>27576</v>
      </c>
      <c r="J230" s="20">
        <v>17.331</v>
      </c>
      <c r="K230" s="73">
        <v>27576</v>
      </c>
      <c r="L230" s="74">
        <v>0.02</v>
      </c>
      <c r="M230" s="28">
        <v>25965</v>
      </c>
      <c r="N230" s="21">
        <v>3.89</v>
      </c>
      <c r="S230" s="56">
        <v>28856</v>
      </c>
      <c r="T230" s="57">
        <v>10.57</v>
      </c>
    </row>
    <row r="231" spans="1:20">
      <c r="A231" s="28">
        <v>27942</v>
      </c>
      <c r="B231" s="19">
        <v>297.2</v>
      </c>
      <c r="C231" s="28">
        <v>27942</v>
      </c>
      <c r="D231" s="19">
        <v>1086.3</v>
      </c>
      <c r="F231" s="28">
        <v>24746</v>
      </c>
      <c r="G231" s="20">
        <v>20.428999999999998</v>
      </c>
      <c r="H231" s="20"/>
      <c r="I231" s="28">
        <v>27607</v>
      </c>
      <c r="J231" s="20">
        <v>17.449000000000002</v>
      </c>
      <c r="K231" s="73">
        <v>27607</v>
      </c>
      <c r="L231" s="74">
        <v>1.2E-2</v>
      </c>
      <c r="M231" s="28">
        <v>25993</v>
      </c>
      <c r="N231" s="21">
        <v>3.69</v>
      </c>
      <c r="S231" s="56">
        <v>28887</v>
      </c>
      <c r="T231" s="57">
        <v>10.24</v>
      </c>
    </row>
    <row r="232" spans="1:20">
      <c r="A232" s="28">
        <v>27973</v>
      </c>
      <c r="B232" s="19">
        <v>299</v>
      </c>
      <c r="C232" s="28">
        <v>27973</v>
      </c>
      <c r="D232" s="19">
        <v>1098.7</v>
      </c>
      <c r="F232" s="28">
        <v>24777</v>
      </c>
      <c r="G232" s="20">
        <v>20.445</v>
      </c>
      <c r="H232" s="20"/>
      <c r="I232" s="28">
        <v>27638</v>
      </c>
      <c r="J232" s="20">
        <v>17.437999999999999</v>
      </c>
      <c r="K232" s="73">
        <v>27638</v>
      </c>
      <c r="L232" s="74">
        <v>1.4E-2</v>
      </c>
      <c r="M232" s="28">
        <v>26024</v>
      </c>
      <c r="N232" s="21">
        <v>4.3</v>
      </c>
      <c r="S232" s="56">
        <v>28915</v>
      </c>
      <c r="T232" s="57">
        <v>10.07</v>
      </c>
    </row>
    <row r="233" spans="1:20">
      <c r="A233" s="28">
        <v>28004</v>
      </c>
      <c r="B233" s="19">
        <v>299.60000000000002</v>
      </c>
      <c r="C233" s="28">
        <v>28004</v>
      </c>
      <c r="D233" s="19">
        <v>1110.8</v>
      </c>
      <c r="F233" s="28">
        <v>24807</v>
      </c>
      <c r="G233" s="20">
        <v>20.77</v>
      </c>
      <c r="H233" s="20"/>
      <c r="I233" s="28">
        <v>27668</v>
      </c>
      <c r="J233" s="20">
        <v>17.396999999999998</v>
      </c>
      <c r="K233" s="73">
        <v>27668</v>
      </c>
      <c r="L233" s="74">
        <v>1.0999999999999999E-2</v>
      </c>
      <c r="M233" s="28">
        <v>26054</v>
      </c>
      <c r="N233" s="21">
        <v>5.04</v>
      </c>
      <c r="S233" s="56">
        <v>28946</v>
      </c>
      <c r="T233" s="57">
        <v>10.43</v>
      </c>
    </row>
    <row r="234" spans="1:20">
      <c r="A234" s="28">
        <v>28034</v>
      </c>
      <c r="B234" s="19">
        <v>302</v>
      </c>
      <c r="C234" s="28">
        <v>28034</v>
      </c>
      <c r="D234" s="19">
        <v>1125</v>
      </c>
      <c r="F234" s="28">
        <v>24838</v>
      </c>
      <c r="G234" s="20">
        <v>21.177</v>
      </c>
      <c r="H234" s="20"/>
      <c r="I234" s="28">
        <v>27699</v>
      </c>
      <c r="J234" s="20">
        <v>17.789000000000001</v>
      </c>
      <c r="K234" s="73">
        <v>27699</v>
      </c>
      <c r="L234" s="74">
        <v>5.0000000000000001E-3</v>
      </c>
      <c r="M234" s="28">
        <v>26085</v>
      </c>
      <c r="N234" s="21">
        <v>5.64</v>
      </c>
      <c r="S234" s="56">
        <v>28976</v>
      </c>
      <c r="T234" s="57">
        <v>10.31</v>
      </c>
    </row>
    <row r="235" spans="1:20">
      <c r="A235" s="28">
        <v>28065</v>
      </c>
      <c r="B235" s="19">
        <v>303.60000000000002</v>
      </c>
      <c r="C235" s="28">
        <v>28065</v>
      </c>
      <c r="D235" s="19">
        <v>1138.2</v>
      </c>
      <c r="F235" s="28">
        <v>24869</v>
      </c>
      <c r="G235" s="20">
        <v>21.283000000000001</v>
      </c>
      <c r="H235" s="20"/>
      <c r="I235" s="28">
        <v>27729</v>
      </c>
      <c r="J235" s="20">
        <v>17.692</v>
      </c>
      <c r="K235" s="73">
        <v>27729</v>
      </c>
      <c r="L235" s="74">
        <v>1.2E-2</v>
      </c>
      <c r="M235" s="28">
        <v>26115</v>
      </c>
      <c r="N235" s="21">
        <v>6.04</v>
      </c>
      <c r="S235" s="56">
        <v>29007</v>
      </c>
      <c r="T235" s="57">
        <v>10.54</v>
      </c>
    </row>
    <row r="236" spans="1:20">
      <c r="A236" s="28">
        <v>28095</v>
      </c>
      <c r="B236" s="19">
        <v>306.2</v>
      </c>
      <c r="C236" s="28">
        <v>28095</v>
      </c>
      <c r="D236" s="19">
        <v>1152</v>
      </c>
      <c r="F236" s="28">
        <v>24898</v>
      </c>
      <c r="G236" s="20">
        <v>21.315000000000001</v>
      </c>
      <c r="H236" s="20"/>
      <c r="I236" s="28">
        <v>27760</v>
      </c>
      <c r="J236" s="20">
        <v>17.536999999999999</v>
      </c>
      <c r="K236" s="73">
        <v>27760</v>
      </c>
      <c r="L236" s="74">
        <v>1.0999999999999999E-2</v>
      </c>
      <c r="M236" s="28">
        <v>26146</v>
      </c>
      <c r="N236" s="21">
        <v>5.8</v>
      </c>
      <c r="S236" s="56">
        <v>29037</v>
      </c>
      <c r="T236" s="57">
        <v>10.81</v>
      </c>
    </row>
    <row r="237" spans="1:20">
      <c r="A237" s="28">
        <v>28126</v>
      </c>
      <c r="B237" s="19">
        <v>308.3</v>
      </c>
      <c r="C237" s="28">
        <v>28126</v>
      </c>
      <c r="D237" s="19">
        <v>1165.2</v>
      </c>
      <c r="F237" s="28">
        <v>24929</v>
      </c>
      <c r="G237" s="20">
        <v>21.242999999999999</v>
      </c>
      <c r="H237" s="20"/>
      <c r="I237" s="28">
        <v>27791</v>
      </c>
      <c r="J237" s="20">
        <v>17.725000000000001</v>
      </c>
      <c r="K237" s="73">
        <v>27791</v>
      </c>
      <c r="L237" s="74">
        <v>8.9999999999999993E-3</v>
      </c>
      <c r="M237" s="28">
        <v>26177</v>
      </c>
      <c r="N237" s="21">
        <v>5.41</v>
      </c>
      <c r="S237" s="56">
        <v>29068</v>
      </c>
      <c r="T237" s="57">
        <v>11.29</v>
      </c>
    </row>
    <row r="238" spans="1:20">
      <c r="A238" s="28">
        <v>28157</v>
      </c>
      <c r="B238" s="19">
        <v>311.5</v>
      </c>
      <c r="C238" s="28">
        <v>28157</v>
      </c>
      <c r="D238" s="19">
        <v>1177.5999999999999</v>
      </c>
      <c r="F238" s="28">
        <v>24959</v>
      </c>
      <c r="G238" s="20">
        <v>21.148</v>
      </c>
      <c r="H238" s="20"/>
      <c r="I238" s="28">
        <v>27820</v>
      </c>
      <c r="J238" s="20">
        <v>17.821000000000002</v>
      </c>
      <c r="K238" s="73">
        <v>27820</v>
      </c>
      <c r="L238" s="74">
        <v>3.0000000000000001E-3</v>
      </c>
      <c r="M238" s="28">
        <v>26207</v>
      </c>
      <c r="N238" s="21">
        <v>4.91</v>
      </c>
      <c r="S238" s="56">
        <v>29099</v>
      </c>
      <c r="T238" s="57">
        <v>12.16</v>
      </c>
    </row>
    <row r="239" spans="1:20">
      <c r="A239" s="28">
        <v>28185</v>
      </c>
      <c r="B239" s="19">
        <v>313.89999999999998</v>
      </c>
      <c r="C239" s="28">
        <v>28185</v>
      </c>
      <c r="D239" s="19">
        <v>1188.5</v>
      </c>
      <c r="F239" s="28">
        <v>24990</v>
      </c>
      <c r="G239" s="20">
        <v>21.302</v>
      </c>
      <c r="H239" s="20"/>
      <c r="I239" s="28">
        <v>27851</v>
      </c>
      <c r="J239" s="20">
        <v>17.675000000000001</v>
      </c>
      <c r="K239" s="73">
        <v>27851</v>
      </c>
      <c r="L239" s="74">
        <v>0</v>
      </c>
      <c r="M239" s="28">
        <v>26238</v>
      </c>
      <c r="N239" s="21">
        <v>4.67</v>
      </c>
      <c r="S239" s="56">
        <v>29129</v>
      </c>
      <c r="T239" s="57">
        <v>14.82</v>
      </c>
    </row>
    <row r="240" spans="1:20">
      <c r="A240" s="28">
        <v>28216</v>
      </c>
      <c r="B240" s="19">
        <v>316</v>
      </c>
      <c r="C240" s="28">
        <v>28216</v>
      </c>
      <c r="D240" s="19">
        <v>1199.5999999999999</v>
      </c>
      <c r="F240" s="28">
        <v>25020</v>
      </c>
      <c r="G240" s="20">
        <v>21.556000000000001</v>
      </c>
      <c r="H240" s="20"/>
      <c r="I240" s="28">
        <v>27881</v>
      </c>
      <c r="J240" s="20">
        <v>17.826000000000001</v>
      </c>
      <c r="K240" s="73">
        <v>27881</v>
      </c>
      <c r="L240" s="74">
        <v>0</v>
      </c>
      <c r="M240" s="28">
        <v>26268</v>
      </c>
      <c r="N240" s="21">
        <v>4.5999999999999996</v>
      </c>
      <c r="S240" s="56">
        <v>29160</v>
      </c>
      <c r="T240" s="57">
        <v>13.96</v>
      </c>
    </row>
    <row r="241" spans="1:20">
      <c r="A241" s="28">
        <v>28246</v>
      </c>
      <c r="B241" s="19">
        <v>317.2</v>
      </c>
      <c r="C241" s="28">
        <v>28246</v>
      </c>
      <c r="D241" s="19">
        <v>1209</v>
      </c>
      <c r="F241" s="28">
        <v>25051</v>
      </c>
      <c r="G241" s="20">
        <v>21.626999999999999</v>
      </c>
      <c r="H241" s="20"/>
      <c r="I241" s="28">
        <v>27912</v>
      </c>
      <c r="J241" s="20">
        <v>17.82</v>
      </c>
      <c r="K241" s="73">
        <v>27912</v>
      </c>
      <c r="L241" s="74">
        <v>0</v>
      </c>
      <c r="M241" s="28">
        <v>26299</v>
      </c>
      <c r="N241" s="21">
        <v>4.28</v>
      </c>
      <c r="S241" s="56">
        <v>29190</v>
      </c>
      <c r="T241" s="57">
        <v>14.77</v>
      </c>
    </row>
    <row r="242" spans="1:20">
      <c r="A242" s="28">
        <v>28277</v>
      </c>
      <c r="B242" s="19">
        <v>318.8</v>
      </c>
      <c r="C242" s="28">
        <v>28277</v>
      </c>
      <c r="D242" s="19">
        <v>1217.8</v>
      </c>
      <c r="F242" s="28">
        <v>25082</v>
      </c>
      <c r="G242" s="20">
        <v>21.501999999999999</v>
      </c>
      <c r="H242" s="20"/>
      <c r="I242" s="28">
        <v>27942</v>
      </c>
      <c r="J242" s="20">
        <v>17.713999999999999</v>
      </c>
      <c r="K242" s="73">
        <v>27942</v>
      </c>
      <c r="L242" s="74">
        <v>0</v>
      </c>
      <c r="M242" s="28">
        <v>26330</v>
      </c>
      <c r="N242" s="21">
        <v>4.2699999999999996</v>
      </c>
      <c r="S242" s="56">
        <v>29221</v>
      </c>
      <c r="T242" s="57">
        <v>13.4</v>
      </c>
    </row>
    <row r="243" spans="1:20">
      <c r="A243" s="28">
        <v>28307</v>
      </c>
      <c r="B243" s="19">
        <v>320.2</v>
      </c>
      <c r="C243" s="28">
        <v>28307</v>
      </c>
      <c r="D243" s="19">
        <v>1226.7</v>
      </c>
      <c r="F243" s="28">
        <v>25112</v>
      </c>
      <c r="G243" s="20">
        <v>22.125</v>
      </c>
      <c r="H243" s="20"/>
      <c r="I243" s="28">
        <v>27973</v>
      </c>
      <c r="J243" s="20">
        <v>17.952999999999999</v>
      </c>
      <c r="K243" s="73">
        <v>27973</v>
      </c>
      <c r="L243" s="74">
        <v>0</v>
      </c>
      <c r="M243" s="28">
        <v>26359</v>
      </c>
      <c r="N243" s="21">
        <v>4.67</v>
      </c>
      <c r="S243" s="56">
        <v>29252</v>
      </c>
      <c r="T243" s="57">
        <v>16.329999999999998</v>
      </c>
    </row>
    <row r="244" spans="1:20">
      <c r="A244" s="28">
        <v>28338</v>
      </c>
      <c r="B244" s="19">
        <v>322.3</v>
      </c>
      <c r="C244" s="28">
        <v>28338</v>
      </c>
      <c r="D244" s="19">
        <v>1237</v>
      </c>
      <c r="F244" s="28">
        <v>25143</v>
      </c>
      <c r="G244" s="20">
        <v>22.245999999999999</v>
      </c>
      <c r="H244" s="20"/>
      <c r="I244" s="28">
        <v>28004</v>
      </c>
      <c r="J244" s="20">
        <v>17.948</v>
      </c>
      <c r="K244" s="73">
        <v>28004</v>
      </c>
      <c r="L244" s="74">
        <v>0</v>
      </c>
      <c r="M244" s="28">
        <v>26390</v>
      </c>
      <c r="N244" s="21">
        <v>4.96</v>
      </c>
      <c r="S244" s="56">
        <v>29281</v>
      </c>
      <c r="T244" s="57">
        <v>19.850000000000001</v>
      </c>
    </row>
    <row r="245" spans="1:20">
      <c r="A245" s="28">
        <v>28369</v>
      </c>
      <c r="B245" s="19">
        <v>324.5</v>
      </c>
      <c r="C245" s="28">
        <v>28369</v>
      </c>
      <c r="D245" s="19">
        <v>1246.2</v>
      </c>
      <c r="F245" s="28">
        <v>25173</v>
      </c>
      <c r="G245" s="20">
        <v>22.454999999999998</v>
      </c>
      <c r="H245" s="20"/>
      <c r="I245" s="28">
        <v>28034</v>
      </c>
      <c r="J245" s="20">
        <v>17.983000000000001</v>
      </c>
      <c r="K245" s="73">
        <v>28034</v>
      </c>
      <c r="L245" s="74">
        <v>0</v>
      </c>
      <c r="M245" s="28">
        <v>26420</v>
      </c>
      <c r="N245" s="21">
        <v>4.6399999999999997</v>
      </c>
      <c r="S245" s="56">
        <v>29312</v>
      </c>
      <c r="T245" s="57">
        <v>14.64</v>
      </c>
    </row>
    <row r="246" spans="1:20">
      <c r="A246" s="28">
        <v>28399</v>
      </c>
      <c r="B246" s="19">
        <v>326.39999999999998</v>
      </c>
      <c r="C246" s="28">
        <v>28399</v>
      </c>
      <c r="D246" s="19">
        <v>1254</v>
      </c>
      <c r="F246" s="28">
        <v>25204</v>
      </c>
      <c r="G246" s="20">
        <v>23</v>
      </c>
      <c r="H246" s="20"/>
      <c r="I246" s="28">
        <v>28065</v>
      </c>
      <c r="J246" s="20">
        <v>18.268000000000001</v>
      </c>
      <c r="K246" s="73">
        <v>28065</v>
      </c>
      <c r="L246" s="74">
        <v>0</v>
      </c>
      <c r="M246" s="28">
        <v>26451</v>
      </c>
      <c r="N246" s="21">
        <v>4.93</v>
      </c>
      <c r="S246" s="56">
        <v>29342</v>
      </c>
      <c r="T246" s="57">
        <v>11.06</v>
      </c>
    </row>
    <row r="247" spans="1:20">
      <c r="A247" s="28">
        <v>28430</v>
      </c>
      <c r="B247" s="19">
        <v>328.6</v>
      </c>
      <c r="C247" s="28">
        <v>28430</v>
      </c>
      <c r="D247" s="19">
        <v>1262.4000000000001</v>
      </c>
      <c r="F247" s="28">
        <v>25235</v>
      </c>
      <c r="G247" s="20">
        <v>22.669</v>
      </c>
      <c r="H247" s="20"/>
      <c r="I247" s="28">
        <v>28095</v>
      </c>
      <c r="J247" s="20">
        <v>18.335000000000001</v>
      </c>
      <c r="K247" s="73">
        <v>28095</v>
      </c>
      <c r="L247" s="74">
        <v>0</v>
      </c>
      <c r="M247" s="28">
        <v>26481</v>
      </c>
      <c r="N247" s="21">
        <v>4.96</v>
      </c>
      <c r="S247" s="56">
        <v>29373</v>
      </c>
      <c r="T247" s="57">
        <v>10.44</v>
      </c>
    </row>
    <row r="248" spans="1:20">
      <c r="A248" s="28">
        <v>28460</v>
      </c>
      <c r="B248" s="19">
        <v>330.9</v>
      </c>
      <c r="C248" s="28">
        <v>28460</v>
      </c>
      <c r="D248" s="19">
        <v>1270.3</v>
      </c>
      <c r="F248" s="28">
        <v>25263</v>
      </c>
      <c r="G248" s="20">
        <v>22.245999999999999</v>
      </c>
      <c r="H248" s="20"/>
      <c r="I248" s="28">
        <v>28126</v>
      </c>
      <c r="J248" s="20">
        <v>18.353000000000002</v>
      </c>
      <c r="K248" s="73">
        <v>28126</v>
      </c>
      <c r="L248" s="74">
        <v>0</v>
      </c>
      <c r="M248" s="28">
        <v>26512</v>
      </c>
      <c r="N248" s="21">
        <v>4.9800000000000004</v>
      </c>
      <c r="S248" s="56">
        <v>29403</v>
      </c>
      <c r="T248" s="57">
        <v>9.93</v>
      </c>
    </row>
    <row r="249" spans="1:20">
      <c r="A249" s="28">
        <v>28491</v>
      </c>
      <c r="B249" s="19">
        <v>334.4</v>
      </c>
      <c r="C249" s="28">
        <v>28491</v>
      </c>
      <c r="D249" s="19">
        <v>1279.7</v>
      </c>
      <c r="F249" s="28">
        <v>25294</v>
      </c>
      <c r="G249" s="20">
        <v>22.591000000000001</v>
      </c>
      <c r="H249" s="20"/>
      <c r="I249" s="28">
        <v>28157</v>
      </c>
      <c r="J249" s="20">
        <v>18.227</v>
      </c>
      <c r="K249" s="73">
        <v>28157</v>
      </c>
      <c r="L249" s="74">
        <v>0</v>
      </c>
      <c r="M249" s="28">
        <v>26543</v>
      </c>
      <c r="N249" s="21">
        <v>5.52</v>
      </c>
      <c r="S249" s="56">
        <v>29434</v>
      </c>
      <c r="T249" s="57">
        <v>10.74</v>
      </c>
    </row>
    <row r="250" spans="1:20">
      <c r="A250" s="28">
        <v>28522</v>
      </c>
      <c r="B250" s="19">
        <v>335.3</v>
      </c>
      <c r="C250" s="28">
        <v>28522</v>
      </c>
      <c r="D250" s="19">
        <v>1285.5</v>
      </c>
      <c r="F250" s="28">
        <v>25324</v>
      </c>
      <c r="G250" s="20">
        <v>23.324999999999999</v>
      </c>
      <c r="H250" s="20"/>
      <c r="I250" s="28">
        <v>28185</v>
      </c>
      <c r="J250" s="20">
        <v>18.300999999999998</v>
      </c>
      <c r="K250" s="73">
        <v>28185</v>
      </c>
      <c r="L250" s="74">
        <v>0</v>
      </c>
      <c r="M250" s="28">
        <v>26573</v>
      </c>
      <c r="N250" s="21">
        <v>5.52</v>
      </c>
      <c r="S250" s="56">
        <v>29465</v>
      </c>
      <c r="T250" s="57">
        <v>13.19</v>
      </c>
    </row>
    <row r="251" spans="1:20">
      <c r="A251" s="28">
        <v>28550</v>
      </c>
      <c r="B251" s="19">
        <v>337</v>
      </c>
      <c r="C251" s="28">
        <v>28550</v>
      </c>
      <c r="D251" s="19">
        <v>1292.2</v>
      </c>
      <c r="F251" s="28">
        <v>25355</v>
      </c>
      <c r="G251" s="20">
        <v>22.722999999999999</v>
      </c>
      <c r="H251" s="20"/>
      <c r="I251" s="28">
        <v>28216</v>
      </c>
      <c r="J251" s="20">
        <v>18.405999999999999</v>
      </c>
      <c r="K251" s="73">
        <v>28216</v>
      </c>
      <c r="L251" s="74">
        <v>0</v>
      </c>
      <c r="M251" s="28">
        <v>26604</v>
      </c>
      <c r="N251" s="21">
        <v>5.27</v>
      </c>
      <c r="S251" s="56">
        <v>29495</v>
      </c>
      <c r="T251" s="57">
        <v>13.77</v>
      </c>
    </row>
    <row r="252" spans="1:20">
      <c r="A252" s="28">
        <v>28581</v>
      </c>
      <c r="B252" s="19">
        <v>339.9</v>
      </c>
      <c r="C252" s="28">
        <v>28581</v>
      </c>
      <c r="D252" s="19">
        <v>1300.4000000000001</v>
      </c>
      <c r="F252" s="28">
        <v>25385</v>
      </c>
      <c r="G252" s="20">
        <v>22.41</v>
      </c>
      <c r="H252" s="20"/>
      <c r="I252" s="28">
        <v>28246</v>
      </c>
      <c r="J252" s="20">
        <v>18.379000000000001</v>
      </c>
      <c r="K252" s="73">
        <v>28246</v>
      </c>
      <c r="L252" s="74">
        <v>0</v>
      </c>
      <c r="M252" s="28">
        <v>26634</v>
      </c>
      <c r="N252" s="21">
        <v>5.52</v>
      </c>
      <c r="S252" s="56">
        <v>29526</v>
      </c>
      <c r="T252" s="57">
        <v>18.559999999999999</v>
      </c>
    </row>
    <row r="253" spans="1:20">
      <c r="A253" s="28">
        <v>28611</v>
      </c>
      <c r="B253" s="19">
        <v>344.9</v>
      </c>
      <c r="C253" s="28">
        <v>28611</v>
      </c>
      <c r="D253" s="19">
        <v>1310.5</v>
      </c>
      <c r="F253" s="28">
        <v>25416</v>
      </c>
      <c r="G253" s="20">
        <v>22.361000000000001</v>
      </c>
      <c r="H253" s="20"/>
      <c r="I253" s="28">
        <v>28277</v>
      </c>
      <c r="J253" s="20">
        <v>18.207999999999998</v>
      </c>
      <c r="K253" s="73">
        <v>28277</v>
      </c>
      <c r="L253" s="74">
        <v>0</v>
      </c>
      <c r="M253" s="28">
        <v>26665</v>
      </c>
      <c r="N253" s="21">
        <v>5.89</v>
      </c>
      <c r="S253" s="56">
        <v>29556</v>
      </c>
      <c r="T253" s="57">
        <v>22</v>
      </c>
    </row>
    <row r="254" spans="1:20">
      <c r="A254" s="28">
        <v>28642</v>
      </c>
      <c r="B254" s="19">
        <v>346.9</v>
      </c>
      <c r="C254" s="28">
        <v>28642</v>
      </c>
      <c r="D254" s="19">
        <v>1318.5</v>
      </c>
      <c r="F254" s="28">
        <v>25447</v>
      </c>
      <c r="G254" s="20">
        <v>22.268000000000001</v>
      </c>
      <c r="H254" s="20"/>
      <c r="I254" s="28">
        <v>28307</v>
      </c>
      <c r="J254" s="20">
        <v>18.425000000000001</v>
      </c>
      <c r="K254" s="73">
        <v>28307</v>
      </c>
      <c r="L254" s="74">
        <v>0</v>
      </c>
      <c r="M254" s="28">
        <v>26696</v>
      </c>
      <c r="N254" s="21">
        <v>6.19</v>
      </c>
      <c r="S254" s="56">
        <v>29587</v>
      </c>
      <c r="T254" s="57">
        <v>17.25</v>
      </c>
    </row>
    <row r="255" spans="1:20">
      <c r="A255" s="28">
        <v>28672</v>
      </c>
      <c r="B255" s="19">
        <v>347.6</v>
      </c>
      <c r="C255" s="28">
        <v>28672</v>
      </c>
      <c r="D255" s="19">
        <v>1324.1</v>
      </c>
      <c r="F255" s="28">
        <v>25477</v>
      </c>
      <c r="G255" s="20">
        <v>22.672999999999998</v>
      </c>
      <c r="H255" s="20"/>
      <c r="I255" s="28">
        <v>28338</v>
      </c>
      <c r="J255" s="20">
        <v>17.858000000000001</v>
      </c>
      <c r="K255" s="73">
        <v>28338</v>
      </c>
      <c r="L255" s="74">
        <v>0</v>
      </c>
      <c r="M255" s="28">
        <v>26724</v>
      </c>
      <c r="N255" s="21">
        <v>6.85</v>
      </c>
      <c r="S255" s="56">
        <v>29618</v>
      </c>
      <c r="T255" s="57">
        <v>15.53</v>
      </c>
    </row>
    <row r="256" spans="1:20">
      <c r="A256" s="28">
        <v>28703</v>
      </c>
      <c r="B256" s="19">
        <v>349.6</v>
      </c>
      <c r="C256" s="28">
        <v>28703</v>
      </c>
      <c r="D256" s="19">
        <v>1333.5</v>
      </c>
      <c r="F256" s="28">
        <v>25508</v>
      </c>
      <c r="G256" s="20">
        <v>23.016999999999999</v>
      </c>
      <c r="H256" s="20"/>
      <c r="I256" s="28">
        <v>28369</v>
      </c>
      <c r="J256" s="20">
        <v>18.247</v>
      </c>
      <c r="K256" s="73">
        <v>28369</v>
      </c>
      <c r="L256" s="74">
        <v>0</v>
      </c>
      <c r="M256" s="28">
        <v>26755</v>
      </c>
      <c r="N256" s="21">
        <v>6.85</v>
      </c>
      <c r="S256" s="56">
        <v>29646</v>
      </c>
      <c r="T256" s="57">
        <v>14.63</v>
      </c>
    </row>
    <row r="257" spans="1:20">
      <c r="A257" s="28">
        <v>28734</v>
      </c>
      <c r="B257" s="19">
        <v>352.2</v>
      </c>
      <c r="C257" s="28">
        <v>28734</v>
      </c>
      <c r="D257" s="19">
        <v>1345</v>
      </c>
      <c r="F257" s="28">
        <v>25538</v>
      </c>
      <c r="G257" s="20">
        <v>23.094000000000001</v>
      </c>
      <c r="H257" s="20"/>
      <c r="I257" s="28">
        <v>28399</v>
      </c>
      <c r="J257" s="20">
        <v>17.658000000000001</v>
      </c>
      <c r="K257" s="73">
        <v>28399</v>
      </c>
      <c r="L257" s="74">
        <v>0</v>
      </c>
      <c r="M257" s="28">
        <v>26785</v>
      </c>
      <c r="N257" s="21">
        <v>6.89</v>
      </c>
      <c r="S257" s="56">
        <v>29677</v>
      </c>
      <c r="T257" s="57">
        <v>18.920000000000002</v>
      </c>
    </row>
    <row r="258" spans="1:20">
      <c r="A258" s="28">
        <v>28764</v>
      </c>
      <c r="B258" s="19">
        <v>353.3</v>
      </c>
      <c r="C258" s="28">
        <v>28764</v>
      </c>
      <c r="D258" s="19">
        <v>1352.3</v>
      </c>
      <c r="F258" s="28">
        <v>25569</v>
      </c>
      <c r="G258" s="20">
        <v>23.577000000000002</v>
      </c>
      <c r="H258" s="20"/>
      <c r="I258" s="28">
        <v>28430</v>
      </c>
      <c r="J258" s="20">
        <v>18.149999999999999</v>
      </c>
      <c r="K258" s="73">
        <v>28430</v>
      </c>
      <c r="L258" s="74">
        <v>0</v>
      </c>
      <c r="M258" s="28">
        <v>26816</v>
      </c>
      <c r="N258" s="21">
        <v>7.31</v>
      </c>
      <c r="S258" s="56">
        <v>29707</v>
      </c>
      <c r="T258" s="57">
        <v>17.559999999999999</v>
      </c>
    </row>
    <row r="259" spans="1:20">
      <c r="A259" s="28">
        <v>28795</v>
      </c>
      <c r="B259" s="19">
        <v>355.4</v>
      </c>
      <c r="C259" s="28">
        <v>28795</v>
      </c>
      <c r="D259" s="19">
        <v>1359.1</v>
      </c>
      <c r="F259" s="28">
        <v>25600</v>
      </c>
      <c r="G259" s="20">
        <v>23.047000000000001</v>
      </c>
      <c r="H259" s="20"/>
      <c r="I259" s="28">
        <v>28460</v>
      </c>
      <c r="J259" s="20">
        <v>18.420000000000002</v>
      </c>
      <c r="K259" s="73">
        <v>28460</v>
      </c>
      <c r="L259" s="74">
        <v>0</v>
      </c>
      <c r="M259" s="28">
        <v>26846</v>
      </c>
      <c r="N259" s="21">
        <v>8.39</v>
      </c>
      <c r="S259" s="56">
        <v>29738</v>
      </c>
      <c r="T259" s="57">
        <v>18.64</v>
      </c>
    </row>
    <row r="260" spans="1:20">
      <c r="A260" s="28">
        <v>28825</v>
      </c>
      <c r="B260" s="19">
        <v>357.3</v>
      </c>
      <c r="C260" s="28">
        <v>28825</v>
      </c>
      <c r="D260" s="19">
        <v>1366</v>
      </c>
      <c r="F260" s="28">
        <v>25628</v>
      </c>
      <c r="G260" s="20">
        <v>22.785</v>
      </c>
      <c r="H260" s="20"/>
      <c r="I260" s="28">
        <v>28491</v>
      </c>
      <c r="J260" s="20">
        <v>18.806000000000001</v>
      </c>
      <c r="K260" s="73">
        <v>28491</v>
      </c>
      <c r="L260" s="74">
        <v>0</v>
      </c>
      <c r="M260" s="28">
        <v>26877</v>
      </c>
      <c r="N260" s="21">
        <v>8.82</v>
      </c>
      <c r="S260" s="56">
        <v>29768</v>
      </c>
      <c r="T260" s="57">
        <v>17.46</v>
      </c>
    </row>
    <row r="261" spans="1:20">
      <c r="A261" s="28">
        <v>28856</v>
      </c>
      <c r="B261" s="19">
        <v>358.6</v>
      </c>
      <c r="C261" s="28">
        <v>28856</v>
      </c>
      <c r="D261" s="19">
        <v>1371.6</v>
      </c>
      <c r="F261" s="28">
        <v>25659</v>
      </c>
      <c r="G261" s="20">
        <v>23.35</v>
      </c>
      <c r="H261" s="20"/>
      <c r="I261" s="28">
        <v>28522</v>
      </c>
      <c r="J261" s="20">
        <v>19.155000000000001</v>
      </c>
      <c r="K261" s="73">
        <v>28522</v>
      </c>
      <c r="L261" s="74">
        <v>0</v>
      </c>
      <c r="M261" s="28">
        <v>26908</v>
      </c>
      <c r="N261" s="21">
        <v>8.31</v>
      </c>
      <c r="S261" s="56">
        <v>29799</v>
      </c>
      <c r="T261" s="57">
        <v>16.829999999999998</v>
      </c>
    </row>
    <row r="262" spans="1:20">
      <c r="A262" s="28">
        <v>28887</v>
      </c>
      <c r="B262" s="19">
        <v>359.9</v>
      </c>
      <c r="C262" s="28">
        <v>28887</v>
      </c>
      <c r="D262" s="19">
        <v>1377.8</v>
      </c>
      <c r="F262" s="28">
        <v>25689</v>
      </c>
      <c r="G262" s="20">
        <v>23.071000000000002</v>
      </c>
      <c r="H262" s="20"/>
      <c r="I262" s="28">
        <v>28550</v>
      </c>
      <c r="J262" s="20">
        <v>18.957999999999998</v>
      </c>
      <c r="K262" s="73">
        <v>28550</v>
      </c>
      <c r="L262" s="74">
        <v>0</v>
      </c>
      <c r="M262" s="28">
        <v>26938</v>
      </c>
      <c r="N262" s="21">
        <v>7.4</v>
      </c>
      <c r="S262" s="56">
        <v>29830</v>
      </c>
      <c r="T262" s="57">
        <v>16.579999999999998</v>
      </c>
    </row>
    <row r="263" spans="1:20">
      <c r="A263" s="28">
        <v>28915</v>
      </c>
      <c r="B263" s="19">
        <v>362.5</v>
      </c>
      <c r="C263" s="28">
        <v>28915</v>
      </c>
      <c r="D263" s="19">
        <v>1387.8</v>
      </c>
      <c r="F263" s="28">
        <v>25720</v>
      </c>
      <c r="G263" s="20">
        <v>22.699000000000002</v>
      </c>
      <c r="H263" s="20"/>
      <c r="I263" s="28">
        <v>28581</v>
      </c>
      <c r="J263" s="20">
        <v>18.850999999999999</v>
      </c>
      <c r="K263" s="73">
        <v>28581</v>
      </c>
      <c r="L263" s="74">
        <v>0</v>
      </c>
      <c r="M263" s="28">
        <v>26969</v>
      </c>
      <c r="N263" s="21">
        <v>7.57</v>
      </c>
      <c r="S263" s="56">
        <v>29860</v>
      </c>
      <c r="T263" s="57">
        <v>14.44</v>
      </c>
    </row>
    <row r="264" spans="1:20">
      <c r="A264" s="28">
        <v>28946</v>
      </c>
      <c r="B264" s="19">
        <v>368</v>
      </c>
      <c r="C264" s="28">
        <v>28946</v>
      </c>
      <c r="D264" s="19">
        <v>1402.1</v>
      </c>
      <c r="F264" s="28">
        <v>25750</v>
      </c>
      <c r="G264" s="20">
        <v>23.187999999999999</v>
      </c>
      <c r="H264" s="20"/>
      <c r="I264" s="28">
        <v>28611</v>
      </c>
      <c r="J264" s="20">
        <v>18.443000000000001</v>
      </c>
      <c r="K264" s="73">
        <v>28611</v>
      </c>
      <c r="L264" s="74">
        <v>0</v>
      </c>
      <c r="M264" s="28">
        <v>26999</v>
      </c>
      <c r="N264" s="21">
        <v>7.27</v>
      </c>
      <c r="S264" s="56">
        <v>29891</v>
      </c>
      <c r="T264" s="57">
        <v>12.44</v>
      </c>
    </row>
    <row r="265" spans="1:20">
      <c r="A265" s="28">
        <v>28976</v>
      </c>
      <c r="B265" s="19">
        <v>369.6</v>
      </c>
      <c r="C265" s="28">
        <v>28976</v>
      </c>
      <c r="D265" s="19">
        <v>1410.2</v>
      </c>
      <c r="F265" s="28">
        <v>25781</v>
      </c>
      <c r="G265" s="20">
        <v>23.376000000000001</v>
      </c>
      <c r="H265" s="20"/>
      <c r="I265" s="28">
        <v>28642</v>
      </c>
      <c r="J265" s="20">
        <v>18.774000000000001</v>
      </c>
      <c r="K265" s="73">
        <v>28642</v>
      </c>
      <c r="L265" s="74">
        <v>0</v>
      </c>
      <c r="M265" s="28">
        <v>27030</v>
      </c>
      <c r="N265" s="21">
        <v>7.42</v>
      </c>
      <c r="S265" s="56">
        <v>29921</v>
      </c>
      <c r="T265" s="57">
        <v>13.13</v>
      </c>
    </row>
    <row r="266" spans="1:20">
      <c r="A266" s="28">
        <v>29007</v>
      </c>
      <c r="B266" s="19">
        <v>373.4</v>
      </c>
      <c r="C266" s="28">
        <v>29007</v>
      </c>
      <c r="D266" s="19">
        <v>1423</v>
      </c>
      <c r="F266" s="28">
        <v>25812</v>
      </c>
      <c r="G266" s="20">
        <v>23.684999999999999</v>
      </c>
      <c r="H266" s="20"/>
      <c r="I266" s="28">
        <v>28672</v>
      </c>
      <c r="J266" s="20">
        <v>18.800999999999998</v>
      </c>
      <c r="K266" s="73">
        <v>28672</v>
      </c>
      <c r="L266" s="74">
        <v>0</v>
      </c>
      <c r="M266" s="28">
        <v>27061</v>
      </c>
      <c r="N266" s="21">
        <v>6.88</v>
      </c>
      <c r="S266" s="56">
        <v>29952</v>
      </c>
      <c r="T266" s="57">
        <v>14.21</v>
      </c>
    </row>
    <row r="267" spans="1:20">
      <c r="A267" s="28">
        <v>29037</v>
      </c>
      <c r="B267" s="19">
        <v>377.2</v>
      </c>
      <c r="C267" s="28">
        <v>29037</v>
      </c>
      <c r="D267" s="19">
        <v>1434.8</v>
      </c>
      <c r="F267" s="28">
        <v>25842</v>
      </c>
      <c r="G267" s="20">
        <v>23.54</v>
      </c>
      <c r="H267" s="20"/>
      <c r="I267" s="28">
        <v>28703</v>
      </c>
      <c r="J267" s="20">
        <v>18.771999999999998</v>
      </c>
      <c r="K267" s="73">
        <v>28703</v>
      </c>
      <c r="L267" s="74">
        <v>0</v>
      </c>
      <c r="M267" s="28">
        <v>27089</v>
      </c>
      <c r="N267" s="21">
        <v>7.76</v>
      </c>
      <c r="S267" s="56">
        <v>29983</v>
      </c>
      <c r="T267" s="57">
        <v>13.74</v>
      </c>
    </row>
    <row r="268" spans="1:20">
      <c r="A268" s="28">
        <v>29068</v>
      </c>
      <c r="B268" s="19">
        <v>378.8</v>
      </c>
      <c r="C268" s="28">
        <v>29068</v>
      </c>
      <c r="D268" s="19">
        <v>1446.6</v>
      </c>
      <c r="F268" s="28">
        <v>25873</v>
      </c>
      <c r="G268" s="20">
        <v>23.524999999999999</v>
      </c>
      <c r="H268" s="20"/>
      <c r="I268" s="28">
        <v>28734</v>
      </c>
      <c r="J268" s="20">
        <v>18.934000000000001</v>
      </c>
      <c r="K268" s="73">
        <v>28734</v>
      </c>
      <c r="L268" s="74">
        <v>0</v>
      </c>
      <c r="M268" s="28">
        <v>27120</v>
      </c>
      <c r="N268" s="21">
        <v>8.6199999999999992</v>
      </c>
      <c r="S268" s="56">
        <v>30011</v>
      </c>
      <c r="T268" s="57">
        <v>16.8</v>
      </c>
    </row>
    <row r="269" spans="1:20">
      <c r="A269" s="28">
        <v>29099</v>
      </c>
      <c r="B269" s="19">
        <v>379.3</v>
      </c>
      <c r="C269" s="28">
        <v>29099</v>
      </c>
      <c r="D269" s="19">
        <v>1454.1</v>
      </c>
      <c r="F269" s="28">
        <v>25903</v>
      </c>
      <c r="G269" s="20">
        <v>23.907</v>
      </c>
      <c r="H269" s="20"/>
      <c r="I269" s="28">
        <v>28764</v>
      </c>
      <c r="J269" s="20">
        <v>18.832000000000001</v>
      </c>
      <c r="K269" s="73">
        <v>28764</v>
      </c>
      <c r="L269" s="74">
        <v>0</v>
      </c>
      <c r="M269" s="28">
        <v>27150</v>
      </c>
      <c r="N269" s="21">
        <v>8.7799999999999994</v>
      </c>
      <c r="S269" s="56">
        <v>30042</v>
      </c>
      <c r="T269" s="57">
        <v>15.28</v>
      </c>
    </row>
    <row r="270" spans="1:20">
      <c r="A270" s="28">
        <v>29129</v>
      </c>
      <c r="B270" s="19">
        <v>380.8</v>
      </c>
      <c r="C270" s="28">
        <v>29129</v>
      </c>
      <c r="D270" s="19">
        <v>1460.4</v>
      </c>
      <c r="F270" s="28">
        <v>25934</v>
      </c>
      <c r="G270" s="20">
        <v>24.89</v>
      </c>
      <c r="H270" s="20"/>
      <c r="I270" s="28">
        <v>28795</v>
      </c>
      <c r="J270" s="20">
        <v>19.169</v>
      </c>
      <c r="K270" s="73">
        <v>28795</v>
      </c>
      <c r="L270" s="74">
        <v>0</v>
      </c>
      <c r="M270" s="28">
        <v>27181</v>
      </c>
      <c r="N270" s="21">
        <v>8.67</v>
      </c>
      <c r="S270" s="56">
        <v>30072</v>
      </c>
      <c r="T270" s="57">
        <v>13.38</v>
      </c>
    </row>
    <row r="271" spans="1:20">
      <c r="A271" s="28">
        <v>29160</v>
      </c>
      <c r="B271" s="19">
        <v>380.8</v>
      </c>
      <c r="C271" s="28">
        <v>29160</v>
      </c>
      <c r="D271" s="19">
        <v>1465.9</v>
      </c>
      <c r="F271" s="28">
        <v>25965</v>
      </c>
      <c r="G271" s="20">
        <v>24.73</v>
      </c>
      <c r="H271" s="20"/>
      <c r="I271" s="28">
        <v>28825</v>
      </c>
      <c r="J271" s="20">
        <v>18.885000000000002</v>
      </c>
      <c r="K271" s="73">
        <v>28825</v>
      </c>
      <c r="L271" s="74">
        <v>0</v>
      </c>
      <c r="M271" s="28">
        <v>27211</v>
      </c>
      <c r="N271" s="21">
        <v>8.8000000000000007</v>
      </c>
      <c r="S271" s="56">
        <v>30103</v>
      </c>
      <c r="T271" s="57">
        <v>14.58</v>
      </c>
    </row>
    <row r="272" spans="1:20">
      <c r="A272" s="28">
        <v>29190</v>
      </c>
      <c r="B272" s="19">
        <v>381.8</v>
      </c>
      <c r="C272" s="28">
        <v>29190</v>
      </c>
      <c r="D272" s="19">
        <v>1473.7</v>
      </c>
      <c r="F272" s="28">
        <v>25993</v>
      </c>
      <c r="G272" s="20">
        <v>24.594999999999999</v>
      </c>
      <c r="H272" s="20"/>
      <c r="I272" s="28">
        <v>28856</v>
      </c>
      <c r="J272" s="20">
        <v>18.818000000000001</v>
      </c>
      <c r="K272" s="73">
        <v>28856</v>
      </c>
      <c r="L272" s="74">
        <v>0</v>
      </c>
      <c r="M272" s="28">
        <v>27242</v>
      </c>
      <c r="N272" s="21">
        <v>9.36</v>
      </c>
      <c r="S272" s="56">
        <v>30133</v>
      </c>
      <c r="T272" s="57">
        <v>11.41</v>
      </c>
    </row>
    <row r="273" spans="1:20">
      <c r="A273" s="28">
        <v>29221</v>
      </c>
      <c r="B273" s="19">
        <v>385.8</v>
      </c>
      <c r="C273" s="28">
        <v>29221</v>
      </c>
      <c r="D273" s="19">
        <v>1482.7</v>
      </c>
      <c r="F273" s="28">
        <v>26024</v>
      </c>
      <c r="G273" s="20">
        <v>24.84</v>
      </c>
      <c r="H273" s="20"/>
      <c r="I273" s="28">
        <v>28887</v>
      </c>
      <c r="J273" s="20">
        <v>18.422999999999998</v>
      </c>
      <c r="K273" s="73">
        <v>28887</v>
      </c>
      <c r="L273" s="74">
        <v>0</v>
      </c>
      <c r="M273" s="28">
        <v>27273</v>
      </c>
      <c r="N273" s="21">
        <v>8.8699999999999992</v>
      </c>
      <c r="S273" s="56">
        <v>30164</v>
      </c>
      <c r="T273" s="57">
        <v>10.63</v>
      </c>
    </row>
    <row r="274" spans="1:20">
      <c r="A274" s="28">
        <v>29252</v>
      </c>
      <c r="B274" s="19">
        <v>390.1</v>
      </c>
      <c r="C274" s="28">
        <v>29252</v>
      </c>
      <c r="D274" s="19">
        <v>1494.6</v>
      </c>
      <c r="F274" s="28">
        <v>26054</v>
      </c>
      <c r="G274" s="20">
        <v>25.16</v>
      </c>
      <c r="H274" s="20"/>
      <c r="I274" s="28">
        <v>28915</v>
      </c>
      <c r="J274" s="20">
        <v>18.439</v>
      </c>
      <c r="K274" s="73">
        <v>28915</v>
      </c>
      <c r="L274" s="74">
        <v>0</v>
      </c>
      <c r="M274" s="28">
        <v>27303</v>
      </c>
      <c r="N274" s="21">
        <v>8.0500000000000007</v>
      </c>
      <c r="S274" s="56">
        <v>30195</v>
      </c>
      <c r="T274" s="57">
        <v>12.17</v>
      </c>
    </row>
    <row r="275" spans="1:20">
      <c r="A275" s="28">
        <v>29281</v>
      </c>
      <c r="B275" s="19">
        <v>388.4</v>
      </c>
      <c r="C275" s="28">
        <v>29281</v>
      </c>
      <c r="D275" s="19">
        <v>1499.8</v>
      </c>
      <c r="F275" s="28">
        <v>26085</v>
      </c>
      <c r="G275" s="20">
        <v>24.864000000000001</v>
      </c>
      <c r="H275" s="20"/>
      <c r="I275" s="28">
        <v>28946</v>
      </c>
      <c r="J275" s="20">
        <v>18.587</v>
      </c>
      <c r="K275" s="73">
        <v>28946</v>
      </c>
      <c r="L275" s="74">
        <v>0</v>
      </c>
      <c r="M275" s="28">
        <v>27334</v>
      </c>
      <c r="N275" s="21">
        <v>7.66</v>
      </c>
      <c r="S275" s="56">
        <v>30225</v>
      </c>
      <c r="T275" s="57">
        <v>9.41</v>
      </c>
    </row>
    <row r="276" spans="1:20">
      <c r="A276" s="28">
        <v>29312</v>
      </c>
      <c r="B276" s="19">
        <v>383.8</v>
      </c>
      <c r="C276" s="28">
        <v>29312</v>
      </c>
      <c r="D276" s="19">
        <v>1502.2</v>
      </c>
      <c r="F276" s="28">
        <v>26115</v>
      </c>
      <c r="G276" s="20">
        <v>25.251000000000001</v>
      </c>
      <c r="H276" s="20"/>
      <c r="I276" s="28">
        <v>28976</v>
      </c>
      <c r="J276" s="20">
        <v>17.788</v>
      </c>
      <c r="K276" s="73">
        <v>28976</v>
      </c>
      <c r="L276" s="74">
        <v>0</v>
      </c>
      <c r="M276" s="28">
        <v>27364</v>
      </c>
      <c r="N276" s="21">
        <v>7.31</v>
      </c>
      <c r="S276" s="56">
        <v>30256</v>
      </c>
      <c r="T276" s="57">
        <v>8.93</v>
      </c>
    </row>
    <row r="277" spans="1:20">
      <c r="A277" s="28">
        <v>29342</v>
      </c>
      <c r="B277" s="19">
        <v>384.8</v>
      </c>
      <c r="C277" s="28">
        <v>29342</v>
      </c>
      <c r="D277" s="19">
        <v>1512.3</v>
      </c>
      <c r="F277" s="28">
        <v>26146</v>
      </c>
      <c r="G277" s="20">
        <v>25.096</v>
      </c>
      <c r="H277" s="20"/>
      <c r="I277" s="28">
        <v>29007</v>
      </c>
      <c r="J277" s="20">
        <v>18.39</v>
      </c>
      <c r="K277" s="73">
        <v>29007</v>
      </c>
      <c r="L277" s="74">
        <v>0</v>
      </c>
      <c r="M277" s="28">
        <v>27395</v>
      </c>
      <c r="N277" s="21">
        <v>6.83</v>
      </c>
      <c r="S277" s="56">
        <v>30286</v>
      </c>
      <c r="T277" s="57">
        <v>11.2</v>
      </c>
    </row>
    <row r="278" spans="1:20">
      <c r="A278" s="28">
        <v>29373</v>
      </c>
      <c r="B278" s="19">
        <v>389.1</v>
      </c>
      <c r="C278" s="28">
        <v>29373</v>
      </c>
      <c r="D278" s="19">
        <v>1529.2</v>
      </c>
      <c r="F278" s="28">
        <v>26177</v>
      </c>
      <c r="G278" s="20">
        <v>25.347000000000001</v>
      </c>
      <c r="H278" s="20"/>
      <c r="I278" s="28">
        <v>29037</v>
      </c>
      <c r="J278" s="20">
        <v>18.821999999999999</v>
      </c>
      <c r="K278" s="73">
        <v>29037</v>
      </c>
      <c r="L278" s="74">
        <v>0</v>
      </c>
      <c r="M278" s="28">
        <v>27426</v>
      </c>
      <c r="N278" s="21">
        <v>5.98</v>
      </c>
      <c r="S278" s="56">
        <v>30317</v>
      </c>
      <c r="T278" s="57">
        <v>8.56</v>
      </c>
    </row>
    <row r="279" spans="1:20">
      <c r="A279" s="28">
        <v>29403</v>
      </c>
      <c r="B279" s="19">
        <v>394</v>
      </c>
      <c r="C279" s="28">
        <v>29403</v>
      </c>
      <c r="D279" s="19">
        <v>1545.5</v>
      </c>
      <c r="F279" s="28">
        <v>26207</v>
      </c>
      <c r="G279" s="20">
        <v>25.416</v>
      </c>
      <c r="H279" s="20"/>
      <c r="I279" s="28">
        <v>29068</v>
      </c>
      <c r="J279" s="20">
        <v>18.922999999999998</v>
      </c>
      <c r="K279" s="73">
        <v>29068</v>
      </c>
      <c r="L279" s="74">
        <v>0</v>
      </c>
      <c r="M279" s="28">
        <v>27454</v>
      </c>
      <c r="N279" s="21">
        <v>6.11</v>
      </c>
      <c r="S279" s="56">
        <v>30348</v>
      </c>
      <c r="T279" s="57">
        <v>8.5299999999999994</v>
      </c>
    </row>
    <row r="280" spans="1:20">
      <c r="A280" s="28">
        <v>29434</v>
      </c>
      <c r="B280" s="19">
        <v>399.2</v>
      </c>
      <c r="C280" s="28">
        <v>29434</v>
      </c>
      <c r="D280" s="19">
        <v>1561.5</v>
      </c>
      <c r="F280" s="28">
        <v>26238</v>
      </c>
      <c r="G280" s="20">
        <v>25.475000000000001</v>
      </c>
      <c r="H280" s="20"/>
      <c r="I280" s="28">
        <v>29099</v>
      </c>
      <c r="J280" s="20">
        <v>18.667000000000002</v>
      </c>
      <c r="K280" s="73">
        <v>29099</v>
      </c>
      <c r="L280" s="74">
        <v>0</v>
      </c>
      <c r="M280" s="28">
        <v>27485</v>
      </c>
      <c r="N280" s="21">
        <v>6.9</v>
      </c>
      <c r="S280" s="56">
        <v>30376</v>
      </c>
      <c r="T280" s="57">
        <v>10.81</v>
      </c>
    </row>
    <row r="281" spans="1:20">
      <c r="A281" s="28">
        <v>29465</v>
      </c>
      <c r="B281" s="19">
        <v>404.8</v>
      </c>
      <c r="C281" s="28">
        <v>29465</v>
      </c>
      <c r="D281" s="19">
        <v>1574</v>
      </c>
      <c r="F281" s="28">
        <v>26268</v>
      </c>
      <c r="G281" s="20">
        <v>25.67</v>
      </c>
      <c r="H281" s="20"/>
      <c r="I281" s="28">
        <v>29129</v>
      </c>
      <c r="J281" s="20">
        <v>18.353000000000002</v>
      </c>
      <c r="K281" s="73">
        <v>29129</v>
      </c>
      <c r="L281" s="74">
        <v>0</v>
      </c>
      <c r="M281" s="28">
        <v>27515</v>
      </c>
      <c r="N281" s="21">
        <v>6.39</v>
      </c>
      <c r="S281" s="56">
        <v>30407</v>
      </c>
      <c r="T281" s="57">
        <v>8.84</v>
      </c>
    </row>
    <row r="282" spans="1:20">
      <c r="A282" s="28">
        <v>29495</v>
      </c>
      <c r="B282" s="19">
        <v>409</v>
      </c>
      <c r="C282" s="28">
        <v>29495</v>
      </c>
      <c r="D282" s="19">
        <v>1584.8</v>
      </c>
      <c r="F282" s="28">
        <v>26299</v>
      </c>
      <c r="G282" s="20">
        <v>26.981000000000002</v>
      </c>
      <c r="H282" s="20"/>
      <c r="I282" s="28">
        <v>29160</v>
      </c>
      <c r="J282" s="20">
        <v>18.492000000000001</v>
      </c>
      <c r="K282" s="73">
        <v>29160</v>
      </c>
      <c r="L282" s="74">
        <v>0</v>
      </c>
      <c r="M282" s="28">
        <v>27546</v>
      </c>
      <c r="N282" s="21">
        <v>6.29</v>
      </c>
      <c r="S282" s="56">
        <v>30437</v>
      </c>
      <c r="T282" s="57">
        <v>8.94</v>
      </c>
    </row>
    <row r="283" spans="1:20">
      <c r="A283" s="28">
        <v>29526</v>
      </c>
      <c r="B283" s="19">
        <v>410.7</v>
      </c>
      <c r="C283" s="28">
        <v>29526</v>
      </c>
      <c r="D283" s="19">
        <v>1595.8</v>
      </c>
      <c r="F283" s="28">
        <v>26330</v>
      </c>
      <c r="G283" s="20">
        <v>26.396000000000001</v>
      </c>
      <c r="H283" s="20"/>
      <c r="I283" s="28">
        <v>29190</v>
      </c>
      <c r="J283" s="20">
        <v>19.248000000000001</v>
      </c>
      <c r="K283" s="73">
        <v>29190</v>
      </c>
      <c r="L283" s="74">
        <v>0</v>
      </c>
      <c r="M283" s="28">
        <v>27576</v>
      </c>
      <c r="N283" s="21">
        <v>7.11</v>
      </c>
      <c r="S283" s="56">
        <v>30468</v>
      </c>
      <c r="T283" s="57">
        <v>10.06</v>
      </c>
    </row>
    <row r="284" spans="1:20">
      <c r="A284" s="28">
        <v>29556</v>
      </c>
      <c r="B284" s="19">
        <v>408.5</v>
      </c>
      <c r="C284" s="28">
        <v>29556</v>
      </c>
      <c r="D284" s="19">
        <v>1599.8</v>
      </c>
      <c r="F284" s="28">
        <v>26359</v>
      </c>
      <c r="G284" s="20">
        <v>26.515000000000001</v>
      </c>
      <c r="H284" s="20"/>
      <c r="I284" s="28">
        <v>29221</v>
      </c>
      <c r="J284" s="20">
        <v>19.452000000000002</v>
      </c>
      <c r="K284" s="73">
        <v>29221</v>
      </c>
      <c r="L284" s="74">
        <v>0</v>
      </c>
      <c r="M284" s="28">
        <v>27607</v>
      </c>
      <c r="N284" s="21">
        <v>7.7</v>
      </c>
      <c r="S284" s="56">
        <v>30498</v>
      </c>
      <c r="T284" s="57">
        <v>9.52</v>
      </c>
    </row>
    <row r="285" spans="1:20">
      <c r="A285" s="28">
        <v>29587</v>
      </c>
      <c r="B285" s="19">
        <v>411.3</v>
      </c>
      <c r="C285" s="28">
        <v>29587</v>
      </c>
      <c r="D285" s="19">
        <v>1606.9</v>
      </c>
      <c r="F285" s="28">
        <v>26390</v>
      </c>
      <c r="G285" s="20">
        <v>27.158999999999999</v>
      </c>
      <c r="H285" s="20"/>
      <c r="I285" s="28">
        <v>29252</v>
      </c>
      <c r="J285" s="20">
        <v>19.027000000000001</v>
      </c>
      <c r="K285" s="73">
        <v>29252</v>
      </c>
      <c r="L285" s="74">
        <v>0</v>
      </c>
      <c r="M285" s="28">
        <v>27638</v>
      </c>
      <c r="N285" s="21">
        <v>7.75</v>
      </c>
      <c r="S285" s="56">
        <v>30529</v>
      </c>
      <c r="T285" s="57">
        <v>9.59</v>
      </c>
    </row>
    <row r="286" spans="1:20">
      <c r="A286" s="28">
        <v>29618</v>
      </c>
      <c r="B286" s="19">
        <v>414.8</v>
      </c>
      <c r="C286" s="28">
        <v>29618</v>
      </c>
      <c r="D286" s="19">
        <v>1618.7</v>
      </c>
      <c r="F286" s="28">
        <v>26420</v>
      </c>
      <c r="G286" s="20">
        <v>27.379000000000001</v>
      </c>
      <c r="H286" s="20"/>
      <c r="I286" s="28">
        <v>29281</v>
      </c>
      <c r="J286" s="20">
        <v>17.879000000000001</v>
      </c>
      <c r="K286" s="73">
        <v>29281</v>
      </c>
      <c r="L286" s="74">
        <v>9.9000000000000005E-2</v>
      </c>
      <c r="M286" s="28">
        <v>27668</v>
      </c>
      <c r="N286" s="21">
        <v>6.95</v>
      </c>
      <c r="S286" s="56">
        <v>30560</v>
      </c>
      <c r="T286" s="57">
        <v>10.59</v>
      </c>
    </row>
    <row r="287" spans="1:20">
      <c r="A287" s="28">
        <v>29646</v>
      </c>
      <c r="B287" s="19">
        <v>419</v>
      </c>
      <c r="C287" s="28">
        <v>29646</v>
      </c>
      <c r="D287" s="19">
        <v>1636.6</v>
      </c>
      <c r="F287" s="28">
        <v>26451</v>
      </c>
      <c r="G287" s="20">
        <v>27.004999999999999</v>
      </c>
      <c r="H287" s="20"/>
      <c r="I287" s="28">
        <v>29312</v>
      </c>
      <c r="J287" s="20">
        <v>18.173999999999999</v>
      </c>
      <c r="K287" s="73">
        <v>29312</v>
      </c>
      <c r="L287" s="74">
        <v>0.55200000000000005</v>
      </c>
      <c r="M287" s="28">
        <v>27699</v>
      </c>
      <c r="N287" s="21">
        <v>6.49</v>
      </c>
      <c r="S287" s="56">
        <v>30590</v>
      </c>
      <c r="T287" s="57">
        <v>9.43</v>
      </c>
    </row>
    <row r="288" spans="1:20">
      <c r="A288" s="28">
        <v>29677</v>
      </c>
      <c r="B288" s="19">
        <v>427.4</v>
      </c>
      <c r="C288" s="28">
        <v>29677</v>
      </c>
      <c r="D288" s="19">
        <v>1659.2</v>
      </c>
      <c r="F288" s="28">
        <v>26481</v>
      </c>
      <c r="G288" s="20">
        <v>27.405000000000001</v>
      </c>
      <c r="H288" s="20"/>
      <c r="I288" s="28">
        <v>29342</v>
      </c>
      <c r="J288" s="20">
        <v>19.420999999999999</v>
      </c>
      <c r="K288" s="73">
        <v>29342</v>
      </c>
      <c r="L288" s="74">
        <v>0.74299999999999999</v>
      </c>
      <c r="M288" s="28">
        <v>27729</v>
      </c>
      <c r="N288" s="21">
        <v>6.6</v>
      </c>
      <c r="S288" s="56">
        <v>30621</v>
      </c>
      <c r="T288" s="57">
        <v>9.34</v>
      </c>
    </row>
    <row r="289" spans="1:20">
      <c r="A289" s="28">
        <v>29707</v>
      </c>
      <c r="B289" s="19">
        <v>424.7</v>
      </c>
      <c r="C289" s="28">
        <v>29707</v>
      </c>
      <c r="D289" s="19">
        <v>1664.2</v>
      </c>
      <c r="F289" s="28">
        <v>26512</v>
      </c>
      <c r="G289" s="20">
        <v>27.385000000000002</v>
      </c>
      <c r="H289" s="20"/>
      <c r="I289" s="28">
        <v>29373</v>
      </c>
      <c r="J289" s="20">
        <v>20.196000000000002</v>
      </c>
      <c r="K289" s="73">
        <v>29373</v>
      </c>
      <c r="L289" s="74">
        <v>0.307</v>
      </c>
      <c r="M289" s="28">
        <v>27760</v>
      </c>
      <c r="N289" s="21">
        <v>5.81</v>
      </c>
      <c r="S289" s="56">
        <v>30651</v>
      </c>
      <c r="T289" s="57">
        <v>9.92</v>
      </c>
    </row>
    <row r="290" spans="1:20">
      <c r="A290" s="28">
        <v>29738</v>
      </c>
      <c r="B290" s="19">
        <v>425.2</v>
      </c>
      <c r="C290" s="28">
        <v>29738</v>
      </c>
      <c r="D290" s="19">
        <v>1670.3</v>
      </c>
      <c r="F290" s="28">
        <v>26543</v>
      </c>
      <c r="G290" s="20">
        <v>27.271000000000001</v>
      </c>
      <c r="H290" s="20"/>
      <c r="I290" s="28">
        <v>29403</v>
      </c>
      <c r="J290" s="20">
        <v>20.401</v>
      </c>
      <c r="K290" s="73">
        <v>29403</v>
      </c>
      <c r="L290" s="74">
        <v>0.253</v>
      </c>
      <c r="M290" s="28">
        <v>27791</v>
      </c>
      <c r="N290" s="21">
        <v>5.91</v>
      </c>
      <c r="S290" s="56">
        <v>30682</v>
      </c>
      <c r="T290" s="57">
        <v>9.35</v>
      </c>
    </row>
    <row r="291" spans="1:20">
      <c r="A291" s="28">
        <v>29768</v>
      </c>
      <c r="B291" s="19">
        <v>426.9</v>
      </c>
      <c r="C291" s="28">
        <v>29768</v>
      </c>
      <c r="D291" s="19">
        <v>1681.9</v>
      </c>
      <c r="F291" s="28">
        <v>26573</v>
      </c>
      <c r="G291" s="20">
        <v>28.05</v>
      </c>
      <c r="H291" s="20"/>
      <c r="I291" s="28">
        <v>29434</v>
      </c>
      <c r="J291" s="20">
        <v>20.352</v>
      </c>
      <c r="K291" s="73">
        <v>29434</v>
      </c>
      <c r="L291" s="74">
        <v>0.24099999999999999</v>
      </c>
      <c r="M291" s="28">
        <v>27820</v>
      </c>
      <c r="N291" s="21">
        <v>6.21</v>
      </c>
      <c r="S291" s="56">
        <v>30713</v>
      </c>
      <c r="T291" s="57">
        <v>9.4499999999999993</v>
      </c>
    </row>
    <row r="292" spans="1:20">
      <c r="A292" s="28">
        <v>29799</v>
      </c>
      <c r="B292" s="19">
        <v>426.9</v>
      </c>
      <c r="C292" s="28">
        <v>29799</v>
      </c>
      <c r="D292" s="19">
        <v>1694.3</v>
      </c>
      <c r="F292" s="28">
        <v>26604</v>
      </c>
      <c r="G292" s="20">
        <v>26</v>
      </c>
      <c r="H292" s="20"/>
      <c r="I292" s="28">
        <v>29465</v>
      </c>
      <c r="J292" s="20">
        <v>19.920999999999999</v>
      </c>
      <c r="K292" s="73">
        <v>29465</v>
      </c>
      <c r="L292" s="74">
        <v>9.0999999999999998E-2</v>
      </c>
      <c r="M292" s="28">
        <v>27851</v>
      </c>
      <c r="N292" s="21">
        <v>5.92</v>
      </c>
      <c r="S292" s="56">
        <v>30742</v>
      </c>
      <c r="T292" s="57">
        <v>10.24</v>
      </c>
    </row>
    <row r="293" spans="1:20">
      <c r="A293" s="28">
        <v>29830</v>
      </c>
      <c r="B293" s="19">
        <v>427</v>
      </c>
      <c r="C293" s="28">
        <v>29830</v>
      </c>
      <c r="D293" s="19">
        <v>1706</v>
      </c>
      <c r="F293" s="28">
        <v>26634</v>
      </c>
      <c r="G293" s="20">
        <v>25.317</v>
      </c>
      <c r="H293" s="20"/>
      <c r="I293" s="28">
        <v>29495</v>
      </c>
      <c r="J293" s="20">
        <v>19.837</v>
      </c>
      <c r="K293" s="73">
        <v>29495</v>
      </c>
      <c r="L293" s="74">
        <v>0</v>
      </c>
      <c r="M293" s="28">
        <v>27881</v>
      </c>
      <c r="N293" s="21">
        <v>6.4</v>
      </c>
      <c r="S293" s="56">
        <v>30773</v>
      </c>
      <c r="T293" s="57">
        <v>10.9</v>
      </c>
    </row>
    <row r="294" spans="1:20">
      <c r="A294" s="28">
        <v>29860</v>
      </c>
      <c r="B294" s="19">
        <v>428.4</v>
      </c>
      <c r="C294" s="28">
        <v>29860</v>
      </c>
      <c r="D294" s="19">
        <v>1721.8</v>
      </c>
      <c r="F294" s="28">
        <v>26665</v>
      </c>
      <c r="G294" s="20">
        <v>26.396000000000001</v>
      </c>
      <c r="H294" s="20"/>
      <c r="I294" s="28">
        <v>29526</v>
      </c>
      <c r="J294" s="20">
        <v>20.091000000000001</v>
      </c>
      <c r="K294" s="73">
        <v>29526</v>
      </c>
      <c r="L294" s="74">
        <v>0</v>
      </c>
      <c r="M294" s="28">
        <v>27912</v>
      </c>
      <c r="N294" s="21">
        <v>6.52</v>
      </c>
      <c r="S294" s="56">
        <v>30803</v>
      </c>
      <c r="T294" s="57">
        <v>10.81</v>
      </c>
    </row>
    <row r="295" spans="1:20">
      <c r="A295" s="28">
        <v>29891</v>
      </c>
      <c r="B295" s="19">
        <v>431.3</v>
      </c>
      <c r="C295" s="28">
        <v>29891</v>
      </c>
      <c r="D295" s="19">
        <v>1736.1</v>
      </c>
      <c r="F295" s="28">
        <v>26696</v>
      </c>
      <c r="G295" s="20">
        <v>25.704000000000001</v>
      </c>
      <c r="H295" s="20"/>
      <c r="I295" s="28">
        <v>29556</v>
      </c>
      <c r="J295" s="20">
        <v>20.324999999999999</v>
      </c>
      <c r="K295" s="73">
        <v>29556</v>
      </c>
      <c r="L295" s="74">
        <v>3.0000000000000001E-3</v>
      </c>
      <c r="M295" s="28">
        <v>27942</v>
      </c>
      <c r="N295" s="21">
        <v>6.2</v>
      </c>
      <c r="S295" s="56">
        <v>30834</v>
      </c>
      <c r="T295" s="57">
        <v>10.85</v>
      </c>
    </row>
    <row r="296" spans="1:20">
      <c r="A296" s="28">
        <v>29921</v>
      </c>
      <c r="B296" s="19">
        <v>436.7</v>
      </c>
      <c r="C296" s="28">
        <v>29921</v>
      </c>
      <c r="D296" s="19">
        <v>1755.5</v>
      </c>
      <c r="F296" s="28">
        <v>26724</v>
      </c>
      <c r="G296" s="20">
        <v>26.036000000000001</v>
      </c>
      <c r="H296" s="20"/>
      <c r="I296" s="28">
        <v>29587</v>
      </c>
      <c r="J296" s="20">
        <v>20.277999999999999</v>
      </c>
      <c r="K296" s="73">
        <v>29587</v>
      </c>
      <c r="L296" s="74">
        <v>7.0000000000000007E-2</v>
      </c>
      <c r="M296" s="28">
        <v>27973</v>
      </c>
      <c r="N296" s="21">
        <v>6</v>
      </c>
      <c r="S296" s="56">
        <v>30864</v>
      </c>
      <c r="T296" s="57">
        <v>11.83</v>
      </c>
    </row>
    <row r="297" spans="1:20">
      <c r="A297" s="28">
        <v>29952</v>
      </c>
      <c r="B297" s="19">
        <v>442.7</v>
      </c>
      <c r="C297" s="28">
        <v>29952</v>
      </c>
      <c r="D297" s="19">
        <v>1770.4</v>
      </c>
      <c r="F297" s="28">
        <v>26755</v>
      </c>
      <c r="G297" s="20">
        <v>26.526</v>
      </c>
      <c r="H297" s="20"/>
      <c r="I297" s="28">
        <v>29618</v>
      </c>
      <c r="J297" s="20">
        <v>20.536000000000001</v>
      </c>
      <c r="K297" s="73">
        <v>29618</v>
      </c>
      <c r="L297" s="74">
        <v>2.1000000000000001E-2</v>
      </c>
      <c r="M297" s="28">
        <v>28004</v>
      </c>
      <c r="N297" s="21">
        <v>5.84</v>
      </c>
      <c r="S297" s="56">
        <v>30895</v>
      </c>
      <c r="T297" s="57">
        <v>11.64</v>
      </c>
    </row>
    <row r="298" spans="1:20">
      <c r="A298" s="28">
        <v>29983</v>
      </c>
      <c r="B298" s="19">
        <v>441.9</v>
      </c>
      <c r="C298" s="28">
        <v>29983</v>
      </c>
      <c r="D298" s="19">
        <v>1774.5</v>
      </c>
      <c r="F298" s="28">
        <v>26785</v>
      </c>
      <c r="G298" s="20">
        <v>26.405999999999999</v>
      </c>
      <c r="H298" s="20"/>
      <c r="I298" s="28">
        <v>29646</v>
      </c>
      <c r="J298" s="20">
        <v>21.071999999999999</v>
      </c>
      <c r="K298" s="73">
        <v>29646</v>
      </c>
      <c r="L298" s="74">
        <v>1.4999999999999999E-2</v>
      </c>
      <c r="M298" s="28">
        <v>28034</v>
      </c>
      <c r="N298" s="21">
        <v>5.5</v>
      </c>
      <c r="S298" s="56">
        <v>30926</v>
      </c>
      <c r="T298" s="57">
        <v>11.23</v>
      </c>
    </row>
    <row r="299" spans="1:20">
      <c r="A299" s="28">
        <v>30011</v>
      </c>
      <c r="B299" s="19">
        <v>442.7</v>
      </c>
      <c r="C299" s="28">
        <v>30011</v>
      </c>
      <c r="D299" s="19">
        <v>1786.5</v>
      </c>
      <c r="F299" s="28">
        <v>26816</v>
      </c>
      <c r="G299" s="20">
        <v>26.102</v>
      </c>
      <c r="H299" s="20"/>
      <c r="I299" s="28">
        <v>29677</v>
      </c>
      <c r="J299" s="20">
        <v>20.849</v>
      </c>
      <c r="K299" s="73">
        <v>29677</v>
      </c>
      <c r="L299" s="74">
        <v>8.0000000000000002E-3</v>
      </c>
      <c r="M299" s="28">
        <v>28065</v>
      </c>
      <c r="N299" s="21">
        <v>5.29</v>
      </c>
      <c r="S299" s="56">
        <v>30956</v>
      </c>
      <c r="T299" s="57">
        <v>9.99</v>
      </c>
    </row>
    <row r="300" spans="1:20">
      <c r="A300" s="28">
        <v>30042</v>
      </c>
      <c r="B300" s="19">
        <v>447.1</v>
      </c>
      <c r="C300" s="28">
        <v>30042</v>
      </c>
      <c r="D300" s="19">
        <v>1803.9</v>
      </c>
      <c r="F300" s="28">
        <v>26846</v>
      </c>
      <c r="G300" s="20">
        <v>27.21</v>
      </c>
      <c r="H300" s="20"/>
      <c r="I300" s="28">
        <v>29707</v>
      </c>
      <c r="J300" s="20">
        <v>20.219000000000001</v>
      </c>
      <c r="K300" s="73">
        <v>29707</v>
      </c>
      <c r="L300" s="74">
        <v>6.0000000000000001E-3</v>
      </c>
      <c r="M300" s="28">
        <v>28095</v>
      </c>
      <c r="N300" s="21">
        <v>4.8899999999999997</v>
      </c>
      <c r="S300" s="56">
        <v>30987</v>
      </c>
      <c r="T300" s="57">
        <v>8.92</v>
      </c>
    </row>
    <row r="301" spans="1:20">
      <c r="A301" s="28">
        <v>30072</v>
      </c>
      <c r="B301" s="19">
        <v>446.7</v>
      </c>
      <c r="C301" s="28">
        <v>30072</v>
      </c>
      <c r="D301" s="19">
        <v>1815.4</v>
      </c>
      <c r="F301" s="28">
        <v>26877</v>
      </c>
      <c r="G301" s="20">
        <v>27.417999999999999</v>
      </c>
      <c r="H301" s="20"/>
      <c r="I301" s="28">
        <v>29738</v>
      </c>
      <c r="J301" s="20">
        <v>20.289000000000001</v>
      </c>
      <c r="K301" s="73">
        <v>29738</v>
      </c>
      <c r="L301" s="74">
        <v>7.0000000000000001E-3</v>
      </c>
      <c r="M301" s="28">
        <v>28126</v>
      </c>
      <c r="N301" s="21">
        <v>5.29</v>
      </c>
      <c r="S301" s="56">
        <v>31017</v>
      </c>
      <c r="T301" s="57">
        <v>8.74</v>
      </c>
    </row>
    <row r="302" spans="1:20">
      <c r="A302" s="28">
        <v>30103</v>
      </c>
      <c r="B302" s="19">
        <v>447.5</v>
      </c>
      <c r="C302" s="28">
        <v>30103</v>
      </c>
      <c r="D302" s="19">
        <v>1826</v>
      </c>
      <c r="F302" s="28">
        <v>26908</v>
      </c>
      <c r="G302" s="20">
        <v>27.605</v>
      </c>
      <c r="H302" s="20"/>
      <c r="I302" s="28">
        <v>29768</v>
      </c>
      <c r="J302" s="20">
        <v>20.65</v>
      </c>
      <c r="K302" s="73">
        <v>29768</v>
      </c>
      <c r="L302" s="74">
        <v>3.0000000000000001E-3</v>
      </c>
      <c r="M302" s="28">
        <v>28157</v>
      </c>
      <c r="N302" s="21">
        <v>5.47</v>
      </c>
      <c r="S302" s="56">
        <v>31048</v>
      </c>
      <c r="T302" s="57">
        <v>8.73</v>
      </c>
    </row>
    <row r="303" spans="1:20">
      <c r="A303" s="28">
        <v>30133</v>
      </c>
      <c r="B303" s="19">
        <v>448</v>
      </c>
      <c r="C303" s="28">
        <v>30133</v>
      </c>
      <c r="D303" s="19">
        <v>1831.8</v>
      </c>
      <c r="F303" s="28">
        <v>26938</v>
      </c>
      <c r="G303" s="20">
        <v>28.571000000000002</v>
      </c>
      <c r="H303" s="20"/>
      <c r="I303" s="28">
        <v>29799</v>
      </c>
      <c r="J303" s="20">
        <v>20.936</v>
      </c>
      <c r="K303" s="73">
        <v>29799</v>
      </c>
      <c r="L303" s="74">
        <v>0.08</v>
      </c>
      <c r="M303" s="28">
        <v>28185</v>
      </c>
      <c r="N303" s="21">
        <v>5.5</v>
      </c>
      <c r="S303" s="56">
        <v>31079</v>
      </c>
      <c r="T303" s="57">
        <v>8.74</v>
      </c>
    </row>
    <row r="304" spans="1:20">
      <c r="A304" s="28">
        <v>30164</v>
      </c>
      <c r="B304" s="19">
        <v>451.4</v>
      </c>
      <c r="C304" s="28">
        <v>30164</v>
      </c>
      <c r="D304" s="19">
        <v>1845.6</v>
      </c>
      <c r="F304" s="28">
        <v>26969</v>
      </c>
      <c r="G304" s="20">
        <v>28.385000000000002</v>
      </c>
      <c r="H304" s="20"/>
      <c r="I304" s="28">
        <v>29830</v>
      </c>
      <c r="J304" s="20">
        <v>21.030999999999999</v>
      </c>
      <c r="K304" s="73">
        <v>29830</v>
      </c>
      <c r="L304" s="74">
        <v>0.30099999999999999</v>
      </c>
      <c r="M304" s="28">
        <v>28216</v>
      </c>
      <c r="N304" s="21">
        <v>5.44</v>
      </c>
      <c r="S304" s="56">
        <v>31107</v>
      </c>
      <c r="T304" s="57">
        <v>8.58</v>
      </c>
    </row>
    <row r="305" spans="1:20">
      <c r="A305" s="28">
        <v>30195</v>
      </c>
      <c r="B305" s="19">
        <v>456.9</v>
      </c>
      <c r="C305" s="28">
        <v>30195</v>
      </c>
      <c r="D305" s="19">
        <v>1858.8</v>
      </c>
      <c r="F305" s="28">
        <v>26999</v>
      </c>
      <c r="G305" s="20">
        <v>28.472999999999999</v>
      </c>
      <c r="H305" s="20"/>
      <c r="I305" s="28">
        <v>29860</v>
      </c>
      <c r="J305" s="20">
        <v>21.114999999999998</v>
      </c>
      <c r="K305" s="73">
        <v>29860</v>
      </c>
      <c r="L305" s="74">
        <v>0.438</v>
      </c>
      <c r="M305" s="28">
        <v>28246</v>
      </c>
      <c r="N305" s="21">
        <v>5.84</v>
      </c>
      <c r="S305" s="56">
        <v>31138</v>
      </c>
      <c r="T305" s="57">
        <v>8.58</v>
      </c>
    </row>
    <row r="306" spans="1:20">
      <c r="A306" s="28">
        <v>30225</v>
      </c>
      <c r="B306" s="19">
        <v>464.5</v>
      </c>
      <c r="C306" s="28">
        <v>30225</v>
      </c>
      <c r="D306" s="19">
        <v>1870.1</v>
      </c>
      <c r="F306" s="28">
        <v>27030</v>
      </c>
      <c r="G306" s="20">
        <v>29.385000000000002</v>
      </c>
      <c r="H306" s="20"/>
      <c r="I306" s="28">
        <v>29891</v>
      </c>
      <c r="J306" s="20">
        <v>21.675000000000001</v>
      </c>
      <c r="K306" s="73">
        <v>29891</v>
      </c>
      <c r="L306" s="74">
        <v>0.16500000000000001</v>
      </c>
      <c r="M306" s="28">
        <v>28277</v>
      </c>
      <c r="N306" s="21">
        <v>5.8</v>
      </c>
      <c r="S306" s="56">
        <v>31168</v>
      </c>
      <c r="T306" s="57">
        <v>7.64</v>
      </c>
    </row>
    <row r="307" spans="1:20">
      <c r="A307" s="28">
        <v>30256</v>
      </c>
      <c r="B307" s="19">
        <v>471.5</v>
      </c>
      <c r="C307" s="28">
        <v>30256</v>
      </c>
      <c r="D307" s="19">
        <v>1884.1</v>
      </c>
      <c r="F307" s="28">
        <v>27061</v>
      </c>
      <c r="G307" s="20">
        <v>28.635000000000002</v>
      </c>
      <c r="H307" s="20"/>
      <c r="I307" s="28">
        <v>29921</v>
      </c>
      <c r="J307" s="20">
        <v>21.806999999999999</v>
      </c>
      <c r="K307" s="73">
        <v>29921</v>
      </c>
      <c r="L307" s="74">
        <v>0.14799999999999999</v>
      </c>
      <c r="M307" s="28">
        <v>28307</v>
      </c>
      <c r="N307" s="21">
        <v>5.94</v>
      </c>
      <c r="S307" s="56">
        <v>31199</v>
      </c>
      <c r="T307" s="57">
        <v>7.95</v>
      </c>
    </row>
    <row r="308" spans="1:20">
      <c r="A308" s="28">
        <v>30286</v>
      </c>
      <c r="B308" s="19">
        <v>474.8</v>
      </c>
      <c r="C308" s="28">
        <v>30286</v>
      </c>
      <c r="D308" s="19">
        <v>1906.4</v>
      </c>
      <c r="F308" s="28">
        <v>27089</v>
      </c>
      <c r="G308" s="20">
        <v>28.475000000000001</v>
      </c>
      <c r="H308" s="20"/>
      <c r="I308" s="28">
        <v>29952</v>
      </c>
      <c r="J308" s="20">
        <v>21.152000000000001</v>
      </c>
      <c r="K308" s="73">
        <v>29952</v>
      </c>
      <c r="L308" s="74">
        <v>0.19700000000000001</v>
      </c>
      <c r="M308" s="28">
        <v>28338</v>
      </c>
      <c r="N308" s="21">
        <v>6.37</v>
      </c>
      <c r="S308" s="56">
        <v>31229</v>
      </c>
      <c r="T308" s="57">
        <v>8.61</v>
      </c>
    </row>
    <row r="309" spans="1:20">
      <c r="A309" s="28">
        <v>30317</v>
      </c>
      <c r="B309" s="19">
        <v>477.2</v>
      </c>
      <c r="C309" s="28">
        <v>30317</v>
      </c>
      <c r="D309" s="19">
        <v>1959.8</v>
      </c>
      <c r="F309" s="28">
        <v>27120</v>
      </c>
      <c r="G309" s="20">
        <v>29.55</v>
      </c>
      <c r="H309" s="20"/>
      <c r="I309" s="28">
        <v>29983</v>
      </c>
      <c r="J309" s="20">
        <v>20.762</v>
      </c>
      <c r="K309" s="73">
        <v>29983</v>
      </c>
      <c r="L309" s="74">
        <v>0.23200000000000001</v>
      </c>
      <c r="M309" s="28">
        <v>28369</v>
      </c>
      <c r="N309" s="21">
        <v>6.53</v>
      </c>
      <c r="S309" s="56">
        <v>31260</v>
      </c>
      <c r="T309" s="57">
        <v>7.8</v>
      </c>
    </row>
    <row r="310" spans="1:20">
      <c r="A310" s="28">
        <v>30348</v>
      </c>
      <c r="B310" s="19">
        <v>484.3</v>
      </c>
      <c r="C310" s="28">
        <v>30348</v>
      </c>
      <c r="D310" s="19">
        <v>1997.2</v>
      </c>
      <c r="F310" s="28">
        <v>27150</v>
      </c>
      <c r="G310" s="20">
        <v>29.882999999999999</v>
      </c>
      <c r="H310" s="20"/>
      <c r="I310" s="28">
        <v>30011</v>
      </c>
      <c r="J310" s="20">
        <v>20.898</v>
      </c>
      <c r="K310" s="73">
        <v>30011</v>
      </c>
      <c r="L310" s="74">
        <v>0.308</v>
      </c>
      <c r="M310" s="28">
        <v>28399</v>
      </c>
      <c r="N310" s="21">
        <v>6.97</v>
      </c>
      <c r="S310" s="56">
        <v>31291</v>
      </c>
      <c r="T310" s="57">
        <v>8.84</v>
      </c>
    </row>
    <row r="311" spans="1:20">
      <c r="A311" s="28">
        <v>30376</v>
      </c>
      <c r="B311" s="19">
        <v>490.6</v>
      </c>
      <c r="C311" s="28">
        <v>30376</v>
      </c>
      <c r="D311" s="19">
        <v>2015.5</v>
      </c>
      <c r="F311" s="28">
        <v>27181</v>
      </c>
      <c r="G311" s="20">
        <v>29.789000000000001</v>
      </c>
      <c r="H311" s="20"/>
      <c r="I311" s="28">
        <v>30042</v>
      </c>
      <c r="J311" s="20">
        <v>20.768999999999998</v>
      </c>
      <c r="K311" s="73">
        <v>30042</v>
      </c>
      <c r="L311" s="74">
        <v>0.245</v>
      </c>
      <c r="M311" s="28">
        <v>28430</v>
      </c>
      <c r="N311" s="21">
        <v>6.95</v>
      </c>
      <c r="S311" s="56">
        <v>31321</v>
      </c>
      <c r="T311" s="57">
        <v>8.08</v>
      </c>
    </row>
    <row r="312" spans="1:20">
      <c r="A312" s="28">
        <v>30407</v>
      </c>
      <c r="B312" s="19">
        <v>493.2</v>
      </c>
      <c r="C312" s="28">
        <v>30407</v>
      </c>
      <c r="D312" s="19">
        <v>2028.9</v>
      </c>
      <c r="F312" s="28">
        <v>27211</v>
      </c>
      <c r="G312" s="20">
        <v>30.495000000000001</v>
      </c>
      <c r="H312" s="20"/>
      <c r="I312" s="28">
        <v>30072</v>
      </c>
      <c r="J312" s="20">
        <v>21.285</v>
      </c>
      <c r="K312" s="73">
        <v>30072</v>
      </c>
      <c r="L312" s="74">
        <v>0.17599999999999999</v>
      </c>
      <c r="M312" s="28">
        <v>28460</v>
      </c>
      <c r="N312" s="21">
        <v>6.96</v>
      </c>
      <c r="S312" s="56">
        <v>31352</v>
      </c>
      <c r="T312" s="57">
        <v>8.5399999999999991</v>
      </c>
    </row>
    <row r="313" spans="1:20">
      <c r="A313" s="28">
        <v>30437</v>
      </c>
      <c r="B313" s="19">
        <v>500</v>
      </c>
      <c r="C313" s="28">
        <v>30437</v>
      </c>
      <c r="D313" s="19">
        <v>2043.4</v>
      </c>
      <c r="F313" s="28">
        <v>27242</v>
      </c>
      <c r="G313" s="20">
        <v>30.274000000000001</v>
      </c>
      <c r="H313" s="20"/>
      <c r="I313" s="28">
        <v>30103</v>
      </c>
      <c r="J313" s="20">
        <v>21.164000000000001</v>
      </c>
      <c r="K313" s="73">
        <v>30103</v>
      </c>
      <c r="L313" s="74">
        <v>0.104</v>
      </c>
      <c r="M313" s="28">
        <v>28491</v>
      </c>
      <c r="N313" s="21">
        <v>7.28</v>
      </c>
      <c r="S313" s="56">
        <v>31382</v>
      </c>
      <c r="T313" s="57">
        <v>13.46</v>
      </c>
    </row>
    <row r="314" spans="1:20">
      <c r="A314" s="28">
        <v>30468</v>
      </c>
      <c r="B314" s="19">
        <v>504</v>
      </c>
      <c r="C314" s="28">
        <v>30468</v>
      </c>
      <c r="D314" s="19">
        <v>2053.8000000000002</v>
      </c>
      <c r="F314" s="28">
        <v>27273</v>
      </c>
      <c r="G314" s="20">
        <v>30.143999999999998</v>
      </c>
      <c r="H314" s="20"/>
      <c r="I314" s="28">
        <v>30133</v>
      </c>
      <c r="J314" s="20">
        <v>21.49</v>
      </c>
      <c r="K314" s="73">
        <v>30133</v>
      </c>
      <c r="L314" s="74">
        <v>0.05</v>
      </c>
      <c r="M314" s="28">
        <v>28522</v>
      </c>
      <c r="N314" s="21">
        <v>7.34</v>
      </c>
      <c r="S314" s="56">
        <v>31413</v>
      </c>
      <c r="T314" s="57">
        <v>8.09</v>
      </c>
    </row>
    <row r="315" spans="1:20">
      <c r="A315" s="28">
        <v>30498</v>
      </c>
      <c r="B315" s="19">
        <v>507.8</v>
      </c>
      <c r="C315" s="28">
        <v>30498</v>
      </c>
      <c r="D315" s="19">
        <v>2065.1</v>
      </c>
      <c r="F315" s="28">
        <v>27303</v>
      </c>
      <c r="G315" s="20">
        <v>30.016999999999999</v>
      </c>
      <c r="H315" s="20"/>
      <c r="I315" s="28">
        <v>30164</v>
      </c>
      <c r="J315" s="20">
        <v>21.832999999999998</v>
      </c>
      <c r="K315" s="73">
        <v>30164</v>
      </c>
      <c r="L315" s="74">
        <v>9.4E-2</v>
      </c>
      <c r="M315" s="28">
        <v>28550</v>
      </c>
      <c r="N315" s="21">
        <v>7.31</v>
      </c>
      <c r="S315" s="56">
        <v>31444</v>
      </c>
      <c r="T315" s="57">
        <v>7.95</v>
      </c>
    </row>
    <row r="316" spans="1:20">
      <c r="A316" s="28">
        <v>30529</v>
      </c>
      <c r="B316" s="19">
        <v>510.5</v>
      </c>
      <c r="C316" s="28">
        <v>30529</v>
      </c>
      <c r="D316" s="19">
        <v>2074.3000000000002</v>
      </c>
      <c r="F316" s="28">
        <v>27334</v>
      </c>
      <c r="G316" s="20">
        <v>29.847999999999999</v>
      </c>
      <c r="H316" s="20"/>
      <c r="I316" s="28">
        <v>30195</v>
      </c>
      <c r="J316" s="20">
        <v>21.751999999999999</v>
      </c>
      <c r="K316" s="73">
        <v>30195</v>
      </c>
      <c r="L316" s="74">
        <v>0.11899999999999999</v>
      </c>
      <c r="M316" s="28">
        <v>28581</v>
      </c>
      <c r="N316" s="21">
        <v>7.45</v>
      </c>
      <c r="S316" s="56">
        <v>31472</v>
      </c>
      <c r="T316" s="57">
        <v>8.06</v>
      </c>
    </row>
    <row r="317" spans="1:20">
      <c r="A317" s="28">
        <v>30560</v>
      </c>
      <c r="B317" s="19">
        <v>512.79999999999995</v>
      </c>
      <c r="C317" s="28">
        <v>30560</v>
      </c>
      <c r="D317" s="19">
        <v>2083.5</v>
      </c>
      <c r="F317" s="28">
        <v>27364</v>
      </c>
      <c r="G317" s="20">
        <v>29.681999999999999</v>
      </c>
      <c r="H317" s="20"/>
      <c r="I317" s="28">
        <v>30225</v>
      </c>
      <c r="J317" s="20">
        <v>22.411999999999999</v>
      </c>
      <c r="K317" s="73">
        <v>30225</v>
      </c>
      <c r="L317" s="74">
        <v>0.14099999999999999</v>
      </c>
      <c r="M317" s="28">
        <v>28611</v>
      </c>
      <c r="N317" s="21">
        <v>7.82</v>
      </c>
      <c r="S317" s="56">
        <v>31503</v>
      </c>
      <c r="T317" s="57">
        <v>7.05</v>
      </c>
    </row>
    <row r="318" spans="1:20">
      <c r="A318" s="28">
        <v>30590</v>
      </c>
      <c r="B318" s="19">
        <v>517.20000000000005</v>
      </c>
      <c r="C318" s="28">
        <v>30590</v>
      </c>
      <c r="D318" s="19">
        <v>2099.5</v>
      </c>
      <c r="F318" s="28">
        <v>27395</v>
      </c>
      <c r="G318" s="20">
        <v>29.911000000000001</v>
      </c>
      <c r="H318" s="20"/>
      <c r="I318" s="28">
        <v>30256</v>
      </c>
      <c r="J318" s="20">
        <v>22.733000000000001</v>
      </c>
      <c r="K318" s="73">
        <v>30256</v>
      </c>
      <c r="L318" s="74">
        <v>0.188</v>
      </c>
      <c r="M318" s="28">
        <v>28642</v>
      </c>
      <c r="N318" s="21">
        <v>8.09</v>
      </c>
      <c r="S318" s="56">
        <v>31533</v>
      </c>
      <c r="T318" s="57">
        <v>6.84</v>
      </c>
    </row>
    <row r="319" spans="1:20">
      <c r="A319" s="28">
        <v>30621</v>
      </c>
      <c r="B319" s="19">
        <v>519</v>
      </c>
      <c r="C319" s="28">
        <v>30621</v>
      </c>
      <c r="D319" s="19">
        <v>2112.6</v>
      </c>
      <c r="F319" s="28">
        <v>27426</v>
      </c>
      <c r="G319" s="20">
        <v>28.460999999999999</v>
      </c>
      <c r="H319" s="20"/>
      <c r="I319" s="28">
        <v>30286</v>
      </c>
      <c r="J319" s="20">
        <v>22.966000000000001</v>
      </c>
      <c r="K319" s="73">
        <v>30286</v>
      </c>
      <c r="L319" s="74">
        <v>0.186</v>
      </c>
      <c r="M319" s="28">
        <v>28672</v>
      </c>
      <c r="N319" s="21">
        <v>8.39</v>
      </c>
      <c r="S319" s="56">
        <v>31564</v>
      </c>
      <c r="T319" s="57">
        <v>7.72</v>
      </c>
    </row>
    <row r="320" spans="1:20">
      <c r="A320" s="28">
        <v>30651</v>
      </c>
      <c r="B320" s="19">
        <v>521.4</v>
      </c>
      <c r="C320" s="28">
        <v>30651</v>
      </c>
      <c r="D320" s="19">
        <v>2123.8000000000002</v>
      </c>
      <c r="F320" s="28">
        <v>27454</v>
      </c>
      <c r="G320" s="20">
        <v>27.882000000000001</v>
      </c>
      <c r="H320" s="20"/>
      <c r="I320" s="28">
        <v>30317</v>
      </c>
      <c r="J320" s="20">
        <v>22.696999999999999</v>
      </c>
      <c r="K320" s="73">
        <v>30317</v>
      </c>
      <c r="L320" s="74">
        <v>0.157</v>
      </c>
      <c r="M320" s="28">
        <v>28703</v>
      </c>
      <c r="N320" s="21">
        <v>8.31</v>
      </c>
      <c r="S320" s="56">
        <v>31594</v>
      </c>
      <c r="T320" s="57">
        <v>6.35</v>
      </c>
    </row>
    <row r="321" spans="1:20">
      <c r="A321" s="28">
        <v>30682</v>
      </c>
      <c r="B321" s="19">
        <v>525.1</v>
      </c>
      <c r="C321" s="28">
        <v>30682</v>
      </c>
      <c r="D321" s="19">
        <v>2138.5</v>
      </c>
      <c r="F321" s="28">
        <v>27485</v>
      </c>
      <c r="G321" s="20">
        <v>28.3</v>
      </c>
      <c r="H321" s="20"/>
      <c r="I321" s="28">
        <v>30348</v>
      </c>
      <c r="J321" s="20">
        <v>23.318999999999999</v>
      </c>
      <c r="K321" s="73">
        <v>30348</v>
      </c>
      <c r="L321" s="74">
        <v>0.27900000000000003</v>
      </c>
      <c r="M321" s="28">
        <v>28734</v>
      </c>
      <c r="N321" s="21">
        <v>8.64</v>
      </c>
      <c r="S321" s="56">
        <v>31625</v>
      </c>
      <c r="T321" s="57">
        <v>5.77</v>
      </c>
    </row>
    <row r="322" spans="1:20">
      <c r="A322" s="28">
        <v>30713</v>
      </c>
      <c r="B322" s="19">
        <v>527.5</v>
      </c>
      <c r="C322" s="28">
        <v>30713</v>
      </c>
      <c r="D322" s="19">
        <v>2158.6</v>
      </c>
      <c r="F322" s="28">
        <v>27515</v>
      </c>
      <c r="G322" s="20">
        <v>27.731000000000002</v>
      </c>
      <c r="H322" s="20"/>
      <c r="I322" s="28">
        <v>30376</v>
      </c>
      <c r="J322" s="20">
        <v>23.620999999999999</v>
      </c>
      <c r="K322" s="73">
        <v>30376</v>
      </c>
      <c r="L322" s="74">
        <v>0.317</v>
      </c>
      <c r="M322" s="28">
        <v>28764</v>
      </c>
      <c r="N322" s="21">
        <v>9.14</v>
      </c>
      <c r="S322" s="56">
        <v>31656</v>
      </c>
      <c r="T322" s="57">
        <v>6.9</v>
      </c>
    </row>
    <row r="323" spans="1:20">
      <c r="A323" s="28">
        <v>30742</v>
      </c>
      <c r="B323" s="19">
        <v>531.4</v>
      </c>
      <c r="C323" s="28">
        <v>30742</v>
      </c>
      <c r="D323" s="19">
        <v>2175.5</v>
      </c>
      <c r="F323" s="28">
        <v>27546</v>
      </c>
      <c r="G323" s="20">
        <v>27.66</v>
      </c>
      <c r="H323" s="20"/>
      <c r="I323" s="28">
        <v>30407</v>
      </c>
      <c r="J323" s="20">
        <v>23.89</v>
      </c>
      <c r="K323" s="73">
        <v>30407</v>
      </c>
      <c r="L323" s="74">
        <v>0.40500000000000003</v>
      </c>
      <c r="M323" s="28">
        <v>28795</v>
      </c>
      <c r="N323" s="21">
        <v>10.01</v>
      </c>
      <c r="S323" s="56">
        <v>31686</v>
      </c>
      <c r="T323" s="57">
        <v>5.93</v>
      </c>
    </row>
    <row r="324" spans="1:20">
      <c r="A324" s="28">
        <v>30773</v>
      </c>
      <c r="B324" s="19">
        <v>535</v>
      </c>
      <c r="C324" s="28">
        <v>30773</v>
      </c>
      <c r="D324" s="19">
        <v>2192.1</v>
      </c>
      <c r="F324" s="28">
        <v>27576</v>
      </c>
      <c r="G324" s="20">
        <v>27.66</v>
      </c>
      <c r="H324" s="20"/>
      <c r="I324" s="28">
        <v>30437</v>
      </c>
      <c r="J324" s="20">
        <v>23.907</v>
      </c>
      <c r="K324" s="73">
        <v>30437</v>
      </c>
      <c r="L324" s="74">
        <v>0.51300000000000001</v>
      </c>
      <c r="M324" s="28">
        <v>28825</v>
      </c>
      <c r="N324" s="21">
        <v>10.3</v>
      </c>
      <c r="S324" s="56">
        <v>31717</v>
      </c>
      <c r="T324" s="57">
        <v>6.03</v>
      </c>
    </row>
    <row r="325" spans="1:20">
      <c r="A325" s="28">
        <v>30803</v>
      </c>
      <c r="B325" s="19">
        <v>536.70000000000005</v>
      </c>
      <c r="C325" s="28">
        <v>30803</v>
      </c>
      <c r="D325" s="19">
        <v>2204.5</v>
      </c>
      <c r="F325" s="28">
        <v>27607</v>
      </c>
      <c r="G325" s="20">
        <v>27.161000000000001</v>
      </c>
      <c r="H325" s="20"/>
      <c r="I325" s="28">
        <v>30468</v>
      </c>
      <c r="J325" s="20">
        <v>23.640999999999998</v>
      </c>
      <c r="K325" s="73">
        <v>30468</v>
      </c>
      <c r="L325" s="74">
        <v>0.95799999999999996</v>
      </c>
      <c r="M325" s="28">
        <v>28856</v>
      </c>
      <c r="N325" s="21">
        <v>10.41</v>
      </c>
      <c r="S325" s="56">
        <v>31747</v>
      </c>
      <c r="T325" s="57">
        <v>14.35</v>
      </c>
    </row>
    <row r="326" spans="1:20">
      <c r="A326" s="28">
        <v>30834</v>
      </c>
      <c r="B326" s="19">
        <v>540.20000000000005</v>
      </c>
      <c r="C326" s="28">
        <v>30834</v>
      </c>
      <c r="D326" s="19">
        <v>2215.4</v>
      </c>
      <c r="F326" s="28">
        <v>27638</v>
      </c>
      <c r="G326" s="20">
        <v>27.207000000000001</v>
      </c>
      <c r="H326" s="20"/>
      <c r="I326" s="28">
        <v>30498</v>
      </c>
      <c r="J326" s="20">
        <v>23.902999999999999</v>
      </c>
      <c r="K326" s="73">
        <v>30498</v>
      </c>
      <c r="L326" s="74">
        <v>0.57799999999999996</v>
      </c>
      <c r="M326" s="28">
        <v>28887</v>
      </c>
      <c r="N326" s="21">
        <v>10.24</v>
      </c>
      <c r="S326" s="56">
        <v>31778</v>
      </c>
      <c r="T326" s="57">
        <v>6.28</v>
      </c>
    </row>
    <row r="327" spans="1:20">
      <c r="A327" s="28">
        <v>30864</v>
      </c>
      <c r="B327" s="19">
        <v>540.9</v>
      </c>
      <c r="C327" s="28">
        <v>30864</v>
      </c>
      <c r="D327" s="19">
        <v>2223.9</v>
      </c>
      <c r="F327" s="28">
        <v>27668</v>
      </c>
      <c r="G327" s="20">
        <v>27.312000000000001</v>
      </c>
      <c r="H327" s="20"/>
      <c r="I327" s="28">
        <v>30529</v>
      </c>
      <c r="J327" s="20">
        <v>23.83</v>
      </c>
      <c r="K327" s="73">
        <v>30529</v>
      </c>
      <c r="L327" s="74">
        <v>0.49099999999999999</v>
      </c>
      <c r="M327" s="28">
        <v>28915</v>
      </c>
      <c r="N327" s="21">
        <v>10.25</v>
      </c>
      <c r="S327" s="56">
        <v>31809</v>
      </c>
      <c r="T327" s="57">
        <v>6.02</v>
      </c>
    </row>
    <row r="328" spans="1:20">
      <c r="A328" s="28">
        <v>30895</v>
      </c>
      <c r="B328" s="19">
        <v>541</v>
      </c>
      <c r="C328" s="28">
        <v>30895</v>
      </c>
      <c r="D328" s="19">
        <v>2230.6999999999998</v>
      </c>
      <c r="F328" s="28">
        <v>27699</v>
      </c>
      <c r="G328" s="20">
        <v>27.216999999999999</v>
      </c>
      <c r="H328" s="20"/>
      <c r="I328" s="28">
        <v>30560</v>
      </c>
      <c r="J328" s="20">
        <v>23.994</v>
      </c>
      <c r="K328" s="73">
        <v>30560</v>
      </c>
      <c r="L328" s="74">
        <v>0.51500000000000001</v>
      </c>
      <c r="M328" s="28">
        <v>28946</v>
      </c>
      <c r="N328" s="21">
        <v>10.119999999999999</v>
      </c>
      <c r="S328" s="56">
        <v>31837</v>
      </c>
      <c r="T328" s="57">
        <v>6.23</v>
      </c>
    </row>
    <row r="329" spans="1:20">
      <c r="A329" s="28">
        <v>30926</v>
      </c>
      <c r="B329" s="19">
        <v>543.1</v>
      </c>
      <c r="C329" s="28">
        <v>30926</v>
      </c>
      <c r="D329" s="19">
        <v>2244.8000000000002</v>
      </c>
      <c r="F329" s="28">
        <v>27729</v>
      </c>
      <c r="G329" s="20">
        <v>27.219000000000001</v>
      </c>
      <c r="H329" s="20"/>
      <c r="I329" s="28">
        <v>30590</v>
      </c>
      <c r="J329" s="20">
        <v>24.61</v>
      </c>
      <c r="K329" s="73">
        <v>30590</v>
      </c>
      <c r="L329" s="74">
        <v>0.25600000000000001</v>
      </c>
      <c r="M329" s="28">
        <v>28976</v>
      </c>
      <c r="N329" s="21">
        <v>10.119999999999999</v>
      </c>
      <c r="S329" s="56">
        <v>31868</v>
      </c>
      <c r="T329" s="57">
        <v>7.63</v>
      </c>
    </row>
    <row r="330" spans="1:20">
      <c r="A330" s="28">
        <v>30956</v>
      </c>
      <c r="B330" s="19">
        <v>543.70000000000005</v>
      </c>
      <c r="C330" s="28">
        <v>30956</v>
      </c>
      <c r="D330" s="19">
        <v>2259.1999999999998</v>
      </c>
      <c r="F330" s="28">
        <v>27760</v>
      </c>
      <c r="G330" s="20">
        <v>27.169</v>
      </c>
      <c r="H330" s="20"/>
      <c r="I330" s="28">
        <v>30621</v>
      </c>
      <c r="J330" s="20">
        <v>24.491</v>
      </c>
      <c r="K330" s="73">
        <v>30621</v>
      </c>
      <c r="L330" s="74">
        <v>6.0000000000000001E-3</v>
      </c>
      <c r="M330" s="28">
        <v>29007</v>
      </c>
      <c r="N330" s="21">
        <v>9.57</v>
      </c>
      <c r="S330" s="56">
        <v>31898</v>
      </c>
      <c r="T330" s="57">
        <v>6.63</v>
      </c>
    </row>
    <row r="331" spans="1:20">
      <c r="A331" s="28">
        <v>30987</v>
      </c>
      <c r="B331" s="19">
        <v>547.5</v>
      </c>
      <c r="C331" s="28">
        <v>30987</v>
      </c>
      <c r="D331" s="19">
        <v>2281.6999999999998</v>
      </c>
      <c r="F331" s="28">
        <v>27791</v>
      </c>
      <c r="G331" s="20">
        <v>26.504000000000001</v>
      </c>
      <c r="H331" s="20"/>
      <c r="I331" s="28">
        <v>30651</v>
      </c>
      <c r="J331" s="20">
        <v>24.593</v>
      </c>
      <c r="K331" s="73">
        <v>30651</v>
      </c>
      <c r="L331" s="74">
        <v>2E-3</v>
      </c>
      <c r="M331" s="28">
        <v>29037</v>
      </c>
      <c r="N331" s="21">
        <v>9.64</v>
      </c>
      <c r="S331" s="56">
        <v>31929</v>
      </c>
      <c r="T331" s="57">
        <v>6.56</v>
      </c>
    </row>
    <row r="332" spans="1:20">
      <c r="A332" s="28">
        <v>31017</v>
      </c>
      <c r="B332" s="19">
        <v>551.6</v>
      </c>
      <c r="C332" s="28">
        <v>31017</v>
      </c>
      <c r="D332" s="19">
        <v>2306.8000000000002</v>
      </c>
      <c r="F332" s="28">
        <v>27820</v>
      </c>
      <c r="G332" s="20">
        <v>26.297999999999998</v>
      </c>
      <c r="H332" s="20"/>
      <c r="I332" s="28">
        <v>30682</v>
      </c>
      <c r="J332" s="20">
        <v>24.736000000000001</v>
      </c>
      <c r="K332" s="73">
        <v>30682</v>
      </c>
      <c r="L332" s="74">
        <v>4.0000000000000001E-3</v>
      </c>
      <c r="M332" s="28">
        <v>29068</v>
      </c>
      <c r="N332" s="21">
        <v>9.98</v>
      </c>
      <c r="S332" s="56">
        <v>31959</v>
      </c>
      <c r="T332" s="57">
        <v>6.75</v>
      </c>
    </row>
    <row r="333" spans="1:20">
      <c r="A333" s="28">
        <v>31048</v>
      </c>
      <c r="B333" s="19">
        <v>557</v>
      </c>
      <c r="C333" s="28">
        <v>31048</v>
      </c>
      <c r="D333" s="19">
        <v>2332.6999999999998</v>
      </c>
      <c r="F333" s="28">
        <v>27851</v>
      </c>
      <c r="G333" s="20">
        <v>26.559000000000001</v>
      </c>
      <c r="H333" s="20"/>
      <c r="I333" s="28">
        <v>30713</v>
      </c>
      <c r="J333" s="20">
        <v>25.262</v>
      </c>
      <c r="K333" s="73">
        <v>30713</v>
      </c>
      <c r="L333" s="74">
        <v>5.0000000000000001E-3</v>
      </c>
      <c r="M333" s="28">
        <v>29099</v>
      </c>
      <c r="N333" s="21">
        <v>10.84</v>
      </c>
      <c r="S333" s="56">
        <v>31990</v>
      </c>
      <c r="T333" s="57">
        <v>6.95</v>
      </c>
    </row>
    <row r="334" spans="1:20">
      <c r="A334" s="28">
        <v>31079</v>
      </c>
      <c r="B334" s="19">
        <v>563.6</v>
      </c>
      <c r="C334" s="28">
        <v>31079</v>
      </c>
      <c r="D334" s="19">
        <v>2354.4</v>
      </c>
      <c r="F334" s="28">
        <v>27881</v>
      </c>
      <c r="G334" s="20">
        <v>26.22</v>
      </c>
      <c r="H334" s="20"/>
      <c r="I334" s="28">
        <v>30742</v>
      </c>
      <c r="J334" s="20">
        <v>24.812000000000001</v>
      </c>
      <c r="K334" s="73">
        <v>30742</v>
      </c>
      <c r="L334" s="74">
        <v>2.7E-2</v>
      </c>
      <c r="M334" s="28">
        <v>29129</v>
      </c>
      <c r="N334" s="21">
        <v>12.44</v>
      </c>
      <c r="S334" s="56">
        <v>32021</v>
      </c>
      <c r="T334" s="57">
        <v>8.3800000000000008</v>
      </c>
    </row>
    <row r="335" spans="1:20">
      <c r="A335" s="28">
        <v>31107</v>
      </c>
      <c r="B335" s="19">
        <v>566.6</v>
      </c>
      <c r="C335" s="28">
        <v>31107</v>
      </c>
      <c r="D335" s="19">
        <v>2366.6</v>
      </c>
      <c r="F335" s="28">
        <v>27912</v>
      </c>
      <c r="G335" s="20">
        <v>25.962</v>
      </c>
      <c r="H335" s="20"/>
      <c r="I335" s="28">
        <v>30773</v>
      </c>
      <c r="J335" s="20">
        <v>24.457000000000001</v>
      </c>
      <c r="K335" s="73">
        <v>30773</v>
      </c>
      <c r="L335" s="74">
        <v>4.3999999999999997E-2</v>
      </c>
      <c r="M335" s="28">
        <v>29160</v>
      </c>
      <c r="N335" s="21">
        <v>12.39</v>
      </c>
      <c r="S335" s="56">
        <v>32051</v>
      </c>
      <c r="T335" s="57">
        <v>6.62</v>
      </c>
    </row>
    <row r="336" spans="1:20">
      <c r="A336" s="28">
        <v>31138</v>
      </c>
      <c r="B336" s="19">
        <v>570.4</v>
      </c>
      <c r="C336" s="28">
        <v>31138</v>
      </c>
      <c r="D336" s="19">
        <v>2375.6999999999998</v>
      </c>
      <c r="F336" s="28">
        <v>27942</v>
      </c>
      <c r="G336" s="20">
        <v>26.245000000000001</v>
      </c>
      <c r="H336" s="20"/>
      <c r="I336" s="28">
        <v>30803</v>
      </c>
      <c r="J336" s="20">
        <v>22.893999999999998</v>
      </c>
      <c r="K336" s="73">
        <v>30803</v>
      </c>
      <c r="L336" s="74">
        <v>3.6999999999999998E-2</v>
      </c>
      <c r="M336" s="28">
        <v>29190</v>
      </c>
      <c r="N336" s="21">
        <v>11.98</v>
      </c>
      <c r="S336" s="56">
        <v>32082</v>
      </c>
      <c r="T336" s="57">
        <v>7.19</v>
      </c>
    </row>
    <row r="337" spans="1:20">
      <c r="A337" s="28">
        <v>31168</v>
      </c>
      <c r="B337" s="19">
        <v>575.1</v>
      </c>
      <c r="C337" s="28">
        <v>31168</v>
      </c>
      <c r="D337" s="19">
        <v>2389.9</v>
      </c>
      <c r="F337" s="28">
        <v>27973</v>
      </c>
      <c r="G337" s="20">
        <v>26.064</v>
      </c>
      <c r="H337" s="20"/>
      <c r="I337" s="28">
        <v>30834</v>
      </c>
      <c r="J337" s="20">
        <v>22.794</v>
      </c>
      <c r="K337" s="73">
        <v>30834</v>
      </c>
      <c r="L337" s="74">
        <v>1.873</v>
      </c>
      <c r="M337" s="28">
        <v>29221</v>
      </c>
      <c r="N337" s="21">
        <v>12.06</v>
      </c>
      <c r="S337" s="56">
        <v>32112</v>
      </c>
      <c r="T337" s="57">
        <v>6.89</v>
      </c>
    </row>
    <row r="338" spans="1:20">
      <c r="A338" s="28">
        <v>31199</v>
      </c>
      <c r="B338" s="19">
        <v>582.29999999999995</v>
      </c>
      <c r="C338" s="28">
        <v>31199</v>
      </c>
      <c r="D338" s="19">
        <v>2413</v>
      </c>
      <c r="F338" s="28">
        <v>28004</v>
      </c>
      <c r="G338" s="20">
        <v>25.78</v>
      </c>
      <c r="H338" s="20"/>
      <c r="I338" s="28">
        <v>30864</v>
      </c>
      <c r="J338" s="20">
        <v>20.056999999999999</v>
      </c>
      <c r="K338" s="73">
        <v>30864</v>
      </c>
      <c r="L338" s="74">
        <v>5.008</v>
      </c>
      <c r="M338" s="28">
        <v>29252</v>
      </c>
      <c r="N338" s="21">
        <v>13.92</v>
      </c>
      <c r="S338" s="56">
        <v>32143</v>
      </c>
      <c r="T338" s="57">
        <v>6.79</v>
      </c>
    </row>
    <row r="339" spans="1:20">
      <c r="A339" s="28">
        <v>31229</v>
      </c>
      <c r="B339" s="19">
        <v>589.1</v>
      </c>
      <c r="C339" s="28">
        <v>31229</v>
      </c>
      <c r="D339" s="19">
        <v>2429.9</v>
      </c>
      <c r="F339" s="28">
        <v>28034</v>
      </c>
      <c r="G339" s="20">
        <v>26.309000000000001</v>
      </c>
      <c r="H339" s="20"/>
      <c r="I339" s="28">
        <v>30895</v>
      </c>
      <c r="J339" s="20">
        <v>18.023</v>
      </c>
      <c r="K339" s="73">
        <v>30895</v>
      </c>
      <c r="L339" s="74">
        <v>7.0430000000000001</v>
      </c>
      <c r="M339" s="28">
        <v>29281</v>
      </c>
      <c r="N339" s="21">
        <v>15.82</v>
      </c>
      <c r="S339" s="56">
        <v>32174</v>
      </c>
      <c r="T339" s="57">
        <v>6.67</v>
      </c>
    </row>
    <row r="340" spans="1:20">
      <c r="A340" s="28">
        <v>31260</v>
      </c>
      <c r="B340" s="19">
        <v>596.20000000000005</v>
      </c>
      <c r="C340" s="28">
        <v>31260</v>
      </c>
      <c r="D340" s="19">
        <v>2444.4</v>
      </c>
      <c r="F340" s="28">
        <v>28065</v>
      </c>
      <c r="G340" s="20">
        <v>26.507000000000001</v>
      </c>
      <c r="H340" s="20"/>
      <c r="I340" s="28">
        <v>30926</v>
      </c>
      <c r="J340" s="20">
        <v>18.847999999999999</v>
      </c>
      <c r="K340" s="73">
        <v>30926</v>
      </c>
      <c r="L340" s="74">
        <v>6.4589999999999996</v>
      </c>
      <c r="M340" s="28">
        <v>29312</v>
      </c>
      <c r="N340" s="21">
        <v>13.3</v>
      </c>
      <c r="S340" s="56">
        <v>32203</v>
      </c>
      <c r="T340" s="57">
        <v>6.83</v>
      </c>
    </row>
    <row r="341" spans="1:20">
      <c r="A341" s="28">
        <v>31291</v>
      </c>
      <c r="B341" s="19">
        <v>603.29999999999995</v>
      </c>
      <c r="C341" s="28">
        <v>31291</v>
      </c>
      <c r="D341" s="19">
        <v>2456.8000000000002</v>
      </c>
      <c r="F341" s="28">
        <v>28095</v>
      </c>
      <c r="G341" s="20">
        <v>26.689</v>
      </c>
      <c r="H341" s="20"/>
      <c r="I341" s="28">
        <v>30956</v>
      </c>
      <c r="J341" s="20">
        <v>20.242000000000001</v>
      </c>
      <c r="K341" s="73">
        <v>30956</v>
      </c>
      <c r="L341" s="74">
        <v>5.0570000000000004</v>
      </c>
      <c r="M341" s="28">
        <v>29342</v>
      </c>
      <c r="N341" s="21">
        <v>9.39</v>
      </c>
      <c r="S341" s="56">
        <v>32234</v>
      </c>
      <c r="T341" s="57">
        <v>6.98</v>
      </c>
    </row>
    <row r="342" spans="1:20">
      <c r="A342" s="28">
        <v>31321</v>
      </c>
      <c r="B342" s="19">
        <v>607.79999999999995</v>
      </c>
      <c r="C342" s="28">
        <v>31321</v>
      </c>
      <c r="D342" s="19">
        <v>2468.5</v>
      </c>
      <c r="F342" s="28">
        <v>28126</v>
      </c>
      <c r="G342" s="20">
        <v>27.140999999999998</v>
      </c>
      <c r="H342" s="20"/>
      <c r="I342" s="28">
        <v>30987</v>
      </c>
      <c r="J342" s="20">
        <v>21.901</v>
      </c>
      <c r="K342" s="73">
        <v>30987</v>
      </c>
      <c r="L342" s="74">
        <v>3.8370000000000002</v>
      </c>
      <c r="M342" s="28">
        <v>29373</v>
      </c>
      <c r="N342" s="21">
        <v>8.16</v>
      </c>
      <c r="S342" s="56">
        <v>32264</v>
      </c>
      <c r="T342" s="57">
        <v>7.48</v>
      </c>
    </row>
    <row r="343" spans="1:20">
      <c r="A343" s="28">
        <v>31352</v>
      </c>
      <c r="B343" s="19">
        <v>612.20000000000005</v>
      </c>
      <c r="C343" s="28">
        <v>31352</v>
      </c>
      <c r="D343" s="19">
        <v>2478.1999999999998</v>
      </c>
      <c r="F343" s="28">
        <v>28157</v>
      </c>
      <c r="G343" s="20">
        <v>26.100999999999999</v>
      </c>
      <c r="H343" s="20"/>
      <c r="I343" s="28">
        <v>31017</v>
      </c>
      <c r="J343" s="20">
        <v>23.727</v>
      </c>
      <c r="K343" s="73">
        <v>31017</v>
      </c>
      <c r="L343" s="74">
        <v>2.6040000000000001</v>
      </c>
      <c r="M343" s="28">
        <v>29403</v>
      </c>
      <c r="N343" s="21">
        <v>8.65</v>
      </c>
      <c r="S343" s="56">
        <v>32295</v>
      </c>
      <c r="T343" s="57">
        <v>8.27</v>
      </c>
    </row>
    <row r="344" spans="1:20">
      <c r="A344" s="28">
        <v>31382</v>
      </c>
      <c r="B344" s="19">
        <v>619.79999999999995</v>
      </c>
      <c r="C344" s="28">
        <v>31382</v>
      </c>
      <c r="D344" s="19">
        <v>2492.6</v>
      </c>
      <c r="F344" s="28">
        <v>28185</v>
      </c>
      <c r="G344" s="20">
        <v>25.948</v>
      </c>
      <c r="H344" s="20"/>
      <c r="I344" s="28">
        <v>31048</v>
      </c>
      <c r="J344" s="20">
        <v>25.683</v>
      </c>
      <c r="K344" s="73">
        <v>31048</v>
      </c>
      <c r="L344" s="74">
        <v>1.05</v>
      </c>
      <c r="M344" s="28">
        <v>29434</v>
      </c>
      <c r="N344" s="21">
        <v>10.24</v>
      </c>
      <c r="S344" s="56">
        <v>32325</v>
      </c>
      <c r="T344" s="57">
        <v>7.84</v>
      </c>
    </row>
    <row r="345" spans="1:20">
      <c r="A345" s="28">
        <v>31413</v>
      </c>
      <c r="B345" s="19">
        <v>621.4</v>
      </c>
      <c r="C345" s="28">
        <v>31413</v>
      </c>
      <c r="D345" s="19">
        <v>2502.6999999999998</v>
      </c>
      <c r="F345" s="28">
        <v>28216</v>
      </c>
      <c r="G345" s="20">
        <v>26.41</v>
      </c>
      <c r="H345" s="20"/>
      <c r="I345" s="28">
        <v>31079</v>
      </c>
      <c r="J345" s="20">
        <v>26.306999999999999</v>
      </c>
      <c r="K345" s="73">
        <v>31079</v>
      </c>
      <c r="L345" s="74">
        <v>0.80300000000000005</v>
      </c>
      <c r="M345" s="28">
        <v>29465</v>
      </c>
      <c r="N345" s="21">
        <v>11.52</v>
      </c>
      <c r="S345" s="56">
        <v>32356</v>
      </c>
      <c r="T345" s="57">
        <v>8.14</v>
      </c>
    </row>
    <row r="346" spans="1:20">
      <c r="A346" s="28">
        <v>31444</v>
      </c>
      <c r="B346" s="19">
        <v>625.20000000000005</v>
      </c>
      <c r="C346" s="28">
        <v>31444</v>
      </c>
      <c r="D346" s="19">
        <v>2513.4</v>
      </c>
      <c r="F346" s="28">
        <v>28246</v>
      </c>
      <c r="G346" s="20">
        <v>26.058</v>
      </c>
      <c r="H346" s="20"/>
      <c r="I346" s="28">
        <v>31107</v>
      </c>
      <c r="J346" s="20">
        <v>25.998000000000001</v>
      </c>
      <c r="K346" s="73">
        <v>31107</v>
      </c>
      <c r="L346" s="74">
        <v>1.0589999999999999</v>
      </c>
      <c r="M346" s="28">
        <v>29495</v>
      </c>
      <c r="N346" s="21">
        <v>12.49</v>
      </c>
      <c r="S346" s="56">
        <v>32387</v>
      </c>
      <c r="T346" s="57">
        <v>8.5399999999999991</v>
      </c>
    </row>
    <row r="347" spans="1:20">
      <c r="A347" s="28">
        <v>31472</v>
      </c>
      <c r="B347" s="19">
        <v>633.5</v>
      </c>
      <c r="C347" s="28">
        <v>31472</v>
      </c>
      <c r="D347" s="19">
        <v>2533.6999999999998</v>
      </c>
      <c r="F347" s="28">
        <v>28277</v>
      </c>
      <c r="G347" s="20">
        <v>25.831</v>
      </c>
      <c r="H347" s="20"/>
      <c r="I347" s="28">
        <v>31138</v>
      </c>
      <c r="J347" s="20">
        <v>26.547999999999998</v>
      </c>
      <c r="K347" s="73">
        <v>31138</v>
      </c>
      <c r="L347" s="74">
        <v>0.86799999999999999</v>
      </c>
      <c r="M347" s="28">
        <v>29526</v>
      </c>
      <c r="N347" s="21">
        <v>14.15</v>
      </c>
      <c r="S347" s="56">
        <v>32417</v>
      </c>
      <c r="T347" s="57">
        <v>8.39</v>
      </c>
    </row>
    <row r="348" spans="1:20">
      <c r="A348" s="28">
        <v>31503</v>
      </c>
      <c r="B348" s="19">
        <v>641</v>
      </c>
      <c r="C348" s="28">
        <v>31503</v>
      </c>
      <c r="D348" s="19">
        <v>2558.4</v>
      </c>
      <c r="F348" s="28">
        <v>28307</v>
      </c>
      <c r="G348" s="20">
        <v>26.693999999999999</v>
      </c>
      <c r="H348" s="20"/>
      <c r="I348" s="28">
        <v>31168</v>
      </c>
      <c r="J348" s="20">
        <v>26.821999999999999</v>
      </c>
      <c r="K348" s="73">
        <v>31168</v>
      </c>
      <c r="L348" s="74">
        <v>0.53400000000000003</v>
      </c>
      <c r="M348" s="28">
        <v>29556</v>
      </c>
      <c r="N348" s="21">
        <v>14.88</v>
      </c>
      <c r="S348" s="56">
        <v>32448</v>
      </c>
      <c r="T348" s="57">
        <v>8.5</v>
      </c>
    </row>
    <row r="349" spans="1:20">
      <c r="A349" s="28">
        <v>31533</v>
      </c>
      <c r="B349" s="19">
        <v>652</v>
      </c>
      <c r="C349" s="28">
        <v>31533</v>
      </c>
      <c r="D349" s="19">
        <v>2585.5</v>
      </c>
      <c r="F349" s="28">
        <v>28338</v>
      </c>
      <c r="G349" s="20">
        <v>26.474</v>
      </c>
      <c r="H349" s="20"/>
      <c r="I349" s="28">
        <v>31199</v>
      </c>
      <c r="J349" s="20">
        <v>27.643999999999998</v>
      </c>
      <c r="K349" s="73">
        <v>31199</v>
      </c>
      <c r="L349" s="74">
        <v>0.66500000000000004</v>
      </c>
      <c r="M349" s="28">
        <v>29587</v>
      </c>
      <c r="N349" s="21">
        <v>14.08</v>
      </c>
      <c r="S349" s="56">
        <v>32478</v>
      </c>
      <c r="T349" s="57">
        <v>9.0399999999999991</v>
      </c>
    </row>
    <row r="350" spans="1:20">
      <c r="A350" s="28">
        <v>31564</v>
      </c>
      <c r="B350" s="19">
        <v>660.6</v>
      </c>
      <c r="C350" s="28">
        <v>31564</v>
      </c>
      <c r="D350" s="19">
        <v>2605.8000000000002</v>
      </c>
      <c r="F350" s="28">
        <v>28369</v>
      </c>
      <c r="G350" s="20">
        <v>26.285</v>
      </c>
      <c r="H350" s="20"/>
      <c r="I350" s="28">
        <v>31229</v>
      </c>
      <c r="J350" s="20">
        <v>28.035</v>
      </c>
      <c r="K350" s="73">
        <v>31229</v>
      </c>
      <c r="L350" s="74">
        <v>0.50700000000000001</v>
      </c>
      <c r="M350" s="28">
        <v>29618</v>
      </c>
      <c r="N350" s="21">
        <v>14.57</v>
      </c>
      <c r="S350" s="56">
        <v>32509</v>
      </c>
      <c r="T350" s="57">
        <v>9.14</v>
      </c>
    </row>
    <row r="351" spans="1:20">
      <c r="A351" s="28">
        <v>31594</v>
      </c>
      <c r="B351" s="19">
        <v>670.3</v>
      </c>
      <c r="C351" s="28">
        <v>31594</v>
      </c>
      <c r="D351" s="19">
        <v>2627.5</v>
      </c>
      <c r="F351" s="28">
        <v>28399</v>
      </c>
      <c r="G351" s="20">
        <v>26.911000000000001</v>
      </c>
      <c r="H351" s="20"/>
      <c r="I351" s="28">
        <v>31260</v>
      </c>
      <c r="J351" s="20">
        <v>28.58</v>
      </c>
      <c r="K351" s="73">
        <v>31260</v>
      </c>
      <c r="L351" s="74">
        <v>0.56999999999999995</v>
      </c>
      <c r="M351" s="28">
        <v>29646</v>
      </c>
      <c r="N351" s="21">
        <v>13.71</v>
      </c>
      <c r="S351" s="56">
        <v>32540</v>
      </c>
      <c r="T351" s="57">
        <v>9.8699999999999992</v>
      </c>
    </row>
    <row r="352" spans="1:20">
      <c r="A352" s="28">
        <v>31625</v>
      </c>
      <c r="B352" s="19">
        <v>678.7</v>
      </c>
      <c r="C352" s="28">
        <v>31625</v>
      </c>
      <c r="D352" s="19">
        <v>2647.4</v>
      </c>
      <c r="F352" s="28">
        <v>28430</v>
      </c>
      <c r="G352" s="20">
        <v>26.963000000000001</v>
      </c>
      <c r="H352" s="20"/>
      <c r="I352" s="28">
        <v>31291</v>
      </c>
      <c r="J352" s="20">
        <v>28.742000000000001</v>
      </c>
      <c r="K352" s="73">
        <v>31291</v>
      </c>
      <c r="L352" s="74">
        <v>0.65600000000000003</v>
      </c>
      <c r="M352" s="28">
        <v>29677</v>
      </c>
      <c r="N352" s="21">
        <v>14.32</v>
      </c>
      <c r="S352" s="56">
        <v>32568</v>
      </c>
      <c r="T352" s="57">
        <v>9.7899999999999991</v>
      </c>
    </row>
    <row r="353" spans="1:20">
      <c r="A353" s="28">
        <v>31656</v>
      </c>
      <c r="B353" s="19">
        <v>687.4</v>
      </c>
      <c r="C353" s="28">
        <v>31656</v>
      </c>
      <c r="D353" s="19">
        <v>2668.9</v>
      </c>
      <c r="F353" s="28">
        <v>28460</v>
      </c>
      <c r="G353" s="20">
        <v>27.134</v>
      </c>
      <c r="H353" s="20"/>
      <c r="I353" s="28">
        <v>31321</v>
      </c>
      <c r="J353" s="20">
        <v>29.303000000000001</v>
      </c>
      <c r="K353" s="73">
        <v>31321</v>
      </c>
      <c r="L353" s="74">
        <v>0.629</v>
      </c>
      <c r="M353" s="28">
        <v>29707</v>
      </c>
      <c r="N353" s="21">
        <v>16.2</v>
      </c>
      <c r="S353" s="56">
        <v>32599</v>
      </c>
      <c r="T353" s="57">
        <v>9.82</v>
      </c>
    </row>
    <row r="354" spans="1:20">
      <c r="A354" s="28">
        <v>31686</v>
      </c>
      <c r="B354" s="19">
        <v>694.9</v>
      </c>
      <c r="C354" s="28">
        <v>31686</v>
      </c>
      <c r="D354" s="19">
        <v>2688.7</v>
      </c>
      <c r="F354" s="28">
        <v>28491</v>
      </c>
      <c r="G354" s="20">
        <v>28.16</v>
      </c>
      <c r="H354" s="20"/>
      <c r="I354" s="28">
        <v>31352</v>
      </c>
      <c r="J354" s="20">
        <v>29.175999999999998</v>
      </c>
      <c r="K354" s="73">
        <v>31352</v>
      </c>
      <c r="L354" s="74">
        <v>0.53</v>
      </c>
      <c r="M354" s="28">
        <v>29738</v>
      </c>
      <c r="N354" s="21">
        <v>14.86</v>
      </c>
      <c r="S354" s="56">
        <v>32629</v>
      </c>
      <c r="T354" s="57">
        <v>10.48</v>
      </c>
    </row>
    <row r="355" spans="1:20">
      <c r="A355" s="28">
        <v>31717</v>
      </c>
      <c r="B355" s="19">
        <v>705.4</v>
      </c>
      <c r="C355" s="28">
        <v>31717</v>
      </c>
      <c r="D355" s="19">
        <v>2702.5</v>
      </c>
      <c r="F355" s="28">
        <v>28522</v>
      </c>
      <c r="G355" s="20">
        <v>27.53</v>
      </c>
      <c r="H355" s="20"/>
      <c r="I355" s="28">
        <v>31382</v>
      </c>
      <c r="J355" s="20">
        <v>30.251000000000001</v>
      </c>
      <c r="K355" s="73">
        <v>31382</v>
      </c>
      <c r="L355" s="74">
        <v>0.499</v>
      </c>
      <c r="M355" s="28">
        <v>29768</v>
      </c>
      <c r="N355" s="21">
        <v>15.72</v>
      </c>
      <c r="S355" s="56">
        <v>32660</v>
      </c>
      <c r="T355" s="57">
        <v>9.6300000000000008</v>
      </c>
    </row>
    <row r="356" spans="1:20">
      <c r="A356" s="28">
        <v>31747</v>
      </c>
      <c r="B356" s="19">
        <v>724.7</v>
      </c>
      <c r="C356" s="28">
        <v>31747</v>
      </c>
      <c r="D356" s="19">
        <v>2729.2</v>
      </c>
      <c r="F356" s="28">
        <v>28550</v>
      </c>
      <c r="G356" s="20">
        <v>27.132000000000001</v>
      </c>
      <c r="H356" s="20"/>
      <c r="I356" s="28">
        <v>31413</v>
      </c>
      <c r="J356" s="20">
        <v>30.794</v>
      </c>
      <c r="K356" s="73">
        <v>31413</v>
      </c>
      <c r="L356" s="74">
        <v>0.497</v>
      </c>
      <c r="M356" s="28">
        <v>29799</v>
      </c>
      <c r="N356" s="21">
        <v>16.72</v>
      </c>
      <c r="S356" s="56">
        <v>32690</v>
      </c>
      <c r="T356" s="57">
        <v>8.94</v>
      </c>
    </row>
    <row r="357" spans="1:20">
      <c r="A357" s="28">
        <v>31778</v>
      </c>
      <c r="B357" s="19">
        <v>730.2</v>
      </c>
      <c r="C357" s="28">
        <v>31778</v>
      </c>
      <c r="D357" s="19">
        <v>2745</v>
      </c>
      <c r="F357" s="28">
        <v>28581</v>
      </c>
      <c r="G357" s="20">
        <v>27.936</v>
      </c>
      <c r="H357" s="20"/>
      <c r="I357" s="28">
        <v>31444</v>
      </c>
      <c r="J357" s="20">
        <v>30.774999999999999</v>
      </c>
      <c r="K357" s="73">
        <v>31444</v>
      </c>
      <c r="L357" s="74">
        <v>0.49199999999999999</v>
      </c>
      <c r="M357" s="28">
        <v>29830</v>
      </c>
      <c r="N357" s="21">
        <v>16.52</v>
      </c>
      <c r="S357" s="56">
        <v>32721</v>
      </c>
      <c r="T357" s="57">
        <v>8.92</v>
      </c>
    </row>
    <row r="358" spans="1:20">
      <c r="A358" s="28">
        <v>31809</v>
      </c>
      <c r="B358" s="19">
        <v>730.7</v>
      </c>
      <c r="C358" s="28">
        <v>31809</v>
      </c>
      <c r="D358" s="19">
        <v>2748.6</v>
      </c>
      <c r="F358" s="28">
        <v>28611</v>
      </c>
      <c r="G358" s="20">
        <v>27.93</v>
      </c>
      <c r="H358" s="20"/>
      <c r="I358" s="28">
        <v>31472</v>
      </c>
      <c r="J358" s="20">
        <v>31.33</v>
      </c>
      <c r="K358" s="73">
        <v>31472</v>
      </c>
      <c r="L358" s="74">
        <v>0.51800000000000002</v>
      </c>
      <c r="M358" s="28">
        <v>29860</v>
      </c>
      <c r="N358" s="21">
        <v>15.38</v>
      </c>
      <c r="S358" s="56">
        <v>32752</v>
      </c>
      <c r="T358" s="57">
        <v>9.24</v>
      </c>
    </row>
    <row r="359" spans="1:20">
      <c r="A359" s="28">
        <v>31837</v>
      </c>
      <c r="B359" s="19">
        <v>733.8</v>
      </c>
      <c r="C359" s="28">
        <v>31837</v>
      </c>
      <c r="D359" s="19">
        <v>2754.9</v>
      </c>
      <c r="F359" s="28">
        <v>28642</v>
      </c>
      <c r="G359" s="20">
        <v>27.954000000000001</v>
      </c>
      <c r="H359" s="20"/>
      <c r="I359" s="28">
        <v>31503</v>
      </c>
      <c r="J359" s="20">
        <v>31.625</v>
      </c>
      <c r="K359" s="73">
        <v>31503</v>
      </c>
      <c r="L359" s="74">
        <v>0.63400000000000001</v>
      </c>
      <c r="M359" s="28">
        <v>29891</v>
      </c>
      <c r="N359" s="21">
        <v>12.41</v>
      </c>
      <c r="S359" s="56">
        <v>32782</v>
      </c>
      <c r="T359" s="57">
        <v>8.89</v>
      </c>
    </row>
    <row r="360" spans="1:20">
      <c r="A360" s="28">
        <v>31868</v>
      </c>
      <c r="B360" s="19">
        <v>743.9</v>
      </c>
      <c r="C360" s="28">
        <v>31868</v>
      </c>
      <c r="D360" s="19">
        <v>2769.1</v>
      </c>
      <c r="F360" s="28">
        <v>28672</v>
      </c>
      <c r="G360" s="20">
        <v>28.7</v>
      </c>
      <c r="H360" s="20"/>
      <c r="I360" s="28">
        <v>31533</v>
      </c>
      <c r="J360" s="20">
        <v>32.39</v>
      </c>
      <c r="K360" s="73">
        <v>31533</v>
      </c>
      <c r="L360" s="74">
        <v>0.58399999999999996</v>
      </c>
      <c r="M360" s="28">
        <v>29921</v>
      </c>
      <c r="N360" s="21">
        <v>12.85</v>
      </c>
      <c r="S360" s="56">
        <v>32813</v>
      </c>
      <c r="T360" s="57">
        <v>8.6</v>
      </c>
    </row>
    <row r="361" spans="1:20">
      <c r="A361" s="28">
        <v>31898</v>
      </c>
      <c r="B361" s="19">
        <v>745.8</v>
      </c>
      <c r="C361" s="28">
        <v>31898</v>
      </c>
      <c r="D361" s="19">
        <v>2774.4</v>
      </c>
      <c r="F361" s="28">
        <v>28703</v>
      </c>
      <c r="G361" s="20">
        <v>28.048999999999999</v>
      </c>
      <c r="H361" s="20"/>
      <c r="I361" s="28">
        <v>31564</v>
      </c>
      <c r="J361" s="20">
        <v>33.143999999999998</v>
      </c>
      <c r="K361" s="73">
        <v>31564</v>
      </c>
      <c r="L361" s="74">
        <v>0.53100000000000003</v>
      </c>
      <c r="M361" s="28">
        <v>29952</v>
      </c>
      <c r="N361" s="21">
        <v>14.32</v>
      </c>
      <c r="S361" s="56">
        <v>32843</v>
      </c>
      <c r="T361" s="57">
        <v>7.97</v>
      </c>
    </row>
    <row r="362" spans="1:20">
      <c r="A362" s="28">
        <v>31929</v>
      </c>
      <c r="B362" s="19">
        <v>743.2</v>
      </c>
      <c r="C362" s="28">
        <v>31929</v>
      </c>
      <c r="D362" s="19">
        <v>2776.1</v>
      </c>
      <c r="F362" s="28">
        <v>28734</v>
      </c>
      <c r="G362" s="20">
        <v>28.195</v>
      </c>
      <c r="H362" s="20"/>
      <c r="I362" s="28">
        <v>31594</v>
      </c>
      <c r="J362" s="20">
        <v>33.917000000000002</v>
      </c>
      <c r="K362" s="73">
        <v>31594</v>
      </c>
      <c r="L362" s="74">
        <v>0.378</v>
      </c>
      <c r="M362" s="28">
        <v>29983</v>
      </c>
      <c r="N362" s="21">
        <v>14.73</v>
      </c>
      <c r="S362" s="56">
        <v>32874</v>
      </c>
      <c r="T362" s="57">
        <v>8.26</v>
      </c>
    </row>
    <row r="363" spans="1:20">
      <c r="A363" s="28">
        <v>31959</v>
      </c>
      <c r="B363" s="19">
        <v>743</v>
      </c>
      <c r="C363" s="28">
        <v>31959</v>
      </c>
      <c r="D363" s="19">
        <v>2780.6</v>
      </c>
      <c r="F363" s="28">
        <v>28764</v>
      </c>
      <c r="G363" s="20">
        <v>28.722000000000001</v>
      </c>
      <c r="H363" s="20"/>
      <c r="I363" s="28">
        <v>31625</v>
      </c>
      <c r="J363" s="20">
        <v>34.319000000000003</v>
      </c>
      <c r="K363" s="73">
        <v>31625</v>
      </c>
      <c r="L363" s="74">
        <v>0.46500000000000002</v>
      </c>
      <c r="M363" s="28">
        <v>30011</v>
      </c>
      <c r="N363" s="21">
        <v>13.95</v>
      </c>
      <c r="S363" s="56">
        <v>32905</v>
      </c>
      <c r="T363" s="57">
        <v>8.2899999999999991</v>
      </c>
    </row>
    <row r="364" spans="1:20">
      <c r="A364" s="28">
        <v>31990</v>
      </c>
      <c r="B364" s="19">
        <v>744.9</v>
      </c>
      <c r="C364" s="28">
        <v>31990</v>
      </c>
      <c r="D364" s="19">
        <v>2789.8</v>
      </c>
      <c r="F364" s="28">
        <v>28795</v>
      </c>
      <c r="G364" s="20">
        <v>29.85</v>
      </c>
      <c r="H364" s="20"/>
      <c r="I364" s="28">
        <v>31656</v>
      </c>
      <c r="J364" s="20">
        <v>34.613</v>
      </c>
      <c r="K364" s="73">
        <v>31656</v>
      </c>
      <c r="L364" s="74">
        <v>0.56999999999999995</v>
      </c>
      <c r="M364" s="28">
        <v>30042</v>
      </c>
      <c r="N364" s="21">
        <v>13.98</v>
      </c>
      <c r="S364" s="56">
        <v>32933</v>
      </c>
      <c r="T364" s="57">
        <v>8.3000000000000007</v>
      </c>
    </row>
    <row r="365" spans="1:20">
      <c r="A365" s="28">
        <v>32021</v>
      </c>
      <c r="B365" s="19">
        <v>747.6</v>
      </c>
      <c r="C365" s="28">
        <v>32021</v>
      </c>
      <c r="D365" s="19">
        <v>2801.2</v>
      </c>
      <c r="F365" s="28">
        <v>28825</v>
      </c>
      <c r="G365" s="20">
        <v>31.347000000000001</v>
      </c>
      <c r="H365" s="20"/>
      <c r="I365" s="28">
        <v>31686</v>
      </c>
      <c r="J365" s="20">
        <v>35.420999999999999</v>
      </c>
      <c r="K365" s="73">
        <v>31686</v>
      </c>
      <c r="L365" s="74">
        <v>0.497</v>
      </c>
      <c r="M365" s="28">
        <v>30072</v>
      </c>
      <c r="N365" s="21">
        <v>13.34</v>
      </c>
      <c r="S365" s="56">
        <v>32964</v>
      </c>
      <c r="T365" s="57">
        <v>8.23</v>
      </c>
    </row>
    <row r="366" spans="1:20">
      <c r="A366" s="28">
        <v>32051</v>
      </c>
      <c r="B366" s="19">
        <v>756.2</v>
      </c>
      <c r="C366" s="28">
        <v>32051</v>
      </c>
      <c r="D366" s="19">
        <v>2816.8</v>
      </c>
      <c r="F366" s="28">
        <v>28856</v>
      </c>
      <c r="G366" s="20">
        <v>31.99</v>
      </c>
      <c r="H366" s="20"/>
      <c r="I366" s="28">
        <v>31717</v>
      </c>
      <c r="J366" s="20">
        <v>36.518999999999998</v>
      </c>
      <c r="K366" s="73">
        <v>31717</v>
      </c>
      <c r="L366" s="74">
        <v>0.41799999999999998</v>
      </c>
      <c r="M366" s="28">
        <v>30103</v>
      </c>
      <c r="N366" s="21">
        <v>14.07</v>
      </c>
      <c r="S366" s="56">
        <v>32994</v>
      </c>
      <c r="T366" s="57">
        <v>8.23</v>
      </c>
    </row>
    <row r="367" spans="1:20">
      <c r="A367" s="28">
        <v>32082</v>
      </c>
      <c r="B367" s="19">
        <v>753.2</v>
      </c>
      <c r="C367" s="28">
        <v>32082</v>
      </c>
      <c r="D367" s="19">
        <v>2821.4</v>
      </c>
      <c r="F367" s="28">
        <v>28887</v>
      </c>
      <c r="G367" s="20">
        <v>30.626000000000001</v>
      </c>
      <c r="H367" s="20"/>
      <c r="I367" s="28">
        <v>31747</v>
      </c>
      <c r="J367" s="20">
        <v>38.014000000000003</v>
      </c>
      <c r="K367" s="73">
        <v>31747</v>
      </c>
      <c r="L367" s="74">
        <v>0.30299999999999999</v>
      </c>
      <c r="M367" s="28">
        <v>30133</v>
      </c>
      <c r="N367" s="21">
        <v>13.24</v>
      </c>
      <c r="S367" s="56">
        <v>33025</v>
      </c>
      <c r="T367" s="57">
        <v>8.32</v>
      </c>
    </row>
    <row r="368" spans="1:20">
      <c r="A368" s="28">
        <v>32112</v>
      </c>
      <c r="B368" s="19">
        <v>750.2</v>
      </c>
      <c r="C368" s="28">
        <v>32112</v>
      </c>
      <c r="D368" s="19">
        <v>2828.8</v>
      </c>
      <c r="F368" s="28">
        <v>28915</v>
      </c>
      <c r="G368" s="20">
        <v>30.439</v>
      </c>
      <c r="H368" s="20"/>
      <c r="I368" s="28">
        <v>31778</v>
      </c>
      <c r="J368" s="20">
        <v>38.664000000000001</v>
      </c>
      <c r="K368" s="73">
        <v>31778</v>
      </c>
      <c r="L368" s="74">
        <v>0.22500000000000001</v>
      </c>
      <c r="M368" s="28">
        <v>30164</v>
      </c>
      <c r="N368" s="21">
        <v>11.43</v>
      </c>
      <c r="S368" s="56">
        <v>33055</v>
      </c>
      <c r="T368" s="57">
        <v>8.0500000000000007</v>
      </c>
    </row>
    <row r="369" spans="1:20">
      <c r="A369" s="28">
        <v>32143</v>
      </c>
      <c r="B369" s="19">
        <v>756.2</v>
      </c>
      <c r="C369" s="28">
        <v>32143</v>
      </c>
      <c r="D369" s="19">
        <v>2849.8</v>
      </c>
      <c r="F369" s="28">
        <v>28946</v>
      </c>
      <c r="G369" s="20">
        <v>30.983000000000001</v>
      </c>
      <c r="H369" s="20"/>
      <c r="I369" s="28">
        <v>31809</v>
      </c>
      <c r="J369" s="20">
        <v>38.450000000000003</v>
      </c>
      <c r="K369" s="73">
        <v>31809</v>
      </c>
      <c r="L369" s="74">
        <v>0.28299999999999997</v>
      </c>
      <c r="M369" s="28">
        <v>30195</v>
      </c>
      <c r="N369" s="21">
        <v>10.85</v>
      </c>
      <c r="S369" s="56">
        <v>33086</v>
      </c>
      <c r="T369" s="57">
        <v>8.06</v>
      </c>
    </row>
    <row r="370" spans="1:20">
      <c r="A370" s="28">
        <v>32174</v>
      </c>
      <c r="B370" s="19">
        <v>757.7</v>
      </c>
      <c r="C370" s="28">
        <v>32174</v>
      </c>
      <c r="D370" s="19">
        <v>2872.7</v>
      </c>
      <c r="F370" s="28">
        <v>28976</v>
      </c>
      <c r="G370" s="20">
        <v>30.189</v>
      </c>
      <c r="H370" s="20"/>
      <c r="I370" s="28">
        <v>31837</v>
      </c>
      <c r="J370" s="20">
        <v>38.301000000000002</v>
      </c>
      <c r="K370" s="73">
        <v>31837</v>
      </c>
      <c r="L370" s="74">
        <v>0.26400000000000001</v>
      </c>
      <c r="M370" s="28">
        <v>30225</v>
      </c>
      <c r="N370" s="21">
        <v>9.32</v>
      </c>
      <c r="S370" s="56">
        <v>33117</v>
      </c>
      <c r="T370" s="57">
        <v>8.0299999999999994</v>
      </c>
    </row>
    <row r="371" spans="1:20">
      <c r="A371" s="28">
        <v>32203</v>
      </c>
      <c r="B371" s="19">
        <v>761.8</v>
      </c>
      <c r="C371" s="28">
        <v>32203</v>
      </c>
      <c r="D371" s="19">
        <v>2893</v>
      </c>
      <c r="F371" s="28">
        <v>29007</v>
      </c>
      <c r="G371" s="20">
        <v>29.95</v>
      </c>
      <c r="H371" s="20"/>
      <c r="I371" s="28">
        <v>31868</v>
      </c>
      <c r="J371" s="20">
        <v>38.540999999999997</v>
      </c>
      <c r="K371" s="73">
        <v>31868</v>
      </c>
      <c r="L371" s="74">
        <v>0.27</v>
      </c>
      <c r="M371" s="28">
        <v>30256</v>
      </c>
      <c r="N371" s="21">
        <v>9.16</v>
      </c>
      <c r="S371" s="56">
        <v>33147</v>
      </c>
      <c r="T371" s="57">
        <v>9.52</v>
      </c>
    </row>
    <row r="372" spans="1:20">
      <c r="A372" s="28">
        <v>32234</v>
      </c>
      <c r="B372" s="19">
        <v>768.1</v>
      </c>
      <c r="C372" s="28">
        <v>32234</v>
      </c>
      <c r="D372" s="19">
        <v>2913.1</v>
      </c>
      <c r="F372" s="28">
        <v>29037</v>
      </c>
      <c r="G372" s="20">
        <v>30.353999999999999</v>
      </c>
      <c r="H372" s="20"/>
      <c r="I372" s="28">
        <v>31898</v>
      </c>
      <c r="J372" s="20">
        <v>38.777000000000001</v>
      </c>
      <c r="K372" s="73">
        <v>31898</v>
      </c>
      <c r="L372" s="74">
        <v>0.28799999999999998</v>
      </c>
      <c r="M372" s="28">
        <v>30286</v>
      </c>
      <c r="N372" s="21">
        <v>8.91</v>
      </c>
      <c r="S372" s="56">
        <v>33178</v>
      </c>
      <c r="T372" s="57">
        <v>7.61</v>
      </c>
    </row>
    <row r="373" spans="1:20">
      <c r="A373" s="28">
        <v>32264</v>
      </c>
      <c r="B373" s="19">
        <v>771.7</v>
      </c>
      <c r="C373" s="28">
        <v>32264</v>
      </c>
      <c r="D373" s="19">
        <v>2928.5</v>
      </c>
      <c r="F373" s="28">
        <v>29068</v>
      </c>
      <c r="G373" s="20">
        <v>30.19</v>
      </c>
      <c r="H373" s="20"/>
      <c r="I373" s="28">
        <v>31929</v>
      </c>
      <c r="J373" s="20">
        <v>38.686</v>
      </c>
      <c r="K373" s="73">
        <v>31929</v>
      </c>
      <c r="L373" s="74">
        <v>0.27300000000000002</v>
      </c>
      <c r="M373" s="28">
        <v>30317</v>
      </c>
      <c r="N373" s="21">
        <v>8.6199999999999992</v>
      </c>
      <c r="S373" s="56">
        <v>33208</v>
      </c>
      <c r="T373" s="57">
        <v>5.53</v>
      </c>
    </row>
    <row r="374" spans="1:20">
      <c r="A374" s="28">
        <v>32295</v>
      </c>
      <c r="B374" s="19">
        <v>778.3</v>
      </c>
      <c r="C374" s="28">
        <v>32295</v>
      </c>
      <c r="D374" s="19">
        <v>2940.7</v>
      </c>
      <c r="F374" s="28">
        <v>29099</v>
      </c>
      <c r="G374" s="20">
        <v>30.327000000000002</v>
      </c>
      <c r="H374" s="20"/>
      <c r="I374" s="28">
        <v>31959</v>
      </c>
      <c r="J374" s="20">
        <v>38.408000000000001</v>
      </c>
      <c r="K374" s="73">
        <v>31959</v>
      </c>
      <c r="L374" s="74">
        <v>0.19500000000000001</v>
      </c>
      <c r="M374" s="28">
        <v>30348</v>
      </c>
      <c r="N374" s="21">
        <v>8.92</v>
      </c>
      <c r="S374" s="56">
        <v>33239</v>
      </c>
      <c r="T374" s="57">
        <v>8.18</v>
      </c>
    </row>
    <row r="375" spans="1:20">
      <c r="A375" s="28">
        <v>32325</v>
      </c>
      <c r="B375" s="19">
        <v>781.4</v>
      </c>
      <c r="C375" s="28">
        <v>32325</v>
      </c>
      <c r="D375" s="19">
        <v>2949.5</v>
      </c>
      <c r="F375" s="28">
        <v>29129</v>
      </c>
      <c r="G375" s="20">
        <v>31.597999999999999</v>
      </c>
      <c r="H375" s="20"/>
      <c r="I375" s="28">
        <v>31990</v>
      </c>
      <c r="J375" s="20">
        <v>38.561999999999998</v>
      </c>
      <c r="K375" s="73">
        <v>31990</v>
      </c>
      <c r="L375" s="74">
        <v>0.13200000000000001</v>
      </c>
      <c r="M375" s="28">
        <v>30376</v>
      </c>
      <c r="N375" s="21">
        <v>9.0399999999999991</v>
      </c>
      <c r="S375" s="56">
        <v>33270</v>
      </c>
      <c r="T375" s="57">
        <v>6.99</v>
      </c>
    </row>
    <row r="376" spans="1:20">
      <c r="A376" s="28">
        <v>32356</v>
      </c>
      <c r="B376" s="19">
        <v>783.3</v>
      </c>
      <c r="C376" s="28">
        <v>32356</v>
      </c>
      <c r="D376" s="19">
        <v>2954.5</v>
      </c>
      <c r="F376" s="28">
        <v>29160</v>
      </c>
      <c r="G376" s="20">
        <v>32.26</v>
      </c>
      <c r="H376" s="20"/>
      <c r="I376" s="28">
        <v>32021</v>
      </c>
      <c r="J376" s="20">
        <v>38.177999999999997</v>
      </c>
      <c r="K376" s="73">
        <v>32021</v>
      </c>
      <c r="L376" s="74">
        <v>0.40899999999999997</v>
      </c>
      <c r="M376" s="28">
        <v>30407</v>
      </c>
      <c r="N376" s="21">
        <v>8.98</v>
      </c>
      <c r="S376" s="56">
        <v>33298</v>
      </c>
      <c r="T376" s="57">
        <v>5.53</v>
      </c>
    </row>
    <row r="377" spans="1:20">
      <c r="A377" s="28">
        <v>32387</v>
      </c>
      <c r="B377" s="19">
        <v>783.7</v>
      </c>
      <c r="C377" s="28">
        <v>32387</v>
      </c>
      <c r="D377" s="19">
        <v>2959.4</v>
      </c>
      <c r="F377" s="28">
        <v>29190</v>
      </c>
      <c r="G377" s="20">
        <v>32.676000000000002</v>
      </c>
      <c r="H377" s="20"/>
      <c r="I377" s="28">
        <v>32051</v>
      </c>
      <c r="J377" s="20">
        <v>38.884</v>
      </c>
      <c r="K377" s="73">
        <v>32051</v>
      </c>
      <c r="L377" s="74">
        <v>0.44900000000000001</v>
      </c>
      <c r="M377" s="28">
        <v>30437</v>
      </c>
      <c r="N377" s="21">
        <v>8.9</v>
      </c>
      <c r="S377" s="56">
        <v>33329</v>
      </c>
      <c r="T377" s="57">
        <v>5.98</v>
      </c>
    </row>
    <row r="378" spans="1:20">
      <c r="A378" s="28">
        <v>32417</v>
      </c>
      <c r="B378" s="19">
        <v>783.3</v>
      </c>
      <c r="C378" s="28">
        <v>32417</v>
      </c>
      <c r="D378" s="19">
        <v>2967.8</v>
      </c>
      <c r="F378" s="28">
        <v>29221</v>
      </c>
      <c r="G378" s="20">
        <v>32.908000000000001</v>
      </c>
      <c r="H378" s="20"/>
      <c r="I378" s="28">
        <v>32082</v>
      </c>
      <c r="J378" s="20">
        <v>38.71</v>
      </c>
      <c r="K378" s="73">
        <v>32082</v>
      </c>
      <c r="L378" s="74">
        <v>0.39400000000000002</v>
      </c>
      <c r="M378" s="28">
        <v>30468</v>
      </c>
      <c r="N378" s="21">
        <v>9.66</v>
      </c>
      <c r="S378" s="56">
        <v>33359</v>
      </c>
      <c r="T378" s="57">
        <v>5.92</v>
      </c>
    </row>
    <row r="379" spans="1:20">
      <c r="A379" s="28">
        <v>32448</v>
      </c>
      <c r="B379" s="19">
        <v>784.9</v>
      </c>
      <c r="C379" s="28">
        <v>32448</v>
      </c>
      <c r="D379" s="19">
        <v>2982.7</v>
      </c>
      <c r="F379" s="28">
        <v>29252</v>
      </c>
      <c r="G379" s="20">
        <v>32.128999999999998</v>
      </c>
      <c r="H379" s="20"/>
      <c r="I379" s="28">
        <v>32112</v>
      </c>
      <c r="J379" s="20">
        <v>38.136000000000003</v>
      </c>
      <c r="K379" s="73">
        <v>32112</v>
      </c>
      <c r="L379" s="74">
        <v>0.48299999999999998</v>
      </c>
      <c r="M379" s="28">
        <v>30498</v>
      </c>
      <c r="N379" s="21">
        <v>10.199999999999999</v>
      </c>
      <c r="S379" s="56">
        <v>33390</v>
      </c>
      <c r="T379" s="57">
        <v>6.74</v>
      </c>
    </row>
    <row r="380" spans="1:20">
      <c r="A380" s="28">
        <v>32478</v>
      </c>
      <c r="B380" s="19">
        <v>786.7</v>
      </c>
      <c r="C380" s="28">
        <v>32478</v>
      </c>
      <c r="D380" s="19">
        <v>2990.6</v>
      </c>
      <c r="F380" s="28">
        <v>29281</v>
      </c>
      <c r="G380" s="20">
        <v>32.393999999999998</v>
      </c>
      <c r="H380" s="20"/>
      <c r="I380" s="28">
        <v>32143</v>
      </c>
      <c r="J380" s="20">
        <v>38.383000000000003</v>
      </c>
      <c r="K380" s="73">
        <v>32143</v>
      </c>
      <c r="L380" s="74">
        <v>0.372</v>
      </c>
      <c r="M380" s="28">
        <v>30529</v>
      </c>
      <c r="N380" s="21">
        <v>10.53</v>
      </c>
      <c r="S380" s="56">
        <v>33420</v>
      </c>
      <c r="T380" s="57">
        <v>5.85</v>
      </c>
    </row>
    <row r="381" spans="1:20">
      <c r="A381" s="28">
        <v>32509</v>
      </c>
      <c r="B381" s="19">
        <v>785.7</v>
      </c>
      <c r="C381" s="28">
        <v>32509</v>
      </c>
      <c r="D381" s="19">
        <v>2994</v>
      </c>
      <c r="F381" s="28">
        <v>29312</v>
      </c>
      <c r="G381" s="20">
        <v>34.008000000000003</v>
      </c>
      <c r="H381" s="20"/>
      <c r="I381" s="28">
        <v>32174</v>
      </c>
      <c r="J381" s="20">
        <v>39.01</v>
      </c>
      <c r="K381" s="73">
        <v>32174</v>
      </c>
      <c r="L381" s="74">
        <v>0.20499999999999999</v>
      </c>
      <c r="M381" s="28">
        <v>30560</v>
      </c>
      <c r="N381" s="21">
        <v>10.16</v>
      </c>
      <c r="S381" s="56">
        <v>33451</v>
      </c>
      <c r="T381" s="57">
        <v>5.5</v>
      </c>
    </row>
    <row r="382" spans="1:20">
      <c r="A382" s="28">
        <v>32540</v>
      </c>
      <c r="B382" s="19">
        <v>783.8</v>
      </c>
      <c r="C382" s="28">
        <v>32540</v>
      </c>
      <c r="D382" s="19">
        <v>2994.4</v>
      </c>
      <c r="F382" s="28">
        <v>29342</v>
      </c>
      <c r="G382" s="20">
        <v>32.981999999999999</v>
      </c>
      <c r="H382" s="20"/>
      <c r="I382" s="28">
        <v>32203</v>
      </c>
      <c r="J382" s="20">
        <v>37.515000000000001</v>
      </c>
      <c r="K382" s="73">
        <v>32203</v>
      </c>
      <c r="L382" s="74">
        <v>1.478</v>
      </c>
      <c r="M382" s="28">
        <v>30590</v>
      </c>
      <c r="N382" s="21">
        <v>9.81</v>
      </c>
      <c r="S382" s="56">
        <v>33482</v>
      </c>
      <c r="T382" s="57">
        <v>5.6</v>
      </c>
    </row>
    <row r="383" spans="1:20">
      <c r="A383" s="28">
        <v>32568</v>
      </c>
      <c r="B383" s="19">
        <v>783</v>
      </c>
      <c r="C383" s="28">
        <v>32568</v>
      </c>
      <c r="D383" s="19">
        <v>3002.1</v>
      </c>
      <c r="F383" s="28">
        <v>29373</v>
      </c>
      <c r="G383" s="20">
        <v>32.350999999999999</v>
      </c>
      <c r="H383" s="20"/>
      <c r="I383" s="28">
        <v>32234</v>
      </c>
      <c r="J383" s="20">
        <v>36.628999999999998</v>
      </c>
      <c r="K383" s="73">
        <v>32234</v>
      </c>
      <c r="L383" s="74">
        <v>2.6240000000000001</v>
      </c>
      <c r="M383" s="28">
        <v>30621</v>
      </c>
      <c r="N383" s="21">
        <v>9.94</v>
      </c>
      <c r="S383" s="56">
        <v>33512</v>
      </c>
      <c r="T383" s="57">
        <v>5.23</v>
      </c>
    </row>
    <row r="384" spans="1:20">
      <c r="A384" s="28">
        <v>32599</v>
      </c>
      <c r="B384" s="19">
        <v>779.2</v>
      </c>
      <c r="C384" s="28">
        <v>32599</v>
      </c>
      <c r="D384" s="19">
        <v>3008.3</v>
      </c>
      <c r="F384" s="28">
        <v>29403</v>
      </c>
      <c r="G384" s="20">
        <v>31.588000000000001</v>
      </c>
      <c r="H384" s="20"/>
      <c r="I384" s="28">
        <v>32264</v>
      </c>
      <c r="J384" s="20">
        <v>37.381</v>
      </c>
      <c r="K384" s="73">
        <v>32264</v>
      </c>
      <c r="L384" s="74">
        <v>2.1070000000000002</v>
      </c>
      <c r="M384" s="28">
        <v>30651</v>
      </c>
      <c r="N384" s="21">
        <v>10.11</v>
      </c>
      <c r="S384" s="56">
        <v>33543</v>
      </c>
      <c r="T384" s="57">
        <v>4.8600000000000003</v>
      </c>
    </row>
    <row r="385" spans="1:20">
      <c r="A385" s="28">
        <v>32629</v>
      </c>
      <c r="B385" s="19">
        <v>775</v>
      </c>
      <c r="C385" s="28">
        <v>32629</v>
      </c>
      <c r="D385" s="19">
        <v>3013.9</v>
      </c>
      <c r="F385" s="28">
        <v>29434</v>
      </c>
      <c r="G385" s="20">
        <v>29.123000000000001</v>
      </c>
      <c r="H385" s="20"/>
      <c r="I385" s="28">
        <v>32295</v>
      </c>
      <c r="J385" s="20">
        <v>37.195</v>
      </c>
      <c r="K385" s="73">
        <v>32295</v>
      </c>
      <c r="L385" s="74">
        <v>2.5539999999999998</v>
      </c>
      <c r="M385" s="28">
        <v>30682</v>
      </c>
      <c r="N385" s="21">
        <v>9.9</v>
      </c>
      <c r="S385" s="56">
        <v>33573</v>
      </c>
      <c r="T385" s="57">
        <v>4.09</v>
      </c>
    </row>
    <row r="386" spans="1:20">
      <c r="A386" s="28">
        <v>32660</v>
      </c>
      <c r="B386" s="19">
        <v>773.5</v>
      </c>
      <c r="C386" s="28">
        <v>32660</v>
      </c>
      <c r="D386" s="19">
        <v>3030.2</v>
      </c>
      <c r="F386" s="28">
        <v>29465</v>
      </c>
      <c r="G386" s="20">
        <v>29.364999999999998</v>
      </c>
      <c r="H386" s="20"/>
      <c r="I386" s="28">
        <v>32325</v>
      </c>
      <c r="J386" s="20">
        <v>37.075000000000003</v>
      </c>
      <c r="K386" s="73">
        <v>32325</v>
      </c>
      <c r="L386" s="74">
        <v>2.5379999999999998</v>
      </c>
      <c r="M386" s="28">
        <v>30713</v>
      </c>
      <c r="N386" s="21">
        <v>10.039999999999999</v>
      </c>
      <c r="S386" s="56">
        <v>33604</v>
      </c>
      <c r="T386" s="57">
        <v>4.4000000000000004</v>
      </c>
    </row>
    <row r="387" spans="1:20">
      <c r="A387" s="28">
        <v>32690</v>
      </c>
      <c r="B387" s="19">
        <v>777.8</v>
      </c>
      <c r="C387" s="28">
        <v>32690</v>
      </c>
      <c r="D387" s="19">
        <v>3054.7</v>
      </c>
      <c r="F387" s="28">
        <v>29495</v>
      </c>
      <c r="G387" s="20">
        <v>30.036999999999999</v>
      </c>
      <c r="H387" s="20"/>
      <c r="I387" s="28">
        <v>32356</v>
      </c>
      <c r="J387" s="20">
        <v>37.229999999999997</v>
      </c>
      <c r="K387" s="73">
        <v>32356</v>
      </c>
      <c r="L387" s="74">
        <v>2.653</v>
      </c>
      <c r="M387" s="28">
        <v>30742</v>
      </c>
      <c r="N387" s="21">
        <v>10.59</v>
      </c>
      <c r="S387" s="56">
        <v>33635</v>
      </c>
      <c r="T387" s="57">
        <v>4.13</v>
      </c>
    </row>
    <row r="388" spans="1:20">
      <c r="A388" s="28">
        <v>32721</v>
      </c>
      <c r="B388" s="19">
        <v>779.4</v>
      </c>
      <c r="C388" s="28">
        <v>32721</v>
      </c>
      <c r="D388" s="19">
        <v>3076.7</v>
      </c>
      <c r="F388" s="28">
        <v>29526</v>
      </c>
      <c r="G388" s="20">
        <v>28.928999999999998</v>
      </c>
      <c r="H388" s="20"/>
      <c r="I388" s="28">
        <v>32387</v>
      </c>
      <c r="J388" s="20">
        <v>37.503999999999998</v>
      </c>
      <c r="K388" s="73">
        <v>32387</v>
      </c>
      <c r="L388" s="74">
        <v>2.0590000000000002</v>
      </c>
      <c r="M388" s="28">
        <v>30773</v>
      </c>
      <c r="N388" s="21">
        <v>10.9</v>
      </c>
      <c r="S388" s="56">
        <v>33664</v>
      </c>
      <c r="T388" s="57">
        <v>4.07</v>
      </c>
    </row>
    <row r="389" spans="1:20">
      <c r="A389" s="28">
        <v>32752</v>
      </c>
      <c r="B389" s="19">
        <v>781</v>
      </c>
      <c r="C389" s="28">
        <v>32752</v>
      </c>
      <c r="D389" s="19">
        <v>3094.8</v>
      </c>
      <c r="F389" s="28">
        <v>29556</v>
      </c>
      <c r="G389" s="20">
        <v>27.353999999999999</v>
      </c>
      <c r="H389" s="20"/>
      <c r="I389" s="28">
        <v>32417</v>
      </c>
      <c r="J389" s="20">
        <v>38.124000000000002</v>
      </c>
      <c r="K389" s="73">
        <v>32417</v>
      </c>
      <c r="L389" s="74">
        <v>1.7809999999999999</v>
      </c>
      <c r="M389" s="28">
        <v>30803</v>
      </c>
      <c r="N389" s="21">
        <v>11.66</v>
      </c>
      <c r="S389" s="56">
        <v>33695</v>
      </c>
      <c r="T389" s="57">
        <v>3.85</v>
      </c>
    </row>
    <row r="390" spans="1:20">
      <c r="A390" s="28">
        <v>32782</v>
      </c>
      <c r="B390" s="19">
        <v>786.6</v>
      </c>
      <c r="C390" s="28">
        <v>32782</v>
      </c>
      <c r="D390" s="19">
        <v>3116.4</v>
      </c>
      <c r="F390" s="28">
        <v>29587</v>
      </c>
      <c r="G390" s="20">
        <v>27.22</v>
      </c>
      <c r="H390" s="20"/>
      <c r="I390" s="28">
        <v>32448</v>
      </c>
      <c r="J390" s="20">
        <v>37.686999999999998</v>
      </c>
      <c r="K390" s="73">
        <v>32448</v>
      </c>
      <c r="L390" s="74">
        <v>2.3220000000000001</v>
      </c>
      <c r="M390" s="28">
        <v>30834</v>
      </c>
      <c r="N390" s="21">
        <v>12.08</v>
      </c>
      <c r="S390" s="56">
        <v>33725</v>
      </c>
      <c r="T390" s="57">
        <v>3.8</v>
      </c>
    </row>
    <row r="391" spans="1:20">
      <c r="A391" s="28">
        <v>32813</v>
      </c>
      <c r="B391" s="19">
        <v>787.9</v>
      </c>
      <c r="C391" s="28">
        <v>32813</v>
      </c>
      <c r="D391" s="19">
        <v>3135.3</v>
      </c>
      <c r="F391" s="28">
        <v>29618</v>
      </c>
      <c r="G391" s="20">
        <v>26.672999999999998</v>
      </c>
      <c r="H391" s="20"/>
      <c r="I391" s="28">
        <v>32478</v>
      </c>
      <c r="J391" s="20">
        <v>38.738</v>
      </c>
      <c r="K391" s="73">
        <v>32478</v>
      </c>
      <c r="L391" s="74">
        <v>1.244</v>
      </c>
      <c r="M391" s="28">
        <v>30864</v>
      </c>
      <c r="N391" s="21">
        <v>12.03</v>
      </c>
      <c r="S391" s="56">
        <v>33756</v>
      </c>
      <c r="T391" s="57">
        <v>4.53</v>
      </c>
    </row>
    <row r="392" spans="1:20">
      <c r="A392" s="28">
        <v>32843</v>
      </c>
      <c r="B392" s="19">
        <v>792.9</v>
      </c>
      <c r="C392" s="28">
        <v>32843</v>
      </c>
      <c r="D392" s="19">
        <v>3154.4</v>
      </c>
      <c r="F392" s="28">
        <v>29646</v>
      </c>
      <c r="G392" s="20">
        <v>26.727</v>
      </c>
      <c r="H392" s="20"/>
      <c r="I392" s="28">
        <v>32509</v>
      </c>
      <c r="J392" s="20">
        <v>38.773000000000003</v>
      </c>
      <c r="K392" s="73">
        <v>32509</v>
      </c>
      <c r="L392" s="74">
        <v>1.038</v>
      </c>
      <c r="M392" s="28">
        <v>30895</v>
      </c>
      <c r="N392" s="21">
        <v>11.82</v>
      </c>
      <c r="S392" s="56">
        <v>33786</v>
      </c>
      <c r="T392" s="57">
        <v>3.37</v>
      </c>
    </row>
    <row r="393" spans="1:20">
      <c r="A393" s="28">
        <v>32874</v>
      </c>
      <c r="B393" s="19">
        <v>795.4</v>
      </c>
      <c r="C393" s="28">
        <v>32874</v>
      </c>
      <c r="D393" s="19">
        <v>3168.5</v>
      </c>
      <c r="F393" s="28">
        <v>29677</v>
      </c>
      <c r="G393" s="20">
        <v>27.321999999999999</v>
      </c>
      <c r="H393" s="20"/>
      <c r="I393" s="28">
        <v>32540</v>
      </c>
      <c r="J393" s="20">
        <v>38.851999999999997</v>
      </c>
      <c r="K393" s="73">
        <v>32540</v>
      </c>
      <c r="L393" s="74">
        <v>1.05</v>
      </c>
      <c r="M393" s="28">
        <v>30926</v>
      </c>
      <c r="N393" s="21">
        <v>11.58</v>
      </c>
      <c r="S393" s="56">
        <v>33817</v>
      </c>
      <c r="T393" s="57">
        <v>3.51</v>
      </c>
    </row>
    <row r="394" spans="1:20">
      <c r="A394" s="28">
        <v>32905</v>
      </c>
      <c r="B394" s="19">
        <v>798.1</v>
      </c>
      <c r="C394" s="28">
        <v>32905</v>
      </c>
      <c r="D394" s="19">
        <v>3180.9</v>
      </c>
      <c r="F394" s="28">
        <v>29707</v>
      </c>
      <c r="G394" s="20">
        <v>26.984000000000002</v>
      </c>
      <c r="H394" s="20"/>
      <c r="I394" s="28">
        <v>32568</v>
      </c>
      <c r="J394" s="20">
        <v>38.031999999999996</v>
      </c>
      <c r="K394" s="73">
        <v>32568</v>
      </c>
      <c r="L394" s="74">
        <v>1.3340000000000001</v>
      </c>
      <c r="M394" s="28">
        <v>30956</v>
      </c>
      <c r="N394" s="21">
        <v>10.9</v>
      </c>
      <c r="S394" s="56">
        <v>33848</v>
      </c>
      <c r="T394" s="57">
        <v>4.47</v>
      </c>
    </row>
    <row r="395" spans="1:20">
      <c r="A395" s="28">
        <v>32933</v>
      </c>
      <c r="B395" s="19">
        <v>801.5</v>
      </c>
      <c r="C395" s="28">
        <v>32933</v>
      </c>
      <c r="D395" s="19">
        <v>3191.7</v>
      </c>
      <c r="F395" s="28">
        <v>29738</v>
      </c>
      <c r="G395" s="20">
        <v>26.626999999999999</v>
      </c>
      <c r="H395" s="20"/>
      <c r="I395" s="28">
        <v>32599</v>
      </c>
      <c r="J395" s="20">
        <v>37.244</v>
      </c>
      <c r="K395" s="73">
        <v>32599</v>
      </c>
      <c r="L395" s="74">
        <v>1.7070000000000001</v>
      </c>
      <c r="M395" s="28">
        <v>30987</v>
      </c>
      <c r="N395" s="21">
        <v>9.82</v>
      </c>
      <c r="S395" s="56">
        <v>33878</v>
      </c>
      <c r="T395" s="57">
        <v>3.04</v>
      </c>
    </row>
    <row r="396" spans="1:20">
      <c r="A396" s="28">
        <v>32964</v>
      </c>
      <c r="B396" s="19">
        <v>806.1</v>
      </c>
      <c r="C396" s="28">
        <v>32964</v>
      </c>
      <c r="D396" s="19">
        <v>3203.2</v>
      </c>
      <c r="F396" s="28">
        <v>29768</v>
      </c>
      <c r="G396" s="20">
        <v>27.106000000000002</v>
      </c>
      <c r="H396" s="20"/>
      <c r="I396" s="28">
        <v>32629</v>
      </c>
      <c r="J396" s="20">
        <v>37.581000000000003</v>
      </c>
      <c r="K396" s="73">
        <v>32629</v>
      </c>
      <c r="L396" s="74">
        <v>1.1970000000000001</v>
      </c>
      <c r="M396" s="28">
        <v>31017</v>
      </c>
      <c r="N396" s="21">
        <v>9.33</v>
      </c>
      <c r="S396" s="56">
        <v>33909</v>
      </c>
      <c r="T396" s="57">
        <v>3.45</v>
      </c>
    </row>
    <row r="397" spans="1:20">
      <c r="A397" s="28">
        <v>32994</v>
      </c>
      <c r="B397" s="19">
        <v>804.2</v>
      </c>
      <c r="C397" s="28">
        <v>32994</v>
      </c>
      <c r="D397" s="19">
        <v>3202.1</v>
      </c>
      <c r="F397" s="28">
        <v>29799</v>
      </c>
      <c r="G397" s="20">
        <v>26.981000000000002</v>
      </c>
      <c r="H397" s="20"/>
      <c r="I397" s="28">
        <v>32660</v>
      </c>
      <c r="J397" s="20">
        <v>37.594999999999999</v>
      </c>
      <c r="K397" s="73">
        <v>32660</v>
      </c>
      <c r="L397" s="74">
        <v>0.91700000000000004</v>
      </c>
      <c r="M397" s="28">
        <v>31048</v>
      </c>
      <c r="N397" s="21">
        <v>9.02</v>
      </c>
      <c r="S397" s="56">
        <v>33939</v>
      </c>
      <c r="T397" s="57">
        <v>2.66</v>
      </c>
    </row>
    <row r="398" spans="1:20">
      <c r="A398" s="28">
        <v>33025</v>
      </c>
      <c r="B398" s="19">
        <v>808.8</v>
      </c>
      <c r="C398" s="28">
        <v>33025</v>
      </c>
      <c r="D398" s="19">
        <v>3215</v>
      </c>
      <c r="F398" s="28">
        <v>29830</v>
      </c>
      <c r="G398" s="20">
        <v>25.497</v>
      </c>
      <c r="H398" s="20"/>
      <c r="I398" s="28">
        <v>32690</v>
      </c>
      <c r="J398" s="20">
        <v>38.744</v>
      </c>
      <c r="K398" s="73">
        <v>32690</v>
      </c>
      <c r="L398" s="74">
        <v>0.106</v>
      </c>
      <c r="M398" s="28">
        <v>31079</v>
      </c>
      <c r="N398" s="21">
        <v>9.2899999999999991</v>
      </c>
      <c r="S398" s="56">
        <v>33970</v>
      </c>
      <c r="T398" s="57">
        <v>3.02</v>
      </c>
    </row>
    <row r="399" spans="1:20">
      <c r="A399" s="28">
        <v>33055</v>
      </c>
      <c r="B399" s="19">
        <v>810.1</v>
      </c>
      <c r="C399" s="28">
        <v>33055</v>
      </c>
      <c r="D399" s="19">
        <v>3225.6</v>
      </c>
      <c r="F399" s="28">
        <v>29860</v>
      </c>
      <c r="G399" s="20">
        <v>25.689</v>
      </c>
      <c r="H399" s="20"/>
      <c r="I399" s="28">
        <v>32721</v>
      </c>
      <c r="J399" s="20">
        <v>38.722999999999999</v>
      </c>
      <c r="K399" s="73">
        <v>32721</v>
      </c>
      <c r="L399" s="74">
        <v>4.1000000000000002E-2</v>
      </c>
      <c r="M399" s="28">
        <v>31107</v>
      </c>
      <c r="N399" s="21">
        <v>9.86</v>
      </c>
      <c r="S399" s="56">
        <v>34001</v>
      </c>
      <c r="T399" s="57">
        <v>3.18</v>
      </c>
    </row>
    <row r="400" spans="1:20">
      <c r="A400" s="28">
        <v>33086</v>
      </c>
      <c r="B400" s="19">
        <v>815.7</v>
      </c>
      <c r="C400" s="28">
        <v>33086</v>
      </c>
      <c r="D400" s="19">
        <v>3243.2</v>
      </c>
      <c r="F400" s="28">
        <v>29891</v>
      </c>
      <c r="G400" s="20">
        <v>25.89</v>
      </c>
      <c r="H400" s="20"/>
      <c r="I400" s="28">
        <v>32752</v>
      </c>
      <c r="J400" s="20">
        <v>38.981000000000002</v>
      </c>
      <c r="K400" s="73">
        <v>32752</v>
      </c>
      <c r="L400" s="74">
        <v>2.1999999999999999E-2</v>
      </c>
      <c r="M400" s="28">
        <v>31138</v>
      </c>
      <c r="N400" s="21">
        <v>9.14</v>
      </c>
      <c r="S400" s="56">
        <v>34029</v>
      </c>
      <c r="T400" s="57">
        <v>3.83</v>
      </c>
    </row>
    <row r="401" spans="1:20">
      <c r="A401" s="28">
        <v>33117</v>
      </c>
      <c r="B401" s="19">
        <v>820.2</v>
      </c>
      <c r="C401" s="28">
        <v>33117</v>
      </c>
      <c r="D401" s="19">
        <v>3255.8</v>
      </c>
      <c r="F401" s="28">
        <v>29921</v>
      </c>
      <c r="G401" s="20">
        <v>26.167000000000002</v>
      </c>
      <c r="H401" s="20"/>
      <c r="I401" s="28">
        <v>32782</v>
      </c>
      <c r="J401" s="20">
        <v>39.607999999999997</v>
      </c>
      <c r="K401" s="73">
        <v>32782</v>
      </c>
      <c r="L401" s="74">
        <v>2.1000000000000001E-2</v>
      </c>
      <c r="M401" s="28">
        <v>31168</v>
      </c>
      <c r="N401" s="21">
        <v>8.4600000000000009</v>
      </c>
      <c r="S401" s="56">
        <v>34060</v>
      </c>
      <c r="T401" s="57">
        <v>3.01</v>
      </c>
    </row>
    <row r="402" spans="1:20">
      <c r="A402" s="28">
        <v>33147</v>
      </c>
      <c r="B402" s="19">
        <v>819.9</v>
      </c>
      <c r="C402" s="28">
        <v>33147</v>
      </c>
      <c r="D402" s="19">
        <v>3260.4</v>
      </c>
      <c r="F402" s="28">
        <v>29952</v>
      </c>
      <c r="G402" s="20">
        <v>26.712</v>
      </c>
      <c r="H402" s="20"/>
      <c r="I402" s="28">
        <v>32813</v>
      </c>
      <c r="J402" s="20">
        <v>39.820999999999998</v>
      </c>
      <c r="K402" s="73">
        <v>32813</v>
      </c>
      <c r="L402" s="74">
        <v>2.1000000000000001E-2</v>
      </c>
      <c r="M402" s="28">
        <v>31199</v>
      </c>
      <c r="N402" s="21">
        <v>7.8</v>
      </c>
      <c r="S402" s="56">
        <v>34090</v>
      </c>
      <c r="T402" s="57">
        <v>3.02</v>
      </c>
    </row>
    <row r="403" spans="1:20">
      <c r="A403" s="28">
        <v>33178</v>
      </c>
      <c r="B403" s="19">
        <v>822.1</v>
      </c>
      <c r="C403" s="28">
        <v>33178</v>
      </c>
      <c r="D403" s="19">
        <v>3263.6</v>
      </c>
      <c r="F403" s="28">
        <v>29983</v>
      </c>
      <c r="G403" s="20">
        <v>25.968</v>
      </c>
      <c r="H403" s="20"/>
      <c r="I403" s="28">
        <v>32843</v>
      </c>
      <c r="J403" s="20">
        <v>40.222000000000001</v>
      </c>
      <c r="K403" s="73">
        <v>32843</v>
      </c>
      <c r="L403" s="74">
        <v>0.02</v>
      </c>
      <c r="M403" s="28">
        <v>31229</v>
      </c>
      <c r="N403" s="21">
        <v>7.86</v>
      </c>
      <c r="S403" s="56">
        <v>34121</v>
      </c>
      <c r="T403" s="57">
        <v>3.92</v>
      </c>
    </row>
    <row r="404" spans="1:20">
      <c r="A404" s="28">
        <v>33208</v>
      </c>
      <c r="B404" s="19">
        <v>824.7</v>
      </c>
      <c r="C404" s="28">
        <v>33208</v>
      </c>
      <c r="D404" s="19">
        <v>3272.7</v>
      </c>
      <c r="F404" s="28">
        <v>30011</v>
      </c>
      <c r="G404" s="20">
        <v>24.251000000000001</v>
      </c>
      <c r="H404" s="20"/>
      <c r="I404" s="28">
        <v>32874</v>
      </c>
      <c r="J404" s="20">
        <v>40.292000000000002</v>
      </c>
      <c r="K404" s="73">
        <v>32874</v>
      </c>
      <c r="L404" s="74">
        <v>2.5999999999999999E-2</v>
      </c>
      <c r="M404" s="28">
        <v>31260</v>
      </c>
      <c r="N404" s="21">
        <v>8.0500000000000007</v>
      </c>
      <c r="S404" s="56">
        <v>34151</v>
      </c>
      <c r="T404" s="57">
        <v>3.07</v>
      </c>
    </row>
    <row r="405" spans="1:20">
      <c r="A405" s="28">
        <v>33239</v>
      </c>
      <c r="B405" s="19">
        <v>827.2</v>
      </c>
      <c r="C405" s="28">
        <v>33239</v>
      </c>
      <c r="D405" s="19">
        <v>3288.4</v>
      </c>
      <c r="F405" s="28">
        <v>30042</v>
      </c>
      <c r="G405" s="20">
        <v>24.564</v>
      </c>
      <c r="H405" s="20"/>
      <c r="I405" s="28">
        <v>32905</v>
      </c>
      <c r="J405" s="20">
        <v>39.295999999999999</v>
      </c>
      <c r="K405" s="73">
        <v>32905</v>
      </c>
      <c r="L405" s="74">
        <v>0.53500000000000003</v>
      </c>
      <c r="M405" s="28">
        <v>31291</v>
      </c>
      <c r="N405" s="21">
        <v>8.07</v>
      </c>
      <c r="S405" s="56">
        <v>34182</v>
      </c>
      <c r="T405" s="57">
        <v>3.19</v>
      </c>
    </row>
    <row r="406" spans="1:20">
      <c r="A406" s="28">
        <v>33270</v>
      </c>
      <c r="B406" s="19">
        <v>832.6</v>
      </c>
      <c r="C406" s="28">
        <v>33270</v>
      </c>
      <c r="D406" s="19">
        <v>3304.8</v>
      </c>
      <c r="F406" s="28">
        <v>30072</v>
      </c>
      <c r="G406" s="20">
        <v>24.204000000000001</v>
      </c>
      <c r="H406" s="20"/>
      <c r="I406" s="28">
        <v>32933</v>
      </c>
      <c r="J406" s="20">
        <v>38.527000000000001</v>
      </c>
      <c r="K406" s="73">
        <v>32933</v>
      </c>
      <c r="L406" s="74">
        <v>1.95</v>
      </c>
      <c r="M406" s="28">
        <v>31321</v>
      </c>
      <c r="N406" s="21">
        <v>8.01</v>
      </c>
      <c r="S406" s="56">
        <v>34213</v>
      </c>
      <c r="T406" s="57">
        <v>3.99</v>
      </c>
    </row>
    <row r="407" spans="1:20">
      <c r="A407" s="28">
        <v>33298</v>
      </c>
      <c r="B407" s="19">
        <v>838.7</v>
      </c>
      <c r="C407" s="28">
        <v>33298</v>
      </c>
      <c r="D407" s="19">
        <v>3322.2</v>
      </c>
      <c r="F407" s="28">
        <v>30103</v>
      </c>
      <c r="G407" s="20">
        <v>24.03</v>
      </c>
      <c r="H407" s="20"/>
      <c r="I407" s="28">
        <v>32964</v>
      </c>
      <c r="J407" s="20">
        <v>39.237000000000002</v>
      </c>
      <c r="K407" s="73">
        <v>32964</v>
      </c>
      <c r="L407" s="74">
        <v>1.3839999999999999</v>
      </c>
      <c r="M407" s="28">
        <v>31352</v>
      </c>
      <c r="N407" s="21">
        <v>7.88</v>
      </c>
      <c r="S407" s="56">
        <v>34243</v>
      </c>
      <c r="T407" s="57">
        <v>3.03</v>
      </c>
    </row>
    <row r="408" spans="1:20">
      <c r="A408" s="28">
        <v>33329</v>
      </c>
      <c r="B408" s="19">
        <v>843.1</v>
      </c>
      <c r="C408" s="28">
        <v>33329</v>
      </c>
      <c r="D408" s="19">
        <v>3332.5</v>
      </c>
      <c r="F408" s="28">
        <v>30133</v>
      </c>
      <c r="G408" s="20">
        <v>24.271000000000001</v>
      </c>
      <c r="H408" s="20"/>
      <c r="I408" s="28">
        <v>32994</v>
      </c>
      <c r="J408" s="20">
        <v>39.418999999999997</v>
      </c>
      <c r="K408" s="73">
        <v>32994</v>
      </c>
      <c r="L408" s="74">
        <v>0.872</v>
      </c>
      <c r="M408" s="28">
        <v>31382</v>
      </c>
      <c r="N408" s="21">
        <v>7.67</v>
      </c>
      <c r="S408" s="56">
        <v>34274</v>
      </c>
      <c r="T408" s="57">
        <v>3.16</v>
      </c>
    </row>
    <row r="409" spans="1:20">
      <c r="A409" s="28">
        <v>33359</v>
      </c>
      <c r="B409" s="19">
        <v>848.8</v>
      </c>
      <c r="C409" s="28">
        <v>33359</v>
      </c>
      <c r="D409" s="19">
        <v>3343.1</v>
      </c>
      <c r="F409" s="28">
        <v>30164</v>
      </c>
      <c r="G409" s="20">
        <v>24.472000000000001</v>
      </c>
      <c r="H409" s="20"/>
      <c r="I409" s="28">
        <v>33025</v>
      </c>
      <c r="J409" s="20">
        <v>39.786000000000001</v>
      </c>
      <c r="K409" s="73">
        <v>33025</v>
      </c>
      <c r="L409" s="74">
        <v>0.34599999999999997</v>
      </c>
      <c r="M409" s="28">
        <v>31413</v>
      </c>
      <c r="N409" s="21">
        <v>7.73</v>
      </c>
      <c r="S409" s="56">
        <v>34304</v>
      </c>
      <c r="T409" s="57">
        <v>2.85</v>
      </c>
    </row>
    <row r="410" spans="1:20">
      <c r="A410" s="28">
        <v>33390</v>
      </c>
      <c r="B410" s="19">
        <v>856.7</v>
      </c>
      <c r="C410" s="28">
        <v>33390</v>
      </c>
      <c r="D410" s="19">
        <v>3352</v>
      </c>
      <c r="F410" s="28">
        <v>30195</v>
      </c>
      <c r="G410" s="20">
        <v>23.382000000000001</v>
      </c>
      <c r="H410" s="20"/>
      <c r="I410" s="28">
        <v>33055</v>
      </c>
      <c r="J410" s="20">
        <v>39.817999999999998</v>
      </c>
      <c r="K410" s="73">
        <v>33055</v>
      </c>
      <c r="L410" s="74">
        <v>0.28000000000000003</v>
      </c>
      <c r="M410" s="28">
        <v>31444</v>
      </c>
      <c r="N410" s="21">
        <v>7.61</v>
      </c>
      <c r="S410" s="56">
        <v>34335</v>
      </c>
      <c r="T410" s="57">
        <v>3.68</v>
      </c>
    </row>
    <row r="411" spans="1:20">
      <c r="A411" s="28">
        <v>33420</v>
      </c>
      <c r="B411" s="19">
        <v>861.6</v>
      </c>
      <c r="C411" s="28">
        <v>33420</v>
      </c>
      <c r="D411" s="19">
        <v>3355.9</v>
      </c>
      <c r="F411" s="28">
        <v>30225</v>
      </c>
      <c r="G411" s="20">
        <v>24.251999999999999</v>
      </c>
      <c r="H411" s="20"/>
      <c r="I411" s="28">
        <v>33086</v>
      </c>
      <c r="J411" s="20">
        <v>39.947000000000003</v>
      </c>
      <c r="K411" s="73">
        <v>33086</v>
      </c>
      <c r="L411" s="74">
        <v>0.127</v>
      </c>
      <c r="M411" s="28">
        <v>31472</v>
      </c>
      <c r="N411" s="21">
        <v>7.03</v>
      </c>
      <c r="S411" s="56">
        <v>34366</v>
      </c>
      <c r="T411" s="57">
        <v>3.49</v>
      </c>
    </row>
    <row r="412" spans="1:20">
      <c r="A412" s="28">
        <v>33451</v>
      </c>
      <c r="B412" s="19">
        <v>866.8</v>
      </c>
      <c r="C412" s="28">
        <v>33451</v>
      </c>
      <c r="D412" s="19">
        <v>3354.7</v>
      </c>
      <c r="F412" s="28">
        <v>30256</v>
      </c>
      <c r="G412" s="20">
        <v>24.606000000000002</v>
      </c>
      <c r="H412" s="20"/>
      <c r="I412" s="28">
        <v>33117</v>
      </c>
      <c r="J412" s="20">
        <v>40.466000000000001</v>
      </c>
      <c r="K412" s="73">
        <v>33117</v>
      </c>
      <c r="L412" s="74">
        <v>6.0000000000000001E-3</v>
      </c>
      <c r="M412" s="28">
        <v>31503</v>
      </c>
      <c r="N412" s="21">
        <v>6.44</v>
      </c>
      <c r="S412" s="56">
        <v>34394</v>
      </c>
      <c r="T412" s="57">
        <v>4.18</v>
      </c>
    </row>
    <row r="413" spans="1:20">
      <c r="A413" s="28">
        <v>33482</v>
      </c>
      <c r="B413" s="19">
        <v>869.7</v>
      </c>
      <c r="C413" s="28">
        <v>33482</v>
      </c>
      <c r="D413" s="19">
        <v>3354.6</v>
      </c>
      <c r="F413" s="28">
        <v>30286</v>
      </c>
      <c r="G413" s="20">
        <v>24.806000000000001</v>
      </c>
      <c r="H413" s="20"/>
      <c r="I413" s="28">
        <v>33147</v>
      </c>
      <c r="J413" s="20">
        <v>40.398000000000003</v>
      </c>
      <c r="K413" s="73">
        <v>33147</v>
      </c>
      <c r="L413" s="74">
        <v>1.7999999999999999E-2</v>
      </c>
      <c r="M413" s="28">
        <v>31533</v>
      </c>
      <c r="N413" s="21">
        <v>6.65</v>
      </c>
      <c r="S413" s="56">
        <v>34425</v>
      </c>
      <c r="T413" s="57">
        <v>3.73</v>
      </c>
    </row>
    <row r="414" spans="1:20">
      <c r="A414" s="28">
        <v>33512</v>
      </c>
      <c r="B414" s="19">
        <v>878</v>
      </c>
      <c r="C414" s="28">
        <v>33512</v>
      </c>
      <c r="D414" s="19">
        <v>3359.6</v>
      </c>
      <c r="F414" s="28">
        <v>30317</v>
      </c>
      <c r="G414" s="20">
        <v>24.431999999999999</v>
      </c>
      <c r="H414" s="20"/>
      <c r="I414" s="28">
        <v>33178</v>
      </c>
      <c r="J414" s="20">
        <v>40.741</v>
      </c>
      <c r="K414" s="73">
        <v>33178</v>
      </c>
      <c r="L414" s="74">
        <v>2.5000000000000001E-2</v>
      </c>
      <c r="M414" s="28">
        <v>31564</v>
      </c>
      <c r="N414" s="21">
        <v>6.73</v>
      </c>
      <c r="S414" s="56">
        <v>34455</v>
      </c>
      <c r="T414" s="57">
        <v>4.5999999999999996</v>
      </c>
    </row>
    <row r="415" spans="1:20">
      <c r="A415" s="28">
        <v>33543</v>
      </c>
      <c r="B415" s="19">
        <v>887.6</v>
      </c>
      <c r="C415" s="28">
        <v>33543</v>
      </c>
      <c r="D415" s="19">
        <v>3365</v>
      </c>
      <c r="F415" s="28">
        <v>30348</v>
      </c>
      <c r="G415" s="20">
        <v>23.532</v>
      </c>
      <c r="H415" s="20"/>
      <c r="I415" s="28">
        <v>33208</v>
      </c>
      <c r="J415" s="20">
        <v>41.441000000000003</v>
      </c>
      <c r="K415" s="73">
        <v>33208</v>
      </c>
      <c r="L415" s="74">
        <v>2.3E-2</v>
      </c>
      <c r="M415" s="28">
        <v>31594</v>
      </c>
      <c r="N415" s="21">
        <v>6.27</v>
      </c>
      <c r="S415" s="56">
        <v>34486</v>
      </c>
      <c r="T415" s="57">
        <v>5.96</v>
      </c>
    </row>
    <row r="416" spans="1:20">
      <c r="A416" s="28">
        <v>33573</v>
      </c>
      <c r="B416" s="19">
        <v>897</v>
      </c>
      <c r="C416" s="28">
        <v>33573</v>
      </c>
      <c r="D416" s="19">
        <v>3371.6</v>
      </c>
      <c r="F416" s="28">
        <v>30376</v>
      </c>
      <c r="G416" s="20">
        <v>22.163</v>
      </c>
      <c r="H416" s="20"/>
      <c r="I416" s="28">
        <v>33239</v>
      </c>
      <c r="J416" s="20">
        <v>41.76</v>
      </c>
      <c r="K416" s="73">
        <v>33239</v>
      </c>
      <c r="L416" s="74">
        <v>2.7E-2</v>
      </c>
      <c r="M416" s="28">
        <v>31625</v>
      </c>
      <c r="N416" s="21">
        <v>5.93</v>
      </c>
      <c r="S416" s="56">
        <v>34516</v>
      </c>
      <c r="T416" s="57">
        <v>4.29</v>
      </c>
    </row>
    <row r="417" spans="1:20">
      <c r="A417" s="28">
        <v>33604</v>
      </c>
      <c r="B417" s="19">
        <v>910.4</v>
      </c>
      <c r="C417" s="28">
        <v>33604</v>
      </c>
      <c r="D417" s="19">
        <v>3380.3</v>
      </c>
      <c r="F417" s="28">
        <v>30407</v>
      </c>
      <c r="G417" s="20">
        <v>22.565999999999999</v>
      </c>
      <c r="H417" s="20"/>
      <c r="I417" s="28">
        <v>33270</v>
      </c>
      <c r="J417" s="20">
        <v>41.82</v>
      </c>
      <c r="K417" s="73">
        <v>33270</v>
      </c>
      <c r="L417" s="74">
        <v>3.4000000000000002E-2</v>
      </c>
      <c r="M417" s="28">
        <v>31656</v>
      </c>
      <c r="N417" s="21">
        <v>5.77</v>
      </c>
      <c r="S417" s="56">
        <v>34547</v>
      </c>
      <c r="T417" s="57">
        <v>4.7</v>
      </c>
    </row>
    <row r="418" spans="1:20">
      <c r="A418" s="28">
        <v>33635</v>
      </c>
      <c r="B418" s="19">
        <v>925.2</v>
      </c>
      <c r="C418" s="28">
        <v>33635</v>
      </c>
      <c r="D418" s="19">
        <v>3399</v>
      </c>
      <c r="F418" s="28">
        <v>30437</v>
      </c>
      <c r="G418" s="20">
        <v>22.01</v>
      </c>
      <c r="H418" s="20"/>
      <c r="I418" s="28">
        <v>33298</v>
      </c>
      <c r="J418" s="20">
        <v>41.564</v>
      </c>
      <c r="K418" s="73">
        <v>33298</v>
      </c>
      <c r="L418" s="74">
        <v>5.2999999999999999E-2</v>
      </c>
      <c r="M418" s="28">
        <v>31686</v>
      </c>
      <c r="N418" s="21">
        <v>5.72</v>
      </c>
      <c r="S418" s="56">
        <v>34578</v>
      </c>
      <c r="T418" s="57">
        <v>5.44</v>
      </c>
    </row>
    <row r="419" spans="1:20">
      <c r="A419" s="28">
        <v>33664</v>
      </c>
      <c r="B419" s="19">
        <v>936.7</v>
      </c>
      <c r="C419" s="28">
        <v>33664</v>
      </c>
      <c r="D419" s="19">
        <v>3402.9</v>
      </c>
      <c r="F419" s="28">
        <v>30468</v>
      </c>
      <c r="G419" s="20">
        <v>21.806999999999999</v>
      </c>
      <c r="H419" s="20"/>
      <c r="I419" s="28">
        <v>33329</v>
      </c>
      <c r="J419" s="20">
        <v>41.631</v>
      </c>
      <c r="K419" s="73">
        <v>33329</v>
      </c>
      <c r="L419" s="74">
        <v>8.5999999999999993E-2</v>
      </c>
      <c r="M419" s="28">
        <v>31717</v>
      </c>
      <c r="N419" s="21">
        <v>5.8</v>
      </c>
      <c r="S419" s="56">
        <v>34608</v>
      </c>
      <c r="T419" s="57">
        <v>4.9000000000000004</v>
      </c>
    </row>
    <row r="420" spans="1:20">
      <c r="A420" s="28">
        <v>33695</v>
      </c>
      <c r="B420" s="19">
        <v>943.8</v>
      </c>
      <c r="C420" s="28">
        <v>33695</v>
      </c>
      <c r="D420" s="19">
        <v>3398.7</v>
      </c>
      <c r="F420" s="28">
        <v>30498</v>
      </c>
      <c r="G420" s="20">
        <v>22.138999999999999</v>
      </c>
      <c r="H420" s="20"/>
      <c r="I420" s="28">
        <v>33359</v>
      </c>
      <c r="J420" s="20">
        <v>42.107999999999997</v>
      </c>
      <c r="K420" s="73">
        <v>33359</v>
      </c>
      <c r="L420" s="74">
        <v>8.7999999999999995E-2</v>
      </c>
      <c r="M420" s="28">
        <v>31747</v>
      </c>
      <c r="N420" s="21">
        <v>5.87</v>
      </c>
      <c r="S420" s="56">
        <v>34639</v>
      </c>
      <c r="T420" s="57">
        <v>5.66</v>
      </c>
    </row>
    <row r="421" spans="1:20">
      <c r="A421" s="28">
        <v>33725</v>
      </c>
      <c r="B421" s="19">
        <v>950.6</v>
      </c>
      <c r="C421" s="28">
        <v>33725</v>
      </c>
      <c r="D421" s="19">
        <v>3397.5</v>
      </c>
      <c r="F421" s="28">
        <v>30529</v>
      </c>
      <c r="G421" s="20">
        <v>21.965</v>
      </c>
      <c r="H421" s="20"/>
      <c r="I421" s="28">
        <v>33390</v>
      </c>
      <c r="J421" s="20">
        <v>42.372</v>
      </c>
      <c r="K421" s="73">
        <v>33390</v>
      </c>
      <c r="L421" s="74">
        <v>8.0000000000000002E-3</v>
      </c>
      <c r="M421" s="28">
        <v>31778</v>
      </c>
      <c r="N421" s="21">
        <v>5.78</v>
      </c>
      <c r="S421" s="56">
        <v>34669</v>
      </c>
      <c r="T421" s="57">
        <v>4.9400000000000004</v>
      </c>
    </row>
    <row r="422" spans="1:20">
      <c r="A422" s="28">
        <v>33756</v>
      </c>
      <c r="B422" s="19">
        <v>954.3</v>
      </c>
      <c r="C422" s="28">
        <v>33756</v>
      </c>
      <c r="D422" s="19">
        <v>3392.3</v>
      </c>
      <c r="F422" s="28">
        <v>30560</v>
      </c>
      <c r="G422" s="20">
        <v>20.585000000000001</v>
      </c>
      <c r="H422" s="20"/>
      <c r="I422" s="28">
        <v>33420</v>
      </c>
      <c r="J422" s="20">
        <v>42.378</v>
      </c>
      <c r="K422" s="73">
        <v>33420</v>
      </c>
      <c r="L422" s="74">
        <v>4.5999999999999999E-2</v>
      </c>
      <c r="M422" s="28">
        <v>31809</v>
      </c>
      <c r="N422" s="21">
        <v>5.96</v>
      </c>
      <c r="S422" s="56">
        <v>34700</v>
      </c>
      <c r="T422" s="57">
        <v>5.86</v>
      </c>
    </row>
    <row r="423" spans="1:20">
      <c r="A423" s="28">
        <v>33786</v>
      </c>
      <c r="B423" s="19">
        <v>963.3</v>
      </c>
      <c r="C423" s="28">
        <v>33786</v>
      </c>
      <c r="D423" s="19">
        <v>3392.6</v>
      </c>
      <c r="F423" s="28">
        <v>30590</v>
      </c>
      <c r="G423" s="20">
        <v>21.059000000000001</v>
      </c>
      <c r="H423" s="20"/>
      <c r="I423" s="28">
        <v>33451</v>
      </c>
      <c r="J423" s="20">
        <v>42.628999999999998</v>
      </c>
      <c r="K423" s="73">
        <v>33451</v>
      </c>
      <c r="L423" s="74">
        <v>0.3</v>
      </c>
      <c r="M423" s="28">
        <v>31837</v>
      </c>
      <c r="N423" s="21">
        <v>6.03</v>
      </c>
      <c r="S423" s="56">
        <v>34731</v>
      </c>
      <c r="T423" s="57">
        <v>6.1</v>
      </c>
    </row>
    <row r="424" spans="1:20">
      <c r="A424" s="28">
        <v>33817</v>
      </c>
      <c r="B424" s="19">
        <v>973.7</v>
      </c>
      <c r="C424" s="28">
        <v>33817</v>
      </c>
      <c r="D424" s="19">
        <v>3397.5</v>
      </c>
      <c r="F424" s="28">
        <v>30621</v>
      </c>
      <c r="G424" s="20">
        <v>20.943000000000001</v>
      </c>
      <c r="H424" s="20"/>
      <c r="I424" s="28">
        <v>33482</v>
      </c>
      <c r="J424" s="20">
        <v>42.912999999999997</v>
      </c>
      <c r="K424" s="73">
        <v>33482</v>
      </c>
      <c r="L424" s="74">
        <v>0.30199999999999999</v>
      </c>
      <c r="M424" s="28">
        <v>31868</v>
      </c>
      <c r="N424" s="21">
        <v>6.5</v>
      </c>
      <c r="S424" s="56">
        <v>34759</v>
      </c>
      <c r="T424" s="57">
        <v>6.3</v>
      </c>
    </row>
    <row r="425" spans="1:20">
      <c r="A425" s="28">
        <v>33848</v>
      </c>
      <c r="B425" s="19">
        <v>988</v>
      </c>
      <c r="C425" s="28">
        <v>33848</v>
      </c>
      <c r="D425" s="19">
        <v>3409</v>
      </c>
      <c r="F425" s="28">
        <v>30651</v>
      </c>
      <c r="G425" s="20">
        <v>20.986000000000001</v>
      </c>
      <c r="H425" s="20"/>
      <c r="I425" s="28">
        <v>33512</v>
      </c>
      <c r="J425" s="20">
        <v>43.746000000000002</v>
      </c>
      <c r="K425" s="73">
        <v>33512</v>
      </c>
      <c r="L425" s="74">
        <v>1.2E-2</v>
      </c>
      <c r="M425" s="28">
        <v>31898</v>
      </c>
      <c r="N425" s="21">
        <v>7</v>
      </c>
      <c r="S425" s="56">
        <v>34790</v>
      </c>
      <c r="T425" s="57">
        <v>6.06</v>
      </c>
    </row>
    <row r="426" spans="1:20">
      <c r="A426" s="28">
        <v>33878</v>
      </c>
      <c r="B426" s="19">
        <v>1003.7</v>
      </c>
      <c r="C426" s="28">
        <v>33878</v>
      </c>
      <c r="D426" s="19">
        <v>3422.4</v>
      </c>
      <c r="F426" s="28">
        <v>30682</v>
      </c>
      <c r="G426" s="20">
        <v>21.324999999999999</v>
      </c>
      <c r="H426" s="20"/>
      <c r="I426" s="28">
        <v>33543</v>
      </c>
      <c r="J426" s="20">
        <v>44.506999999999998</v>
      </c>
      <c r="K426" s="73">
        <v>33543</v>
      </c>
      <c r="L426" s="74">
        <v>1E-3</v>
      </c>
      <c r="M426" s="28">
        <v>31929</v>
      </c>
      <c r="N426" s="21">
        <v>6.8</v>
      </c>
      <c r="S426" s="56">
        <v>34820</v>
      </c>
      <c r="T426" s="57">
        <v>6.17</v>
      </c>
    </row>
    <row r="427" spans="1:20">
      <c r="A427" s="28">
        <v>33909</v>
      </c>
      <c r="B427" s="19">
        <v>1015.7</v>
      </c>
      <c r="C427" s="28">
        <v>33909</v>
      </c>
      <c r="D427" s="19">
        <v>3424.9</v>
      </c>
      <c r="F427" s="28">
        <v>30713</v>
      </c>
      <c r="G427" s="20">
        <v>18.382999999999999</v>
      </c>
      <c r="H427" s="20"/>
      <c r="I427" s="28">
        <v>33573</v>
      </c>
      <c r="J427" s="20">
        <v>45.323999999999998</v>
      </c>
      <c r="K427" s="73">
        <v>33573</v>
      </c>
      <c r="L427" s="74">
        <v>1E-3</v>
      </c>
      <c r="M427" s="28">
        <v>31959</v>
      </c>
      <c r="N427" s="21">
        <v>6.68</v>
      </c>
      <c r="S427" s="56">
        <v>34851</v>
      </c>
      <c r="T427" s="57">
        <v>6.11</v>
      </c>
    </row>
    <row r="428" spans="1:20">
      <c r="A428" s="28">
        <v>33939</v>
      </c>
      <c r="B428" s="19">
        <v>1024.9000000000001</v>
      </c>
      <c r="C428" s="28">
        <v>33939</v>
      </c>
      <c r="D428" s="19">
        <v>3423.1</v>
      </c>
      <c r="F428" s="28">
        <v>30742</v>
      </c>
      <c r="G428" s="20">
        <v>19.443999999999999</v>
      </c>
      <c r="H428" s="20"/>
      <c r="I428" s="28">
        <v>33604</v>
      </c>
      <c r="J428" s="20">
        <v>46.140999999999998</v>
      </c>
      <c r="K428" s="73">
        <v>33604</v>
      </c>
      <c r="L428" s="74">
        <v>1E-3</v>
      </c>
      <c r="M428" s="28">
        <v>31990</v>
      </c>
      <c r="N428" s="21">
        <v>7.03</v>
      </c>
      <c r="S428" s="56">
        <v>34881</v>
      </c>
      <c r="T428" s="57">
        <v>5.97</v>
      </c>
    </row>
    <row r="429" spans="1:20">
      <c r="A429" s="28">
        <v>33970</v>
      </c>
      <c r="B429" s="19">
        <v>1030.4000000000001</v>
      </c>
      <c r="C429" s="28">
        <v>33970</v>
      </c>
      <c r="D429" s="19">
        <v>3417.3</v>
      </c>
      <c r="F429" s="28">
        <v>30773</v>
      </c>
      <c r="G429" s="20">
        <v>20.344000000000001</v>
      </c>
      <c r="H429" s="20"/>
      <c r="I429" s="28">
        <v>33635</v>
      </c>
      <c r="J429" s="20">
        <v>47.524999999999999</v>
      </c>
      <c r="K429" s="73">
        <v>33635</v>
      </c>
      <c r="L429" s="74">
        <v>2E-3</v>
      </c>
      <c r="M429" s="28">
        <v>32021</v>
      </c>
      <c r="N429" s="21">
        <v>7.67</v>
      </c>
      <c r="S429" s="56">
        <v>34912</v>
      </c>
      <c r="T429" s="57">
        <v>5.93</v>
      </c>
    </row>
    <row r="430" spans="1:20">
      <c r="A430" s="28">
        <v>34001</v>
      </c>
      <c r="B430" s="19">
        <v>1033.5</v>
      </c>
      <c r="C430" s="28">
        <v>34001</v>
      </c>
      <c r="D430" s="19">
        <v>3412.5</v>
      </c>
      <c r="F430" s="28">
        <v>30803</v>
      </c>
      <c r="G430" s="20">
        <v>19.545999999999999</v>
      </c>
      <c r="H430" s="20"/>
      <c r="I430" s="28">
        <v>33664</v>
      </c>
      <c r="J430" s="20">
        <v>48.183</v>
      </c>
      <c r="K430" s="73">
        <v>33664</v>
      </c>
      <c r="L430" s="74">
        <v>2E-3</v>
      </c>
      <c r="M430" s="28">
        <v>32051</v>
      </c>
      <c r="N430" s="21">
        <v>7.59</v>
      </c>
      <c r="S430" s="56">
        <v>34943</v>
      </c>
      <c r="T430" s="57">
        <v>6.2</v>
      </c>
    </row>
    <row r="431" spans="1:20">
      <c r="A431" s="28">
        <v>34029</v>
      </c>
      <c r="B431" s="19">
        <v>1038.4000000000001</v>
      </c>
      <c r="C431" s="28">
        <v>34029</v>
      </c>
      <c r="D431" s="19">
        <v>3409.8</v>
      </c>
      <c r="F431" s="28">
        <v>30834</v>
      </c>
      <c r="G431" s="20">
        <v>20.196000000000002</v>
      </c>
      <c r="H431" s="20"/>
      <c r="I431" s="28">
        <v>33695</v>
      </c>
      <c r="J431" s="20">
        <v>48.951999999999998</v>
      </c>
      <c r="K431" s="73">
        <v>33695</v>
      </c>
      <c r="L431" s="74">
        <v>2E-3</v>
      </c>
      <c r="M431" s="28">
        <v>32082</v>
      </c>
      <c r="N431" s="21">
        <v>6.96</v>
      </c>
      <c r="S431" s="56">
        <v>34973</v>
      </c>
      <c r="T431" s="57">
        <v>5.97</v>
      </c>
    </row>
    <row r="432" spans="1:20">
      <c r="A432" s="28">
        <v>34060</v>
      </c>
      <c r="B432" s="19">
        <v>1047.5999999999999</v>
      </c>
      <c r="C432" s="28">
        <v>34060</v>
      </c>
      <c r="D432" s="19">
        <v>3409.4</v>
      </c>
      <c r="F432" s="28">
        <v>30864</v>
      </c>
      <c r="G432" s="20">
        <v>19.882000000000001</v>
      </c>
      <c r="H432" s="20"/>
      <c r="I432" s="28">
        <v>33725</v>
      </c>
      <c r="J432" s="20">
        <v>49.182000000000002</v>
      </c>
      <c r="K432" s="73">
        <v>33725</v>
      </c>
      <c r="L432" s="74">
        <v>0</v>
      </c>
      <c r="M432" s="28">
        <v>32112</v>
      </c>
      <c r="N432" s="21">
        <v>7.17</v>
      </c>
      <c r="S432" s="56">
        <v>35004</v>
      </c>
      <c r="T432" s="57">
        <v>6.11</v>
      </c>
    </row>
    <row r="433" spans="1:20">
      <c r="A433" s="28">
        <v>34090</v>
      </c>
      <c r="B433" s="19">
        <v>1065.9000000000001</v>
      </c>
      <c r="C433" s="28">
        <v>34090</v>
      </c>
      <c r="D433" s="19">
        <v>3435</v>
      </c>
      <c r="F433" s="28">
        <v>30895</v>
      </c>
      <c r="G433" s="20">
        <v>19.27</v>
      </c>
      <c r="H433" s="20"/>
      <c r="I433" s="28">
        <v>33756</v>
      </c>
      <c r="J433" s="20">
        <v>49.040999999999997</v>
      </c>
      <c r="K433" s="73">
        <v>33756</v>
      </c>
      <c r="L433" s="74">
        <v>0</v>
      </c>
      <c r="M433" s="28">
        <v>32143</v>
      </c>
      <c r="N433" s="21">
        <v>6.99</v>
      </c>
      <c r="S433" s="56">
        <v>35034</v>
      </c>
      <c r="T433" s="57">
        <v>4.7300000000000004</v>
      </c>
    </row>
    <row r="434" spans="1:20">
      <c r="A434" s="28">
        <v>34121</v>
      </c>
      <c r="B434" s="19">
        <v>1075.0999999999999</v>
      </c>
      <c r="C434" s="28">
        <v>34121</v>
      </c>
      <c r="D434" s="19">
        <v>3440.5</v>
      </c>
      <c r="F434" s="28">
        <v>30926</v>
      </c>
      <c r="G434" s="20">
        <v>20.125</v>
      </c>
      <c r="H434" s="20"/>
      <c r="I434" s="28">
        <v>33786</v>
      </c>
      <c r="J434" s="20">
        <v>49.470999999999997</v>
      </c>
      <c r="K434" s="73">
        <v>33786</v>
      </c>
      <c r="L434" s="74">
        <v>0</v>
      </c>
      <c r="M434" s="28">
        <v>32174</v>
      </c>
      <c r="N434" s="21">
        <v>6.64</v>
      </c>
      <c r="S434" s="56">
        <v>35065</v>
      </c>
      <c r="T434" s="57">
        <v>5.71</v>
      </c>
    </row>
    <row r="435" spans="1:20">
      <c r="A435" s="28">
        <v>34151</v>
      </c>
      <c r="B435" s="19">
        <v>1084.5999999999999</v>
      </c>
      <c r="C435" s="28">
        <v>34151</v>
      </c>
      <c r="D435" s="19">
        <v>3440</v>
      </c>
      <c r="F435" s="28">
        <v>30956</v>
      </c>
      <c r="G435" s="20">
        <v>20.055</v>
      </c>
      <c r="H435" s="20"/>
      <c r="I435" s="28">
        <v>33817</v>
      </c>
      <c r="J435" s="20">
        <v>50.228999999999999</v>
      </c>
      <c r="K435" s="73">
        <v>33817</v>
      </c>
      <c r="L435" s="74">
        <v>0</v>
      </c>
      <c r="M435" s="28">
        <v>32203</v>
      </c>
      <c r="N435" s="21">
        <v>6.71</v>
      </c>
      <c r="S435" s="56">
        <v>35096</v>
      </c>
      <c r="T435" s="57">
        <v>6.05</v>
      </c>
    </row>
    <row r="436" spans="1:20">
      <c r="A436" s="28">
        <v>34182</v>
      </c>
      <c r="B436" s="19">
        <v>1094.2</v>
      </c>
      <c r="C436" s="28">
        <v>34182</v>
      </c>
      <c r="D436" s="19">
        <v>3443.6</v>
      </c>
      <c r="F436" s="28">
        <v>30987</v>
      </c>
      <c r="G436" s="20">
        <v>20.795999999999999</v>
      </c>
      <c r="H436" s="20"/>
      <c r="I436" s="28">
        <v>33848</v>
      </c>
      <c r="J436" s="20">
        <v>51.106999999999999</v>
      </c>
      <c r="K436" s="73">
        <v>33848</v>
      </c>
      <c r="L436" s="74">
        <v>0</v>
      </c>
      <c r="M436" s="28">
        <v>32234</v>
      </c>
      <c r="N436" s="21">
        <v>7.01</v>
      </c>
      <c r="S436" s="56">
        <v>35125</v>
      </c>
      <c r="T436" s="57">
        <v>5.25</v>
      </c>
    </row>
    <row r="437" spans="1:20">
      <c r="A437" s="28">
        <v>34213</v>
      </c>
      <c r="B437" s="19">
        <v>1104.2</v>
      </c>
      <c r="C437" s="28">
        <v>34213</v>
      </c>
      <c r="D437" s="19">
        <v>3450.1</v>
      </c>
      <c r="F437" s="28">
        <v>31017</v>
      </c>
      <c r="G437" s="20">
        <v>21.734000000000002</v>
      </c>
      <c r="H437" s="20"/>
      <c r="I437" s="28">
        <v>33878</v>
      </c>
      <c r="J437" s="20">
        <v>52.625</v>
      </c>
      <c r="K437" s="73">
        <v>33878</v>
      </c>
      <c r="L437" s="74">
        <v>0</v>
      </c>
      <c r="M437" s="28">
        <v>32264</v>
      </c>
      <c r="N437" s="21">
        <v>7.4</v>
      </c>
      <c r="S437" s="56">
        <v>35156</v>
      </c>
      <c r="T437" s="57">
        <v>5.5</v>
      </c>
    </row>
    <row r="438" spans="1:20">
      <c r="A438" s="28">
        <v>34243</v>
      </c>
      <c r="B438" s="19">
        <v>1113.0999999999999</v>
      </c>
      <c r="C438" s="28">
        <v>34243</v>
      </c>
      <c r="D438" s="19">
        <v>3454.5</v>
      </c>
      <c r="F438" s="28">
        <v>31048</v>
      </c>
      <c r="G438" s="20">
        <v>21.518999999999998</v>
      </c>
      <c r="H438" s="20"/>
      <c r="I438" s="28">
        <v>33909</v>
      </c>
      <c r="J438" s="20">
        <v>53.646000000000001</v>
      </c>
      <c r="K438" s="73">
        <v>33909</v>
      </c>
      <c r="L438" s="74">
        <v>0</v>
      </c>
      <c r="M438" s="28">
        <v>32295</v>
      </c>
      <c r="N438" s="21">
        <v>7.49</v>
      </c>
      <c r="S438" s="56">
        <v>35186</v>
      </c>
      <c r="T438" s="57">
        <v>5.31</v>
      </c>
    </row>
    <row r="439" spans="1:20">
      <c r="A439" s="28">
        <v>34274</v>
      </c>
      <c r="B439" s="19">
        <v>1124.0999999999999</v>
      </c>
      <c r="C439" s="28">
        <v>34274</v>
      </c>
      <c r="D439" s="19">
        <v>3468</v>
      </c>
      <c r="F439" s="28">
        <v>31079</v>
      </c>
      <c r="G439" s="20">
        <v>20.347999999999999</v>
      </c>
      <c r="H439" s="20"/>
      <c r="I439" s="28">
        <v>33939</v>
      </c>
      <c r="J439" s="20">
        <v>54.298000000000002</v>
      </c>
      <c r="K439" s="73">
        <v>33939</v>
      </c>
      <c r="L439" s="74">
        <v>1E-3</v>
      </c>
      <c r="M439" s="28">
        <v>32325</v>
      </c>
      <c r="N439" s="21">
        <v>7.75</v>
      </c>
      <c r="S439" s="56">
        <v>35217</v>
      </c>
      <c r="T439" s="57">
        <v>5</v>
      </c>
    </row>
    <row r="440" spans="1:20">
      <c r="A440" s="28">
        <v>34304</v>
      </c>
      <c r="B440" s="19">
        <v>1129.5999999999999</v>
      </c>
      <c r="C440" s="28">
        <v>34304</v>
      </c>
      <c r="D440" s="19">
        <v>3472.4</v>
      </c>
      <c r="F440" s="28">
        <v>31107</v>
      </c>
      <c r="G440" s="20">
        <v>21.963999999999999</v>
      </c>
      <c r="H440" s="20"/>
      <c r="I440" s="28">
        <v>33970</v>
      </c>
      <c r="J440" s="20">
        <v>54.805</v>
      </c>
      <c r="K440" s="73">
        <v>33970</v>
      </c>
      <c r="L440" s="74">
        <v>1E-3</v>
      </c>
      <c r="M440" s="28">
        <v>32356</v>
      </c>
      <c r="N440" s="21">
        <v>8.17</v>
      </c>
      <c r="S440" s="56">
        <v>35247</v>
      </c>
      <c r="T440" s="57">
        <v>6.75</v>
      </c>
    </row>
    <row r="441" spans="1:20">
      <c r="A441" s="28">
        <v>34335</v>
      </c>
      <c r="B441" s="19">
        <v>1131.5999999999999</v>
      </c>
      <c r="C441" s="28">
        <v>34335</v>
      </c>
      <c r="D441" s="19">
        <v>3472.4</v>
      </c>
      <c r="F441" s="28">
        <v>31138</v>
      </c>
      <c r="G441" s="20">
        <v>23.195</v>
      </c>
      <c r="H441" s="20"/>
      <c r="I441" s="28">
        <v>34001</v>
      </c>
      <c r="J441" s="20">
        <v>54.640999999999998</v>
      </c>
      <c r="K441" s="73">
        <v>34001</v>
      </c>
      <c r="L441" s="74">
        <v>0</v>
      </c>
      <c r="M441" s="28">
        <v>32387</v>
      </c>
      <c r="N441" s="21">
        <v>8.09</v>
      </c>
      <c r="S441" s="56">
        <v>35278</v>
      </c>
      <c r="T441" s="57">
        <v>5.28</v>
      </c>
    </row>
    <row r="442" spans="1:20">
      <c r="A442" s="28">
        <v>34366</v>
      </c>
      <c r="B442" s="19">
        <v>1136.3</v>
      </c>
      <c r="C442" s="28">
        <v>34366</v>
      </c>
      <c r="D442" s="19">
        <v>3473.2</v>
      </c>
      <c r="F442" s="28">
        <v>31168</v>
      </c>
      <c r="G442" s="20">
        <v>22.326000000000001</v>
      </c>
      <c r="H442" s="20"/>
      <c r="I442" s="28">
        <v>34029</v>
      </c>
      <c r="J442" s="20">
        <v>54.878999999999998</v>
      </c>
      <c r="K442" s="73">
        <v>34029</v>
      </c>
      <c r="L442" s="74">
        <v>0</v>
      </c>
      <c r="M442" s="28">
        <v>32417</v>
      </c>
      <c r="N442" s="21">
        <v>8.11</v>
      </c>
      <c r="S442" s="56">
        <v>35309</v>
      </c>
      <c r="T442" s="57">
        <v>6.09</v>
      </c>
    </row>
    <row r="443" spans="1:20">
      <c r="A443" s="28">
        <v>34394</v>
      </c>
      <c r="B443" s="19">
        <v>1140.0999999999999</v>
      </c>
      <c r="C443" s="28">
        <v>34394</v>
      </c>
      <c r="D443" s="19">
        <v>3477.6</v>
      </c>
      <c r="F443" s="28">
        <v>31199</v>
      </c>
      <c r="G443" s="20">
        <v>23.382000000000001</v>
      </c>
      <c r="H443" s="20"/>
      <c r="I443" s="28">
        <v>34060</v>
      </c>
      <c r="J443" s="20">
        <v>55.284999999999997</v>
      </c>
      <c r="K443" s="73">
        <v>34060</v>
      </c>
      <c r="L443" s="74">
        <v>0</v>
      </c>
      <c r="M443" s="28">
        <v>32448</v>
      </c>
      <c r="N443" s="21">
        <v>8.48</v>
      </c>
      <c r="S443" s="56">
        <v>35339</v>
      </c>
      <c r="T443" s="57">
        <v>5.63</v>
      </c>
    </row>
    <row r="444" spans="1:20">
      <c r="A444" s="28">
        <v>34425</v>
      </c>
      <c r="B444" s="19">
        <v>1141.0999999999999</v>
      </c>
      <c r="C444" s="28">
        <v>34425</v>
      </c>
      <c r="D444" s="19">
        <v>3478.8</v>
      </c>
      <c r="F444" s="28">
        <v>31229</v>
      </c>
      <c r="G444" s="20">
        <v>23.484000000000002</v>
      </c>
      <c r="H444" s="20"/>
      <c r="I444" s="28">
        <v>34090</v>
      </c>
      <c r="J444" s="20">
        <v>56.533999999999999</v>
      </c>
      <c r="K444" s="73">
        <v>34090</v>
      </c>
      <c r="L444" s="74">
        <v>0</v>
      </c>
      <c r="M444" s="28">
        <v>32478</v>
      </c>
      <c r="N444" s="21">
        <v>8.99</v>
      </c>
      <c r="S444" s="56">
        <v>35370</v>
      </c>
      <c r="T444" s="57">
        <v>5.44</v>
      </c>
    </row>
    <row r="445" spans="1:20">
      <c r="A445" s="28">
        <v>34455</v>
      </c>
      <c r="B445" s="19">
        <v>1143.3</v>
      </c>
      <c r="C445" s="28">
        <v>34455</v>
      </c>
      <c r="D445" s="19">
        <v>3488.2</v>
      </c>
      <c r="F445" s="28">
        <v>31260</v>
      </c>
      <c r="G445" s="20">
        <v>23.405999999999999</v>
      </c>
      <c r="H445" s="20"/>
      <c r="I445" s="28">
        <v>34121</v>
      </c>
      <c r="J445" s="20">
        <v>56.905000000000001</v>
      </c>
      <c r="K445" s="73">
        <v>34121</v>
      </c>
      <c r="L445" s="74">
        <v>0</v>
      </c>
      <c r="M445" s="28">
        <v>32509</v>
      </c>
      <c r="N445" s="21">
        <v>9.0500000000000007</v>
      </c>
      <c r="S445" s="56">
        <v>35400</v>
      </c>
      <c r="T445" s="57">
        <v>6.26</v>
      </c>
    </row>
    <row r="446" spans="1:20">
      <c r="A446" s="28">
        <v>34486</v>
      </c>
      <c r="B446" s="19">
        <v>1145.2</v>
      </c>
      <c r="C446" s="28">
        <v>34486</v>
      </c>
      <c r="D446" s="19">
        <v>3476.7</v>
      </c>
      <c r="F446" s="28">
        <v>31291</v>
      </c>
      <c r="G446" s="20">
        <v>25.004000000000001</v>
      </c>
      <c r="H446" s="20"/>
      <c r="I446" s="28">
        <v>34151</v>
      </c>
      <c r="J446" s="20">
        <v>57.485999999999997</v>
      </c>
      <c r="K446" s="73">
        <v>34151</v>
      </c>
      <c r="L446" s="74">
        <v>0</v>
      </c>
      <c r="M446" s="28">
        <v>32540</v>
      </c>
      <c r="N446" s="21">
        <v>9.25</v>
      </c>
      <c r="S446" s="56">
        <v>35431</v>
      </c>
      <c r="T446" s="57">
        <v>5.37</v>
      </c>
    </row>
    <row r="447" spans="1:20">
      <c r="A447" s="28">
        <v>34516</v>
      </c>
      <c r="B447" s="19">
        <v>1150.7</v>
      </c>
      <c r="C447" s="28">
        <v>34516</v>
      </c>
      <c r="D447" s="19">
        <v>3485.2</v>
      </c>
      <c r="F447" s="28">
        <v>31321</v>
      </c>
      <c r="G447" s="20">
        <v>25.419</v>
      </c>
      <c r="H447" s="20"/>
      <c r="I447" s="28">
        <v>34182</v>
      </c>
      <c r="J447" s="20">
        <v>57.832000000000001</v>
      </c>
      <c r="K447" s="73">
        <v>34182</v>
      </c>
      <c r="L447" s="74">
        <v>0</v>
      </c>
      <c r="M447" s="28">
        <v>32568</v>
      </c>
      <c r="N447" s="21">
        <v>9.57</v>
      </c>
      <c r="S447" s="56">
        <v>35462</v>
      </c>
      <c r="T447" s="57">
        <v>5.5</v>
      </c>
    </row>
    <row r="448" spans="1:20">
      <c r="A448" s="28">
        <v>34547</v>
      </c>
      <c r="B448" s="19">
        <v>1150.5999999999999</v>
      </c>
      <c r="C448" s="28">
        <v>34547</v>
      </c>
      <c r="D448" s="19">
        <v>3482.5</v>
      </c>
      <c r="F448" s="28">
        <v>31352</v>
      </c>
      <c r="G448" s="20">
        <v>26.37</v>
      </c>
      <c r="H448" s="20"/>
      <c r="I448" s="28">
        <v>34213</v>
      </c>
      <c r="J448" s="20">
        <v>58.444000000000003</v>
      </c>
      <c r="K448" s="73">
        <v>34213</v>
      </c>
      <c r="L448" s="74">
        <v>0</v>
      </c>
      <c r="M448" s="28">
        <v>32599</v>
      </c>
      <c r="N448" s="21">
        <v>9.36</v>
      </c>
      <c r="S448" s="56">
        <v>35490</v>
      </c>
      <c r="T448" s="57">
        <v>7.07</v>
      </c>
    </row>
    <row r="449" spans="1:20">
      <c r="A449" s="28">
        <v>34578</v>
      </c>
      <c r="B449" s="19">
        <v>1151.9000000000001</v>
      </c>
      <c r="C449" s="28">
        <v>34578</v>
      </c>
      <c r="D449" s="19">
        <v>3482.7</v>
      </c>
      <c r="F449" s="28">
        <v>31382</v>
      </c>
      <c r="G449" s="20">
        <v>27.582000000000001</v>
      </c>
      <c r="H449" s="20"/>
      <c r="I449" s="28">
        <v>34243</v>
      </c>
      <c r="J449" s="20">
        <v>59.308999999999997</v>
      </c>
      <c r="K449" s="73">
        <v>34243</v>
      </c>
      <c r="L449" s="74">
        <v>0</v>
      </c>
      <c r="M449" s="28">
        <v>32629</v>
      </c>
      <c r="N449" s="21">
        <v>8.98</v>
      </c>
      <c r="S449" s="56">
        <v>35521</v>
      </c>
      <c r="T449" s="57">
        <v>5.82</v>
      </c>
    </row>
    <row r="450" spans="1:20">
      <c r="A450" s="28">
        <v>34608</v>
      </c>
      <c r="B450" s="19">
        <v>1150.2</v>
      </c>
      <c r="C450" s="28">
        <v>34608</v>
      </c>
      <c r="D450" s="19">
        <v>3480.8</v>
      </c>
      <c r="F450" s="28">
        <v>31413</v>
      </c>
      <c r="G450" s="20">
        <v>26.337</v>
      </c>
      <c r="H450" s="20"/>
      <c r="I450" s="28">
        <v>34274</v>
      </c>
      <c r="J450" s="20">
        <v>60.215000000000003</v>
      </c>
      <c r="K450" s="73">
        <v>34274</v>
      </c>
      <c r="L450" s="74">
        <v>0</v>
      </c>
      <c r="M450" s="28">
        <v>32660</v>
      </c>
      <c r="N450" s="21">
        <v>8.44</v>
      </c>
      <c r="S450" s="56">
        <v>35551</v>
      </c>
      <c r="T450" s="57">
        <v>5.58</v>
      </c>
    </row>
    <row r="451" spans="1:20">
      <c r="A451" s="28">
        <v>34639</v>
      </c>
      <c r="B451" s="19">
        <v>1150.9000000000001</v>
      </c>
      <c r="C451" s="28">
        <v>34639</v>
      </c>
      <c r="D451" s="19">
        <v>3483.7</v>
      </c>
      <c r="F451" s="28">
        <v>31444</v>
      </c>
      <c r="G451" s="20">
        <v>24.661999999999999</v>
      </c>
      <c r="H451" s="20"/>
      <c r="I451" s="28">
        <v>34304</v>
      </c>
      <c r="J451" s="20">
        <v>60.484999999999999</v>
      </c>
      <c r="K451" s="73">
        <v>34304</v>
      </c>
      <c r="L451" s="74">
        <v>0</v>
      </c>
      <c r="M451" s="28">
        <v>32690</v>
      </c>
      <c r="N451" s="21">
        <v>7.89</v>
      </c>
      <c r="S451" s="56">
        <v>35582</v>
      </c>
      <c r="T451" s="57">
        <v>6.87</v>
      </c>
    </row>
    <row r="452" spans="1:20">
      <c r="A452" s="28">
        <v>34669</v>
      </c>
      <c r="B452" s="19">
        <v>1150.7</v>
      </c>
      <c r="C452" s="28">
        <v>34669</v>
      </c>
      <c r="D452" s="19">
        <v>3482.7</v>
      </c>
      <c r="F452" s="28">
        <v>31472</v>
      </c>
      <c r="G452" s="20">
        <v>27.109000000000002</v>
      </c>
      <c r="H452" s="20"/>
      <c r="I452" s="28">
        <v>34335</v>
      </c>
      <c r="J452" s="20">
        <v>60.822000000000003</v>
      </c>
      <c r="K452" s="73">
        <v>34335</v>
      </c>
      <c r="L452" s="74">
        <v>0</v>
      </c>
      <c r="M452" s="28">
        <v>32721</v>
      </c>
      <c r="N452" s="21">
        <v>8.18</v>
      </c>
      <c r="S452" s="56">
        <v>35612</v>
      </c>
      <c r="T452" s="57">
        <v>5.96</v>
      </c>
    </row>
    <row r="453" spans="1:20">
      <c r="A453" s="28">
        <v>34700</v>
      </c>
      <c r="B453" s="19">
        <v>1151.4000000000001</v>
      </c>
      <c r="C453" s="28">
        <v>34700</v>
      </c>
      <c r="D453" s="19">
        <v>3488.2</v>
      </c>
      <c r="F453" s="28">
        <v>31503</v>
      </c>
      <c r="G453" s="20">
        <v>28.887</v>
      </c>
      <c r="H453" s="20"/>
      <c r="I453" s="28">
        <v>34366</v>
      </c>
      <c r="J453" s="20">
        <v>60.445999999999998</v>
      </c>
      <c r="K453" s="73">
        <v>34366</v>
      </c>
      <c r="L453" s="74">
        <v>0</v>
      </c>
      <c r="M453" s="28">
        <v>32752</v>
      </c>
      <c r="N453" s="21">
        <v>8.2200000000000006</v>
      </c>
      <c r="S453" s="56">
        <v>35643</v>
      </c>
      <c r="T453" s="57">
        <v>5.52</v>
      </c>
    </row>
    <row r="454" spans="1:20">
      <c r="A454" s="28">
        <v>34731</v>
      </c>
      <c r="B454" s="19">
        <v>1147.4000000000001</v>
      </c>
      <c r="C454" s="28">
        <v>34731</v>
      </c>
      <c r="D454" s="19">
        <v>3485.4</v>
      </c>
      <c r="F454" s="28">
        <v>31533</v>
      </c>
      <c r="G454" s="20">
        <v>28.332999999999998</v>
      </c>
      <c r="H454" s="20"/>
      <c r="I454" s="28">
        <v>34394</v>
      </c>
      <c r="J454" s="20">
        <v>60.244</v>
      </c>
      <c r="K454" s="73">
        <v>34394</v>
      </c>
      <c r="L454" s="74">
        <v>0</v>
      </c>
      <c r="M454" s="28">
        <v>32782</v>
      </c>
      <c r="N454" s="21">
        <v>7.99</v>
      </c>
      <c r="S454" s="56">
        <v>35674</v>
      </c>
      <c r="T454" s="57">
        <v>5.81</v>
      </c>
    </row>
    <row r="455" spans="1:20">
      <c r="A455" s="28">
        <v>34759</v>
      </c>
      <c r="B455" s="19">
        <v>1146.7</v>
      </c>
      <c r="C455" s="28">
        <v>34759</v>
      </c>
      <c r="D455" s="19">
        <v>3486.7</v>
      </c>
      <c r="F455" s="28">
        <v>31564</v>
      </c>
      <c r="G455" s="20">
        <v>29.475000000000001</v>
      </c>
      <c r="H455" s="20"/>
      <c r="I455" s="28">
        <v>34425</v>
      </c>
      <c r="J455" s="20">
        <v>60.38</v>
      </c>
      <c r="K455" s="73">
        <v>34425</v>
      </c>
      <c r="L455" s="74">
        <v>0</v>
      </c>
      <c r="M455" s="28">
        <v>32813</v>
      </c>
      <c r="N455" s="21">
        <v>7.77</v>
      </c>
      <c r="S455" s="56">
        <v>35704</v>
      </c>
      <c r="T455" s="57">
        <v>5.56</v>
      </c>
    </row>
    <row r="456" spans="1:20">
      <c r="A456" s="28">
        <v>34790</v>
      </c>
      <c r="B456" s="19">
        <v>1149.3</v>
      </c>
      <c r="C456" s="28">
        <v>34790</v>
      </c>
      <c r="D456" s="19">
        <v>3494.7</v>
      </c>
      <c r="F456" s="28">
        <v>31594</v>
      </c>
      <c r="G456" s="20">
        <v>30.257999999999999</v>
      </c>
      <c r="H456" s="20"/>
      <c r="I456" s="28">
        <v>34455</v>
      </c>
      <c r="J456" s="20">
        <v>59.771999999999998</v>
      </c>
      <c r="K456" s="73">
        <v>34455</v>
      </c>
      <c r="L456" s="74">
        <v>0</v>
      </c>
      <c r="M456" s="28">
        <v>32843</v>
      </c>
      <c r="N456" s="21">
        <v>7.72</v>
      </c>
      <c r="S456" s="56">
        <v>35735</v>
      </c>
      <c r="T456" s="57">
        <v>5.5</v>
      </c>
    </row>
    <row r="457" spans="1:20">
      <c r="A457" s="28">
        <v>34820</v>
      </c>
      <c r="B457" s="19">
        <v>1145.3</v>
      </c>
      <c r="C457" s="28">
        <v>34820</v>
      </c>
      <c r="D457" s="19">
        <v>3519.4</v>
      </c>
      <c r="F457" s="28">
        <v>31625</v>
      </c>
      <c r="G457" s="20">
        <v>30.15</v>
      </c>
      <c r="H457" s="20"/>
      <c r="I457" s="28">
        <v>34486</v>
      </c>
      <c r="J457" s="20">
        <v>59.715000000000003</v>
      </c>
      <c r="K457" s="73">
        <v>34486</v>
      </c>
      <c r="L457" s="74">
        <v>0</v>
      </c>
      <c r="M457" s="28">
        <v>32874</v>
      </c>
      <c r="N457" s="21">
        <v>7.92</v>
      </c>
      <c r="S457" s="56">
        <v>35765</v>
      </c>
      <c r="T457" s="57">
        <v>5.84</v>
      </c>
    </row>
    <row r="458" spans="1:20">
      <c r="A458" s="28">
        <v>34851</v>
      </c>
      <c r="B458" s="19">
        <v>1144.2</v>
      </c>
      <c r="C458" s="28">
        <v>34851</v>
      </c>
      <c r="D458" s="19">
        <v>3544.1</v>
      </c>
      <c r="F458" s="28">
        <v>31656</v>
      </c>
      <c r="G458" s="20">
        <v>31.914000000000001</v>
      </c>
      <c r="H458" s="20"/>
      <c r="I458" s="28">
        <v>34516</v>
      </c>
      <c r="J458" s="20">
        <v>59.863</v>
      </c>
      <c r="K458" s="73">
        <v>34516</v>
      </c>
      <c r="L458" s="74">
        <v>0</v>
      </c>
      <c r="M458" s="28">
        <v>32905</v>
      </c>
      <c r="N458" s="21">
        <v>8.11</v>
      </c>
      <c r="S458" s="56">
        <v>35796</v>
      </c>
      <c r="T458" s="57">
        <v>5.48</v>
      </c>
    </row>
    <row r="459" spans="1:20">
      <c r="A459" s="28">
        <v>34881</v>
      </c>
      <c r="B459" s="19">
        <v>1145.5</v>
      </c>
      <c r="C459" s="28">
        <v>34881</v>
      </c>
      <c r="D459" s="19">
        <v>3562.4</v>
      </c>
      <c r="F459" s="28">
        <v>31686</v>
      </c>
      <c r="G459" s="20">
        <v>32.926000000000002</v>
      </c>
      <c r="H459" s="20"/>
      <c r="I459" s="28">
        <v>34547</v>
      </c>
      <c r="J459" s="20">
        <v>59.491</v>
      </c>
      <c r="K459" s="73">
        <v>34547</v>
      </c>
      <c r="L459" s="74">
        <v>0</v>
      </c>
      <c r="M459" s="28">
        <v>32933</v>
      </c>
      <c r="N459" s="21">
        <v>8.35</v>
      </c>
      <c r="S459" s="56">
        <v>35827</v>
      </c>
      <c r="T459" s="57">
        <v>5.57</v>
      </c>
    </row>
    <row r="460" spans="1:20">
      <c r="A460" s="28">
        <v>34912</v>
      </c>
      <c r="B460" s="19">
        <v>1145.4000000000001</v>
      </c>
      <c r="C460" s="28">
        <v>34912</v>
      </c>
      <c r="D460" s="19">
        <v>3583.9</v>
      </c>
      <c r="F460" s="28">
        <v>31717</v>
      </c>
      <c r="G460" s="20">
        <v>34.729999999999997</v>
      </c>
      <c r="H460" s="20"/>
      <c r="I460" s="28">
        <v>34578</v>
      </c>
      <c r="J460" s="20">
        <v>59.313000000000002</v>
      </c>
      <c r="K460" s="73">
        <v>34578</v>
      </c>
      <c r="L460" s="74">
        <v>0</v>
      </c>
      <c r="M460" s="28">
        <v>32964</v>
      </c>
      <c r="N460" s="21">
        <v>8.4</v>
      </c>
      <c r="S460" s="56">
        <v>35855</v>
      </c>
      <c r="T460" s="57">
        <v>5.88</v>
      </c>
    </row>
    <row r="461" spans="1:20">
      <c r="A461" s="28">
        <v>34943</v>
      </c>
      <c r="B461" s="19">
        <v>1142</v>
      </c>
      <c r="C461" s="28">
        <v>34943</v>
      </c>
      <c r="D461" s="19">
        <v>3597</v>
      </c>
      <c r="F461" s="28">
        <v>31747</v>
      </c>
      <c r="G461" s="20">
        <v>37.164999999999999</v>
      </c>
      <c r="H461" s="20"/>
      <c r="I461" s="28">
        <v>34608</v>
      </c>
      <c r="J461" s="20">
        <v>58.994</v>
      </c>
      <c r="K461" s="73">
        <v>34608</v>
      </c>
      <c r="L461" s="74">
        <v>0</v>
      </c>
      <c r="M461" s="28">
        <v>32994</v>
      </c>
      <c r="N461" s="21">
        <v>8.32</v>
      </c>
      <c r="S461" s="56">
        <v>35886</v>
      </c>
      <c r="T461" s="57">
        <v>5.59</v>
      </c>
    </row>
    <row r="462" spans="1:20">
      <c r="A462" s="28">
        <v>34973</v>
      </c>
      <c r="B462" s="19">
        <v>1137.3</v>
      </c>
      <c r="C462" s="28">
        <v>34973</v>
      </c>
      <c r="D462" s="19">
        <v>3608.1</v>
      </c>
      <c r="F462" s="28">
        <v>31778</v>
      </c>
      <c r="G462" s="20">
        <v>36.572000000000003</v>
      </c>
      <c r="H462" s="20"/>
      <c r="I462" s="28">
        <v>34639</v>
      </c>
      <c r="J462" s="20">
        <v>59.162999999999997</v>
      </c>
      <c r="K462" s="73">
        <v>34639</v>
      </c>
      <c r="L462" s="74">
        <v>0</v>
      </c>
      <c r="M462" s="28">
        <v>33025</v>
      </c>
      <c r="N462" s="21">
        <v>8.1</v>
      </c>
      <c r="S462" s="56">
        <v>35916</v>
      </c>
      <c r="T462" s="57">
        <v>5.63</v>
      </c>
    </row>
    <row r="463" spans="1:20">
      <c r="A463" s="28">
        <v>35004</v>
      </c>
      <c r="B463" s="19">
        <v>1134.0999999999999</v>
      </c>
      <c r="C463" s="28">
        <v>35004</v>
      </c>
      <c r="D463" s="19">
        <v>3614.7</v>
      </c>
      <c r="F463" s="28">
        <v>31809</v>
      </c>
      <c r="G463" s="20">
        <v>33.597000000000001</v>
      </c>
      <c r="H463" s="20"/>
      <c r="I463" s="28">
        <v>34669</v>
      </c>
      <c r="J463" s="20">
        <v>59.256999999999998</v>
      </c>
      <c r="K463" s="73">
        <v>34669</v>
      </c>
      <c r="L463" s="74">
        <v>0</v>
      </c>
      <c r="M463" s="28">
        <v>33055</v>
      </c>
      <c r="N463" s="21">
        <v>7.94</v>
      </c>
      <c r="S463" s="56">
        <v>35947</v>
      </c>
      <c r="T463" s="57">
        <v>7.06</v>
      </c>
    </row>
    <row r="464" spans="1:20">
      <c r="A464" s="28">
        <v>35034</v>
      </c>
      <c r="B464" s="19">
        <v>1127.5</v>
      </c>
      <c r="C464" s="28">
        <v>35034</v>
      </c>
      <c r="D464" s="19">
        <v>3624.4</v>
      </c>
      <c r="F464" s="28">
        <v>31837</v>
      </c>
      <c r="G464" s="20">
        <v>35.308999999999997</v>
      </c>
      <c r="H464" s="20"/>
      <c r="I464" s="28">
        <v>34700</v>
      </c>
      <c r="J464" s="20">
        <v>59.268000000000001</v>
      </c>
      <c r="K464" s="73">
        <v>34700</v>
      </c>
      <c r="L464" s="74">
        <v>4.0000000000000001E-3</v>
      </c>
      <c r="M464" s="28">
        <v>33086</v>
      </c>
      <c r="N464" s="21">
        <v>7.78</v>
      </c>
      <c r="S464" s="56">
        <v>35977</v>
      </c>
      <c r="T464" s="57">
        <v>5.63</v>
      </c>
    </row>
    <row r="465" spans="1:20">
      <c r="A465" s="28">
        <v>35065</v>
      </c>
      <c r="B465" s="19">
        <v>1123.5</v>
      </c>
      <c r="C465" s="28">
        <v>35065</v>
      </c>
      <c r="D465" s="19">
        <v>3642.6</v>
      </c>
      <c r="F465" s="28">
        <v>31868</v>
      </c>
      <c r="G465" s="20">
        <v>37.814</v>
      </c>
      <c r="H465" s="20"/>
      <c r="I465" s="28">
        <v>34731</v>
      </c>
      <c r="J465" s="20">
        <v>58.593000000000004</v>
      </c>
      <c r="K465" s="73">
        <v>34731</v>
      </c>
      <c r="L465" s="74">
        <v>0</v>
      </c>
      <c r="M465" s="28">
        <v>33117</v>
      </c>
      <c r="N465" s="21">
        <v>7.76</v>
      </c>
      <c r="S465" s="56">
        <v>36008</v>
      </c>
      <c r="T465" s="57">
        <v>5.89</v>
      </c>
    </row>
    <row r="466" spans="1:20">
      <c r="A466" s="28">
        <v>35096</v>
      </c>
      <c r="B466" s="19">
        <v>1118.5</v>
      </c>
      <c r="C466" s="28">
        <v>35096</v>
      </c>
      <c r="D466" s="19">
        <v>3656.6</v>
      </c>
      <c r="F466" s="28">
        <v>31898</v>
      </c>
      <c r="G466" s="20">
        <v>36.417999999999999</v>
      </c>
      <c r="H466" s="20"/>
      <c r="I466" s="28">
        <v>34759</v>
      </c>
      <c r="J466" s="20">
        <v>58.140999999999998</v>
      </c>
      <c r="K466" s="73">
        <v>34759</v>
      </c>
      <c r="L466" s="74">
        <v>0</v>
      </c>
      <c r="M466" s="28">
        <v>33147</v>
      </c>
      <c r="N466" s="21">
        <v>7.55</v>
      </c>
      <c r="S466" s="56">
        <v>36039</v>
      </c>
      <c r="T466" s="57">
        <v>6.14</v>
      </c>
    </row>
    <row r="467" spans="1:20">
      <c r="A467" s="28">
        <v>35125</v>
      </c>
      <c r="B467" s="19">
        <v>1122.5999999999999</v>
      </c>
      <c r="C467" s="28">
        <v>35125</v>
      </c>
      <c r="D467" s="19">
        <v>3681.7</v>
      </c>
      <c r="F467" s="28">
        <v>31929</v>
      </c>
      <c r="G467" s="20">
        <v>36.302</v>
      </c>
      <c r="H467" s="20"/>
      <c r="I467" s="28">
        <v>34790</v>
      </c>
      <c r="J467" s="20">
        <v>57.863</v>
      </c>
      <c r="K467" s="73">
        <v>34790</v>
      </c>
      <c r="L467" s="74">
        <v>0</v>
      </c>
      <c r="M467" s="28">
        <v>33178</v>
      </c>
      <c r="N467" s="21">
        <v>7.31</v>
      </c>
      <c r="S467" s="56">
        <v>36069</v>
      </c>
      <c r="T467" s="57">
        <v>5.35</v>
      </c>
    </row>
    <row r="468" spans="1:20">
      <c r="A468" s="28">
        <v>35156</v>
      </c>
      <c r="B468" s="19">
        <v>1124.8</v>
      </c>
      <c r="C468" s="28">
        <v>35156</v>
      </c>
      <c r="D468" s="19">
        <v>3692.1</v>
      </c>
      <c r="F468" s="28">
        <v>31959</v>
      </c>
      <c r="G468" s="20">
        <v>36.148000000000003</v>
      </c>
      <c r="H468" s="20"/>
      <c r="I468" s="28">
        <v>34820</v>
      </c>
      <c r="J468" s="20">
        <v>57.491999999999997</v>
      </c>
      <c r="K468" s="73">
        <v>34820</v>
      </c>
      <c r="L468" s="74">
        <v>0</v>
      </c>
      <c r="M468" s="28">
        <v>33208</v>
      </c>
      <c r="N468" s="21">
        <v>7.05</v>
      </c>
      <c r="S468" s="56">
        <v>36100</v>
      </c>
      <c r="T468" s="57">
        <v>5.1100000000000003</v>
      </c>
    </row>
    <row r="469" spans="1:20">
      <c r="A469" s="28">
        <v>35186</v>
      </c>
      <c r="B469" s="19">
        <v>1116.5</v>
      </c>
      <c r="C469" s="28">
        <v>35186</v>
      </c>
      <c r="D469" s="19">
        <v>3703.2</v>
      </c>
      <c r="F469" s="28">
        <v>31990</v>
      </c>
      <c r="G469" s="20">
        <v>35.585999999999999</v>
      </c>
      <c r="H469" s="20"/>
      <c r="I469" s="28">
        <v>34851</v>
      </c>
      <c r="J469" s="20">
        <v>57.103999999999999</v>
      </c>
      <c r="K469" s="73">
        <v>34851</v>
      </c>
      <c r="L469" s="74">
        <v>0</v>
      </c>
      <c r="M469" s="28">
        <v>33239</v>
      </c>
      <c r="N469" s="21">
        <v>6.64</v>
      </c>
      <c r="S469" s="56">
        <v>36130</v>
      </c>
      <c r="T469" s="57">
        <v>4.07</v>
      </c>
    </row>
    <row r="470" spans="1:20">
      <c r="A470" s="28">
        <v>35217</v>
      </c>
      <c r="B470" s="19">
        <v>1115.2</v>
      </c>
      <c r="C470" s="28">
        <v>35217</v>
      </c>
      <c r="D470" s="19">
        <v>3716.5</v>
      </c>
      <c r="F470" s="28">
        <v>32021</v>
      </c>
      <c r="G470" s="20">
        <v>36.655999999999999</v>
      </c>
      <c r="H470" s="20"/>
      <c r="I470" s="28">
        <v>34881</v>
      </c>
      <c r="J470" s="20">
        <v>57.445999999999998</v>
      </c>
      <c r="K470" s="73">
        <v>34881</v>
      </c>
      <c r="L470" s="74">
        <v>0</v>
      </c>
      <c r="M470" s="28">
        <v>33270</v>
      </c>
      <c r="N470" s="21">
        <v>6.27</v>
      </c>
      <c r="S470" s="56">
        <v>36161</v>
      </c>
      <c r="T470" s="57">
        <v>4.79</v>
      </c>
    </row>
    <row r="471" spans="1:20">
      <c r="A471" s="28">
        <v>35247</v>
      </c>
      <c r="B471" s="19">
        <v>1112.4000000000001</v>
      </c>
      <c r="C471" s="28">
        <v>35247</v>
      </c>
      <c r="D471" s="19">
        <v>3731.4</v>
      </c>
      <c r="F471" s="28">
        <v>32051</v>
      </c>
      <c r="G471" s="20">
        <v>37.204999999999998</v>
      </c>
      <c r="H471" s="20"/>
      <c r="I471" s="28">
        <v>34912</v>
      </c>
      <c r="J471" s="20">
        <v>57.256999999999998</v>
      </c>
      <c r="K471" s="73">
        <v>34912</v>
      </c>
      <c r="L471" s="74">
        <v>0</v>
      </c>
      <c r="M471" s="28">
        <v>33298</v>
      </c>
      <c r="N471" s="21">
        <v>6.4</v>
      </c>
      <c r="S471" s="56">
        <v>36192</v>
      </c>
      <c r="T471" s="57">
        <v>4.84</v>
      </c>
    </row>
    <row r="472" spans="1:20">
      <c r="A472" s="28">
        <v>35278</v>
      </c>
      <c r="B472" s="19">
        <v>1101.5999999999999</v>
      </c>
      <c r="C472" s="28">
        <v>35278</v>
      </c>
      <c r="D472" s="19">
        <v>3738.3</v>
      </c>
      <c r="F472" s="28">
        <v>32082</v>
      </c>
      <c r="G472" s="20">
        <v>37.49</v>
      </c>
      <c r="H472" s="20"/>
      <c r="I472" s="28">
        <v>34943</v>
      </c>
      <c r="J472" s="20">
        <v>57.033000000000001</v>
      </c>
      <c r="K472" s="73">
        <v>34943</v>
      </c>
      <c r="L472" s="74">
        <v>0</v>
      </c>
      <c r="M472" s="28">
        <v>33329</v>
      </c>
      <c r="N472" s="21">
        <v>6.24</v>
      </c>
      <c r="S472" s="56">
        <v>36220</v>
      </c>
      <c r="T472" s="57">
        <v>4.9800000000000004</v>
      </c>
    </row>
    <row r="473" spans="1:20">
      <c r="A473" s="28">
        <v>35309</v>
      </c>
      <c r="B473" s="19">
        <v>1096.2</v>
      </c>
      <c r="C473" s="28">
        <v>35309</v>
      </c>
      <c r="D473" s="19">
        <v>3746.6</v>
      </c>
      <c r="F473" s="28">
        <v>32112</v>
      </c>
      <c r="G473" s="20">
        <v>37.692</v>
      </c>
      <c r="H473" s="20"/>
      <c r="I473" s="28">
        <v>34973</v>
      </c>
      <c r="J473" s="20">
        <v>56.473999999999997</v>
      </c>
      <c r="K473" s="73">
        <v>34973</v>
      </c>
      <c r="L473" s="74">
        <v>0</v>
      </c>
      <c r="M473" s="28">
        <v>33359</v>
      </c>
      <c r="N473" s="21">
        <v>6.13</v>
      </c>
      <c r="S473" s="56">
        <v>36251</v>
      </c>
      <c r="T473" s="57">
        <v>5.03</v>
      </c>
    </row>
    <row r="474" spans="1:20">
      <c r="A474" s="28">
        <v>35339</v>
      </c>
      <c r="B474" s="19">
        <v>1085.7</v>
      </c>
      <c r="C474" s="28">
        <v>35339</v>
      </c>
      <c r="D474" s="19">
        <v>3761.5</v>
      </c>
      <c r="F474" s="28">
        <v>32143</v>
      </c>
      <c r="G474" s="20">
        <v>37.435000000000002</v>
      </c>
      <c r="H474" s="20"/>
      <c r="I474" s="28">
        <v>35004</v>
      </c>
      <c r="J474" s="20">
        <v>56.101999999999997</v>
      </c>
      <c r="K474" s="73">
        <v>35004</v>
      </c>
      <c r="L474" s="74">
        <v>0</v>
      </c>
      <c r="M474" s="28">
        <v>33390</v>
      </c>
      <c r="N474" s="21">
        <v>6.36</v>
      </c>
      <c r="S474" s="56">
        <v>36281</v>
      </c>
      <c r="T474" s="57">
        <v>4.6100000000000003</v>
      </c>
    </row>
    <row r="475" spans="1:20">
      <c r="A475" s="28">
        <v>35370</v>
      </c>
      <c r="B475" s="19">
        <v>1083.5</v>
      </c>
      <c r="C475" s="28">
        <v>35370</v>
      </c>
      <c r="D475" s="19">
        <v>3781.2</v>
      </c>
      <c r="F475" s="28">
        <v>32174</v>
      </c>
      <c r="G475" s="20">
        <v>34.167000000000002</v>
      </c>
      <c r="H475" s="20"/>
      <c r="I475" s="28">
        <v>35034</v>
      </c>
      <c r="J475" s="20">
        <v>56.225999999999999</v>
      </c>
      <c r="K475" s="73">
        <v>35034</v>
      </c>
      <c r="L475" s="74">
        <v>0</v>
      </c>
      <c r="M475" s="28">
        <v>33420</v>
      </c>
      <c r="N475" s="21">
        <v>6.31</v>
      </c>
      <c r="S475" s="56">
        <v>36312</v>
      </c>
      <c r="T475" s="57">
        <v>5.12</v>
      </c>
    </row>
    <row r="476" spans="1:20">
      <c r="A476" s="28">
        <v>35400</v>
      </c>
      <c r="B476" s="19">
        <v>1081.3</v>
      </c>
      <c r="C476" s="28">
        <v>35400</v>
      </c>
      <c r="D476" s="19">
        <v>3802.4</v>
      </c>
      <c r="F476" s="28">
        <v>32203</v>
      </c>
      <c r="G476" s="20">
        <v>35.923000000000002</v>
      </c>
      <c r="H476" s="20"/>
      <c r="I476" s="28">
        <v>35065</v>
      </c>
      <c r="J476" s="20">
        <v>55.845999999999997</v>
      </c>
      <c r="K476" s="73">
        <v>35065</v>
      </c>
      <c r="L476" s="74">
        <v>0</v>
      </c>
      <c r="M476" s="28">
        <v>33451</v>
      </c>
      <c r="N476" s="21">
        <v>5.78</v>
      </c>
      <c r="S476" s="56">
        <v>36342</v>
      </c>
      <c r="T476" s="57">
        <v>5.07</v>
      </c>
    </row>
    <row r="477" spans="1:20">
      <c r="A477" s="28">
        <v>35431</v>
      </c>
      <c r="B477" s="19">
        <v>1081.2</v>
      </c>
      <c r="C477" s="28">
        <v>35431</v>
      </c>
      <c r="D477" s="19">
        <v>3817.2</v>
      </c>
      <c r="F477" s="28">
        <v>32234</v>
      </c>
      <c r="G477" s="20">
        <v>38.359000000000002</v>
      </c>
      <c r="H477" s="20"/>
      <c r="I477" s="28">
        <v>35096</v>
      </c>
      <c r="J477" s="20">
        <v>54.588000000000001</v>
      </c>
      <c r="K477" s="73">
        <v>35096</v>
      </c>
      <c r="L477" s="74">
        <v>0</v>
      </c>
      <c r="M477" s="28">
        <v>33482</v>
      </c>
      <c r="N477" s="21">
        <v>5.57</v>
      </c>
      <c r="S477" s="56">
        <v>36373</v>
      </c>
      <c r="T477" s="57">
        <v>5.57</v>
      </c>
    </row>
    <row r="478" spans="1:20">
      <c r="A478" s="28">
        <v>35462</v>
      </c>
      <c r="B478" s="19">
        <v>1078.8</v>
      </c>
      <c r="C478" s="28">
        <v>35462</v>
      </c>
      <c r="D478" s="19">
        <v>3828.9</v>
      </c>
      <c r="F478" s="28">
        <v>32264</v>
      </c>
      <c r="G478" s="20">
        <v>36.454999999999998</v>
      </c>
      <c r="H478" s="20"/>
      <c r="I478" s="28">
        <v>35125</v>
      </c>
      <c r="J478" s="20">
        <v>55.274000000000001</v>
      </c>
      <c r="K478" s="73">
        <v>35125</v>
      </c>
      <c r="L478" s="74">
        <v>0</v>
      </c>
      <c r="M478" s="28">
        <v>33512</v>
      </c>
      <c r="N478" s="21">
        <v>5.33</v>
      </c>
      <c r="S478" s="56">
        <v>36404</v>
      </c>
      <c r="T478" s="57">
        <v>5.51</v>
      </c>
    </row>
    <row r="479" spans="1:20">
      <c r="A479" s="28">
        <v>35490</v>
      </c>
      <c r="B479" s="19">
        <v>1072.5</v>
      </c>
      <c r="C479" s="28">
        <v>35490</v>
      </c>
      <c r="D479" s="19">
        <v>3844.1</v>
      </c>
      <c r="F479" s="28">
        <v>32295</v>
      </c>
      <c r="G479" s="20">
        <v>37.926000000000002</v>
      </c>
      <c r="H479" s="20"/>
      <c r="I479" s="28">
        <v>35156</v>
      </c>
      <c r="J479" s="20">
        <v>55.088000000000001</v>
      </c>
      <c r="K479" s="73">
        <v>35156</v>
      </c>
      <c r="L479" s="74">
        <v>0</v>
      </c>
      <c r="M479" s="28">
        <v>33543</v>
      </c>
      <c r="N479" s="21">
        <v>4.8899999999999997</v>
      </c>
      <c r="S479" s="56">
        <v>36434</v>
      </c>
      <c r="T479" s="57">
        <v>5.27</v>
      </c>
    </row>
    <row r="480" spans="1:20">
      <c r="A480" s="28">
        <v>35521</v>
      </c>
      <c r="B480" s="19">
        <v>1063.9000000000001</v>
      </c>
      <c r="C480" s="28">
        <v>35521</v>
      </c>
      <c r="D480" s="19">
        <v>3859.9</v>
      </c>
      <c r="F480" s="28">
        <v>32325</v>
      </c>
      <c r="G480" s="20">
        <v>37.884999999999998</v>
      </c>
      <c r="H480" s="20"/>
      <c r="I480" s="28">
        <v>35186</v>
      </c>
      <c r="J480" s="20">
        <v>53.914000000000001</v>
      </c>
      <c r="K480" s="73">
        <v>35186</v>
      </c>
      <c r="L480" s="74">
        <v>0</v>
      </c>
      <c r="M480" s="28">
        <v>33573</v>
      </c>
      <c r="N480" s="21">
        <v>4.38</v>
      </c>
      <c r="S480" s="56">
        <v>36465</v>
      </c>
      <c r="T480" s="57">
        <v>5.63</v>
      </c>
    </row>
    <row r="481" spans="1:20">
      <c r="A481" s="28">
        <v>35551</v>
      </c>
      <c r="B481" s="19">
        <v>1063.8</v>
      </c>
      <c r="C481" s="28">
        <v>35551</v>
      </c>
      <c r="D481" s="19">
        <v>3871.2</v>
      </c>
      <c r="F481" s="28">
        <v>32356</v>
      </c>
      <c r="G481" s="20">
        <v>36.878999999999998</v>
      </c>
      <c r="H481" s="20"/>
      <c r="I481" s="28">
        <v>35217</v>
      </c>
      <c r="J481" s="20">
        <v>53.759</v>
      </c>
      <c r="K481" s="73">
        <v>35217</v>
      </c>
      <c r="L481" s="74">
        <v>0</v>
      </c>
      <c r="M481" s="28">
        <v>33604</v>
      </c>
      <c r="N481" s="21">
        <v>4.1500000000000004</v>
      </c>
      <c r="S481" s="56">
        <v>36495</v>
      </c>
      <c r="T481" s="57">
        <v>3.99</v>
      </c>
    </row>
    <row r="482" spans="1:20">
      <c r="A482" s="28">
        <v>35582</v>
      </c>
      <c r="B482" s="19">
        <v>1066.0999999999999</v>
      </c>
      <c r="C482" s="28">
        <v>35582</v>
      </c>
      <c r="D482" s="19">
        <v>3888</v>
      </c>
      <c r="F482" s="28">
        <v>32387</v>
      </c>
      <c r="G482" s="20">
        <v>37.225000000000001</v>
      </c>
      <c r="H482" s="20"/>
      <c r="I482" s="28">
        <v>35247</v>
      </c>
      <c r="J482" s="20">
        <v>53.01</v>
      </c>
      <c r="K482" s="73">
        <v>35247</v>
      </c>
      <c r="L482" s="74">
        <v>0</v>
      </c>
      <c r="M482" s="28">
        <v>33635</v>
      </c>
      <c r="N482" s="21">
        <v>4.29</v>
      </c>
      <c r="S482" s="56">
        <v>36526</v>
      </c>
      <c r="T482" s="57">
        <v>5.87</v>
      </c>
    </row>
    <row r="483" spans="1:20">
      <c r="A483" s="28">
        <v>35612</v>
      </c>
      <c r="B483" s="19">
        <v>1065.5</v>
      </c>
      <c r="C483" s="28">
        <v>35612</v>
      </c>
      <c r="D483" s="19">
        <v>3905.8</v>
      </c>
      <c r="F483" s="28">
        <v>32417</v>
      </c>
      <c r="G483" s="20">
        <v>36.371000000000002</v>
      </c>
      <c r="H483" s="20"/>
      <c r="I483" s="28">
        <v>35278</v>
      </c>
      <c r="J483" s="20">
        <v>51.828000000000003</v>
      </c>
      <c r="K483" s="73">
        <v>35278</v>
      </c>
      <c r="L483" s="74">
        <v>0</v>
      </c>
      <c r="M483" s="28">
        <v>33664</v>
      </c>
      <c r="N483" s="21">
        <v>4.63</v>
      </c>
      <c r="S483" s="56">
        <v>36557</v>
      </c>
      <c r="T483" s="57">
        <v>5.85</v>
      </c>
    </row>
    <row r="484" spans="1:20">
      <c r="A484" s="28">
        <v>35643</v>
      </c>
      <c r="B484" s="19">
        <v>1075.3</v>
      </c>
      <c r="C484" s="28">
        <v>35643</v>
      </c>
      <c r="D484" s="19">
        <v>3939.6</v>
      </c>
      <c r="F484" s="28">
        <v>32448</v>
      </c>
      <c r="G484" s="20">
        <v>36.991</v>
      </c>
      <c r="H484" s="20"/>
      <c r="I484" s="28">
        <v>35309</v>
      </c>
      <c r="J484" s="20">
        <v>50.945</v>
      </c>
      <c r="K484" s="73">
        <v>35309</v>
      </c>
      <c r="L484" s="74">
        <v>0</v>
      </c>
      <c r="M484" s="28">
        <v>33695</v>
      </c>
      <c r="N484" s="21">
        <v>4.3</v>
      </c>
      <c r="S484" s="56">
        <v>36586</v>
      </c>
      <c r="T484" s="57">
        <v>6.17</v>
      </c>
    </row>
    <row r="485" spans="1:20">
      <c r="A485" s="28">
        <v>35674</v>
      </c>
      <c r="B485" s="19">
        <v>1066.9000000000001</v>
      </c>
      <c r="C485" s="28">
        <v>35674</v>
      </c>
      <c r="D485" s="19">
        <v>3955.1</v>
      </c>
      <c r="F485" s="28">
        <v>32478</v>
      </c>
      <c r="G485" s="20">
        <v>37.765000000000001</v>
      </c>
      <c r="H485" s="20"/>
      <c r="I485" s="28">
        <v>35339</v>
      </c>
      <c r="J485" s="20">
        <v>49.750999999999998</v>
      </c>
      <c r="K485" s="73">
        <v>35339</v>
      </c>
      <c r="L485" s="74">
        <v>0</v>
      </c>
      <c r="M485" s="28">
        <v>33725</v>
      </c>
      <c r="N485" s="21">
        <v>4.1900000000000004</v>
      </c>
      <c r="S485" s="56">
        <v>36617</v>
      </c>
      <c r="T485" s="57">
        <v>6.06</v>
      </c>
    </row>
    <row r="486" spans="1:20">
      <c r="A486" s="28">
        <v>35704</v>
      </c>
      <c r="B486" s="19">
        <v>1065.5999999999999</v>
      </c>
      <c r="C486" s="28">
        <v>35704</v>
      </c>
      <c r="D486" s="19">
        <v>3974.2</v>
      </c>
      <c r="F486" s="28">
        <v>32509</v>
      </c>
      <c r="G486" s="20">
        <v>36.392000000000003</v>
      </c>
      <c r="H486" s="20"/>
      <c r="I486" s="28">
        <v>35370</v>
      </c>
      <c r="J486" s="20">
        <v>49.566000000000003</v>
      </c>
      <c r="K486" s="73">
        <v>35370</v>
      </c>
      <c r="L486" s="74">
        <v>0</v>
      </c>
      <c r="M486" s="28">
        <v>33756</v>
      </c>
      <c r="N486" s="21">
        <v>4.17</v>
      </c>
      <c r="S486" s="56">
        <v>36647</v>
      </c>
      <c r="T486" s="57">
        <v>6.83</v>
      </c>
    </row>
    <row r="487" spans="1:20">
      <c r="A487" s="28">
        <v>35735</v>
      </c>
      <c r="B487" s="19">
        <v>1070.9000000000001</v>
      </c>
      <c r="C487" s="28">
        <v>35735</v>
      </c>
      <c r="D487" s="19">
        <v>3997.2</v>
      </c>
      <c r="F487" s="28">
        <v>32540</v>
      </c>
      <c r="G487" s="20">
        <v>32.765000000000001</v>
      </c>
      <c r="H487" s="20"/>
      <c r="I487" s="28">
        <v>35400</v>
      </c>
      <c r="J487" s="20">
        <v>50.03</v>
      </c>
      <c r="K487" s="73">
        <v>35400</v>
      </c>
      <c r="L487" s="74">
        <v>0</v>
      </c>
      <c r="M487" s="28">
        <v>33786</v>
      </c>
      <c r="N487" s="21">
        <v>3.6</v>
      </c>
      <c r="S487" s="56">
        <v>36678</v>
      </c>
      <c r="T487" s="57">
        <v>6.86</v>
      </c>
    </row>
    <row r="488" spans="1:20">
      <c r="A488" s="28">
        <v>35765</v>
      </c>
      <c r="B488" s="19">
        <v>1072.3</v>
      </c>
      <c r="C488" s="28">
        <v>35765</v>
      </c>
      <c r="D488" s="19">
        <v>4015.1</v>
      </c>
      <c r="F488" s="28">
        <v>32568</v>
      </c>
      <c r="G488" s="20">
        <v>34.548999999999999</v>
      </c>
      <c r="H488" s="20"/>
      <c r="I488" s="28">
        <v>35431</v>
      </c>
      <c r="J488" s="20">
        <v>49.639000000000003</v>
      </c>
      <c r="K488" s="73">
        <v>35431</v>
      </c>
      <c r="L488" s="74">
        <v>0</v>
      </c>
      <c r="M488" s="28">
        <v>33817</v>
      </c>
      <c r="N488" s="21">
        <v>3.47</v>
      </c>
      <c r="S488" s="56">
        <v>36708</v>
      </c>
      <c r="T488" s="57">
        <v>6.64</v>
      </c>
    </row>
    <row r="489" spans="1:20">
      <c r="A489" s="28">
        <v>35796</v>
      </c>
      <c r="B489" s="19">
        <v>1074</v>
      </c>
      <c r="C489" s="28">
        <v>35796</v>
      </c>
      <c r="D489" s="19">
        <v>4038.2</v>
      </c>
      <c r="F489" s="28">
        <v>32599</v>
      </c>
      <c r="G489" s="20">
        <v>35.798000000000002</v>
      </c>
      <c r="H489" s="20"/>
      <c r="I489" s="28">
        <v>35462</v>
      </c>
      <c r="J489" s="20">
        <v>48.673000000000002</v>
      </c>
      <c r="K489" s="73">
        <v>35462</v>
      </c>
      <c r="L489" s="74">
        <v>0</v>
      </c>
      <c r="M489" s="28">
        <v>33848</v>
      </c>
      <c r="N489" s="21">
        <v>3.18</v>
      </c>
      <c r="S489" s="56">
        <v>36739</v>
      </c>
      <c r="T489" s="57">
        <v>6.65</v>
      </c>
    </row>
    <row r="490" spans="1:20">
      <c r="A490" s="28">
        <v>35827</v>
      </c>
      <c r="B490" s="19">
        <v>1077.8</v>
      </c>
      <c r="C490" s="28">
        <v>35827</v>
      </c>
      <c r="D490" s="19">
        <v>4070.6</v>
      </c>
      <c r="F490" s="28">
        <v>32629</v>
      </c>
      <c r="G490" s="20">
        <v>33.15</v>
      </c>
      <c r="H490" s="20"/>
      <c r="I490" s="28">
        <v>35490</v>
      </c>
      <c r="J490" s="20">
        <v>47.694000000000003</v>
      </c>
      <c r="K490" s="73">
        <v>35490</v>
      </c>
      <c r="L490" s="74">
        <v>0</v>
      </c>
      <c r="M490" s="28">
        <v>33878</v>
      </c>
      <c r="N490" s="21">
        <v>3.3</v>
      </c>
      <c r="S490" s="56">
        <v>36770</v>
      </c>
      <c r="T490" s="57">
        <v>6.6</v>
      </c>
    </row>
    <row r="491" spans="1:20">
      <c r="A491" s="28">
        <v>35855</v>
      </c>
      <c r="B491" s="19">
        <v>1076.9000000000001</v>
      </c>
      <c r="C491" s="28">
        <v>35855</v>
      </c>
      <c r="D491" s="19">
        <v>4096.2</v>
      </c>
      <c r="F491" s="28">
        <v>32660</v>
      </c>
      <c r="G491" s="20">
        <v>33.832000000000001</v>
      </c>
      <c r="H491" s="20"/>
      <c r="I491" s="28">
        <v>35521</v>
      </c>
      <c r="J491" s="20">
        <v>47.093000000000004</v>
      </c>
      <c r="K491" s="73">
        <v>35521</v>
      </c>
      <c r="L491" s="74">
        <v>0</v>
      </c>
      <c r="M491" s="28">
        <v>33909</v>
      </c>
      <c r="N491" s="21">
        <v>3.68</v>
      </c>
      <c r="S491" s="56">
        <v>36800</v>
      </c>
      <c r="T491" s="57">
        <v>6.59</v>
      </c>
    </row>
    <row r="492" spans="1:20">
      <c r="A492" s="28">
        <v>35886</v>
      </c>
      <c r="B492" s="19">
        <v>1076.5</v>
      </c>
      <c r="C492" s="28">
        <v>35886</v>
      </c>
      <c r="D492" s="19">
        <v>4121.8999999999996</v>
      </c>
      <c r="F492" s="28">
        <v>32690</v>
      </c>
      <c r="G492" s="20">
        <v>33.92</v>
      </c>
      <c r="H492" s="20"/>
      <c r="I492" s="28">
        <v>35551</v>
      </c>
      <c r="J492" s="20">
        <v>46.414000000000001</v>
      </c>
      <c r="K492" s="73">
        <v>35551</v>
      </c>
      <c r="L492" s="74">
        <v>0</v>
      </c>
      <c r="M492" s="28">
        <v>33939</v>
      </c>
      <c r="N492" s="21">
        <v>3.71</v>
      </c>
      <c r="S492" s="56">
        <v>36831</v>
      </c>
      <c r="T492" s="57">
        <v>6.62</v>
      </c>
    </row>
    <row r="493" spans="1:20">
      <c r="A493" s="28">
        <v>35916</v>
      </c>
      <c r="B493" s="19">
        <v>1079.0999999999999</v>
      </c>
      <c r="C493" s="28">
        <v>35916</v>
      </c>
      <c r="D493" s="19">
        <v>4145.6000000000004</v>
      </c>
      <c r="F493" s="28">
        <v>32721</v>
      </c>
      <c r="G493" s="20">
        <v>32.863</v>
      </c>
      <c r="H493" s="20"/>
      <c r="I493" s="28">
        <v>35582</v>
      </c>
      <c r="J493" s="20">
        <v>46.570999999999998</v>
      </c>
      <c r="K493" s="73">
        <v>35582</v>
      </c>
      <c r="L493" s="74">
        <v>0</v>
      </c>
      <c r="M493" s="28">
        <v>33970</v>
      </c>
      <c r="N493" s="21">
        <v>3.5</v>
      </c>
      <c r="S493" s="56">
        <v>36861</v>
      </c>
      <c r="T493" s="57">
        <v>5.41</v>
      </c>
    </row>
    <row r="494" spans="1:20">
      <c r="A494" s="28">
        <v>35947</v>
      </c>
      <c r="B494" s="19">
        <v>1076.3</v>
      </c>
      <c r="C494" s="28">
        <v>35947</v>
      </c>
      <c r="D494" s="19">
        <v>4165.3999999999996</v>
      </c>
      <c r="F494" s="28">
        <v>32752</v>
      </c>
      <c r="G494" s="20">
        <v>33.545999999999999</v>
      </c>
      <c r="H494" s="20"/>
      <c r="I494" s="28">
        <v>35612</v>
      </c>
      <c r="J494" s="20">
        <v>46.347000000000001</v>
      </c>
      <c r="K494" s="73">
        <v>35612</v>
      </c>
      <c r="L494" s="74">
        <v>0</v>
      </c>
      <c r="M494" s="28">
        <v>34001</v>
      </c>
      <c r="N494" s="21">
        <v>3.39</v>
      </c>
      <c r="S494" s="56">
        <v>36892</v>
      </c>
      <c r="T494" s="57">
        <v>5.74</v>
      </c>
    </row>
    <row r="495" spans="1:20">
      <c r="A495" s="28">
        <v>35977</v>
      </c>
      <c r="B495" s="19">
        <v>1075.0999999999999</v>
      </c>
      <c r="C495" s="28">
        <v>35977</v>
      </c>
      <c r="D495" s="19">
        <v>4184.6000000000004</v>
      </c>
      <c r="F495" s="28">
        <v>32782</v>
      </c>
      <c r="G495" s="20">
        <v>33.088999999999999</v>
      </c>
      <c r="H495" s="20"/>
      <c r="I495" s="28">
        <v>35643</v>
      </c>
      <c r="J495" s="20">
        <v>46.316000000000003</v>
      </c>
      <c r="K495" s="73">
        <v>35643</v>
      </c>
      <c r="L495" s="74">
        <v>0</v>
      </c>
      <c r="M495" s="28">
        <v>34029</v>
      </c>
      <c r="N495" s="21">
        <v>3.33</v>
      </c>
      <c r="S495" s="56">
        <v>36923</v>
      </c>
      <c r="T495" s="57">
        <v>5.59</v>
      </c>
    </row>
    <row r="496" spans="1:20">
      <c r="A496" s="28">
        <v>36008</v>
      </c>
      <c r="B496" s="19">
        <v>1075.9000000000001</v>
      </c>
      <c r="C496" s="28">
        <v>36008</v>
      </c>
      <c r="D496" s="19">
        <v>4209.5</v>
      </c>
      <c r="F496" s="28">
        <v>32813</v>
      </c>
      <c r="G496" s="20">
        <v>33.881</v>
      </c>
      <c r="H496" s="20"/>
      <c r="I496" s="28">
        <v>35674</v>
      </c>
      <c r="J496" s="20">
        <v>45.81</v>
      </c>
      <c r="K496" s="73">
        <v>35674</v>
      </c>
      <c r="L496" s="74">
        <v>0</v>
      </c>
      <c r="M496" s="28">
        <v>34060</v>
      </c>
      <c r="N496" s="21">
        <v>3.24</v>
      </c>
      <c r="S496" s="56">
        <v>36951</v>
      </c>
      <c r="T496" s="57">
        <v>5.29</v>
      </c>
    </row>
    <row r="497" spans="1:20">
      <c r="A497" s="28">
        <v>36039</v>
      </c>
      <c r="B497" s="19">
        <v>1079.9000000000001</v>
      </c>
      <c r="C497" s="28">
        <v>36039</v>
      </c>
      <c r="D497" s="19">
        <v>4247.8999999999996</v>
      </c>
      <c r="F497" s="28">
        <v>32843</v>
      </c>
      <c r="G497" s="20">
        <v>35.366999999999997</v>
      </c>
      <c r="H497" s="20"/>
      <c r="I497" s="28">
        <v>35704</v>
      </c>
      <c r="J497" s="20">
        <v>45.69</v>
      </c>
      <c r="K497" s="73">
        <v>35704</v>
      </c>
      <c r="L497" s="74">
        <v>0</v>
      </c>
      <c r="M497" s="28">
        <v>34090</v>
      </c>
      <c r="N497" s="21">
        <v>3.36</v>
      </c>
      <c r="S497" s="56">
        <v>36982</v>
      </c>
      <c r="T497" s="57">
        <v>4.67</v>
      </c>
    </row>
    <row r="498" spans="1:20">
      <c r="A498" s="28">
        <v>36069</v>
      </c>
      <c r="B498" s="19">
        <v>1086</v>
      </c>
      <c r="C498" s="28">
        <v>36069</v>
      </c>
      <c r="D498" s="19">
        <v>4287.1000000000004</v>
      </c>
      <c r="F498" s="28">
        <v>32874</v>
      </c>
      <c r="G498" s="20">
        <v>34.076000000000001</v>
      </c>
      <c r="H498" s="20"/>
      <c r="I498" s="28">
        <v>35735</v>
      </c>
      <c r="J498" s="20">
        <v>46.258000000000003</v>
      </c>
      <c r="K498" s="73">
        <v>35735</v>
      </c>
      <c r="L498" s="74">
        <v>0</v>
      </c>
      <c r="M498" s="28">
        <v>34121</v>
      </c>
      <c r="N498" s="21">
        <v>3.54</v>
      </c>
      <c r="S498" s="56">
        <v>37012</v>
      </c>
      <c r="T498" s="57">
        <v>4.24</v>
      </c>
    </row>
    <row r="499" spans="1:20">
      <c r="A499" s="28">
        <v>36100</v>
      </c>
      <c r="B499" s="19">
        <v>1094.9000000000001</v>
      </c>
      <c r="C499" s="28">
        <v>36100</v>
      </c>
      <c r="D499" s="19">
        <v>4325.6000000000004</v>
      </c>
      <c r="F499" s="28">
        <v>32905</v>
      </c>
      <c r="G499" s="20">
        <v>30.882999999999999</v>
      </c>
      <c r="H499" s="20"/>
      <c r="I499" s="28">
        <v>35765</v>
      </c>
      <c r="J499" s="20">
        <v>46.551000000000002</v>
      </c>
      <c r="K499" s="73">
        <v>35765</v>
      </c>
      <c r="L499" s="74">
        <v>0</v>
      </c>
      <c r="M499" s="28">
        <v>34151</v>
      </c>
      <c r="N499" s="21">
        <v>3.47</v>
      </c>
      <c r="S499" s="56">
        <v>37043</v>
      </c>
      <c r="T499" s="57">
        <v>3.95</v>
      </c>
    </row>
    <row r="500" spans="1:20">
      <c r="A500" s="28">
        <v>36130</v>
      </c>
      <c r="B500" s="19">
        <v>1095</v>
      </c>
      <c r="C500" s="28">
        <v>36130</v>
      </c>
      <c r="D500" s="19">
        <v>4354.3999999999996</v>
      </c>
      <c r="F500" s="28">
        <v>32933</v>
      </c>
      <c r="G500" s="20">
        <v>33.386000000000003</v>
      </c>
      <c r="H500" s="20"/>
      <c r="I500" s="28">
        <v>35796</v>
      </c>
      <c r="J500" s="20">
        <v>46.448999999999998</v>
      </c>
      <c r="K500" s="73">
        <v>35796</v>
      </c>
      <c r="L500" s="74">
        <v>0</v>
      </c>
      <c r="M500" s="28">
        <v>34182</v>
      </c>
      <c r="N500" s="21">
        <v>3.44</v>
      </c>
      <c r="S500" s="56">
        <v>37073</v>
      </c>
      <c r="T500" s="57">
        <v>3.82</v>
      </c>
    </row>
    <row r="501" spans="1:20">
      <c r="A501" s="28">
        <v>36161</v>
      </c>
      <c r="B501" s="19">
        <v>1098.0999999999999</v>
      </c>
      <c r="C501" s="28">
        <v>36161</v>
      </c>
      <c r="D501" s="19">
        <v>4381.3</v>
      </c>
      <c r="F501" s="28">
        <v>32964</v>
      </c>
      <c r="G501" s="20">
        <v>35.369999999999997</v>
      </c>
      <c r="H501" s="20"/>
      <c r="I501" s="28">
        <v>35827</v>
      </c>
      <c r="J501" s="20">
        <v>45.685000000000002</v>
      </c>
      <c r="K501" s="73">
        <v>35827</v>
      </c>
      <c r="L501" s="74">
        <v>0</v>
      </c>
      <c r="M501" s="28">
        <v>34213</v>
      </c>
      <c r="N501" s="21">
        <v>3.36</v>
      </c>
      <c r="S501" s="56">
        <v>37104</v>
      </c>
      <c r="T501" s="57">
        <v>3.66</v>
      </c>
    </row>
    <row r="502" spans="1:20">
      <c r="A502" s="28">
        <v>36192</v>
      </c>
      <c r="B502" s="19">
        <v>1096.7</v>
      </c>
      <c r="C502" s="28">
        <v>36192</v>
      </c>
      <c r="D502" s="19">
        <v>4404.3</v>
      </c>
      <c r="F502" s="28">
        <v>32994</v>
      </c>
      <c r="G502" s="20">
        <v>32.771000000000001</v>
      </c>
      <c r="H502" s="20"/>
      <c r="I502" s="28">
        <v>35855</v>
      </c>
      <c r="J502" s="20">
        <v>45.813000000000002</v>
      </c>
      <c r="K502" s="73">
        <v>35855</v>
      </c>
      <c r="L502" s="74">
        <v>0</v>
      </c>
      <c r="M502" s="28">
        <v>34243</v>
      </c>
      <c r="N502" s="21">
        <v>3.39</v>
      </c>
      <c r="S502" s="56">
        <v>37135</v>
      </c>
      <c r="T502" s="57">
        <v>2.75</v>
      </c>
    </row>
    <row r="503" spans="1:20">
      <c r="A503" s="28">
        <v>36220</v>
      </c>
      <c r="B503" s="19">
        <v>1096.5999999999999</v>
      </c>
      <c r="C503" s="28">
        <v>36220</v>
      </c>
      <c r="D503" s="19">
        <v>4411.5</v>
      </c>
      <c r="F503" s="28">
        <v>33025</v>
      </c>
      <c r="G503" s="20">
        <v>33.884999999999998</v>
      </c>
      <c r="H503" s="20"/>
      <c r="I503" s="28">
        <v>35886</v>
      </c>
      <c r="J503" s="20">
        <v>46.058999999999997</v>
      </c>
      <c r="K503" s="73">
        <v>35886</v>
      </c>
      <c r="L503" s="74">
        <v>0</v>
      </c>
      <c r="M503" s="28">
        <v>34274</v>
      </c>
      <c r="N503" s="21">
        <v>3.58</v>
      </c>
      <c r="S503" s="56">
        <v>37165</v>
      </c>
      <c r="T503" s="57">
        <v>2.66</v>
      </c>
    </row>
    <row r="504" spans="1:20">
      <c r="A504" s="28">
        <v>36251</v>
      </c>
      <c r="B504" s="19">
        <v>1101.5999999999999</v>
      </c>
      <c r="C504" s="28">
        <v>36251</v>
      </c>
      <c r="D504" s="19">
        <v>4439.2</v>
      </c>
      <c r="F504" s="28">
        <v>33055</v>
      </c>
      <c r="G504" s="20">
        <v>32.933</v>
      </c>
      <c r="H504" s="20"/>
      <c r="I504" s="28">
        <v>35916</v>
      </c>
      <c r="J504" s="20">
        <v>45.378999999999998</v>
      </c>
      <c r="K504" s="73">
        <v>35916</v>
      </c>
      <c r="L504" s="74">
        <v>0</v>
      </c>
      <c r="M504" s="28">
        <v>34304</v>
      </c>
      <c r="N504" s="21">
        <v>3.61</v>
      </c>
      <c r="S504" s="56">
        <v>37196</v>
      </c>
      <c r="T504" s="57">
        <v>2.06</v>
      </c>
    </row>
    <row r="505" spans="1:20">
      <c r="A505" s="28">
        <v>36281</v>
      </c>
      <c r="B505" s="19">
        <v>1103.8</v>
      </c>
      <c r="C505" s="28">
        <v>36281</v>
      </c>
      <c r="D505" s="19">
        <v>4463.1000000000004</v>
      </c>
      <c r="F505" s="28">
        <v>33086</v>
      </c>
      <c r="G505" s="20">
        <v>32.426000000000002</v>
      </c>
      <c r="H505" s="20"/>
      <c r="I505" s="28">
        <v>35947</v>
      </c>
      <c r="J505" s="20">
        <v>45.165999999999997</v>
      </c>
      <c r="K505" s="73">
        <v>35947</v>
      </c>
      <c r="L505" s="74">
        <v>0</v>
      </c>
      <c r="M505" s="28">
        <v>34335</v>
      </c>
      <c r="N505" s="21">
        <v>3.54</v>
      </c>
      <c r="S505" s="56">
        <v>37226</v>
      </c>
      <c r="T505" s="57">
        <v>1.52</v>
      </c>
    </row>
    <row r="506" spans="1:20">
      <c r="A506" s="28">
        <v>36312</v>
      </c>
      <c r="B506" s="19">
        <v>1099.8</v>
      </c>
      <c r="C506" s="28">
        <v>36312</v>
      </c>
      <c r="D506" s="19">
        <v>4484.8</v>
      </c>
      <c r="F506" s="28">
        <v>33117</v>
      </c>
      <c r="G506" s="20">
        <v>33.26</v>
      </c>
      <c r="H506" s="20"/>
      <c r="I506" s="28">
        <v>35977</v>
      </c>
      <c r="J506" s="20">
        <v>44.636000000000003</v>
      </c>
      <c r="K506" s="73">
        <v>35977</v>
      </c>
      <c r="L506" s="74">
        <v>0</v>
      </c>
      <c r="M506" s="28">
        <v>34366</v>
      </c>
      <c r="N506" s="21">
        <v>3.87</v>
      </c>
      <c r="S506" s="56">
        <v>37257</v>
      </c>
      <c r="T506" s="57">
        <v>1.85</v>
      </c>
    </row>
    <row r="507" spans="1:20">
      <c r="A507" s="28">
        <v>36342</v>
      </c>
      <c r="B507" s="19">
        <v>1099.0999999999999</v>
      </c>
      <c r="C507" s="28">
        <v>36342</v>
      </c>
      <c r="D507" s="19">
        <v>4511.7</v>
      </c>
      <c r="F507" s="28">
        <v>33147</v>
      </c>
      <c r="G507" s="20">
        <v>32.081000000000003</v>
      </c>
      <c r="H507" s="20"/>
      <c r="I507" s="28">
        <v>36008</v>
      </c>
      <c r="J507" s="20">
        <v>44.686</v>
      </c>
      <c r="K507" s="73">
        <v>36008</v>
      </c>
      <c r="L507" s="74">
        <v>0</v>
      </c>
      <c r="M507" s="28">
        <v>34394</v>
      </c>
      <c r="N507" s="21">
        <v>4.32</v>
      </c>
      <c r="S507" s="56">
        <v>37288</v>
      </c>
      <c r="T507" s="57">
        <v>1.83</v>
      </c>
    </row>
    <row r="508" spans="1:20">
      <c r="A508" s="28">
        <v>36373</v>
      </c>
      <c r="B508" s="19">
        <v>1099.2</v>
      </c>
      <c r="C508" s="28">
        <v>36373</v>
      </c>
      <c r="D508" s="19">
        <v>4529.2</v>
      </c>
      <c r="F508" s="28">
        <v>33178</v>
      </c>
      <c r="G508" s="20">
        <v>33.378</v>
      </c>
      <c r="H508" s="20"/>
      <c r="I508" s="28">
        <v>36039</v>
      </c>
      <c r="J508" s="20">
        <v>44.598999999999997</v>
      </c>
      <c r="K508" s="73">
        <v>36039</v>
      </c>
      <c r="L508" s="74">
        <v>0</v>
      </c>
      <c r="M508" s="28">
        <v>34425</v>
      </c>
      <c r="N508" s="21">
        <v>4.82</v>
      </c>
      <c r="S508" s="56">
        <v>37316</v>
      </c>
      <c r="T508" s="57">
        <v>1.74</v>
      </c>
    </row>
    <row r="509" spans="1:20">
      <c r="A509" s="28">
        <v>36404</v>
      </c>
      <c r="B509" s="19">
        <v>1096.5</v>
      </c>
      <c r="C509" s="28">
        <v>36404</v>
      </c>
      <c r="D509" s="19">
        <v>4544.8</v>
      </c>
      <c r="F509" s="28">
        <v>33208</v>
      </c>
      <c r="G509" s="20">
        <v>30.227</v>
      </c>
      <c r="H509" s="20"/>
      <c r="I509" s="28">
        <v>36069</v>
      </c>
      <c r="J509" s="20">
        <v>44.713999999999999</v>
      </c>
      <c r="K509" s="73">
        <v>36069</v>
      </c>
      <c r="L509" s="74">
        <v>0</v>
      </c>
      <c r="M509" s="28">
        <v>34455</v>
      </c>
      <c r="N509" s="21">
        <v>5.31</v>
      </c>
      <c r="S509" s="56">
        <v>37347</v>
      </c>
      <c r="T509" s="57">
        <v>1.82</v>
      </c>
    </row>
    <row r="510" spans="1:20">
      <c r="A510" s="28">
        <v>36434</v>
      </c>
      <c r="B510" s="19">
        <v>1103.3</v>
      </c>
      <c r="C510" s="28">
        <v>36434</v>
      </c>
      <c r="D510" s="19">
        <v>4568.3</v>
      </c>
      <c r="F510" s="28">
        <v>33239</v>
      </c>
      <c r="G510" s="20">
        <v>21.96</v>
      </c>
      <c r="H510" s="20"/>
      <c r="I510" s="28">
        <v>36100</v>
      </c>
      <c r="J510" s="20">
        <v>44.731999999999999</v>
      </c>
      <c r="K510" s="73">
        <v>36100</v>
      </c>
      <c r="L510" s="74">
        <v>0</v>
      </c>
      <c r="M510" s="28">
        <v>34486</v>
      </c>
      <c r="N510" s="21">
        <v>5.27</v>
      </c>
      <c r="S510" s="56">
        <v>37377</v>
      </c>
      <c r="T510" s="57">
        <v>1.79</v>
      </c>
    </row>
    <row r="511" spans="1:20">
      <c r="A511" s="28">
        <v>36465</v>
      </c>
      <c r="B511" s="19">
        <v>1110.7</v>
      </c>
      <c r="C511" s="28">
        <v>36465</v>
      </c>
      <c r="D511" s="19">
        <v>4587.1000000000004</v>
      </c>
      <c r="F511" s="28">
        <v>33270</v>
      </c>
      <c r="G511" s="20">
        <v>19.789000000000001</v>
      </c>
      <c r="H511" s="20"/>
      <c r="I511" s="28">
        <v>36130</v>
      </c>
      <c r="J511" s="20">
        <v>45.058</v>
      </c>
      <c r="K511" s="73">
        <v>36130</v>
      </c>
      <c r="L511" s="74">
        <v>0</v>
      </c>
      <c r="M511" s="28">
        <v>34516</v>
      </c>
      <c r="N511" s="21">
        <v>5.48</v>
      </c>
      <c r="S511" s="56">
        <v>37408</v>
      </c>
      <c r="T511" s="57">
        <v>1.73</v>
      </c>
    </row>
    <row r="512" spans="1:20">
      <c r="A512" s="28">
        <v>36495</v>
      </c>
      <c r="B512" s="19">
        <v>1122.2</v>
      </c>
      <c r="C512" s="28">
        <v>36495</v>
      </c>
      <c r="D512" s="19">
        <v>4614.8999999999996</v>
      </c>
      <c r="F512" s="28">
        <v>33298</v>
      </c>
      <c r="G512" s="20">
        <v>21.712</v>
      </c>
      <c r="H512" s="20"/>
      <c r="I512" s="28">
        <v>36161</v>
      </c>
      <c r="J512" s="20">
        <v>44.823999999999998</v>
      </c>
      <c r="K512" s="73">
        <v>36161</v>
      </c>
      <c r="L512" s="74">
        <v>0</v>
      </c>
      <c r="M512" s="28">
        <v>34547</v>
      </c>
      <c r="N512" s="21">
        <v>5.56</v>
      </c>
      <c r="S512" s="56">
        <v>37438</v>
      </c>
      <c r="T512" s="57">
        <v>1.76</v>
      </c>
    </row>
    <row r="513" spans="1:20">
      <c r="A513" s="28">
        <v>36526</v>
      </c>
      <c r="B513" s="19">
        <v>1122</v>
      </c>
      <c r="C513" s="28">
        <v>36526</v>
      </c>
      <c r="D513" s="19">
        <v>4643.3999999999996</v>
      </c>
      <c r="F513" s="28">
        <v>33329</v>
      </c>
      <c r="G513" s="20">
        <v>23.498000000000001</v>
      </c>
      <c r="H513" s="20"/>
      <c r="I513" s="28">
        <v>36192</v>
      </c>
      <c r="J513" s="20">
        <v>44.81</v>
      </c>
      <c r="K513" s="73">
        <v>36192</v>
      </c>
      <c r="L513" s="74">
        <v>0</v>
      </c>
      <c r="M513" s="28">
        <v>34578</v>
      </c>
      <c r="N513" s="21">
        <v>5.76</v>
      </c>
      <c r="S513" s="56">
        <v>37469</v>
      </c>
      <c r="T513" s="57">
        <v>1.81</v>
      </c>
    </row>
    <row r="514" spans="1:20">
      <c r="A514" s="28">
        <v>36557</v>
      </c>
      <c r="B514" s="19">
        <v>1107.9000000000001</v>
      </c>
      <c r="C514" s="28">
        <v>36557</v>
      </c>
      <c r="D514" s="19">
        <v>4656.5</v>
      </c>
      <c r="F514" s="28">
        <v>33359</v>
      </c>
      <c r="G514" s="20">
        <v>22.282</v>
      </c>
      <c r="H514" s="20"/>
      <c r="I514" s="28">
        <v>36220</v>
      </c>
      <c r="J514" s="20">
        <v>44.405999999999999</v>
      </c>
      <c r="K514" s="73">
        <v>36220</v>
      </c>
      <c r="L514" s="74">
        <v>0</v>
      </c>
      <c r="M514" s="28">
        <v>34608</v>
      </c>
      <c r="N514" s="21">
        <v>6.11</v>
      </c>
      <c r="S514" s="56">
        <v>37500</v>
      </c>
      <c r="T514" s="57">
        <v>1.85</v>
      </c>
    </row>
    <row r="515" spans="1:20">
      <c r="A515" s="28">
        <v>36586</v>
      </c>
      <c r="B515" s="19">
        <v>1107.3</v>
      </c>
      <c r="C515" s="28">
        <v>36586</v>
      </c>
      <c r="D515" s="19">
        <v>4687.3999999999996</v>
      </c>
      <c r="F515" s="28">
        <v>33390</v>
      </c>
      <c r="G515" s="20">
        <v>23.670999999999999</v>
      </c>
      <c r="H515" s="20"/>
      <c r="I515" s="28">
        <v>36251</v>
      </c>
      <c r="J515" s="20">
        <v>43.494999999999997</v>
      </c>
      <c r="K515" s="73">
        <v>36251</v>
      </c>
      <c r="L515" s="74">
        <v>0</v>
      </c>
      <c r="M515" s="28">
        <v>34639</v>
      </c>
      <c r="N515" s="21">
        <v>6.54</v>
      </c>
      <c r="S515" s="56">
        <v>37530</v>
      </c>
      <c r="T515" s="57">
        <v>1.82</v>
      </c>
    </row>
    <row r="516" spans="1:20">
      <c r="A516" s="28">
        <v>36617</v>
      </c>
      <c r="B516" s="19">
        <v>1114.5999999999999</v>
      </c>
      <c r="C516" s="28">
        <v>36617</v>
      </c>
      <c r="D516" s="19">
        <v>4740.8</v>
      </c>
      <c r="F516" s="28">
        <v>33420</v>
      </c>
      <c r="G516" s="20">
        <v>23.260999999999999</v>
      </c>
      <c r="H516" s="20"/>
      <c r="I516" s="28">
        <v>36281</v>
      </c>
      <c r="J516" s="20">
        <v>43.878999999999998</v>
      </c>
      <c r="K516" s="73">
        <v>36281</v>
      </c>
      <c r="L516" s="74">
        <v>0</v>
      </c>
      <c r="M516" s="28">
        <v>34669</v>
      </c>
      <c r="N516" s="21">
        <v>7.14</v>
      </c>
      <c r="S516" s="56">
        <v>37561</v>
      </c>
      <c r="T516" s="57">
        <v>1.23</v>
      </c>
    </row>
    <row r="517" spans="1:20">
      <c r="A517" s="28">
        <v>36647</v>
      </c>
      <c r="B517" s="19">
        <v>1106</v>
      </c>
      <c r="C517" s="28">
        <v>36647</v>
      </c>
      <c r="D517" s="19">
        <v>4731.3999999999996</v>
      </c>
      <c r="F517" s="28">
        <v>33451</v>
      </c>
      <c r="G517" s="20">
        <v>22.786999999999999</v>
      </c>
      <c r="H517" s="20"/>
      <c r="I517" s="28">
        <v>36312</v>
      </c>
      <c r="J517" s="20">
        <v>42.918999999999997</v>
      </c>
      <c r="K517" s="73">
        <v>36312</v>
      </c>
      <c r="L517" s="74">
        <v>0</v>
      </c>
      <c r="M517" s="28">
        <v>34700</v>
      </c>
      <c r="N517" s="21">
        <v>7.05</v>
      </c>
      <c r="S517" s="56">
        <v>37591</v>
      </c>
      <c r="T517" s="57">
        <v>1.1599999999999999</v>
      </c>
    </row>
    <row r="518" spans="1:20">
      <c r="A518" s="28">
        <v>36678</v>
      </c>
      <c r="B518" s="19">
        <v>1103.7</v>
      </c>
      <c r="C518" s="28">
        <v>36678</v>
      </c>
      <c r="D518" s="19">
        <v>4748.6000000000004</v>
      </c>
      <c r="F518" s="28">
        <v>33482</v>
      </c>
      <c r="G518" s="20">
        <v>23.443000000000001</v>
      </c>
      <c r="H518" s="20"/>
      <c r="I518" s="28">
        <v>36342</v>
      </c>
      <c r="J518" s="20">
        <v>41.683</v>
      </c>
      <c r="K518" s="73">
        <v>36342</v>
      </c>
      <c r="L518" s="74">
        <v>0</v>
      </c>
      <c r="M518" s="28">
        <v>34731</v>
      </c>
      <c r="N518" s="21">
        <v>6.7</v>
      </c>
      <c r="S518" s="56">
        <v>37622</v>
      </c>
      <c r="T518" s="57">
        <v>1.33</v>
      </c>
    </row>
    <row r="519" spans="1:20">
      <c r="A519" s="28">
        <v>36708</v>
      </c>
      <c r="B519" s="19">
        <v>1104.7</v>
      </c>
      <c r="C519" s="28">
        <v>36708</v>
      </c>
      <c r="D519" s="19">
        <v>4766.5</v>
      </c>
      <c r="F519" s="28">
        <v>33512</v>
      </c>
      <c r="G519" s="20">
        <v>23.173999999999999</v>
      </c>
      <c r="H519" s="20"/>
      <c r="I519" s="28">
        <v>36373</v>
      </c>
      <c r="J519" s="20">
        <v>41.957999999999998</v>
      </c>
      <c r="K519" s="73">
        <v>36373</v>
      </c>
      <c r="L519" s="74">
        <v>0</v>
      </c>
      <c r="M519" s="28">
        <v>34759</v>
      </c>
      <c r="N519" s="21">
        <v>6.43</v>
      </c>
      <c r="S519" s="56">
        <v>37653</v>
      </c>
      <c r="T519" s="57">
        <v>1.33</v>
      </c>
    </row>
    <row r="520" spans="1:20">
      <c r="A520" s="28">
        <v>36739</v>
      </c>
      <c r="B520" s="19">
        <v>1100.5</v>
      </c>
      <c r="C520" s="28">
        <v>36739</v>
      </c>
      <c r="D520" s="19">
        <v>4794.5</v>
      </c>
      <c r="F520" s="28">
        <v>33543</v>
      </c>
      <c r="G520" s="20">
        <v>24.998999999999999</v>
      </c>
      <c r="H520" s="20"/>
      <c r="I520" s="28">
        <v>36404</v>
      </c>
      <c r="J520" s="20">
        <v>41.62</v>
      </c>
      <c r="K520" s="73">
        <v>36404</v>
      </c>
      <c r="L520" s="74">
        <v>0</v>
      </c>
      <c r="M520" s="28">
        <v>34790</v>
      </c>
      <c r="N520" s="21">
        <v>6.27</v>
      </c>
      <c r="S520" s="56">
        <v>37681</v>
      </c>
      <c r="T520" s="57">
        <v>1.38</v>
      </c>
    </row>
    <row r="521" spans="1:20">
      <c r="A521" s="28">
        <v>36770</v>
      </c>
      <c r="B521" s="19">
        <v>1099.4000000000001</v>
      </c>
      <c r="C521" s="28">
        <v>36770</v>
      </c>
      <c r="D521" s="19">
        <v>4830.1000000000004</v>
      </c>
      <c r="F521" s="28">
        <v>33573</v>
      </c>
      <c r="G521" s="20">
        <v>26.67</v>
      </c>
      <c r="H521" s="20"/>
      <c r="I521" s="28">
        <v>36434</v>
      </c>
      <c r="J521" s="20">
        <v>41.290999999999997</v>
      </c>
      <c r="K521" s="73">
        <v>36434</v>
      </c>
      <c r="L521" s="74">
        <v>0</v>
      </c>
      <c r="M521" s="28">
        <v>34820</v>
      </c>
      <c r="N521" s="21">
        <v>6</v>
      </c>
      <c r="S521" s="56">
        <v>37712</v>
      </c>
      <c r="T521" s="57">
        <v>1.31</v>
      </c>
    </row>
    <row r="522" spans="1:20">
      <c r="A522" s="28">
        <v>36800</v>
      </c>
      <c r="B522" s="19">
        <v>1098.5</v>
      </c>
      <c r="C522" s="28">
        <v>36800</v>
      </c>
      <c r="D522" s="19">
        <v>4846.5</v>
      </c>
      <c r="F522" s="28">
        <v>33604</v>
      </c>
      <c r="G522" s="20">
        <v>25.402999999999999</v>
      </c>
      <c r="H522" s="20"/>
      <c r="I522" s="28">
        <v>36465</v>
      </c>
      <c r="J522" s="20">
        <v>41.534999999999997</v>
      </c>
      <c r="K522" s="73">
        <v>36465</v>
      </c>
      <c r="L522" s="74">
        <v>0</v>
      </c>
      <c r="M522" s="28">
        <v>34851</v>
      </c>
      <c r="N522" s="21">
        <v>5.64</v>
      </c>
      <c r="S522" s="56">
        <v>37742</v>
      </c>
      <c r="T522" s="57">
        <v>1.28</v>
      </c>
    </row>
    <row r="523" spans="1:20">
      <c r="A523" s="28">
        <v>36831</v>
      </c>
      <c r="B523" s="19">
        <v>1092.3</v>
      </c>
      <c r="C523" s="28">
        <v>36831</v>
      </c>
      <c r="D523" s="19">
        <v>4857.3</v>
      </c>
      <c r="F523" s="28">
        <v>33635</v>
      </c>
      <c r="G523" s="20">
        <v>24.867999999999999</v>
      </c>
      <c r="H523" s="20"/>
      <c r="I523" s="28">
        <v>36495</v>
      </c>
      <c r="J523" s="20">
        <v>41.829000000000001</v>
      </c>
      <c r="K523" s="73">
        <v>36495</v>
      </c>
      <c r="L523" s="74">
        <v>0</v>
      </c>
      <c r="M523" s="28">
        <v>34881</v>
      </c>
      <c r="N523" s="21">
        <v>5.59</v>
      </c>
      <c r="S523" s="56">
        <v>37773</v>
      </c>
      <c r="T523" s="57">
        <v>1.45</v>
      </c>
    </row>
    <row r="524" spans="1:20">
      <c r="A524" s="28">
        <v>36861</v>
      </c>
      <c r="B524" s="19">
        <v>1087.8</v>
      </c>
      <c r="C524" s="28">
        <v>36861</v>
      </c>
      <c r="D524" s="19">
        <v>4901.5</v>
      </c>
      <c r="F524" s="28">
        <v>33664</v>
      </c>
      <c r="G524" s="20">
        <v>28.042000000000002</v>
      </c>
      <c r="H524" s="20"/>
      <c r="I524" s="28">
        <v>36526</v>
      </c>
      <c r="J524" s="20">
        <v>42.158999999999999</v>
      </c>
      <c r="K524" s="73">
        <v>36526</v>
      </c>
      <c r="L524" s="74">
        <v>0</v>
      </c>
      <c r="M524" s="28">
        <v>34912</v>
      </c>
      <c r="N524" s="21">
        <v>5.75</v>
      </c>
      <c r="S524" s="56">
        <v>37803</v>
      </c>
      <c r="T524" s="57">
        <v>1.04</v>
      </c>
    </row>
    <row r="525" spans="1:20">
      <c r="A525" s="28">
        <v>36892</v>
      </c>
      <c r="B525" s="19">
        <v>1096.3</v>
      </c>
      <c r="C525" s="28">
        <v>36892</v>
      </c>
      <c r="D525" s="19">
        <v>4951.3</v>
      </c>
      <c r="F525" s="28">
        <v>33695</v>
      </c>
      <c r="G525" s="20">
        <v>22.646000000000001</v>
      </c>
      <c r="H525" s="20"/>
      <c r="I525" s="28">
        <v>36557</v>
      </c>
      <c r="J525" s="20">
        <v>41.338000000000001</v>
      </c>
      <c r="K525" s="73">
        <v>36557</v>
      </c>
      <c r="L525" s="74">
        <v>0</v>
      </c>
      <c r="M525" s="28">
        <v>34943</v>
      </c>
      <c r="N525" s="21">
        <v>5.62</v>
      </c>
      <c r="S525" s="56">
        <v>37834</v>
      </c>
      <c r="T525" s="57">
        <v>1.01</v>
      </c>
    </row>
    <row r="526" spans="1:20">
      <c r="A526" s="28">
        <v>36923</v>
      </c>
      <c r="B526" s="19">
        <v>1100.5</v>
      </c>
      <c r="C526" s="28">
        <v>36923</v>
      </c>
      <c r="D526" s="19">
        <v>4989.2</v>
      </c>
      <c r="F526" s="28">
        <v>33725</v>
      </c>
      <c r="G526" s="20">
        <v>21.085000000000001</v>
      </c>
      <c r="H526" s="20"/>
      <c r="I526" s="28">
        <v>36586</v>
      </c>
      <c r="J526" s="20">
        <v>40.548000000000002</v>
      </c>
      <c r="K526" s="73">
        <v>36586</v>
      </c>
      <c r="L526" s="74">
        <v>0</v>
      </c>
      <c r="M526" s="28">
        <v>34973</v>
      </c>
      <c r="N526" s="21">
        <v>5.59</v>
      </c>
      <c r="S526" s="56">
        <v>37865</v>
      </c>
      <c r="T526" s="57">
        <v>1.17</v>
      </c>
    </row>
    <row r="527" spans="1:20">
      <c r="A527" s="28">
        <v>36951</v>
      </c>
      <c r="B527" s="19">
        <v>1108.5</v>
      </c>
      <c r="C527" s="28">
        <v>36951</v>
      </c>
      <c r="D527" s="19">
        <v>5046</v>
      </c>
      <c r="F527" s="28">
        <v>33756</v>
      </c>
      <c r="G527" s="20">
        <v>21.236999999999998</v>
      </c>
      <c r="H527" s="20"/>
      <c r="I527" s="28">
        <v>36617</v>
      </c>
      <c r="J527" s="20">
        <v>40.18</v>
      </c>
      <c r="K527" s="73">
        <v>36617</v>
      </c>
      <c r="L527" s="74">
        <v>0</v>
      </c>
      <c r="M527" s="28">
        <v>35004</v>
      </c>
      <c r="N527" s="21">
        <v>5.43</v>
      </c>
      <c r="S527" s="56">
        <v>37895</v>
      </c>
      <c r="T527" s="57">
        <v>1.03</v>
      </c>
    </row>
    <row r="528" spans="1:20">
      <c r="A528" s="28">
        <v>36982</v>
      </c>
      <c r="B528" s="19">
        <v>1115.2</v>
      </c>
      <c r="C528" s="28">
        <v>36982</v>
      </c>
      <c r="D528" s="19">
        <v>5105.3</v>
      </c>
      <c r="F528" s="28">
        <v>33786</v>
      </c>
      <c r="G528" s="20">
        <v>21.207999999999998</v>
      </c>
      <c r="H528" s="20"/>
      <c r="I528" s="28">
        <v>36647</v>
      </c>
      <c r="J528" s="20">
        <v>40.322000000000003</v>
      </c>
      <c r="K528" s="73">
        <v>36647</v>
      </c>
      <c r="L528" s="74">
        <v>0</v>
      </c>
      <c r="M528" s="28">
        <v>35034</v>
      </c>
      <c r="N528" s="21">
        <v>5.31</v>
      </c>
      <c r="S528" s="56">
        <v>37926</v>
      </c>
      <c r="T528" s="57">
        <v>1.01</v>
      </c>
    </row>
    <row r="529" spans="1:20">
      <c r="A529" s="28">
        <v>37012</v>
      </c>
      <c r="B529" s="19">
        <v>1120.0999999999999</v>
      </c>
      <c r="C529" s="28">
        <v>37012</v>
      </c>
      <c r="D529" s="19">
        <v>5107.6000000000004</v>
      </c>
      <c r="F529" s="28">
        <v>33817</v>
      </c>
      <c r="G529" s="20">
        <v>21.268999999999998</v>
      </c>
      <c r="H529" s="20"/>
      <c r="I529" s="28">
        <v>36678</v>
      </c>
      <c r="J529" s="20">
        <v>39.692</v>
      </c>
      <c r="K529" s="73">
        <v>36678</v>
      </c>
      <c r="L529" s="74">
        <v>0</v>
      </c>
      <c r="M529" s="28">
        <v>35065</v>
      </c>
      <c r="N529" s="21">
        <v>5.09</v>
      </c>
      <c r="S529" s="56">
        <v>37956</v>
      </c>
      <c r="T529" s="57">
        <v>0.94</v>
      </c>
    </row>
    <row r="530" spans="1:20">
      <c r="A530" s="28">
        <v>37043</v>
      </c>
      <c r="B530" s="19">
        <v>1128</v>
      </c>
      <c r="C530" s="28">
        <v>37043</v>
      </c>
      <c r="D530" s="19">
        <v>5148</v>
      </c>
      <c r="F530" s="28">
        <v>33848</v>
      </c>
      <c r="G530" s="20">
        <v>22.640999999999998</v>
      </c>
      <c r="H530" s="20"/>
      <c r="I530" s="28">
        <v>36708</v>
      </c>
      <c r="J530" s="20">
        <v>39.521000000000001</v>
      </c>
      <c r="K530" s="73">
        <v>36708</v>
      </c>
      <c r="L530" s="74">
        <v>0</v>
      </c>
      <c r="M530" s="28">
        <v>35096</v>
      </c>
      <c r="N530" s="21">
        <v>4.9400000000000004</v>
      </c>
      <c r="S530" s="56">
        <v>37987</v>
      </c>
      <c r="T530" s="57">
        <v>1.03</v>
      </c>
    </row>
    <row r="531" spans="1:20">
      <c r="A531" s="28">
        <v>37073</v>
      </c>
      <c r="B531" s="19">
        <v>1140.5</v>
      </c>
      <c r="C531" s="28">
        <v>37073</v>
      </c>
      <c r="D531" s="19">
        <v>5177.6000000000004</v>
      </c>
      <c r="F531" s="28">
        <v>33878</v>
      </c>
      <c r="G531" s="20">
        <v>23.634</v>
      </c>
      <c r="H531" s="20"/>
      <c r="I531" s="28">
        <v>36739</v>
      </c>
      <c r="J531" s="20">
        <v>39.234000000000002</v>
      </c>
      <c r="K531" s="73">
        <v>36739</v>
      </c>
      <c r="L531" s="74">
        <v>0</v>
      </c>
      <c r="M531" s="28">
        <v>35125</v>
      </c>
      <c r="N531" s="21">
        <v>5.34</v>
      </c>
      <c r="S531" s="56">
        <v>38018</v>
      </c>
      <c r="T531" s="57">
        <v>1.04</v>
      </c>
    </row>
    <row r="532" spans="1:20">
      <c r="A532" s="28">
        <v>37104</v>
      </c>
      <c r="B532" s="19">
        <v>1150.7</v>
      </c>
      <c r="C532" s="28">
        <v>37104</v>
      </c>
      <c r="D532" s="19">
        <v>5210.8</v>
      </c>
      <c r="F532" s="28">
        <v>33909</v>
      </c>
      <c r="G532" s="20">
        <v>25.481999999999999</v>
      </c>
      <c r="H532" s="20"/>
      <c r="I532" s="28">
        <v>36770</v>
      </c>
      <c r="J532" s="20">
        <v>39.078000000000003</v>
      </c>
      <c r="K532" s="73">
        <v>36770</v>
      </c>
      <c r="L532" s="74">
        <v>0</v>
      </c>
      <c r="M532" s="28">
        <v>35156</v>
      </c>
      <c r="N532" s="21">
        <v>5.54</v>
      </c>
      <c r="S532" s="56">
        <v>38047</v>
      </c>
      <c r="T532" s="57">
        <v>1.05</v>
      </c>
    </row>
    <row r="533" spans="1:20">
      <c r="A533" s="28">
        <v>37135</v>
      </c>
      <c r="B533" s="19">
        <v>1205</v>
      </c>
      <c r="C533" s="28">
        <v>37135</v>
      </c>
      <c r="D533" s="19">
        <v>5321.6</v>
      </c>
      <c r="F533" s="28">
        <v>33939</v>
      </c>
      <c r="G533" s="20">
        <v>25.401</v>
      </c>
      <c r="H533" s="20"/>
      <c r="I533" s="28">
        <v>36800</v>
      </c>
      <c r="J533" s="20">
        <v>38.951000000000001</v>
      </c>
      <c r="K533" s="73">
        <v>36800</v>
      </c>
      <c r="L533" s="74">
        <v>0</v>
      </c>
      <c r="M533" s="28">
        <v>35186</v>
      </c>
      <c r="N533" s="21">
        <v>5.64</v>
      </c>
      <c r="S533" s="56">
        <v>38078</v>
      </c>
      <c r="T533" s="57">
        <v>1.03</v>
      </c>
    </row>
    <row r="534" spans="1:20">
      <c r="A534" s="28">
        <v>37165</v>
      </c>
      <c r="B534" s="19">
        <v>1165.3</v>
      </c>
      <c r="C534" s="28">
        <v>37165</v>
      </c>
      <c r="D534" s="19">
        <v>5307.6</v>
      </c>
      <c r="F534" s="28">
        <v>33970</v>
      </c>
      <c r="G534" s="20">
        <v>23.645</v>
      </c>
      <c r="H534" s="20"/>
      <c r="I534" s="28">
        <v>36831</v>
      </c>
      <c r="J534" s="20">
        <v>39.1</v>
      </c>
      <c r="K534" s="73">
        <v>36831</v>
      </c>
      <c r="L534" s="74">
        <v>0</v>
      </c>
      <c r="M534" s="28">
        <v>35217</v>
      </c>
      <c r="N534" s="21">
        <v>5.81</v>
      </c>
      <c r="S534" s="56">
        <v>38108</v>
      </c>
      <c r="T534" s="57">
        <v>1.02</v>
      </c>
    </row>
    <row r="535" spans="1:20">
      <c r="A535" s="28">
        <v>37196</v>
      </c>
      <c r="B535" s="19">
        <v>1170.5999999999999</v>
      </c>
      <c r="C535" s="28">
        <v>37196</v>
      </c>
      <c r="D535" s="19">
        <v>5350.5</v>
      </c>
      <c r="F535" s="28">
        <v>34001</v>
      </c>
      <c r="G535" s="20">
        <v>23.52</v>
      </c>
      <c r="H535" s="20"/>
      <c r="I535" s="28">
        <v>36861</v>
      </c>
      <c r="J535" s="20">
        <v>38.475000000000001</v>
      </c>
      <c r="K535" s="73">
        <v>36861</v>
      </c>
      <c r="L535" s="74">
        <v>0</v>
      </c>
      <c r="M535" s="28">
        <v>35247</v>
      </c>
      <c r="N535" s="21">
        <v>5.85</v>
      </c>
      <c r="S535" s="56">
        <v>38139</v>
      </c>
      <c r="T535" s="57">
        <v>1.38</v>
      </c>
    </row>
    <row r="536" spans="1:20">
      <c r="A536" s="28">
        <v>37226</v>
      </c>
      <c r="B536" s="19">
        <v>1182.3</v>
      </c>
      <c r="C536" s="28">
        <v>37226</v>
      </c>
      <c r="D536" s="19">
        <v>5403.2</v>
      </c>
      <c r="F536" s="28">
        <v>34029</v>
      </c>
      <c r="G536" s="20">
        <v>24.387</v>
      </c>
      <c r="H536" s="20"/>
      <c r="I536" s="28">
        <v>36892</v>
      </c>
      <c r="J536" s="20">
        <v>37.811999999999998</v>
      </c>
      <c r="K536" s="73">
        <v>36892</v>
      </c>
      <c r="L536" s="74">
        <v>0</v>
      </c>
      <c r="M536" s="28">
        <v>35278</v>
      </c>
      <c r="N536" s="21">
        <v>5.67</v>
      </c>
      <c r="S536" s="56">
        <v>38169</v>
      </c>
      <c r="T536" s="57">
        <v>1.29</v>
      </c>
    </row>
    <row r="537" spans="1:20">
      <c r="A537" s="28">
        <v>37257</v>
      </c>
      <c r="B537" s="19">
        <v>1189.9000000000001</v>
      </c>
      <c r="C537" s="28">
        <v>37257</v>
      </c>
      <c r="D537" s="19">
        <v>5423.4</v>
      </c>
      <c r="F537" s="28">
        <v>34060</v>
      </c>
      <c r="G537" s="20">
        <v>26.965</v>
      </c>
      <c r="H537" s="20"/>
      <c r="I537" s="28">
        <v>36923</v>
      </c>
      <c r="J537" s="20">
        <v>38.533999999999999</v>
      </c>
      <c r="K537" s="73">
        <v>36923</v>
      </c>
      <c r="L537" s="74">
        <v>0</v>
      </c>
      <c r="M537" s="28">
        <v>35309</v>
      </c>
      <c r="N537" s="21">
        <v>5.83</v>
      </c>
      <c r="S537" s="56">
        <v>38200</v>
      </c>
      <c r="T537" s="57">
        <v>1.55</v>
      </c>
    </row>
    <row r="538" spans="1:20">
      <c r="A538" s="28">
        <v>37288</v>
      </c>
      <c r="B538" s="19">
        <v>1189.7</v>
      </c>
      <c r="C538" s="28">
        <v>37288</v>
      </c>
      <c r="D538" s="19">
        <v>5453</v>
      </c>
      <c r="F538" s="28">
        <v>34090</v>
      </c>
      <c r="G538" s="20">
        <v>25.957999999999998</v>
      </c>
      <c r="H538" s="20"/>
      <c r="I538" s="28">
        <v>36951</v>
      </c>
      <c r="J538" s="20">
        <v>38.347999999999999</v>
      </c>
      <c r="K538" s="73">
        <v>36951</v>
      </c>
      <c r="L538" s="74">
        <v>0</v>
      </c>
      <c r="M538" s="28">
        <v>35339</v>
      </c>
      <c r="N538" s="21">
        <v>5.55</v>
      </c>
      <c r="S538" s="56">
        <v>38231</v>
      </c>
      <c r="T538" s="57">
        <v>1.94</v>
      </c>
    </row>
    <row r="539" spans="1:20">
      <c r="A539" s="28">
        <v>37316</v>
      </c>
      <c r="B539" s="19">
        <v>1192.5</v>
      </c>
      <c r="C539" s="28">
        <v>37316</v>
      </c>
      <c r="D539" s="19">
        <v>5463.8</v>
      </c>
      <c r="F539" s="28">
        <v>34121</v>
      </c>
      <c r="G539" s="20">
        <v>26.446000000000002</v>
      </c>
      <c r="H539" s="20"/>
      <c r="I539" s="28">
        <v>36982</v>
      </c>
      <c r="J539" s="20">
        <v>38.325000000000003</v>
      </c>
      <c r="K539" s="73">
        <v>36982</v>
      </c>
      <c r="L539" s="74">
        <v>0</v>
      </c>
      <c r="M539" s="28">
        <v>35370</v>
      </c>
      <c r="N539" s="21">
        <v>5.42</v>
      </c>
      <c r="S539" s="56">
        <v>38261</v>
      </c>
      <c r="T539" s="57">
        <v>1.79</v>
      </c>
    </row>
    <row r="540" spans="1:20">
      <c r="A540" s="28">
        <v>37347</v>
      </c>
      <c r="B540" s="19">
        <v>1184.8</v>
      </c>
      <c r="C540" s="28">
        <v>37347</v>
      </c>
      <c r="D540" s="19">
        <v>5458.3</v>
      </c>
      <c r="F540" s="28">
        <v>34151</v>
      </c>
      <c r="G540" s="20">
        <v>26.524000000000001</v>
      </c>
      <c r="H540" s="20"/>
      <c r="I540" s="28">
        <v>37012</v>
      </c>
      <c r="J540" s="20">
        <v>38.414999999999999</v>
      </c>
      <c r="K540" s="73">
        <v>37012</v>
      </c>
      <c r="L540" s="74">
        <v>0</v>
      </c>
      <c r="M540" s="28">
        <v>35400</v>
      </c>
      <c r="N540" s="21">
        <v>5.47</v>
      </c>
      <c r="S540" s="56">
        <v>38292</v>
      </c>
      <c r="T540" s="57">
        <v>2.02</v>
      </c>
    </row>
    <row r="541" spans="1:20">
      <c r="A541" s="28">
        <v>37377</v>
      </c>
      <c r="B541" s="19">
        <v>1191.4000000000001</v>
      </c>
      <c r="C541" s="28">
        <v>37377</v>
      </c>
      <c r="D541" s="19">
        <v>5491.6</v>
      </c>
      <c r="F541" s="28">
        <v>34182</v>
      </c>
      <c r="G541" s="20">
        <v>26.562999999999999</v>
      </c>
      <c r="H541" s="20"/>
      <c r="I541" s="28">
        <v>37043</v>
      </c>
      <c r="J541" s="20">
        <v>38.603999999999999</v>
      </c>
      <c r="K541" s="73">
        <v>37043</v>
      </c>
      <c r="L541" s="74">
        <v>0</v>
      </c>
      <c r="M541" s="28">
        <v>35431</v>
      </c>
      <c r="N541" s="21">
        <v>5.61</v>
      </c>
      <c r="S541" s="56">
        <v>38322</v>
      </c>
      <c r="T541" s="57">
        <v>1.97</v>
      </c>
    </row>
    <row r="542" spans="1:20">
      <c r="A542" s="28">
        <v>37408</v>
      </c>
      <c r="B542" s="19">
        <v>1195.5999999999999</v>
      </c>
      <c r="C542" s="28">
        <v>37408</v>
      </c>
      <c r="D542" s="19">
        <v>5516.8</v>
      </c>
      <c r="F542" s="28">
        <v>34213</v>
      </c>
      <c r="G542" s="20">
        <v>27.277000000000001</v>
      </c>
      <c r="H542" s="20"/>
      <c r="I542" s="28">
        <v>37073</v>
      </c>
      <c r="J542" s="20">
        <v>39.192</v>
      </c>
      <c r="K542" s="73">
        <v>37073</v>
      </c>
      <c r="L542" s="74">
        <v>0</v>
      </c>
      <c r="M542" s="28">
        <v>35462</v>
      </c>
      <c r="N542" s="21">
        <v>5.53</v>
      </c>
      <c r="S542" s="56">
        <v>38353</v>
      </c>
      <c r="T542" s="57">
        <v>2.5</v>
      </c>
    </row>
    <row r="543" spans="1:20">
      <c r="A543" s="28">
        <v>37438</v>
      </c>
      <c r="B543" s="19">
        <v>1200.9000000000001</v>
      </c>
      <c r="C543" s="28">
        <v>37438</v>
      </c>
      <c r="D543" s="19">
        <v>5557.9</v>
      </c>
      <c r="F543" s="28">
        <v>34243</v>
      </c>
      <c r="G543" s="20">
        <v>28.277000000000001</v>
      </c>
      <c r="H543" s="20"/>
      <c r="I543" s="28">
        <v>37104</v>
      </c>
      <c r="J543" s="20">
        <v>39.777999999999999</v>
      </c>
      <c r="K543" s="73">
        <v>37104</v>
      </c>
      <c r="L543" s="74">
        <v>0</v>
      </c>
      <c r="M543" s="28">
        <v>35490</v>
      </c>
      <c r="N543" s="21">
        <v>5.8</v>
      </c>
      <c r="S543" s="56">
        <v>38384</v>
      </c>
      <c r="T543" s="57">
        <v>2.52</v>
      </c>
    </row>
    <row r="544" spans="1:20">
      <c r="A544" s="28">
        <v>37469</v>
      </c>
      <c r="B544" s="19">
        <v>1187.5999999999999</v>
      </c>
      <c r="C544" s="28">
        <v>37469</v>
      </c>
      <c r="D544" s="19">
        <v>5598.9</v>
      </c>
      <c r="F544" s="28">
        <v>34274</v>
      </c>
      <c r="G544" s="20">
        <v>29.018000000000001</v>
      </c>
      <c r="H544" s="20"/>
      <c r="I544" s="28">
        <v>37135</v>
      </c>
      <c r="J544" s="20">
        <v>54.531999999999996</v>
      </c>
      <c r="K544" s="73">
        <v>37135</v>
      </c>
      <c r="L544" s="74">
        <v>0</v>
      </c>
      <c r="M544" s="28">
        <v>35521</v>
      </c>
      <c r="N544" s="21">
        <v>5.99</v>
      </c>
      <c r="S544" s="56">
        <v>38412</v>
      </c>
      <c r="T544" s="57">
        <v>2.96</v>
      </c>
    </row>
    <row r="545" spans="1:20">
      <c r="A545" s="28">
        <v>37500</v>
      </c>
      <c r="B545" s="19">
        <v>1195.5</v>
      </c>
      <c r="C545" s="28">
        <v>37500</v>
      </c>
      <c r="D545" s="19">
        <v>5623.4</v>
      </c>
      <c r="F545" s="28">
        <v>34304</v>
      </c>
      <c r="G545" s="20">
        <v>29.36</v>
      </c>
      <c r="H545" s="20"/>
      <c r="I545" s="28">
        <v>37165</v>
      </c>
      <c r="J545" s="20">
        <v>45.334000000000003</v>
      </c>
      <c r="K545" s="73">
        <v>37165</v>
      </c>
      <c r="L545" s="74">
        <v>0</v>
      </c>
      <c r="M545" s="28">
        <v>35551</v>
      </c>
      <c r="N545" s="21">
        <v>5.87</v>
      </c>
      <c r="S545" s="56">
        <v>38443</v>
      </c>
      <c r="T545" s="57">
        <v>2.97</v>
      </c>
    </row>
    <row r="546" spans="1:20">
      <c r="A546" s="28">
        <v>37530</v>
      </c>
      <c r="B546" s="19">
        <v>1203.4000000000001</v>
      </c>
      <c r="C546" s="28">
        <v>37530</v>
      </c>
      <c r="D546" s="19">
        <v>5667.2</v>
      </c>
      <c r="F546" s="28">
        <v>34335</v>
      </c>
      <c r="G546" s="20">
        <v>27.791</v>
      </c>
      <c r="H546" s="20"/>
      <c r="I546" s="28">
        <v>37196</v>
      </c>
      <c r="J546" s="20">
        <v>40.868000000000002</v>
      </c>
      <c r="K546" s="73">
        <v>37196</v>
      </c>
      <c r="L546" s="74">
        <v>0</v>
      </c>
      <c r="M546" s="28">
        <v>35582</v>
      </c>
      <c r="N546" s="21">
        <v>5.69</v>
      </c>
      <c r="S546" s="56">
        <v>38473</v>
      </c>
      <c r="T546" s="57">
        <v>3.09</v>
      </c>
    </row>
    <row r="547" spans="1:20">
      <c r="A547" s="28">
        <v>37561</v>
      </c>
      <c r="B547" s="19">
        <v>1209.3</v>
      </c>
      <c r="C547" s="28">
        <v>37561</v>
      </c>
      <c r="D547" s="19">
        <v>5716.7</v>
      </c>
      <c r="F547" s="28">
        <v>34366</v>
      </c>
      <c r="G547" s="20">
        <v>26.913</v>
      </c>
      <c r="H547" s="20"/>
      <c r="I547" s="28">
        <v>37226</v>
      </c>
      <c r="J547" s="20">
        <v>41.317</v>
      </c>
      <c r="K547" s="73">
        <v>37226</v>
      </c>
      <c r="L547" s="74">
        <v>0</v>
      </c>
      <c r="M547" s="28">
        <v>35612</v>
      </c>
      <c r="N547" s="21">
        <v>5.54</v>
      </c>
      <c r="S547" s="56">
        <v>38504</v>
      </c>
      <c r="T547" s="57">
        <v>3.35</v>
      </c>
    </row>
    <row r="548" spans="1:20">
      <c r="A548" s="28">
        <v>37591</v>
      </c>
      <c r="B548" s="19">
        <v>1219.2</v>
      </c>
      <c r="C548" s="28">
        <v>37591</v>
      </c>
      <c r="D548" s="19">
        <v>5737.6</v>
      </c>
      <c r="F548" s="28">
        <v>34394</v>
      </c>
      <c r="G548" s="20">
        <v>27.395</v>
      </c>
      <c r="H548" s="20"/>
      <c r="I548" s="28">
        <v>37257</v>
      </c>
      <c r="J548" s="20">
        <v>41.63</v>
      </c>
      <c r="K548" s="73">
        <v>37257</v>
      </c>
      <c r="L548" s="74">
        <v>0</v>
      </c>
      <c r="M548" s="28">
        <v>35643</v>
      </c>
      <c r="N548" s="21">
        <v>5.56</v>
      </c>
      <c r="S548" s="56">
        <v>38534</v>
      </c>
      <c r="T548" s="57">
        <v>3.31</v>
      </c>
    </row>
    <row r="549" spans="1:20">
      <c r="A549" s="28">
        <v>37622</v>
      </c>
      <c r="B549" s="19">
        <v>1226.3</v>
      </c>
      <c r="C549" s="28">
        <v>37622</v>
      </c>
      <c r="D549" s="19">
        <v>5769.5</v>
      </c>
      <c r="F549" s="28">
        <v>34425</v>
      </c>
      <c r="G549" s="20">
        <v>29.602</v>
      </c>
      <c r="H549" s="20"/>
      <c r="I549" s="28">
        <v>37288</v>
      </c>
      <c r="J549" s="20">
        <v>41.783000000000001</v>
      </c>
      <c r="K549" s="73">
        <v>37288</v>
      </c>
      <c r="L549" s="74">
        <v>0</v>
      </c>
      <c r="M549" s="28">
        <v>35674</v>
      </c>
      <c r="N549" s="21">
        <v>5.52</v>
      </c>
      <c r="S549" s="56">
        <v>38565</v>
      </c>
      <c r="T549" s="57">
        <v>3.63</v>
      </c>
    </row>
    <row r="550" spans="1:20">
      <c r="A550" s="28">
        <v>37653</v>
      </c>
      <c r="B550" s="19">
        <v>1237.0999999999999</v>
      </c>
      <c r="C550" s="28">
        <v>37653</v>
      </c>
      <c r="D550" s="19">
        <v>5805.7</v>
      </c>
      <c r="F550" s="28">
        <v>34455</v>
      </c>
      <c r="G550" s="20">
        <v>26.79</v>
      </c>
      <c r="H550" s="20"/>
      <c r="I550" s="28">
        <v>37316</v>
      </c>
      <c r="J550" s="20">
        <v>40.973999999999997</v>
      </c>
      <c r="K550" s="73">
        <v>37316</v>
      </c>
      <c r="L550" s="74">
        <v>0</v>
      </c>
      <c r="M550" s="28">
        <v>35704</v>
      </c>
      <c r="N550" s="21">
        <v>5.46</v>
      </c>
      <c r="S550" s="56">
        <v>38596</v>
      </c>
      <c r="T550" s="57">
        <v>3.93</v>
      </c>
    </row>
    <row r="551" spans="1:20">
      <c r="A551" s="28">
        <v>37681</v>
      </c>
      <c r="B551" s="19">
        <v>1238.4000000000001</v>
      </c>
      <c r="C551" s="28">
        <v>37681</v>
      </c>
      <c r="D551" s="19">
        <v>5825.5</v>
      </c>
      <c r="F551" s="28">
        <v>34486</v>
      </c>
      <c r="G551" s="20">
        <v>26.504999999999999</v>
      </c>
      <c r="H551" s="20"/>
      <c r="I551" s="28">
        <v>37347</v>
      </c>
      <c r="J551" s="20">
        <v>40.468000000000004</v>
      </c>
      <c r="K551" s="73">
        <v>37347</v>
      </c>
      <c r="L551" s="74">
        <v>0</v>
      </c>
      <c r="M551" s="28">
        <v>35735</v>
      </c>
      <c r="N551" s="21">
        <v>5.46</v>
      </c>
      <c r="S551" s="56">
        <v>38626</v>
      </c>
      <c r="T551" s="57">
        <v>4.0199999999999996</v>
      </c>
    </row>
    <row r="552" spans="1:20">
      <c r="A552" s="28">
        <v>37712</v>
      </c>
      <c r="B552" s="19">
        <v>1247.5999999999999</v>
      </c>
      <c r="C552" s="28">
        <v>37712</v>
      </c>
      <c r="D552" s="19">
        <v>5856.5</v>
      </c>
      <c r="F552" s="28">
        <v>34516</v>
      </c>
      <c r="G552" s="20">
        <v>25.995000000000001</v>
      </c>
      <c r="H552" s="20"/>
      <c r="I552" s="28">
        <v>37377</v>
      </c>
      <c r="J552" s="20">
        <v>39.396000000000001</v>
      </c>
      <c r="K552" s="73">
        <v>37377</v>
      </c>
      <c r="L552" s="74">
        <v>0</v>
      </c>
      <c r="M552" s="28">
        <v>35765</v>
      </c>
      <c r="N552" s="21">
        <v>5.53</v>
      </c>
      <c r="S552" s="56">
        <v>38657</v>
      </c>
      <c r="T552" s="57">
        <v>4.03</v>
      </c>
    </row>
    <row r="553" spans="1:20">
      <c r="A553" s="28">
        <v>37742</v>
      </c>
      <c r="B553" s="19">
        <v>1270.8</v>
      </c>
      <c r="C553" s="28">
        <v>37742</v>
      </c>
      <c r="D553" s="19">
        <v>5926.8</v>
      </c>
      <c r="F553" s="28">
        <v>34547</v>
      </c>
      <c r="G553" s="20">
        <v>25.292000000000002</v>
      </c>
      <c r="H553" s="20"/>
      <c r="I553" s="28">
        <v>37408</v>
      </c>
      <c r="J553" s="20">
        <v>38.978000000000002</v>
      </c>
      <c r="K553" s="73">
        <v>37408</v>
      </c>
      <c r="L553" s="74">
        <v>0</v>
      </c>
      <c r="M553" s="28">
        <v>35796</v>
      </c>
      <c r="N553" s="21">
        <v>5.24</v>
      </c>
      <c r="S553" s="56">
        <v>38687</v>
      </c>
      <c r="T553" s="57">
        <v>4.09</v>
      </c>
    </row>
    <row r="554" spans="1:20">
      <c r="A554" s="28">
        <v>37773</v>
      </c>
      <c r="B554" s="19">
        <v>1283.5</v>
      </c>
      <c r="C554" s="28">
        <v>37773</v>
      </c>
      <c r="D554" s="19">
        <v>5965.5</v>
      </c>
      <c r="F554" s="28">
        <v>34578</v>
      </c>
      <c r="G554" s="20">
        <v>25.169</v>
      </c>
      <c r="H554" s="20"/>
      <c r="I554" s="28">
        <v>37438</v>
      </c>
      <c r="J554" s="20">
        <v>39.085000000000001</v>
      </c>
      <c r="K554" s="73">
        <v>37438</v>
      </c>
      <c r="L554" s="74">
        <v>0</v>
      </c>
      <c r="M554" s="28">
        <v>35827</v>
      </c>
      <c r="N554" s="21">
        <v>5.31</v>
      </c>
      <c r="S554" s="56">
        <v>38718</v>
      </c>
      <c r="T554" s="57">
        <v>4.47</v>
      </c>
    </row>
    <row r="555" spans="1:20">
      <c r="A555" s="28">
        <v>37803</v>
      </c>
      <c r="B555" s="19">
        <v>1288.9000000000001</v>
      </c>
      <c r="C555" s="28">
        <v>37803</v>
      </c>
      <c r="D555" s="19">
        <v>6010.4</v>
      </c>
      <c r="F555" s="28">
        <v>34608</v>
      </c>
      <c r="G555" s="20">
        <v>24.738</v>
      </c>
      <c r="H555" s="20"/>
      <c r="I555" s="28">
        <v>37469</v>
      </c>
      <c r="J555" s="20">
        <v>39.529000000000003</v>
      </c>
      <c r="K555" s="73">
        <v>37469</v>
      </c>
      <c r="L555" s="74">
        <v>0</v>
      </c>
      <c r="M555" s="28">
        <v>35855</v>
      </c>
      <c r="N555" s="21">
        <v>5.39</v>
      </c>
      <c r="S555" s="56">
        <v>38749</v>
      </c>
      <c r="T555" s="57">
        <v>4.5199999999999996</v>
      </c>
    </row>
    <row r="556" spans="1:20">
      <c r="A556" s="28">
        <v>37834</v>
      </c>
      <c r="B556" s="19">
        <v>1296.5999999999999</v>
      </c>
      <c r="C556" s="28">
        <v>37834</v>
      </c>
      <c r="D556" s="19">
        <v>6067.2</v>
      </c>
      <c r="F556" s="28">
        <v>34639</v>
      </c>
      <c r="G556" s="20">
        <v>24.710999999999999</v>
      </c>
      <c r="H556" s="20"/>
      <c r="I556" s="28">
        <v>37500</v>
      </c>
      <c r="J556" s="20">
        <v>38.646000000000001</v>
      </c>
      <c r="K556" s="73">
        <v>37500</v>
      </c>
      <c r="L556" s="74">
        <v>0</v>
      </c>
      <c r="M556" s="28">
        <v>35886</v>
      </c>
      <c r="N556" s="21">
        <v>5.38</v>
      </c>
      <c r="S556" s="56">
        <v>38777</v>
      </c>
      <c r="T556" s="57">
        <v>5</v>
      </c>
    </row>
    <row r="557" spans="1:20">
      <c r="A557" s="28">
        <v>37865</v>
      </c>
      <c r="B557" s="19">
        <v>1296.0999999999999</v>
      </c>
      <c r="C557" s="28">
        <v>37865</v>
      </c>
      <c r="D557" s="19">
        <v>6038.9</v>
      </c>
      <c r="F557" s="28">
        <v>34669</v>
      </c>
      <c r="G557" s="20">
        <v>24.670999999999999</v>
      </c>
      <c r="H557" s="20"/>
      <c r="I557" s="28">
        <v>37530</v>
      </c>
      <c r="J557" s="20">
        <v>38.972000000000001</v>
      </c>
      <c r="K557" s="73">
        <v>37530</v>
      </c>
      <c r="L557" s="74">
        <v>0</v>
      </c>
      <c r="M557" s="28">
        <v>35916</v>
      </c>
      <c r="N557" s="21">
        <v>5.44</v>
      </c>
      <c r="S557" s="56">
        <v>38808</v>
      </c>
      <c r="T557" s="57">
        <v>4.8600000000000003</v>
      </c>
    </row>
    <row r="558" spans="1:20">
      <c r="A558" s="28">
        <v>37895</v>
      </c>
      <c r="B558" s="19">
        <v>1296.9000000000001</v>
      </c>
      <c r="C558" s="28">
        <v>37895</v>
      </c>
      <c r="D558" s="19">
        <v>6029.3</v>
      </c>
      <c r="F558" s="28">
        <v>34700</v>
      </c>
      <c r="G558" s="20">
        <v>22.265999999999998</v>
      </c>
      <c r="H558" s="20"/>
      <c r="I558" s="28">
        <v>37561</v>
      </c>
      <c r="J558" s="20">
        <v>39.502000000000002</v>
      </c>
      <c r="K558" s="73">
        <v>37561</v>
      </c>
      <c r="L558" s="74">
        <v>0</v>
      </c>
      <c r="M558" s="28">
        <v>35947</v>
      </c>
      <c r="N558" s="21">
        <v>5.41</v>
      </c>
      <c r="S558" s="56">
        <v>38838</v>
      </c>
      <c r="T558" s="57">
        <v>5.05</v>
      </c>
    </row>
    <row r="559" spans="1:20">
      <c r="A559" s="28">
        <v>37926</v>
      </c>
      <c r="B559" s="19">
        <v>1298.5999999999999</v>
      </c>
      <c r="C559" s="28">
        <v>37926</v>
      </c>
      <c r="D559" s="19">
        <v>6034.2</v>
      </c>
      <c r="F559" s="28">
        <v>34731</v>
      </c>
      <c r="G559" s="20">
        <v>21.741</v>
      </c>
      <c r="H559" s="20"/>
      <c r="I559" s="28">
        <v>37591</v>
      </c>
      <c r="J559" s="20">
        <v>40.195</v>
      </c>
      <c r="K559" s="73">
        <v>37591</v>
      </c>
      <c r="L559" s="74">
        <v>0</v>
      </c>
      <c r="M559" s="28">
        <v>35977</v>
      </c>
      <c r="N559" s="21">
        <v>5.36</v>
      </c>
      <c r="S559" s="56">
        <v>38869</v>
      </c>
      <c r="T559" s="57">
        <v>5.05</v>
      </c>
    </row>
    <row r="560" spans="1:20">
      <c r="A560" s="28">
        <v>37956</v>
      </c>
      <c r="B560" s="19">
        <v>1305.2</v>
      </c>
      <c r="C560" s="28">
        <v>37956</v>
      </c>
      <c r="D560" s="19">
        <v>6032.3</v>
      </c>
      <c r="F560" s="28">
        <v>34759</v>
      </c>
      <c r="G560" s="20">
        <v>22.629000000000001</v>
      </c>
      <c r="H560" s="20"/>
      <c r="I560" s="28">
        <v>37622</v>
      </c>
      <c r="J560" s="20">
        <v>40.695</v>
      </c>
      <c r="M560" s="28">
        <v>36008</v>
      </c>
      <c r="N560" s="21">
        <v>5.21</v>
      </c>
      <c r="S560" s="56">
        <v>38899</v>
      </c>
      <c r="T560" s="57">
        <v>5.31</v>
      </c>
    </row>
    <row r="561" spans="1:20">
      <c r="A561" s="28">
        <v>37987</v>
      </c>
      <c r="B561" s="19">
        <v>1305.0999999999999</v>
      </c>
      <c r="C561" s="28">
        <v>37987</v>
      </c>
      <c r="D561" s="19">
        <v>6040.3</v>
      </c>
      <c r="F561" s="28">
        <v>34790</v>
      </c>
      <c r="G561" s="20">
        <v>24.193000000000001</v>
      </c>
      <c r="H561" s="20"/>
      <c r="I561" s="28">
        <v>37653</v>
      </c>
      <c r="J561" s="20">
        <v>41.18</v>
      </c>
      <c r="M561" s="28">
        <v>36039</v>
      </c>
      <c r="N561" s="21">
        <v>4.71</v>
      </c>
      <c r="S561" s="56">
        <v>38930</v>
      </c>
      <c r="T561" s="57">
        <v>5.31</v>
      </c>
    </row>
    <row r="562" spans="1:20">
      <c r="A562" s="28">
        <v>38018</v>
      </c>
      <c r="B562" s="19">
        <v>1320.6</v>
      </c>
      <c r="C562" s="28">
        <v>38018</v>
      </c>
      <c r="D562" s="19">
        <v>6080.3</v>
      </c>
      <c r="F562" s="28">
        <v>34820</v>
      </c>
      <c r="G562" s="20">
        <v>21.472000000000001</v>
      </c>
      <c r="H562" s="20"/>
      <c r="I562" s="28">
        <v>37681</v>
      </c>
      <c r="J562" s="20">
        <v>41.148000000000003</v>
      </c>
      <c r="M562" s="28">
        <v>36069</v>
      </c>
      <c r="N562" s="21">
        <v>4.12</v>
      </c>
      <c r="S562" s="56">
        <v>38961</v>
      </c>
      <c r="T562" s="57">
        <v>5.34</v>
      </c>
    </row>
    <row r="563" spans="1:20">
      <c r="A563" s="28">
        <v>38047</v>
      </c>
      <c r="B563" s="19">
        <v>1327.8</v>
      </c>
      <c r="C563" s="28">
        <v>38047</v>
      </c>
      <c r="D563" s="19">
        <v>6115.6</v>
      </c>
      <c r="F563" s="28">
        <v>34851</v>
      </c>
      <c r="G563" s="20">
        <v>21.055</v>
      </c>
      <c r="H563" s="20"/>
      <c r="I563" s="28">
        <v>37712</v>
      </c>
      <c r="J563" s="20">
        <v>40.537999999999997</v>
      </c>
      <c r="M563" s="28">
        <v>36100</v>
      </c>
      <c r="N563" s="21">
        <v>4.53</v>
      </c>
      <c r="S563" s="56">
        <v>38991</v>
      </c>
      <c r="T563" s="57">
        <v>5.31</v>
      </c>
    </row>
    <row r="564" spans="1:20">
      <c r="A564" s="28">
        <v>38078</v>
      </c>
      <c r="B564" s="19">
        <v>1330.3</v>
      </c>
      <c r="C564" s="28">
        <v>38078</v>
      </c>
      <c r="D564" s="19">
        <v>6150</v>
      </c>
      <c r="F564" s="28">
        <v>34881</v>
      </c>
      <c r="G564" s="20">
        <v>20.815000000000001</v>
      </c>
      <c r="H564" s="20"/>
      <c r="I564" s="28">
        <v>37742</v>
      </c>
      <c r="J564" s="20">
        <v>40.853000000000002</v>
      </c>
      <c r="M564" s="28">
        <v>36130</v>
      </c>
      <c r="N564" s="21">
        <v>4.5199999999999996</v>
      </c>
      <c r="S564" s="56">
        <v>39022</v>
      </c>
      <c r="T564" s="57">
        <v>5.31</v>
      </c>
    </row>
    <row r="565" spans="1:20">
      <c r="A565" s="28">
        <v>38108</v>
      </c>
      <c r="B565" s="19">
        <v>1335.1</v>
      </c>
      <c r="C565" s="28">
        <v>38108</v>
      </c>
      <c r="D565" s="19">
        <v>6237.2</v>
      </c>
      <c r="F565" s="28">
        <v>34912</v>
      </c>
      <c r="G565" s="20">
        <v>20.559000000000001</v>
      </c>
      <c r="H565" s="20"/>
      <c r="I565" s="28">
        <v>37773</v>
      </c>
      <c r="J565" s="20">
        <v>42.094000000000001</v>
      </c>
      <c r="M565" s="28">
        <v>36161</v>
      </c>
      <c r="N565" s="21">
        <v>4.51</v>
      </c>
      <c r="S565" s="56">
        <v>39052</v>
      </c>
      <c r="T565" s="57">
        <v>5.17</v>
      </c>
    </row>
    <row r="566" spans="1:20">
      <c r="A566" s="28">
        <v>38139</v>
      </c>
      <c r="B566" s="19">
        <v>1344.5</v>
      </c>
      <c r="C566" s="28">
        <v>38139</v>
      </c>
      <c r="D566" s="19">
        <v>6241.5</v>
      </c>
      <c r="F566" s="28">
        <v>34943</v>
      </c>
      <c r="G566" s="20">
        <v>20.521000000000001</v>
      </c>
      <c r="H566" s="20"/>
      <c r="I566" s="28">
        <v>37803</v>
      </c>
      <c r="J566" s="20">
        <v>42.951999999999998</v>
      </c>
      <c r="M566" s="28">
        <v>36192</v>
      </c>
      <c r="N566" s="21">
        <v>4.7</v>
      </c>
      <c r="S566" s="56">
        <v>39083</v>
      </c>
      <c r="T566" s="57">
        <v>5.33</v>
      </c>
    </row>
    <row r="567" spans="1:20">
      <c r="A567" s="28">
        <v>38169</v>
      </c>
      <c r="B567" s="19">
        <v>1341.4</v>
      </c>
      <c r="C567" s="28">
        <v>38169</v>
      </c>
      <c r="D567" s="19">
        <v>6252.4</v>
      </c>
      <c r="F567" s="28">
        <v>34973</v>
      </c>
      <c r="G567" s="20">
        <v>20.039000000000001</v>
      </c>
      <c r="H567" s="20"/>
      <c r="I567" s="28">
        <v>37834</v>
      </c>
      <c r="J567" s="20">
        <v>45.447000000000003</v>
      </c>
      <c r="M567" s="28">
        <v>36220</v>
      </c>
      <c r="N567" s="21">
        <v>4.78</v>
      </c>
      <c r="S567" s="56">
        <v>39114</v>
      </c>
      <c r="T567" s="57">
        <v>5.41</v>
      </c>
    </row>
    <row r="568" spans="1:20">
      <c r="A568" s="28">
        <v>38200</v>
      </c>
      <c r="B568" s="19">
        <v>1354.1</v>
      </c>
      <c r="C568" s="28">
        <v>38200</v>
      </c>
      <c r="D568" s="19">
        <v>6277</v>
      </c>
      <c r="F568" s="28">
        <v>35004</v>
      </c>
      <c r="G568" s="20">
        <v>20.055</v>
      </c>
      <c r="H568" s="20"/>
      <c r="I568" s="28">
        <v>37865</v>
      </c>
      <c r="J568" s="20">
        <v>43.96</v>
      </c>
      <c r="M568" s="28">
        <v>36251</v>
      </c>
      <c r="N568" s="21">
        <v>4.6900000000000004</v>
      </c>
      <c r="S568" s="56">
        <v>39142</v>
      </c>
      <c r="T568" s="57">
        <v>5.3</v>
      </c>
    </row>
    <row r="569" spans="1:20">
      <c r="A569" s="28">
        <v>38231</v>
      </c>
      <c r="B569" s="19">
        <v>1361.4</v>
      </c>
      <c r="C569" s="28">
        <v>38231</v>
      </c>
      <c r="D569" s="19">
        <v>6311.5</v>
      </c>
      <c r="F569" s="28">
        <v>35034</v>
      </c>
      <c r="G569" s="20">
        <v>20.454999999999998</v>
      </c>
      <c r="H569" s="20"/>
      <c r="I569" s="28">
        <v>37895</v>
      </c>
      <c r="J569" s="20">
        <v>43.295000000000002</v>
      </c>
      <c r="M569" s="28">
        <v>36281</v>
      </c>
      <c r="N569" s="21">
        <v>4.8499999999999996</v>
      </c>
      <c r="S569" s="56">
        <v>39173</v>
      </c>
      <c r="T569" s="57">
        <v>5.29</v>
      </c>
    </row>
    <row r="570" spans="1:20">
      <c r="A570" s="28">
        <v>38261</v>
      </c>
      <c r="B570" s="19">
        <v>1361.2</v>
      </c>
      <c r="C570" s="28">
        <v>38261</v>
      </c>
      <c r="D570" s="19">
        <v>6339.1</v>
      </c>
      <c r="F570" s="28">
        <v>35065</v>
      </c>
      <c r="G570" s="20">
        <v>17.776</v>
      </c>
      <c r="H570" s="20"/>
      <c r="I570" s="28">
        <v>37926</v>
      </c>
      <c r="J570" s="20">
        <v>42.787999999999997</v>
      </c>
      <c r="M570" s="28">
        <v>36312</v>
      </c>
      <c r="N570" s="21">
        <v>5.0999999999999996</v>
      </c>
      <c r="S570" s="56">
        <v>39203</v>
      </c>
      <c r="T570" s="57">
        <v>5.28</v>
      </c>
    </row>
    <row r="571" spans="1:20">
      <c r="A571" s="28">
        <v>38292</v>
      </c>
      <c r="B571" s="19">
        <v>1374.2</v>
      </c>
      <c r="C571" s="28">
        <v>38292</v>
      </c>
      <c r="D571" s="19">
        <v>6366.1</v>
      </c>
      <c r="F571" s="28">
        <v>35096</v>
      </c>
      <c r="G571" s="20">
        <v>16.88</v>
      </c>
      <c r="H571" s="20"/>
      <c r="I571" s="28">
        <v>37956</v>
      </c>
      <c r="J571" s="20">
        <v>42.496000000000002</v>
      </c>
      <c r="M571" s="28">
        <v>36342</v>
      </c>
      <c r="N571" s="21">
        <v>5.03</v>
      </c>
      <c r="S571" s="56">
        <v>39234</v>
      </c>
      <c r="T571" s="57">
        <v>5.31</v>
      </c>
    </row>
    <row r="572" spans="1:20">
      <c r="A572" s="28">
        <v>38322</v>
      </c>
      <c r="B572" s="19">
        <v>1375.5</v>
      </c>
      <c r="C572" s="28">
        <v>38322</v>
      </c>
      <c r="D572" s="19">
        <v>6385.1</v>
      </c>
      <c r="F572" s="28">
        <v>35125</v>
      </c>
      <c r="G572" s="20">
        <v>18.495000000000001</v>
      </c>
      <c r="H572" s="20"/>
      <c r="I572" s="28">
        <v>37987</v>
      </c>
      <c r="J572" s="20">
        <v>42.875</v>
      </c>
      <c r="M572" s="28">
        <v>36373</v>
      </c>
      <c r="N572" s="21">
        <v>5.2</v>
      </c>
      <c r="S572" s="56">
        <v>39264</v>
      </c>
      <c r="T572" s="57">
        <v>5.28</v>
      </c>
    </row>
    <row r="573" spans="1:20">
      <c r="A573" s="28">
        <v>38353</v>
      </c>
      <c r="B573" s="19">
        <v>1366.7</v>
      </c>
      <c r="C573" s="28">
        <v>38353</v>
      </c>
      <c r="D573" s="19">
        <v>6390.1</v>
      </c>
      <c r="F573" s="28">
        <v>35156</v>
      </c>
      <c r="G573" s="20">
        <v>19.236000000000001</v>
      </c>
      <c r="H573" s="20"/>
      <c r="I573" s="28">
        <v>38018</v>
      </c>
      <c r="J573" s="20">
        <v>42.951000000000001</v>
      </c>
      <c r="M573" s="28">
        <v>36404</v>
      </c>
      <c r="N573" s="21">
        <v>5.25</v>
      </c>
      <c r="S573" s="56">
        <v>39295</v>
      </c>
      <c r="T573" s="57">
        <v>4.96</v>
      </c>
    </row>
    <row r="574" spans="1:20">
      <c r="A574" s="28">
        <v>38384</v>
      </c>
      <c r="B574" s="19">
        <v>1371</v>
      </c>
      <c r="C574" s="28">
        <v>38384</v>
      </c>
      <c r="D574" s="19">
        <v>6399.7</v>
      </c>
      <c r="F574" s="28">
        <v>35186</v>
      </c>
      <c r="G574" s="20">
        <v>16.812000000000001</v>
      </c>
      <c r="H574" s="20"/>
      <c r="I574" s="28">
        <v>38047</v>
      </c>
      <c r="J574" s="20">
        <v>44.816000000000003</v>
      </c>
      <c r="M574" s="28">
        <v>36434</v>
      </c>
      <c r="N574" s="21">
        <v>5.43</v>
      </c>
      <c r="S574" s="56">
        <v>39326</v>
      </c>
      <c r="T574" s="57">
        <v>4.58</v>
      </c>
    </row>
    <row r="575" spans="1:20">
      <c r="A575" s="28">
        <v>38412</v>
      </c>
      <c r="B575" s="19">
        <v>1370.5</v>
      </c>
      <c r="C575" s="28">
        <v>38412</v>
      </c>
      <c r="D575" s="19">
        <v>6409.5</v>
      </c>
      <c r="F575" s="28">
        <v>35217</v>
      </c>
      <c r="G575" s="20">
        <v>16.63</v>
      </c>
      <c r="H575" s="20"/>
      <c r="I575" s="28">
        <v>38078</v>
      </c>
      <c r="J575" s="20">
        <v>45.527000000000001</v>
      </c>
      <c r="M575" s="28">
        <v>36465</v>
      </c>
      <c r="N575" s="21">
        <v>5.55</v>
      </c>
      <c r="S575" s="56">
        <v>39356</v>
      </c>
      <c r="T575" s="57">
        <v>4.5999999999999996</v>
      </c>
    </row>
    <row r="576" spans="1:20">
      <c r="A576" s="28">
        <v>38443</v>
      </c>
      <c r="B576" s="19">
        <v>1356.5</v>
      </c>
      <c r="C576" s="28">
        <v>38443</v>
      </c>
      <c r="D576" s="19">
        <v>6416.4</v>
      </c>
      <c r="F576" s="28">
        <v>35247</v>
      </c>
      <c r="G576" s="20">
        <v>15.411</v>
      </c>
      <c r="H576" s="20"/>
      <c r="I576" s="28">
        <v>38108</v>
      </c>
      <c r="J576" s="20">
        <v>45.311</v>
      </c>
      <c r="M576" s="28">
        <v>36495</v>
      </c>
      <c r="N576" s="21">
        <v>5.84</v>
      </c>
      <c r="S576" s="56">
        <v>39387</v>
      </c>
      <c r="T576" s="57">
        <v>4.66</v>
      </c>
    </row>
    <row r="577" spans="1:21">
      <c r="A577" s="28">
        <v>38473</v>
      </c>
      <c r="B577" s="19">
        <v>1366.7</v>
      </c>
      <c r="C577" s="28">
        <v>38473</v>
      </c>
      <c r="D577" s="19">
        <v>6442</v>
      </c>
      <c r="F577" s="28">
        <v>35278</v>
      </c>
      <c r="G577" s="20">
        <v>14.813000000000001</v>
      </c>
      <c r="H577" s="20"/>
      <c r="I577" s="28">
        <v>38139</v>
      </c>
      <c r="J577" s="20">
        <v>45.689</v>
      </c>
      <c r="M577" s="28">
        <v>36526</v>
      </c>
      <c r="N577" s="21">
        <v>6.12</v>
      </c>
      <c r="S577" s="56">
        <v>39417</v>
      </c>
      <c r="T577" s="57">
        <v>3.06</v>
      </c>
    </row>
    <row r="578" spans="1:21">
      <c r="A578" s="28">
        <v>38504</v>
      </c>
      <c r="B578" s="19">
        <v>1380.8</v>
      </c>
      <c r="C578" s="28">
        <v>38504</v>
      </c>
      <c r="D578" s="19">
        <v>6476.8</v>
      </c>
      <c r="F578" s="28">
        <v>35309</v>
      </c>
      <c r="G578" s="20">
        <v>13.734</v>
      </c>
      <c r="H578" s="20"/>
      <c r="I578" s="28">
        <v>38169</v>
      </c>
      <c r="J578" s="20">
        <v>45.881999999999998</v>
      </c>
      <c r="M578" s="28">
        <v>36557</v>
      </c>
      <c r="N578" s="21">
        <v>6.22</v>
      </c>
      <c r="S578" s="56">
        <v>39448</v>
      </c>
      <c r="T578" s="57">
        <v>3.22</v>
      </c>
    </row>
    <row r="579" spans="1:21">
      <c r="A579" s="28">
        <v>38534</v>
      </c>
      <c r="B579" s="19">
        <v>1368.3</v>
      </c>
      <c r="C579" s="28">
        <v>38534</v>
      </c>
      <c r="D579" s="19">
        <v>6505.9</v>
      </c>
      <c r="F579" s="28">
        <v>35339</v>
      </c>
      <c r="G579" s="20">
        <v>12.811</v>
      </c>
      <c r="H579" s="20"/>
      <c r="I579" s="28">
        <v>38200</v>
      </c>
      <c r="J579" s="20">
        <v>45.283999999999999</v>
      </c>
      <c r="M579" s="28">
        <v>36586</v>
      </c>
      <c r="N579" s="21">
        <v>6.22</v>
      </c>
      <c r="S579" s="56">
        <v>39479</v>
      </c>
      <c r="T579" s="57">
        <v>3.01</v>
      </c>
    </row>
    <row r="580" spans="1:21">
      <c r="A580" s="28">
        <v>38565</v>
      </c>
      <c r="B580" s="19">
        <v>1376.9</v>
      </c>
      <c r="C580" s="28">
        <v>38565</v>
      </c>
      <c r="D580" s="19">
        <v>6533.8</v>
      </c>
      <c r="F580" s="28">
        <v>35370</v>
      </c>
      <c r="G580" s="20">
        <v>12.864000000000001</v>
      </c>
      <c r="H580" s="20"/>
      <c r="I580" s="28">
        <v>38231</v>
      </c>
      <c r="J580" s="20">
        <v>46.142000000000003</v>
      </c>
      <c r="M580" s="28">
        <v>36617</v>
      </c>
      <c r="N580" s="21">
        <v>6.15</v>
      </c>
      <c r="S580" s="56">
        <v>39508</v>
      </c>
      <c r="T580" s="57">
        <v>2.5099999999999998</v>
      </c>
    </row>
    <row r="581" spans="1:21">
      <c r="A581" s="28">
        <v>38596</v>
      </c>
      <c r="B581" s="19">
        <v>1377.1</v>
      </c>
      <c r="C581" s="28">
        <v>38596</v>
      </c>
      <c r="D581" s="19">
        <v>6569.6</v>
      </c>
      <c r="F581" s="28">
        <v>35400</v>
      </c>
      <c r="G581" s="20">
        <v>13.332000000000001</v>
      </c>
      <c r="H581" s="20"/>
      <c r="I581" s="28">
        <v>38261</v>
      </c>
      <c r="J581" s="20">
        <v>46.11</v>
      </c>
      <c r="M581" s="28">
        <v>36647</v>
      </c>
      <c r="N581" s="21">
        <v>6.33</v>
      </c>
      <c r="S581" s="56">
        <v>39539</v>
      </c>
      <c r="T581" s="57">
        <v>2.37</v>
      </c>
    </row>
    <row r="582" spans="1:21">
      <c r="A582" s="28">
        <v>38626</v>
      </c>
      <c r="B582" s="19">
        <v>1375.5</v>
      </c>
      <c r="C582" s="28">
        <v>38626</v>
      </c>
      <c r="D582" s="19">
        <v>6603.8</v>
      </c>
      <c r="F582" s="28">
        <v>35431</v>
      </c>
      <c r="G582" s="20">
        <v>11.679</v>
      </c>
      <c r="H582" s="20"/>
      <c r="I582" s="28">
        <v>38292</v>
      </c>
      <c r="J582" s="20">
        <v>45.82</v>
      </c>
      <c r="M582" s="28">
        <v>36678</v>
      </c>
      <c r="N582" s="21">
        <v>6.17</v>
      </c>
      <c r="S582" s="56">
        <v>39569</v>
      </c>
      <c r="T582" s="57">
        <v>1.98</v>
      </c>
    </row>
    <row r="583" spans="1:21">
      <c r="A583" s="28">
        <v>38657</v>
      </c>
      <c r="B583" s="19">
        <v>1376.7</v>
      </c>
      <c r="C583" s="28">
        <v>38657</v>
      </c>
      <c r="D583" s="19">
        <v>6622.9</v>
      </c>
      <c r="F583" s="28">
        <v>35462</v>
      </c>
      <c r="G583" s="20">
        <v>11.436</v>
      </c>
      <c r="H583" s="20"/>
      <c r="I583" s="28">
        <v>38322</v>
      </c>
      <c r="J583" s="20">
        <v>46.362000000000002</v>
      </c>
      <c r="M583" s="28">
        <v>36708</v>
      </c>
      <c r="N583" s="21">
        <v>6.08</v>
      </c>
      <c r="S583" s="56">
        <v>39600</v>
      </c>
      <c r="T583" s="57">
        <v>2.4700000000000002</v>
      </c>
    </row>
    <row r="584" spans="1:21">
      <c r="A584" s="28">
        <v>38687</v>
      </c>
      <c r="B584" s="19">
        <v>1374.8</v>
      </c>
      <c r="C584" s="28">
        <v>38687</v>
      </c>
      <c r="D584" s="19">
        <v>6650.8</v>
      </c>
      <c r="F584" s="28">
        <v>35490</v>
      </c>
      <c r="G584" s="20">
        <v>11.481</v>
      </c>
      <c r="H584" s="20"/>
      <c r="I584" s="28">
        <v>38353</v>
      </c>
      <c r="J584" s="20">
        <v>47.387</v>
      </c>
      <c r="M584" s="28">
        <v>36739</v>
      </c>
      <c r="N584" s="21">
        <v>6.18</v>
      </c>
      <c r="S584" s="56">
        <v>39630</v>
      </c>
      <c r="T584" s="57">
        <v>2.09</v>
      </c>
    </row>
    <row r="585" spans="1:21">
      <c r="A585" s="28">
        <v>38718</v>
      </c>
      <c r="B585" s="19">
        <v>1380</v>
      </c>
      <c r="C585" s="28">
        <v>38718</v>
      </c>
      <c r="D585" s="19">
        <v>6690.7</v>
      </c>
      <c r="F585" s="28">
        <v>35521</v>
      </c>
      <c r="G585" s="20">
        <v>12.247</v>
      </c>
      <c r="H585" s="20"/>
      <c r="I585" s="28">
        <v>38384</v>
      </c>
      <c r="J585" s="20">
        <v>45.859000000000002</v>
      </c>
      <c r="M585" s="28">
        <v>36770</v>
      </c>
      <c r="N585" s="21">
        <v>6.13</v>
      </c>
      <c r="S585" s="56">
        <v>39661</v>
      </c>
      <c r="T585" s="57">
        <v>1.94</v>
      </c>
    </row>
    <row r="586" spans="1:21">
      <c r="A586" s="28">
        <v>38749</v>
      </c>
      <c r="B586" s="19">
        <v>1379.2</v>
      </c>
      <c r="C586" s="28">
        <v>38749</v>
      </c>
      <c r="D586" s="19">
        <v>6717.5</v>
      </c>
      <c r="F586" s="28">
        <v>35551</v>
      </c>
      <c r="G586" s="20">
        <v>10.867000000000001</v>
      </c>
      <c r="H586" s="20"/>
      <c r="I586" s="28">
        <v>38412</v>
      </c>
      <c r="J586" s="20">
        <v>46.767000000000003</v>
      </c>
      <c r="M586" s="28">
        <v>36800</v>
      </c>
      <c r="N586" s="21">
        <v>6.01</v>
      </c>
      <c r="S586" s="56">
        <v>39692</v>
      </c>
      <c r="T586" s="57">
        <v>2.0299999999999998</v>
      </c>
    </row>
    <row r="587" spans="1:21">
      <c r="A587" s="28">
        <v>38777</v>
      </c>
      <c r="B587" s="19">
        <v>1383.8</v>
      </c>
      <c r="C587" s="28">
        <v>38777</v>
      </c>
      <c r="D587" s="19">
        <v>6734.2</v>
      </c>
      <c r="F587" s="28">
        <v>35582</v>
      </c>
      <c r="G587" s="20">
        <v>10.311999999999999</v>
      </c>
      <c r="H587" s="20"/>
      <c r="I587" s="28">
        <v>38443</v>
      </c>
      <c r="J587" s="20">
        <v>46.000999999999998</v>
      </c>
      <c r="M587" s="28">
        <v>36831</v>
      </c>
      <c r="N587" s="21">
        <v>6.09</v>
      </c>
      <c r="S587" s="56">
        <v>39722</v>
      </c>
      <c r="T587" s="57">
        <v>0.22</v>
      </c>
    </row>
    <row r="588" spans="1:21">
      <c r="A588" s="28">
        <v>38808</v>
      </c>
      <c r="B588" s="19">
        <v>1379.8</v>
      </c>
      <c r="C588" s="28">
        <v>38808</v>
      </c>
      <c r="D588" s="19">
        <v>6761.3</v>
      </c>
      <c r="F588" s="28">
        <v>35612</v>
      </c>
      <c r="G588" s="20">
        <v>9.8759999999999994</v>
      </c>
      <c r="H588" s="20"/>
      <c r="I588" s="28">
        <v>38473</v>
      </c>
      <c r="J588" s="20">
        <v>45.307000000000002</v>
      </c>
      <c r="M588" s="28">
        <v>36861</v>
      </c>
      <c r="N588" s="21">
        <v>5.6</v>
      </c>
      <c r="S588" s="56">
        <v>39753</v>
      </c>
      <c r="T588" s="57">
        <v>0.52</v>
      </c>
    </row>
    <row r="589" spans="1:21">
      <c r="A589" s="28">
        <v>38838</v>
      </c>
      <c r="B589" s="19">
        <v>1387.2</v>
      </c>
      <c r="C589" s="28">
        <v>38838</v>
      </c>
      <c r="D589" s="19">
        <v>6776.9</v>
      </c>
      <c r="F589" s="28">
        <v>35643</v>
      </c>
      <c r="G589" s="20">
        <v>10.488</v>
      </c>
      <c r="H589" s="20"/>
      <c r="I589" s="28">
        <v>38504</v>
      </c>
      <c r="J589" s="20">
        <v>45.853999999999999</v>
      </c>
      <c r="M589" s="28">
        <v>36892</v>
      </c>
      <c r="N589" s="21">
        <v>4.8099999999999996</v>
      </c>
      <c r="S589" s="56">
        <v>39783</v>
      </c>
      <c r="T589" s="57">
        <v>0.14000000000000001</v>
      </c>
    </row>
    <row r="590" spans="1:21">
      <c r="A590" s="28">
        <v>38869</v>
      </c>
      <c r="B590" s="19">
        <v>1374.1</v>
      </c>
      <c r="C590" s="28">
        <v>38869</v>
      </c>
      <c r="D590" s="19">
        <v>6815.6</v>
      </c>
      <c r="F590" s="28">
        <v>35674</v>
      </c>
      <c r="G590" s="20">
        <v>9.7439999999999998</v>
      </c>
      <c r="H590" s="20"/>
      <c r="I590" s="28">
        <v>38534</v>
      </c>
      <c r="J590" s="20">
        <v>45.985999999999997</v>
      </c>
      <c r="M590" s="28">
        <v>36923</v>
      </c>
      <c r="N590" s="21">
        <v>4.68</v>
      </c>
      <c r="S590" s="56">
        <v>39814</v>
      </c>
      <c r="T590" s="57">
        <v>0.23</v>
      </c>
      <c r="U590" s="32">
        <v>0.61117911903324895</v>
      </c>
    </row>
    <row r="591" spans="1:21">
      <c r="A591" s="28">
        <v>38899</v>
      </c>
      <c r="B591" s="19">
        <v>1370.6</v>
      </c>
      <c r="C591" s="28">
        <v>38899</v>
      </c>
      <c r="D591" s="19">
        <v>6854.7</v>
      </c>
      <c r="F591" s="28">
        <v>35704</v>
      </c>
      <c r="G591" s="20">
        <v>9.9949999999999992</v>
      </c>
      <c r="H591" s="20"/>
      <c r="I591" s="28">
        <v>38565</v>
      </c>
      <c r="J591" s="20">
        <v>44.994</v>
      </c>
      <c r="M591" s="28">
        <v>36951</v>
      </c>
      <c r="N591" s="21">
        <v>4.3</v>
      </c>
      <c r="S591" s="56">
        <v>39845</v>
      </c>
      <c r="T591" s="57">
        <v>0.22</v>
      </c>
      <c r="U591" s="32">
        <v>0.87610253071273014</v>
      </c>
    </row>
    <row r="592" spans="1:21">
      <c r="A592" s="28">
        <v>38930</v>
      </c>
      <c r="B592" s="19">
        <v>1370.4</v>
      </c>
      <c r="C592" s="28">
        <v>38930</v>
      </c>
      <c r="D592" s="19">
        <v>6877.4</v>
      </c>
      <c r="F592" s="28">
        <v>35735</v>
      </c>
      <c r="G592" s="20">
        <v>10.564</v>
      </c>
      <c r="H592" s="20"/>
      <c r="I592" s="28">
        <v>38596</v>
      </c>
      <c r="J592" s="20">
        <v>46.067999999999998</v>
      </c>
      <c r="M592" s="28">
        <v>36982</v>
      </c>
      <c r="N592" s="21">
        <v>3.98</v>
      </c>
      <c r="S592" s="56">
        <v>39873</v>
      </c>
      <c r="T592" s="57">
        <v>0.16</v>
      </c>
      <c r="U592" s="32">
        <v>0.7502451931884262</v>
      </c>
    </row>
    <row r="593" spans="1:21">
      <c r="A593" s="28">
        <v>38961</v>
      </c>
      <c r="B593" s="19">
        <v>1362.7</v>
      </c>
      <c r="C593" s="28">
        <v>38961</v>
      </c>
      <c r="D593" s="19">
        <v>6908.3</v>
      </c>
      <c r="F593" s="28">
        <v>35765</v>
      </c>
      <c r="G593" s="20">
        <v>10.666</v>
      </c>
      <c r="H593" s="20"/>
      <c r="I593" s="28">
        <v>38626</v>
      </c>
      <c r="J593" s="20">
        <v>45.201999999999998</v>
      </c>
      <c r="M593" s="28">
        <v>37012</v>
      </c>
      <c r="N593" s="21">
        <v>3.78</v>
      </c>
      <c r="S593" s="56">
        <v>39904</v>
      </c>
      <c r="T593" s="57">
        <v>0.2</v>
      </c>
      <c r="U593" s="32">
        <v>0.42662848872593662</v>
      </c>
    </row>
    <row r="594" spans="1:21">
      <c r="A594" s="28">
        <v>38991</v>
      </c>
      <c r="B594" s="19">
        <v>1369.1</v>
      </c>
      <c r="C594" s="28">
        <v>38991</v>
      </c>
      <c r="D594" s="19">
        <v>6957.6</v>
      </c>
      <c r="F594" s="28">
        <v>35796</v>
      </c>
      <c r="G594" s="20">
        <v>9.7479999999999993</v>
      </c>
      <c r="H594" s="20"/>
      <c r="I594" s="28">
        <v>38657</v>
      </c>
      <c r="J594" s="20">
        <v>44.973999999999997</v>
      </c>
      <c r="M594" s="28">
        <v>37043</v>
      </c>
      <c r="N594" s="21">
        <v>3.58</v>
      </c>
      <c r="S594" s="56">
        <v>39934</v>
      </c>
      <c r="T594" s="57">
        <v>0.19</v>
      </c>
      <c r="U594" s="32">
        <v>0.20663905219726075</v>
      </c>
    </row>
    <row r="595" spans="1:21">
      <c r="A595" s="28">
        <v>39022</v>
      </c>
      <c r="B595" s="19">
        <v>1372.4</v>
      </c>
      <c r="C595" s="28">
        <v>39022</v>
      </c>
      <c r="D595" s="19">
        <v>6997.5</v>
      </c>
      <c r="F595" s="28">
        <v>35827</v>
      </c>
      <c r="G595" s="20">
        <v>9.5359999999999996</v>
      </c>
      <c r="H595" s="20"/>
      <c r="I595" s="28">
        <v>38687</v>
      </c>
      <c r="J595" s="20">
        <v>44.795000000000002</v>
      </c>
      <c r="M595" s="28">
        <v>37073</v>
      </c>
      <c r="N595" s="21">
        <v>3.62</v>
      </c>
      <c r="S595" s="56">
        <v>39965</v>
      </c>
      <c r="T595" s="57">
        <v>0.22</v>
      </c>
      <c r="U595" s="32">
        <v>2.1533672231777601E-2</v>
      </c>
    </row>
    <row r="596" spans="1:21">
      <c r="A596" s="28">
        <v>39052</v>
      </c>
      <c r="B596" s="19">
        <v>1368.3</v>
      </c>
      <c r="C596" s="28">
        <v>39052</v>
      </c>
      <c r="D596" s="19">
        <v>7042.8</v>
      </c>
      <c r="F596" s="28">
        <v>35855</v>
      </c>
      <c r="G596" s="20">
        <v>10.17</v>
      </c>
      <c r="H596" s="20"/>
      <c r="I596" s="28">
        <v>38718</v>
      </c>
      <c r="J596" s="20">
        <v>44.267000000000003</v>
      </c>
      <c r="M596" s="28">
        <v>37104</v>
      </c>
      <c r="N596" s="21">
        <v>3.47</v>
      </c>
      <c r="S596" s="56">
        <v>39995</v>
      </c>
      <c r="T596" s="57">
        <v>0.18</v>
      </c>
      <c r="U596" s="32">
        <v>-0.11737757496031342</v>
      </c>
    </row>
    <row r="597" spans="1:21">
      <c r="A597" s="28">
        <v>39083</v>
      </c>
      <c r="B597" s="19">
        <v>1373</v>
      </c>
      <c r="C597" s="28">
        <v>39083</v>
      </c>
      <c r="D597" s="19">
        <v>7076.1</v>
      </c>
      <c r="F597" s="28">
        <v>35886</v>
      </c>
      <c r="G597" s="20">
        <v>11.166</v>
      </c>
      <c r="H597" s="20"/>
      <c r="I597" s="28">
        <v>38749</v>
      </c>
      <c r="J597" s="20">
        <v>44.082999999999998</v>
      </c>
      <c r="M597" s="28">
        <v>37135</v>
      </c>
      <c r="N597" s="21">
        <v>2.82</v>
      </c>
      <c r="S597" s="56">
        <v>40026</v>
      </c>
      <c r="T597" s="57">
        <v>0.15</v>
      </c>
      <c r="U597" s="32">
        <v>-0.28274269788677753</v>
      </c>
    </row>
    <row r="598" spans="1:21">
      <c r="A598" s="28">
        <v>39114</v>
      </c>
      <c r="B598" s="19">
        <v>1364.6</v>
      </c>
      <c r="C598" s="28">
        <v>39114</v>
      </c>
      <c r="D598" s="19">
        <v>7095.4</v>
      </c>
      <c r="F598" s="28">
        <v>35916</v>
      </c>
      <c r="G598" s="20">
        <v>9.8070000000000004</v>
      </c>
      <c r="H598" s="20"/>
      <c r="I598" s="28">
        <v>38777</v>
      </c>
      <c r="J598" s="20">
        <v>43.709000000000003</v>
      </c>
      <c r="M598" s="28">
        <v>37165</v>
      </c>
      <c r="N598" s="21">
        <v>2.33</v>
      </c>
      <c r="S598" s="56">
        <v>40057</v>
      </c>
      <c r="T598" s="57">
        <v>7.0000000000000007E-2</v>
      </c>
      <c r="U598" s="32">
        <v>-0.40604609377241019</v>
      </c>
    </row>
    <row r="599" spans="1:21">
      <c r="A599" s="28">
        <v>39142</v>
      </c>
      <c r="B599" s="19">
        <v>1367.8</v>
      </c>
      <c r="C599" s="28">
        <v>39142</v>
      </c>
      <c r="D599" s="19">
        <v>7132.6</v>
      </c>
      <c r="F599" s="28">
        <v>35947</v>
      </c>
      <c r="G599" s="20">
        <v>9.6739999999999995</v>
      </c>
      <c r="H599" s="20"/>
      <c r="I599" s="28">
        <v>38808</v>
      </c>
      <c r="J599" s="20">
        <v>44.305</v>
      </c>
      <c r="M599" s="28">
        <v>37196</v>
      </c>
      <c r="N599" s="21">
        <v>2.1800000000000002</v>
      </c>
      <c r="S599" s="56">
        <v>40087</v>
      </c>
      <c r="T599" s="57">
        <v>0.11</v>
      </c>
      <c r="U599" s="32">
        <v>-0.47462960648832908</v>
      </c>
    </row>
    <row r="600" spans="1:21">
      <c r="A600" s="28">
        <v>39173</v>
      </c>
      <c r="B600" s="19">
        <v>1376.7</v>
      </c>
      <c r="C600" s="28">
        <v>39173</v>
      </c>
      <c r="D600" s="19">
        <v>7191.8</v>
      </c>
      <c r="F600" s="28">
        <v>35977</v>
      </c>
      <c r="G600" s="20">
        <v>9.6479999999999997</v>
      </c>
      <c r="H600" s="20"/>
      <c r="I600" s="28">
        <v>38838</v>
      </c>
      <c r="J600" s="20">
        <v>44.762</v>
      </c>
      <c r="M600" s="28">
        <v>37226</v>
      </c>
      <c r="N600" s="21">
        <v>2.2200000000000002</v>
      </c>
      <c r="S600" s="56">
        <v>40118</v>
      </c>
      <c r="T600" s="57">
        <v>0.13</v>
      </c>
      <c r="U600" s="32">
        <v>-0.61039682775121573</v>
      </c>
    </row>
    <row r="601" spans="1:21">
      <c r="A601" s="28">
        <v>39203</v>
      </c>
      <c r="B601" s="19">
        <v>1379.9</v>
      </c>
      <c r="C601" s="28">
        <v>39203</v>
      </c>
      <c r="D601" s="19">
        <v>7215.6</v>
      </c>
      <c r="F601" s="28">
        <v>36008</v>
      </c>
      <c r="G601" s="20">
        <v>9.69</v>
      </c>
      <c r="H601" s="20"/>
      <c r="I601" s="28">
        <v>38869</v>
      </c>
      <c r="J601" s="20">
        <v>45.281999999999996</v>
      </c>
      <c r="M601" s="28">
        <v>37257</v>
      </c>
      <c r="N601" s="21">
        <v>2.16</v>
      </c>
      <c r="S601" s="56">
        <v>40148</v>
      </c>
      <c r="T601" s="57">
        <v>0.05</v>
      </c>
      <c r="U601" s="32">
        <v>-0.15397760002744398</v>
      </c>
    </row>
    <row r="602" spans="1:21">
      <c r="A602" s="28">
        <v>39234</v>
      </c>
      <c r="B602" s="19">
        <v>1365</v>
      </c>
      <c r="C602" s="28">
        <v>39234</v>
      </c>
      <c r="D602" s="19">
        <v>7248.6</v>
      </c>
      <c r="F602" s="28">
        <v>36039</v>
      </c>
      <c r="G602" s="20">
        <v>9.2910000000000004</v>
      </c>
      <c r="H602" s="20"/>
      <c r="I602" s="28">
        <v>38899</v>
      </c>
      <c r="J602" s="20">
        <v>44.213999999999999</v>
      </c>
      <c r="M602" s="28">
        <v>37288</v>
      </c>
      <c r="N602" s="21">
        <v>2.23</v>
      </c>
      <c r="S602" s="56">
        <v>40179</v>
      </c>
      <c r="T602" s="57">
        <v>0.12</v>
      </c>
      <c r="U602" s="32">
        <v>-0.44770033142614185</v>
      </c>
    </row>
    <row r="603" spans="1:21">
      <c r="A603" s="28">
        <v>39264</v>
      </c>
      <c r="B603" s="19">
        <v>1368.7</v>
      </c>
      <c r="C603" s="28">
        <v>39264</v>
      </c>
      <c r="D603" s="19">
        <v>7277.2</v>
      </c>
      <c r="F603" s="28">
        <v>36069</v>
      </c>
      <c r="G603" s="20">
        <v>9.0310000000000006</v>
      </c>
      <c r="H603" s="20"/>
      <c r="I603" s="28">
        <v>38930</v>
      </c>
      <c r="J603" s="20">
        <v>42.798000000000002</v>
      </c>
      <c r="M603" s="28">
        <v>37316</v>
      </c>
      <c r="N603" s="21">
        <v>2.57</v>
      </c>
      <c r="S603" s="56">
        <v>40210</v>
      </c>
      <c r="T603" s="57">
        <v>0.13</v>
      </c>
      <c r="U603" s="32">
        <v>-0.5446879080275826</v>
      </c>
    </row>
    <row r="604" spans="1:21">
      <c r="A604" s="28">
        <v>39295</v>
      </c>
      <c r="B604" s="19">
        <v>1373.4</v>
      </c>
      <c r="C604" s="28">
        <v>39295</v>
      </c>
      <c r="D604" s="19">
        <v>7343.2</v>
      </c>
      <c r="F604" s="28">
        <v>36100</v>
      </c>
      <c r="G604" s="20">
        <v>8.8490000000000002</v>
      </c>
      <c r="H604" s="20"/>
      <c r="I604" s="28">
        <v>38961</v>
      </c>
      <c r="J604" s="20">
        <v>42.917999999999999</v>
      </c>
      <c r="M604" s="28">
        <v>37347</v>
      </c>
      <c r="N604" s="21">
        <v>2.48</v>
      </c>
      <c r="S604" s="56">
        <v>40238</v>
      </c>
      <c r="T604" s="57">
        <v>0.09</v>
      </c>
      <c r="U604" s="32">
        <v>-0.47634946262544364</v>
      </c>
    </row>
    <row r="605" spans="1:21">
      <c r="A605" s="28">
        <v>39326</v>
      </c>
      <c r="B605" s="19">
        <v>1373.3</v>
      </c>
      <c r="C605" s="28">
        <v>39326</v>
      </c>
      <c r="D605" s="19">
        <v>7368.8</v>
      </c>
      <c r="F605" s="28">
        <v>36130</v>
      </c>
      <c r="G605" s="20">
        <v>9.0250000000000004</v>
      </c>
      <c r="H605" s="20"/>
      <c r="I605" s="28">
        <v>38991</v>
      </c>
      <c r="J605" s="20">
        <v>42.566000000000003</v>
      </c>
      <c r="M605" s="28">
        <v>37377</v>
      </c>
      <c r="N605" s="21">
        <v>2.35</v>
      </c>
      <c r="S605" s="56">
        <v>40269</v>
      </c>
      <c r="T605" s="57">
        <v>0.2</v>
      </c>
      <c r="U605" s="32">
        <v>-0.46649602221534181</v>
      </c>
    </row>
    <row r="606" spans="1:21">
      <c r="A606" s="28">
        <v>39356</v>
      </c>
      <c r="B606" s="19">
        <v>1377.8</v>
      </c>
      <c r="C606" s="28">
        <v>39356</v>
      </c>
      <c r="D606" s="19">
        <v>7382.5</v>
      </c>
      <c r="F606" s="28">
        <v>36161</v>
      </c>
      <c r="G606" s="20">
        <v>9.6470000000000002</v>
      </c>
      <c r="H606" s="20"/>
      <c r="I606" s="28">
        <v>39022</v>
      </c>
      <c r="J606" s="20">
        <v>42.762</v>
      </c>
      <c r="M606" s="28">
        <v>37408</v>
      </c>
      <c r="N606" s="21">
        <v>2.2000000000000002</v>
      </c>
      <c r="S606" s="56">
        <v>40299</v>
      </c>
      <c r="T606" s="57">
        <v>0.19</v>
      </c>
      <c r="U606" s="32">
        <v>-0.48283184609355789</v>
      </c>
    </row>
    <row r="607" spans="1:21">
      <c r="A607" s="28">
        <v>39387</v>
      </c>
      <c r="B607" s="19">
        <v>1374.2</v>
      </c>
      <c r="C607" s="28">
        <v>39387</v>
      </c>
      <c r="D607" s="19">
        <v>7415.3</v>
      </c>
      <c r="F607" s="28">
        <v>36192</v>
      </c>
      <c r="G607" s="20">
        <v>8.5830000000000002</v>
      </c>
      <c r="H607" s="20"/>
      <c r="I607" s="28">
        <v>39052</v>
      </c>
      <c r="J607" s="20">
        <v>42.933</v>
      </c>
      <c r="M607" s="28">
        <v>37438</v>
      </c>
      <c r="N607" s="21">
        <v>1.96</v>
      </c>
      <c r="S607" s="56">
        <v>40330</v>
      </c>
      <c r="T607" s="57">
        <v>0.09</v>
      </c>
      <c r="U607" s="32">
        <v>-0.54208821741118918</v>
      </c>
    </row>
    <row r="608" spans="1:21">
      <c r="A608" s="28">
        <v>39417</v>
      </c>
      <c r="B608" s="19">
        <v>1376.6</v>
      </c>
      <c r="C608" s="28">
        <v>39417</v>
      </c>
      <c r="D608" s="19">
        <v>7448.8</v>
      </c>
      <c r="F608" s="28">
        <v>36220</v>
      </c>
      <c r="G608" s="20">
        <v>8.8249999999999993</v>
      </c>
      <c r="H608" s="20"/>
      <c r="I608" s="28">
        <v>39083</v>
      </c>
      <c r="J608" s="20">
        <v>41.786999999999999</v>
      </c>
      <c r="M608" s="28">
        <v>37469</v>
      </c>
      <c r="N608" s="21">
        <v>1.76</v>
      </c>
      <c r="S608" s="56">
        <v>40360</v>
      </c>
      <c r="T608" s="57">
        <v>0.18</v>
      </c>
      <c r="U608" s="32">
        <v>-0.58967538632128758</v>
      </c>
    </row>
    <row r="609" spans="1:21">
      <c r="A609" s="28">
        <v>39448</v>
      </c>
      <c r="B609" s="19">
        <v>1379.4</v>
      </c>
      <c r="C609" s="28">
        <v>39448</v>
      </c>
      <c r="D609" s="19">
        <v>7477.1</v>
      </c>
      <c r="F609" s="28">
        <v>36251</v>
      </c>
      <c r="G609" s="20">
        <v>9.1989999999999998</v>
      </c>
      <c r="H609" s="20"/>
      <c r="I609" s="28">
        <v>39114</v>
      </c>
      <c r="J609" s="20">
        <v>42.149000000000001</v>
      </c>
      <c r="M609" s="28">
        <v>37500</v>
      </c>
      <c r="N609" s="21">
        <v>1.72</v>
      </c>
      <c r="S609" s="56">
        <v>40391</v>
      </c>
      <c r="T609" s="57">
        <v>0.21</v>
      </c>
      <c r="U609" s="32">
        <v>-0.69854397093825327</v>
      </c>
    </row>
    <row r="610" spans="1:21">
      <c r="A610" s="28">
        <v>39479</v>
      </c>
      <c r="B610" s="19">
        <v>1382.6</v>
      </c>
      <c r="C610" s="28">
        <v>39479</v>
      </c>
      <c r="D610" s="19">
        <v>7565.7</v>
      </c>
      <c r="F610" s="28">
        <v>36281</v>
      </c>
      <c r="G610" s="20">
        <v>10.018000000000001</v>
      </c>
      <c r="H610" s="20"/>
      <c r="I610" s="28">
        <v>39142</v>
      </c>
      <c r="J610" s="20">
        <v>41.889000000000003</v>
      </c>
      <c r="M610" s="28">
        <v>37530</v>
      </c>
      <c r="N610" s="21">
        <v>1.65</v>
      </c>
      <c r="S610" s="56">
        <v>40422</v>
      </c>
      <c r="T610" s="57">
        <v>0.15</v>
      </c>
      <c r="U610" s="32">
        <v>-0.79569874616935499</v>
      </c>
    </row>
    <row r="611" spans="1:21">
      <c r="A611" s="28">
        <v>39508</v>
      </c>
      <c r="B611" s="19">
        <v>1390.5</v>
      </c>
      <c r="C611" s="28">
        <v>39508</v>
      </c>
      <c r="D611" s="19">
        <v>7635.4</v>
      </c>
      <c r="F611" s="28">
        <v>36312</v>
      </c>
      <c r="G611" s="20">
        <v>8.4689999999999994</v>
      </c>
      <c r="H611" s="20"/>
      <c r="I611" s="28">
        <v>39173</v>
      </c>
      <c r="J611" s="20">
        <v>42.247999999999998</v>
      </c>
      <c r="M611" s="28">
        <v>37561</v>
      </c>
      <c r="N611" s="21">
        <v>1.49</v>
      </c>
      <c r="S611" s="56">
        <v>40452</v>
      </c>
      <c r="T611" s="57">
        <v>0.2</v>
      </c>
      <c r="U611" s="32">
        <v>-0.99515811148102973</v>
      </c>
    </row>
    <row r="612" spans="1:21">
      <c r="A612" s="28">
        <v>39539</v>
      </c>
      <c r="B612" s="19">
        <v>1389.5</v>
      </c>
      <c r="C612" s="28">
        <v>39539</v>
      </c>
      <c r="D612" s="19">
        <v>7661.2</v>
      </c>
      <c r="F612" s="28">
        <v>36342</v>
      </c>
      <c r="G612" s="20">
        <v>7.585</v>
      </c>
      <c r="H612" s="20"/>
      <c r="I612" s="28">
        <v>39203</v>
      </c>
      <c r="J612" s="20">
        <v>43.335999999999999</v>
      </c>
      <c r="M612" s="28">
        <v>37591</v>
      </c>
      <c r="N612" s="21">
        <v>1.45</v>
      </c>
      <c r="S612" s="56">
        <v>40483</v>
      </c>
      <c r="T612" s="57">
        <v>0.2</v>
      </c>
      <c r="U612" s="32">
        <v>-0.95601419910052154</v>
      </c>
    </row>
    <row r="613" spans="1:21">
      <c r="A613" s="28">
        <v>39569</v>
      </c>
      <c r="B613" s="19">
        <v>1392</v>
      </c>
      <c r="C613" s="28">
        <v>39569</v>
      </c>
      <c r="D613" s="19">
        <v>7684.5</v>
      </c>
      <c r="F613" s="28">
        <v>36373</v>
      </c>
      <c r="G613" s="20">
        <v>7.7229999999999999</v>
      </c>
      <c r="H613" s="20"/>
      <c r="I613" s="28">
        <v>39234</v>
      </c>
      <c r="J613" s="20">
        <v>44.006999999999998</v>
      </c>
      <c r="M613" s="28">
        <v>37622</v>
      </c>
      <c r="N613" s="21">
        <v>1.36</v>
      </c>
      <c r="S613" s="56">
        <v>40513</v>
      </c>
      <c r="T613" s="57">
        <v>0.13</v>
      </c>
      <c r="U613" s="32">
        <v>-0.88481862270105882</v>
      </c>
    </row>
    <row r="614" spans="1:21">
      <c r="A614" s="28">
        <v>39600</v>
      </c>
      <c r="B614" s="19">
        <v>1399.8</v>
      </c>
      <c r="C614" s="28">
        <v>39600</v>
      </c>
      <c r="D614" s="19">
        <v>7701</v>
      </c>
      <c r="F614" s="28">
        <v>36404</v>
      </c>
      <c r="G614" s="20">
        <v>7.649</v>
      </c>
      <c r="H614" s="20"/>
      <c r="I614" s="28">
        <v>39264</v>
      </c>
      <c r="J614" s="20">
        <v>42.308</v>
      </c>
      <c r="M614" s="28">
        <v>37653</v>
      </c>
      <c r="N614" s="21">
        <v>1.3</v>
      </c>
      <c r="S614" s="56">
        <v>40544</v>
      </c>
      <c r="T614" s="57">
        <v>0.17</v>
      </c>
      <c r="U614" s="32">
        <v>-1.0112305284131358</v>
      </c>
    </row>
    <row r="615" spans="1:21">
      <c r="A615" s="28">
        <v>39630</v>
      </c>
      <c r="B615" s="19">
        <v>1417.8</v>
      </c>
      <c r="C615" s="28">
        <v>39630</v>
      </c>
      <c r="D615" s="19">
        <v>7746</v>
      </c>
      <c r="F615" s="28">
        <v>36434</v>
      </c>
      <c r="G615" s="20">
        <v>6.774</v>
      </c>
      <c r="H615" s="20"/>
      <c r="I615" s="28">
        <v>39295</v>
      </c>
      <c r="J615" s="20">
        <v>44.627000000000002</v>
      </c>
      <c r="M615" s="28">
        <v>37681</v>
      </c>
      <c r="N615" s="21">
        <v>1.24</v>
      </c>
      <c r="S615" s="56">
        <v>40575</v>
      </c>
      <c r="T615" s="57">
        <v>0.16</v>
      </c>
      <c r="U615" s="32">
        <v>-1.0913065151525823</v>
      </c>
    </row>
    <row r="616" spans="1:21">
      <c r="A616" s="28">
        <v>39661</v>
      </c>
      <c r="B616" s="19">
        <v>1404</v>
      </c>
      <c r="C616" s="28">
        <v>39661</v>
      </c>
      <c r="D616" s="19">
        <v>7749.1</v>
      </c>
      <c r="F616" s="28">
        <v>36465</v>
      </c>
      <c r="G616" s="20">
        <v>6.28</v>
      </c>
      <c r="H616" s="20"/>
      <c r="I616" s="28">
        <v>39326</v>
      </c>
      <c r="J616" s="20">
        <v>41.767000000000003</v>
      </c>
      <c r="M616" s="28">
        <v>37712</v>
      </c>
      <c r="N616" s="21">
        <v>1.27</v>
      </c>
      <c r="S616" s="56">
        <v>40603</v>
      </c>
      <c r="T616" s="57">
        <v>0.1</v>
      </c>
      <c r="U616" s="32">
        <v>-0.99145963271442916</v>
      </c>
    </row>
    <row r="617" spans="1:21">
      <c r="A617" s="28">
        <v>39692</v>
      </c>
      <c r="B617" s="19">
        <v>1459.5</v>
      </c>
      <c r="C617" s="28">
        <v>39692</v>
      </c>
      <c r="D617" s="19">
        <v>7827.5</v>
      </c>
      <c r="F617" s="28">
        <v>36495</v>
      </c>
      <c r="G617" s="20">
        <v>5.26</v>
      </c>
      <c r="H617" s="20"/>
      <c r="I617" s="28">
        <v>39356</v>
      </c>
      <c r="J617" s="20">
        <v>42.758000000000003</v>
      </c>
      <c r="M617" s="28">
        <v>37742</v>
      </c>
      <c r="N617" s="21">
        <v>1.18</v>
      </c>
      <c r="S617" s="56">
        <v>40634</v>
      </c>
      <c r="T617" s="57">
        <v>0.09</v>
      </c>
      <c r="U617" s="32">
        <v>-1.0662775840722656</v>
      </c>
    </row>
    <row r="618" spans="1:21">
      <c r="A618" s="28">
        <v>39722</v>
      </c>
      <c r="B618" s="19">
        <v>1472</v>
      </c>
      <c r="C618" s="28">
        <v>39722</v>
      </c>
      <c r="D618" s="19">
        <v>7935.4</v>
      </c>
      <c r="F618" s="28">
        <v>36526</v>
      </c>
      <c r="G618" s="20">
        <v>5.165</v>
      </c>
      <c r="H618" s="20"/>
      <c r="I618" s="28">
        <v>39387</v>
      </c>
      <c r="J618" s="20">
        <v>42.83</v>
      </c>
      <c r="M618" s="28">
        <v>37773</v>
      </c>
      <c r="N618" s="21">
        <v>1.01</v>
      </c>
      <c r="S618" s="56">
        <v>40664</v>
      </c>
      <c r="T618" s="57">
        <v>0.1</v>
      </c>
      <c r="U618" s="32">
        <v>-1.1404344508762341</v>
      </c>
    </row>
    <row r="619" spans="1:21">
      <c r="A619" s="28">
        <v>39753</v>
      </c>
      <c r="B619" s="19">
        <v>1518.4</v>
      </c>
      <c r="C619" s="28">
        <v>39753</v>
      </c>
      <c r="D619" s="19">
        <v>7993.5</v>
      </c>
      <c r="F619" s="28">
        <v>36557</v>
      </c>
      <c r="G619" s="20">
        <v>5.0750000000000002</v>
      </c>
      <c r="H619" s="20"/>
      <c r="I619" s="28">
        <v>39417</v>
      </c>
      <c r="J619" s="20">
        <v>27.702000000000002</v>
      </c>
      <c r="M619" s="28">
        <v>37803</v>
      </c>
      <c r="N619" s="21">
        <v>1.1200000000000001</v>
      </c>
      <c r="S619" s="56">
        <v>40695</v>
      </c>
      <c r="T619" s="57">
        <v>7.0000000000000007E-2</v>
      </c>
      <c r="U619" s="32">
        <v>-1.1218285960584504</v>
      </c>
    </row>
    <row r="620" spans="1:21">
      <c r="A620" s="28">
        <v>39783</v>
      </c>
      <c r="B620" s="19">
        <v>1607.1</v>
      </c>
      <c r="C620" s="28">
        <v>39783</v>
      </c>
      <c r="D620" s="19">
        <v>8174</v>
      </c>
      <c r="F620" s="28">
        <v>36586</v>
      </c>
      <c r="G620" s="20">
        <v>6.5170000000000003</v>
      </c>
      <c r="H620" s="20"/>
      <c r="I620" s="28">
        <v>39448</v>
      </c>
      <c r="J620" s="20">
        <v>-3.145</v>
      </c>
      <c r="M620" s="28">
        <v>37834</v>
      </c>
      <c r="N620" s="21">
        <v>1.31</v>
      </c>
      <c r="S620" s="56">
        <v>40725</v>
      </c>
      <c r="T620" s="57">
        <v>0.11</v>
      </c>
      <c r="U620" s="32">
        <v>-1.1922176508092663</v>
      </c>
    </row>
    <row r="621" spans="1:21">
      <c r="A621" s="28">
        <v>39814</v>
      </c>
      <c r="B621" s="19">
        <v>1585.6</v>
      </c>
      <c r="C621" s="28">
        <v>39814</v>
      </c>
      <c r="D621" s="19">
        <v>8248.4</v>
      </c>
      <c r="F621" s="28">
        <v>36617</v>
      </c>
      <c r="G621" s="20">
        <v>7.1020000000000003</v>
      </c>
      <c r="H621" s="20"/>
      <c r="I621" s="28">
        <v>39479</v>
      </c>
      <c r="J621" s="20">
        <v>-16.638000000000002</v>
      </c>
      <c r="M621" s="28">
        <v>37865</v>
      </c>
      <c r="N621" s="21">
        <v>1.24</v>
      </c>
      <c r="S621" s="56">
        <v>40756</v>
      </c>
      <c r="T621" s="57">
        <v>0.08</v>
      </c>
      <c r="U621" s="32">
        <v>-1.3770837142732191</v>
      </c>
    </row>
    <row r="622" spans="1:21">
      <c r="A622" s="28">
        <v>39845</v>
      </c>
      <c r="B622" s="19">
        <v>1570.2</v>
      </c>
      <c r="C622" s="28">
        <v>39845</v>
      </c>
      <c r="D622" s="19">
        <v>8282</v>
      </c>
      <c r="F622" s="28">
        <v>36647</v>
      </c>
      <c r="G622" s="20">
        <v>7.69</v>
      </c>
      <c r="H622" s="20"/>
      <c r="I622" s="28">
        <v>39508</v>
      </c>
      <c r="J622" s="20">
        <v>-49.585000000000001</v>
      </c>
      <c r="M622" s="28">
        <v>37895</v>
      </c>
      <c r="N622" s="21">
        <v>1.25</v>
      </c>
      <c r="S622" s="56">
        <v>40787</v>
      </c>
      <c r="T622" s="57">
        <v>0.06</v>
      </c>
      <c r="U622" s="32">
        <v>-1.4024179299210648</v>
      </c>
    </row>
    <row r="623" spans="1:21">
      <c r="A623" s="28">
        <v>39873</v>
      </c>
      <c r="B623" s="19">
        <v>1581</v>
      </c>
      <c r="C623" s="28">
        <v>39873</v>
      </c>
      <c r="D623" s="19">
        <v>8350.7000000000007</v>
      </c>
      <c r="F623" s="28">
        <v>36678</v>
      </c>
      <c r="G623" s="20">
        <v>6.6079999999999997</v>
      </c>
      <c r="H623" s="20"/>
      <c r="I623" s="28">
        <v>39539</v>
      </c>
      <c r="J623" s="20">
        <v>-90.695999999999998</v>
      </c>
      <c r="M623" s="28">
        <v>37926</v>
      </c>
      <c r="N623" s="21">
        <v>1.34</v>
      </c>
      <c r="S623" s="56">
        <v>40817</v>
      </c>
      <c r="T623" s="57">
        <v>0.09</v>
      </c>
      <c r="U623" s="32">
        <v>-1.4372149062150505</v>
      </c>
    </row>
    <row r="624" spans="1:21">
      <c r="A624" s="28">
        <v>39904</v>
      </c>
      <c r="B624" s="19">
        <v>1609.4</v>
      </c>
      <c r="C624" s="28">
        <v>39904</v>
      </c>
      <c r="D624" s="19">
        <v>8335.5</v>
      </c>
      <c r="F624" s="28">
        <v>36708</v>
      </c>
      <c r="G624" s="20">
        <v>6.8010000000000002</v>
      </c>
      <c r="H624" s="20"/>
      <c r="I624" s="28">
        <v>39569</v>
      </c>
      <c r="J624" s="20">
        <v>-109.79</v>
      </c>
      <c r="M624" s="28">
        <v>37956</v>
      </c>
      <c r="N624" s="21">
        <v>1.31</v>
      </c>
      <c r="S624" s="56">
        <v>40848</v>
      </c>
      <c r="T624" s="57">
        <v>0.1</v>
      </c>
      <c r="U624" s="32">
        <v>-1.4835113829120159</v>
      </c>
    </row>
    <row r="625" spans="1:21">
      <c r="A625" s="28">
        <v>39934</v>
      </c>
      <c r="B625" s="19">
        <v>1615</v>
      </c>
      <c r="C625" s="28">
        <v>39934</v>
      </c>
      <c r="D625" s="19">
        <v>8404.6</v>
      </c>
      <c r="F625" s="28">
        <v>36739</v>
      </c>
      <c r="G625" s="20">
        <v>6.9619999999999997</v>
      </c>
      <c r="H625" s="20"/>
      <c r="I625" s="28">
        <v>39600</v>
      </c>
      <c r="J625" s="20">
        <v>-125.244</v>
      </c>
      <c r="M625" s="28">
        <v>37987</v>
      </c>
      <c r="N625" s="21">
        <v>1.24</v>
      </c>
      <c r="S625" s="56">
        <v>40878</v>
      </c>
      <c r="T625" s="57">
        <v>0.04</v>
      </c>
      <c r="U625" s="32">
        <v>-1.4664151908827243</v>
      </c>
    </row>
    <row r="626" spans="1:21">
      <c r="A626" s="28">
        <v>39965</v>
      </c>
      <c r="B626" s="19">
        <v>1651.6</v>
      </c>
      <c r="C626" s="28">
        <v>39965</v>
      </c>
      <c r="D626" s="19">
        <v>8413.7000000000007</v>
      </c>
      <c r="F626" s="28">
        <v>36770</v>
      </c>
      <c r="G626" s="20">
        <v>6.859</v>
      </c>
      <c r="H626" s="20"/>
      <c r="I626" s="28">
        <v>39630</v>
      </c>
      <c r="J626" s="20">
        <v>-119.867</v>
      </c>
      <c r="M626" s="28">
        <v>38018</v>
      </c>
      <c r="N626" s="21">
        <v>1.24</v>
      </c>
      <c r="S626" s="56">
        <v>40909</v>
      </c>
      <c r="T626" s="57">
        <v>0.11</v>
      </c>
      <c r="U626" s="32">
        <v>-1.5397667112328284</v>
      </c>
    </row>
    <row r="627" spans="1:21">
      <c r="A627" s="28">
        <v>39995</v>
      </c>
      <c r="B627" s="19">
        <v>1659.3</v>
      </c>
      <c r="C627" s="28">
        <v>39995</v>
      </c>
      <c r="D627" s="19">
        <v>8418.4</v>
      </c>
      <c r="F627" s="28">
        <v>36800</v>
      </c>
      <c r="G627" s="20">
        <v>6.7290000000000001</v>
      </c>
      <c r="H627" s="20"/>
      <c r="I627" s="28">
        <v>39661</v>
      </c>
      <c r="J627" s="20">
        <v>-121.545</v>
      </c>
      <c r="M627" s="28">
        <v>38047</v>
      </c>
      <c r="N627" s="21">
        <v>1.19</v>
      </c>
      <c r="S627" s="56">
        <v>40940</v>
      </c>
      <c r="T627" s="57">
        <v>0.1</v>
      </c>
      <c r="U627" s="32">
        <v>-1.4516705880030361</v>
      </c>
    </row>
    <row r="628" spans="1:21">
      <c r="A628" s="28">
        <v>40026</v>
      </c>
      <c r="B628" s="19">
        <v>1656.4</v>
      </c>
      <c r="C628" s="28">
        <v>40026</v>
      </c>
      <c r="D628" s="19">
        <v>8404.7999999999993</v>
      </c>
      <c r="F628" s="28">
        <v>36831</v>
      </c>
      <c r="G628" s="20">
        <v>7.0670000000000002</v>
      </c>
      <c r="H628" s="20"/>
      <c r="I628" s="28">
        <v>39692</v>
      </c>
      <c r="J628" s="20">
        <v>-186.779</v>
      </c>
      <c r="M628" s="28">
        <v>38078</v>
      </c>
      <c r="N628" s="21">
        <v>1.43</v>
      </c>
      <c r="S628" s="56">
        <v>40969</v>
      </c>
      <c r="T628" s="57">
        <v>0.09</v>
      </c>
      <c r="U628" s="32">
        <v>-1.2660754379502457</v>
      </c>
    </row>
    <row r="629" spans="1:21">
      <c r="A629" s="28">
        <v>40057</v>
      </c>
      <c r="B629" s="19">
        <v>1661.9</v>
      </c>
      <c r="C629" s="28">
        <v>40057</v>
      </c>
      <c r="D629" s="19">
        <v>8413.7999999999993</v>
      </c>
      <c r="F629" s="28">
        <v>36861</v>
      </c>
      <c r="G629" s="20">
        <v>6.92</v>
      </c>
      <c r="H629" s="20"/>
      <c r="I629" s="28">
        <v>39722</v>
      </c>
      <c r="J629" s="20">
        <v>-332.92599999999999</v>
      </c>
      <c r="M629" s="28">
        <v>38108</v>
      </c>
      <c r="N629" s="21">
        <v>1.78</v>
      </c>
      <c r="S629" s="56">
        <v>41000</v>
      </c>
      <c r="T629" s="57">
        <v>0.16</v>
      </c>
      <c r="U629" s="32">
        <v>-1.2620080050351254</v>
      </c>
    </row>
    <row r="630" spans="1:21">
      <c r="A630" s="28">
        <v>40087</v>
      </c>
      <c r="B630" s="19">
        <v>1675.3</v>
      </c>
      <c r="C630" s="28">
        <v>40087</v>
      </c>
      <c r="D630" s="19">
        <v>8441.7000000000007</v>
      </c>
      <c r="F630" s="28">
        <v>36892</v>
      </c>
      <c r="G630" s="20">
        <v>6.9249999999999998</v>
      </c>
      <c r="H630" s="20"/>
      <c r="I630" s="28">
        <v>39753</v>
      </c>
      <c r="J630" s="20">
        <v>-89.48</v>
      </c>
      <c r="M630" s="28">
        <v>38139</v>
      </c>
      <c r="N630" s="21">
        <v>2.12</v>
      </c>
      <c r="S630" s="56">
        <v>41030</v>
      </c>
      <c r="T630" s="57">
        <v>0.16</v>
      </c>
      <c r="U630" s="32">
        <v>-1.2372153182239152</v>
      </c>
    </row>
    <row r="631" spans="1:21">
      <c r="A631" s="28">
        <v>40118</v>
      </c>
      <c r="B631" s="19">
        <v>1688.5</v>
      </c>
      <c r="C631" s="28">
        <v>40118</v>
      </c>
      <c r="D631" s="19">
        <v>8480.9</v>
      </c>
      <c r="F631" s="28">
        <v>36923</v>
      </c>
      <c r="G631" s="20">
        <v>6.38</v>
      </c>
      <c r="H631" s="20"/>
      <c r="I631" s="28">
        <v>39783</v>
      </c>
      <c r="J631" s="20">
        <v>166.62100000000001</v>
      </c>
      <c r="M631" s="28">
        <v>38169</v>
      </c>
      <c r="N631" s="21">
        <v>2.1</v>
      </c>
      <c r="S631" s="56">
        <v>41061</v>
      </c>
      <c r="T631" s="57">
        <v>0.09</v>
      </c>
      <c r="U631" s="32">
        <v>-1.1110581728453983</v>
      </c>
    </row>
    <row r="632" spans="1:21">
      <c r="A632" s="28">
        <v>40148</v>
      </c>
      <c r="B632" s="19">
        <v>1698.4</v>
      </c>
      <c r="C632" s="28">
        <v>40148</v>
      </c>
      <c r="D632" s="19">
        <v>8480.1</v>
      </c>
      <c r="F632" s="28">
        <v>36951</v>
      </c>
      <c r="G632" s="20">
        <v>6.5839999999999996</v>
      </c>
      <c r="H632" s="20"/>
      <c r="I632" s="28">
        <v>39814</v>
      </c>
      <c r="J632" s="20">
        <v>293.89299999999997</v>
      </c>
      <c r="M632" s="28">
        <v>38200</v>
      </c>
      <c r="N632" s="21">
        <v>2.02</v>
      </c>
      <c r="S632" s="56">
        <v>41091</v>
      </c>
      <c r="T632" s="57">
        <v>0.13</v>
      </c>
      <c r="U632" s="32">
        <v>-1.1787666793177374</v>
      </c>
    </row>
    <row r="633" spans="1:21">
      <c r="A633" s="28">
        <v>40179</v>
      </c>
      <c r="B633" s="19">
        <v>1677.1</v>
      </c>
      <c r="C633" s="28">
        <v>40179</v>
      </c>
      <c r="D633" s="19">
        <v>8435.2999999999993</v>
      </c>
      <c r="F633" s="28">
        <v>36982</v>
      </c>
      <c r="G633" s="20">
        <v>6.84</v>
      </c>
      <c r="H633" s="20"/>
      <c r="I633" s="28">
        <v>39845</v>
      </c>
      <c r="J633" s="20">
        <v>117.789</v>
      </c>
      <c r="M633" s="28">
        <v>38231</v>
      </c>
      <c r="N633" s="21">
        <v>2.12</v>
      </c>
      <c r="S633" s="56">
        <v>41122</v>
      </c>
      <c r="T633" s="57">
        <v>0.13</v>
      </c>
      <c r="U633" s="32">
        <v>-1.2586624711366801</v>
      </c>
    </row>
    <row r="634" spans="1:21">
      <c r="A634" s="28">
        <v>40210</v>
      </c>
      <c r="B634" s="19">
        <v>1702.6</v>
      </c>
      <c r="C634" s="28">
        <v>40210</v>
      </c>
      <c r="D634" s="19">
        <v>8487.2000000000007</v>
      </c>
      <c r="F634" s="28">
        <v>37012</v>
      </c>
      <c r="G634" s="20">
        <v>7.6029999999999998</v>
      </c>
      <c r="H634" s="20"/>
      <c r="I634" s="28">
        <v>39873</v>
      </c>
      <c r="J634" s="20">
        <v>167.3</v>
      </c>
      <c r="M634" s="28">
        <v>38261</v>
      </c>
      <c r="N634" s="21">
        <v>2.23</v>
      </c>
      <c r="S634" s="56">
        <v>41153</v>
      </c>
      <c r="T634" s="57">
        <v>0.09</v>
      </c>
      <c r="U634" s="32">
        <v>-1.36045833640009</v>
      </c>
    </row>
    <row r="635" spans="1:21">
      <c r="A635" s="28">
        <v>40238</v>
      </c>
      <c r="B635" s="19">
        <v>1713.7</v>
      </c>
      <c r="C635" s="28">
        <v>40238</v>
      </c>
      <c r="D635" s="19">
        <v>8485.6</v>
      </c>
      <c r="F635" s="28">
        <v>37043</v>
      </c>
      <c r="G635" s="20">
        <v>6.93</v>
      </c>
      <c r="H635" s="20"/>
      <c r="I635" s="28">
        <v>39904</v>
      </c>
      <c r="J635" s="20">
        <v>322.68900000000002</v>
      </c>
      <c r="M635" s="28">
        <v>38292</v>
      </c>
      <c r="N635" s="21">
        <v>2.5</v>
      </c>
      <c r="S635" s="56">
        <v>41183</v>
      </c>
      <c r="T635" s="57">
        <v>0.18</v>
      </c>
      <c r="U635" s="32">
        <v>-1.3389618275044302</v>
      </c>
    </row>
    <row r="636" spans="1:21">
      <c r="A636" s="28">
        <v>40269</v>
      </c>
      <c r="B636" s="19">
        <v>1696.2</v>
      </c>
      <c r="C636" s="28">
        <v>40269</v>
      </c>
      <c r="D636" s="19">
        <v>8497.6</v>
      </c>
      <c r="F636" s="28">
        <v>37073</v>
      </c>
      <c r="G636" s="20">
        <v>7.6859999999999999</v>
      </c>
      <c r="H636" s="20"/>
      <c r="I636" s="28">
        <v>39934</v>
      </c>
      <c r="J636" s="20">
        <v>375.78899999999999</v>
      </c>
      <c r="M636" s="28">
        <v>38322</v>
      </c>
      <c r="N636" s="21">
        <v>2.67</v>
      </c>
      <c r="S636" s="56">
        <v>41214</v>
      </c>
      <c r="T636" s="57">
        <v>0.16</v>
      </c>
      <c r="U636" s="32">
        <v>-1.4228541803822488</v>
      </c>
    </row>
    <row r="637" spans="1:21">
      <c r="A637" s="28">
        <v>40299</v>
      </c>
      <c r="B637" s="19">
        <v>1707.3</v>
      </c>
      <c r="C637" s="28">
        <v>40299</v>
      </c>
      <c r="D637" s="19">
        <v>8563.6</v>
      </c>
      <c r="F637" s="28">
        <v>37104</v>
      </c>
      <c r="G637" s="20">
        <v>7.5709999999999997</v>
      </c>
      <c r="H637" s="20"/>
      <c r="I637" s="28">
        <v>39965</v>
      </c>
      <c r="J637" s="20">
        <v>371.089</v>
      </c>
      <c r="M637" s="28">
        <v>38353</v>
      </c>
      <c r="N637" s="21">
        <v>2.86</v>
      </c>
      <c r="S637" s="56">
        <v>41244</v>
      </c>
      <c r="T637" s="57">
        <v>0.09</v>
      </c>
      <c r="U637" s="32">
        <v>-1.429921774787247</v>
      </c>
    </row>
    <row r="638" spans="1:21">
      <c r="A638" s="28">
        <v>40330</v>
      </c>
      <c r="B638" s="19">
        <v>1723.1</v>
      </c>
      <c r="C638" s="28">
        <v>40330</v>
      </c>
      <c r="D638" s="19">
        <v>8580.9</v>
      </c>
      <c r="F638" s="28">
        <v>37135</v>
      </c>
      <c r="G638" s="20">
        <v>25.63</v>
      </c>
      <c r="H638" s="20"/>
      <c r="I638" s="28">
        <v>39995</v>
      </c>
      <c r="J638" s="20">
        <v>429.13</v>
      </c>
      <c r="M638" s="28">
        <v>38384</v>
      </c>
      <c r="N638" s="21">
        <v>3.03</v>
      </c>
      <c r="S638" s="56">
        <v>41275</v>
      </c>
      <c r="T638" s="57">
        <v>0.15</v>
      </c>
      <c r="U638" s="32">
        <v>-1.3576459404809018</v>
      </c>
    </row>
    <row r="639" spans="1:21">
      <c r="A639" s="28">
        <v>40360</v>
      </c>
      <c r="B639" s="19">
        <v>1722.4</v>
      </c>
      <c r="C639" s="28">
        <v>40360</v>
      </c>
      <c r="D639" s="19">
        <v>8591.7999999999993</v>
      </c>
      <c r="F639" s="28">
        <v>37165</v>
      </c>
      <c r="G639" s="20">
        <v>12.074</v>
      </c>
      <c r="H639" s="20"/>
      <c r="I639" s="28">
        <v>40026</v>
      </c>
      <c r="J639" s="20">
        <v>497.59800000000001</v>
      </c>
      <c r="M639" s="28">
        <v>38412</v>
      </c>
      <c r="N639" s="21">
        <v>3.3</v>
      </c>
      <c r="S639" s="56">
        <v>41306</v>
      </c>
      <c r="T639" s="57">
        <v>0.14000000000000001</v>
      </c>
      <c r="U639" s="32">
        <v>-1.4224985174106677</v>
      </c>
    </row>
    <row r="640" spans="1:21">
      <c r="A640" s="28">
        <v>40391</v>
      </c>
      <c r="B640" s="19">
        <v>1745.9</v>
      </c>
      <c r="C640" s="28">
        <v>40391</v>
      </c>
      <c r="D640" s="19">
        <v>8630.9</v>
      </c>
      <c r="F640" s="28">
        <v>37196</v>
      </c>
      <c r="G640" s="20">
        <v>8.8149999999999995</v>
      </c>
      <c r="H640" s="20"/>
      <c r="I640" s="28">
        <v>40057</v>
      </c>
      <c r="J640" s="20">
        <v>615.346</v>
      </c>
      <c r="M640" s="28">
        <v>38443</v>
      </c>
      <c r="N640" s="21">
        <v>3.32</v>
      </c>
      <c r="S640" s="56">
        <v>41334</v>
      </c>
      <c r="T640" s="57">
        <v>0.09</v>
      </c>
      <c r="U640" s="32">
        <v>-1.4406098241486949</v>
      </c>
    </row>
    <row r="641" spans="1:21">
      <c r="A641" s="28">
        <v>40422</v>
      </c>
      <c r="B641" s="19">
        <v>1763.9</v>
      </c>
      <c r="C641" s="28">
        <v>40422</v>
      </c>
      <c r="D641" s="19">
        <v>8669.5</v>
      </c>
      <c r="F641" s="28">
        <v>37226</v>
      </c>
      <c r="G641" s="20">
        <v>9.0459999999999994</v>
      </c>
      <c r="H641" s="20"/>
      <c r="I641" s="28">
        <v>40087</v>
      </c>
      <c r="J641" s="20">
        <v>791.32899999999995</v>
      </c>
      <c r="M641" s="28">
        <v>38473</v>
      </c>
      <c r="N641" s="21">
        <v>3.33</v>
      </c>
      <c r="S641" s="56">
        <v>41365</v>
      </c>
      <c r="T641" s="57">
        <v>0.14000000000000001</v>
      </c>
      <c r="U641" s="32">
        <v>-1.5236947536567187</v>
      </c>
    </row>
    <row r="642" spans="1:21">
      <c r="A642" s="28">
        <v>40452</v>
      </c>
      <c r="B642" s="19">
        <v>1778.1</v>
      </c>
      <c r="C642" s="28">
        <v>40452</v>
      </c>
      <c r="D642" s="19">
        <v>8719</v>
      </c>
      <c r="F642" s="28">
        <v>37257</v>
      </c>
      <c r="G642" s="20">
        <v>9.9909999999999997</v>
      </c>
      <c r="H642" s="20"/>
      <c r="I642" s="28">
        <v>40118</v>
      </c>
      <c r="J642" s="20">
        <v>923.49900000000002</v>
      </c>
      <c r="M642" s="28">
        <v>38504</v>
      </c>
      <c r="N642" s="21">
        <v>3.36</v>
      </c>
      <c r="S642" s="56">
        <v>41395</v>
      </c>
      <c r="T642" s="57">
        <v>0.09</v>
      </c>
      <c r="U642" s="32">
        <v>-1.2690350452958672</v>
      </c>
    </row>
    <row r="643" spans="1:21">
      <c r="A643" s="28">
        <v>40483</v>
      </c>
      <c r="B643" s="19">
        <v>1833.9</v>
      </c>
      <c r="C643" s="28">
        <v>40483</v>
      </c>
      <c r="D643" s="19">
        <v>8746.2000000000007</v>
      </c>
      <c r="F643" s="28">
        <v>37288</v>
      </c>
      <c r="G643" s="20">
        <v>9.2530000000000001</v>
      </c>
      <c r="H643" s="20"/>
      <c r="I643" s="28">
        <v>40148</v>
      </c>
      <c r="J643" s="20">
        <v>968.755</v>
      </c>
      <c r="M643" s="28">
        <v>38534</v>
      </c>
      <c r="N643" s="21">
        <v>3.64</v>
      </c>
      <c r="S643" s="56">
        <v>41426</v>
      </c>
      <c r="T643" s="57">
        <v>7.0000000000000007E-2</v>
      </c>
      <c r="U643" s="32">
        <v>-0.96952668118230312</v>
      </c>
    </row>
    <row r="644" spans="1:21">
      <c r="A644" s="28">
        <v>40513</v>
      </c>
      <c r="B644" s="19">
        <v>1841.8</v>
      </c>
      <c r="C644" s="28">
        <v>40513</v>
      </c>
      <c r="D644" s="19">
        <v>8781.4</v>
      </c>
      <c r="F644" s="28">
        <v>37316</v>
      </c>
      <c r="G644" s="20">
        <v>9.1059999999999999</v>
      </c>
      <c r="H644" s="20"/>
      <c r="I644" s="28">
        <v>40179</v>
      </c>
      <c r="J644" s="20">
        <v>967.18600000000004</v>
      </c>
      <c r="M644" s="28">
        <v>38565</v>
      </c>
      <c r="N644" s="21">
        <v>3.87</v>
      </c>
      <c r="S644" s="56">
        <v>41456</v>
      </c>
      <c r="T644" s="57">
        <v>0.09</v>
      </c>
      <c r="U644" s="32">
        <v>-1.5222781030232584</v>
      </c>
    </row>
    <row r="645" spans="1:21">
      <c r="A645" s="28">
        <v>40544</v>
      </c>
      <c r="B645" s="19">
        <v>1855.6</v>
      </c>
      <c r="C645" s="28">
        <v>40544</v>
      </c>
      <c r="D645" s="19">
        <v>8813.7999999999993</v>
      </c>
      <c r="F645" s="28">
        <v>37347</v>
      </c>
      <c r="G645" s="20">
        <v>9.7119999999999997</v>
      </c>
      <c r="H645" s="20"/>
      <c r="I645" s="28">
        <v>40210</v>
      </c>
      <c r="J645" s="20">
        <v>1113.481</v>
      </c>
      <c r="M645" s="28">
        <v>38596</v>
      </c>
      <c r="N645" s="21">
        <v>3.85</v>
      </c>
      <c r="S645" s="56">
        <v>41487</v>
      </c>
      <c r="T645" s="57">
        <v>7.0000000000000007E-2</v>
      </c>
      <c r="U645" s="32">
        <v>-1.6664105501622908</v>
      </c>
    </row>
    <row r="646" spans="1:21">
      <c r="A646" s="28">
        <v>40575</v>
      </c>
      <c r="B646" s="19">
        <v>1874.7</v>
      </c>
      <c r="C646" s="28">
        <v>40575</v>
      </c>
      <c r="D646" s="19">
        <v>8861.5</v>
      </c>
      <c r="F646" s="28">
        <v>37377</v>
      </c>
      <c r="G646" s="20">
        <v>9.1850000000000005</v>
      </c>
      <c r="H646" s="20"/>
      <c r="I646" s="28">
        <v>40238</v>
      </c>
      <c r="J646" s="20">
        <v>1094.3</v>
      </c>
      <c r="M646" s="28">
        <v>38626</v>
      </c>
      <c r="N646" s="21">
        <v>4.18</v>
      </c>
      <c r="S646" s="56">
        <v>41518</v>
      </c>
      <c r="T646" s="57">
        <v>0.06</v>
      </c>
      <c r="U646" s="32">
        <v>-1.8023524735056231</v>
      </c>
    </row>
    <row r="647" spans="1:21">
      <c r="A647" s="28">
        <v>40603</v>
      </c>
      <c r="B647" s="19">
        <v>1892</v>
      </c>
      <c r="C647" s="28">
        <v>40603</v>
      </c>
      <c r="D647" s="19">
        <v>8906</v>
      </c>
      <c r="F647" s="28">
        <v>37408</v>
      </c>
      <c r="G647" s="20">
        <v>7.9160000000000004</v>
      </c>
      <c r="H647" s="20"/>
      <c r="I647" s="28">
        <v>40269</v>
      </c>
      <c r="J647" s="20">
        <v>1036.415</v>
      </c>
      <c r="M647" s="28">
        <v>38657</v>
      </c>
      <c r="N647" s="21">
        <v>4.33</v>
      </c>
      <c r="S647" s="56">
        <v>41548</v>
      </c>
      <c r="T647" s="57">
        <v>7.0000000000000007E-2</v>
      </c>
      <c r="U647" s="32">
        <v>-1.8521086191667573</v>
      </c>
    </row>
    <row r="648" spans="1:21">
      <c r="A648" s="28">
        <v>40634</v>
      </c>
      <c r="B648" s="19">
        <v>1897.8</v>
      </c>
      <c r="C648" s="28">
        <v>40634</v>
      </c>
      <c r="D648" s="19">
        <v>8956.1</v>
      </c>
      <c r="F648" s="28">
        <v>37438</v>
      </c>
      <c r="G648" s="20">
        <v>8.0359999999999996</v>
      </c>
      <c r="H648" s="20"/>
      <c r="I648" s="28">
        <v>40299</v>
      </c>
      <c r="J648" s="20">
        <v>1034.3320000000001</v>
      </c>
      <c r="M648" s="28">
        <v>38687</v>
      </c>
      <c r="N648" s="21">
        <v>4.3499999999999996</v>
      </c>
      <c r="S648" s="56">
        <v>41579</v>
      </c>
      <c r="T648" s="57">
        <v>7.0000000000000007E-2</v>
      </c>
      <c r="U648" s="32">
        <v>-1.9989443972916181</v>
      </c>
    </row>
    <row r="649" spans="1:21">
      <c r="A649" s="28">
        <v>40664</v>
      </c>
      <c r="B649" s="19">
        <v>1934.3</v>
      </c>
      <c r="C649" s="28">
        <v>40664</v>
      </c>
      <c r="D649" s="19">
        <v>9014.9</v>
      </c>
      <c r="F649" s="28">
        <v>37469</v>
      </c>
      <c r="G649" s="20">
        <v>8.4610000000000003</v>
      </c>
      <c r="H649" s="20"/>
      <c r="I649" s="28">
        <v>40330</v>
      </c>
      <c r="J649" s="20">
        <v>1029.954</v>
      </c>
      <c r="M649" s="28">
        <v>38718</v>
      </c>
      <c r="N649" s="21">
        <v>4.45</v>
      </c>
      <c r="S649" s="56">
        <v>41609</v>
      </c>
      <c r="T649" s="57">
        <v>7.0000000000000007E-2</v>
      </c>
      <c r="U649" s="32">
        <v>-2.1332379041263838</v>
      </c>
    </row>
    <row r="650" spans="1:21">
      <c r="A650" s="28">
        <v>40695</v>
      </c>
      <c r="B650" s="19">
        <v>1947</v>
      </c>
      <c r="C650" s="28">
        <v>40695</v>
      </c>
      <c r="D650" s="19">
        <v>9098.1</v>
      </c>
      <c r="F650" s="28">
        <v>37500</v>
      </c>
      <c r="G650" s="20">
        <v>8.6620000000000008</v>
      </c>
      <c r="H650" s="20"/>
      <c r="I650" s="28">
        <v>40360</v>
      </c>
      <c r="J650" s="20">
        <v>1022.248</v>
      </c>
      <c r="M650" s="28">
        <v>38749</v>
      </c>
      <c r="N650" s="21">
        <v>4.68</v>
      </c>
      <c r="S650" s="56">
        <v>41640</v>
      </c>
      <c r="T650" s="57">
        <v>7.0000000000000007E-2</v>
      </c>
      <c r="U650" s="32">
        <v>-2.3761256033244917</v>
      </c>
    </row>
    <row r="651" spans="1:21">
      <c r="A651" s="28">
        <v>40725</v>
      </c>
      <c r="B651" s="19">
        <v>2001.5</v>
      </c>
      <c r="C651" s="28">
        <v>40725</v>
      </c>
      <c r="D651" s="19">
        <v>9288.5</v>
      </c>
      <c r="F651" s="28">
        <v>37530</v>
      </c>
      <c r="G651" s="20">
        <v>8.7780000000000005</v>
      </c>
      <c r="H651" s="20"/>
      <c r="I651" s="28">
        <v>40391</v>
      </c>
      <c r="J651" s="20">
        <v>1025.75</v>
      </c>
      <c r="M651" s="28">
        <v>38777</v>
      </c>
      <c r="N651" s="21">
        <v>4.7699999999999996</v>
      </c>
      <c r="S651" s="56">
        <v>41671</v>
      </c>
      <c r="T651" s="57">
        <v>0.06</v>
      </c>
      <c r="U651" s="32">
        <v>-2.5422869509421115</v>
      </c>
    </row>
    <row r="652" spans="1:21">
      <c r="A652" s="28">
        <v>40756</v>
      </c>
      <c r="B652" s="19">
        <v>2112.9</v>
      </c>
      <c r="C652" s="28">
        <v>40756</v>
      </c>
      <c r="D652" s="19">
        <v>9492.6</v>
      </c>
      <c r="F652" s="28">
        <v>37561</v>
      </c>
      <c r="G652" s="20">
        <v>9.7560000000000002</v>
      </c>
      <c r="H652" s="20"/>
      <c r="I652" s="28">
        <v>40422</v>
      </c>
      <c r="J652" s="20">
        <v>995.23900000000003</v>
      </c>
      <c r="M652" s="28">
        <v>38808</v>
      </c>
      <c r="N652" s="21">
        <v>4.9000000000000004</v>
      </c>
      <c r="S652" s="56">
        <v>41699</v>
      </c>
      <c r="T652" s="57">
        <v>0.06</v>
      </c>
      <c r="U652" s="32">
        <v>-2.6243884377279088</v>
      </c>
    </row>
    <row r="653" spans="1:21">
      <c r="A653" s="28">
        <v>40787</v>
      </c>
      <c r="B653" s="19">
        <v>2126</v>
      </c>
      <c r="C653" s="28">
        <v>40787</v>
      </c>
      <c r="D653" s="19">
        <v>9520.9</v>
      </c>
      <c r="F653" s="28">
        <v>37591</v>
      </c>
      <c r="G653" s="20">
        <v>9.9250000000000007</v>
      </c>
      <c r="H653" s="20"/>
      <c r="I653" s="28">
        <v>40452</v>
      </c>
      <c r="J653" s="20">
        <v>991.32</v>
      </c>
      <c r="M653" s="28">
        <v>38838</v>
      </c>
      <c r="N653" s="21">
        <v>5</v>
      </c>
      <c r="S653" s="56">
        <v>41730</v>
      </c>
      <c r="T653" s="57">
        <v>0.09</v>
      </c>
      <c r="U653" s="32">
        <v>-2.8917869783974215</v>
      </c>
    </row>
    <row r="654" spans="1:21">
      <c r="A654" s="28">
        <v>40817</v>
      </c>
      <c r="B654" s="19">
        <v>2137.4</v>
      </c>
      <c r="C654" s="28">
        <v>40817</v>
      </c>
      <c r="D654" s="19">
        <v>9552.2999999999993</v>
      </c>
      <c r="F654" s="28">
        <v>37622</v>
      </c>
      <c r="G654" s="20">
        <v>10.073</v>
      </c>
      <c r="H654" s="20"/>
      <c r="I654" s="28">
        <v>40483</v>
      </c>
      <c r="J654" s="20">
        <v>992.03599999999994</v>
      </c>
      <c r="M654" s="28">
        <v>38869</v>
      </c>
      <c r="N654" s="21">
        <v>5.16</v>
      </c>
      <c r="S654" s="56">
        <v>41760</v>
      </c>
      <c r="T654" s="57">
        <v>0.08</v>
      </c>
      <c r="U654" s="32">
        <v>-2.985643605263137</v>
      </c>
    </row>
    <row r="655" spans="1:21">
      <c r="A655" s="28">
        <v>40848</v>
      </c>
      <c r="B655" s="19">
        <v>2172</v>
      </c>
      <c r="C655" s="28">
        <v>40848</v>
      </c>
      <c r="D655" s="19">
        <v>9595</v>
      </c>
      <c r="F655" s="28">
        <v>37653</v>
      </c>
      <c r="G655" s="20">
        <v>9.8520000000000003</v>
      </c>
      <c r="H655" s="20"/>
      <c r="I655" s="28">
        <v>40513</v>
      </c>
      <c r="J655" s="20">
        <v>1031.8710000000001</v>
      </c>
      <c r="M655" s="28">
        <v>38899</v>
      </c>
      <c r="N655" s="21">
        <v>5.22</v>
      </c>
      <c r="S655" s="56">
        <v>41791</v>
      </c>
      <c r="T655" s="57">
        <v>0.09</v>
      </c>
      <c r="U655" s="32">
        <v>-2.8885822607113241</v>
      </c>
    </row>
    <row r="656" spans="1:21">
      <c r="A656" s="28">
        <v>40878</v>
      </c>
      <c r="B656" s="19">
        <v>2168.1999999999998</v>
      </c>
      <c r="C656" s="28">
        <v>40878</v>
      </c>
      <c r="D656" s="19">
        <v>9634.6</v>
      </c>
      <c r="F656" s="28">
        <v>37681</v>
      </c>
      <c r="G656" s="20">
        <v>9.83</v>
      </c>
      <c r="H656" s="20"/>
      <c r="I656" s="28">
        <v>40544</v>
      </c>
      <c r="J656" s="20">
        <v>1074.624</v>
      </c>
      <c r="M656" s="28">
        <v>38930</v>
      </c>
      <c r="N656" s="21">
        <v>5.08</v>
      </c>
      <c r="S656" s="56">
        <v>41821</v>
      </c>
      <c r="T656" s="57">
        <v>0.08</v>
      </c>
      <c r="U656" s="32">
        <v>-2.8366979057230814</v>
      </c>
    </row>
    <row r="657" spans="1:21">
      <c r="A657" s="28">
        <v>40909</v>
      </c>
      <c r="B657" s="19">
        <v>2202.3000000000002</v>
      </c>
      <c r="C657" s="28">
        <v>40909</v>
      </c>
      <c r="D657" s="19">
        <v>9713.5</v>
      </c>
      <c r="F657" s="28">
        <v>37712</v>
      </c>
      <c r="G657" s="20">
        <v>10.595000000000001</v>
      </c>
      <c r="H657" s="20"/>
      <c r="I657" s="28">
        <v>40575</v>
      </c>
      <c r="J657" s="20">
        <v>1240.6279999999999</v>
      </c>
      <c r="M657" s="28">
        <v>38961</v>
      </c>
      <c r="N657" s="21">
        <v>4.97</v>
      </c>
      <c r="S657" s="56">
        <v>41852</v>
      </c>
      <c r="T657" s="57">
        <v>7.0000000000000007E-2</v>
      </c>
      <c r="U657" s="32">
        <v>-2.8925619639076174</v>
      </c>
    </row>
    <row r="658" spans="1:21">
      <c r="A658" s="28">
        <v>40940</v>
      </c>
      <c r="B658" s="19">
        <v>2212.1999999999998</v>
      </c>
      <c r="C658" s="28">
        <v>40940</v>
      </c>
      <c r="D658" s="19">
        <v>9756.9</v>
      </c>
      <c r="F658" s="28">
        <v>37742</v>
      </c>
      <c r="G658" s="20">
        <v>11.407999999999999</v>
      </c>
      <c r="H658" s="20"/>
      <c r="I658" s="28">
        <v>40603</v>
      </c>
      <c r="J658" s="20">
        <v>1416.2729999999999</v>
      </c>
      <c r="M658" s="28">
        <v>38991</v>
      </c>
      <c r="N658" s="21">
        <v>5.01</v>
      </c>
      <c r="S658" s="56">
        <v>41883</v>
      </c>
      <c r="T658" s="57">
        <v>7.0000000000000007E-2</v>
      </c>
      <c r="U658" s="32">
        <v>-2.8051391418383611</v>
      </c>
    </row>
    <row r="659" spans="1:21">
      <c r="A659" s="28">
        <v>40969</v>
      </c>
      <c r="B659" s="19">
        <v>2228.6999999999998</v>
      </c>
      <c r="C659" s="28">
        <v>40969</v>
      </c>
      <c r="D659" s="19">
        <v>9800.2000000000007</v>
      </c>
      <c r="F659" s="28">
        <v>37773</v>
      </c>
      <c r="G659" s="20">
        <v>11.464</v>
      </c>
      <c r="H659" s="20"/>
      <c r="I659" s="28">
        <v>40634</v>
      </c>
      <c r="J659" s="20">
        <v>1508.7860000000001</v>
      </c>
      <c r="M659" s="28">
        <v>39022</v>
      </c>
      <c r="N659" s="21">
        <v>5.01</v>
      </c>
      <c r="S659" s="56">
        <v>41913</v>
      </c>
      <c r="T659" s="57">
        <v>7.0000000000000007E-2</v>
      </c>
      <c r="U659" s="32">
        <v>-2.8017096305478688</v>
      </c>
    </row>
    <row r="660" spans="1:21">
      <c r="A660" s="28">
        <v>41000</v>
      </c>
      <c r="B660" s="19">
        <v>2245.3000000000002</v>
      </c>
      <c r="C660" s="28">
        <v>41000</v>
      </c>
      <c r="D660" s="19">
        <v>9847.7999999999993</v>
      </c>
      <c r="F660" s="28">
        <v>37803</v>
      </c>
      <c r="G660" s="20">
        <v>12.177</v>
      </c>
      <c r="H660" s="20"/>
      <c r="I660" s="28">
        <v>40664</v>
      </c>
      <c r="J660" s="20">
        <v>1572.6949999999999</v>
      </c>
      <c r="M660" s="28">
        <v>39052</v>
      </c>
      <c r="N660" s="21">
        <v>4.9400000000000004</v>
      </c>
      <c r="S660" s="56">
        <v>41944</v>
      </c>
      <c r="T660" s="57">
        <v>0.08</v>
      </c>
      <c r="U660" s="32">
        <v>-2.7683444314271615</v>
      </c>
    </row>
    <row r="661" spans="1:21">
      <c r="A661" s="28">
        <v>41030</v>
      </c>
      <c r="B661" s="19">
        <v>2251</v>
      </c>
      <c r="C661" s="28">
        <v>41030</v>
      </c>
      <c r="D661" s="19">
        <v>9881.9</v>
      </c>
      <c r="F661" s="28">
        <v>37834</v>
      </c>
      <c r="G661" s="20">
        <v>14.137</v>
      </c>
      <c r="H661" s="20"/>
      <c r="I661" s="28">
        <v>40695</v>
      </c>
      <c r="J661" s="20">
        <v>1653.3720000000001</v>
      </c>
      <c r="M661" s="28">
        <v>39083</v>
      </c>
      <c r="N661" s="21">
        <v>5.0599999999999996</v>
      </c>
      <c r="S661" s="56">
        <v>41974</v>
      </c>
      <c r="T661" s="57">
        <v>0.06</v>
      </c>
      <c r="U661" s="32">
        <v>-2.4207480028736268</v>
      </c>
    </row>
    <row r="662" spans="1:21">
      <c r="A662" s="28">
        <v>41061</v>
      </c>
      <c r="B662" s="19">
        <v>2262.3000000000002</v>
      </c>
      <c r="C662" s="28">
        <v>41061</v>
      </c>
      <c r="D662" s="19">
        <v>9949.7999999999993</v>
      </c>
      <c r="F662" s="28">
        <v>37865</v>
      </c>
      <c r="G662" s="20">
        <v>12.488</v>
      </c>
      <c r="H662" s="20"/>
      <c r="I662" s="28">
        <v>40725</v>
      </c>
      <c r="J662" s="20">
        <v>1684.2380000000001</v>
      </c>
      <c r="M662" s="28">
        <v>39114</v>
      </c>
      <c r="N662" s="21">
        <v>5.05</v>
      </c>
      <c r="S662" s="56">
        <v>42005</v>
      </c>
      <c r="T662" s="57">
        <v>0.06</v>
      </c>
      <c r="U662" s="32">
        <v>-2.2687550625078954</v>
      </c>
    </row>
    <row r="663" spans="1:21">
      <c r="A663" s="28">
        <v>41091</v>
      </c>
      <c r="B663" s="19">
        <v>2314.6</v>
      </c>
      <c r="C663" s="28">
        <v>41091</v>
      </c>
      <c r="D663" s="19">
        <v>10028.799999999999</v>
      </c>
      <c r="F663" s="28">
        <v>37895</v>
      </c>
      <c r="G663" s="20">
        <v>11.598000000000001</v>
      </c>
      <c r="H663" s="20"/>
      <c r="I663" s="28">
        <v>40756</v>
      </c>
      <c r="J663" s="20">
        <v>1654.864</v>
      </c>
      <c r="M663" s="28">
        <v>39142</v>
      </c>
      <c r="N663" s="21">
        <v>4.92</v>
      </c>
      <c r="S663" s="56">
        <v>42036</v>
      </c>
      <c r="T663" s="57">
        <v>0.06</v>
      </c>
      <c r="U663" s="32">
        <v>-1.9736478336880323</v>
      </c>
    </row>
    <row r="664" spans="1:21">
      <c r="A664" s="28">
        <v>41122</v>
      </c>
      <c r="B664" s="19">
        <v>2346.5</v>
      </c>
      <c r="C664" s="28">
        <v>41122</v>
      </c>
      <c r="D664" s="19">
        <v>10097.200000000001</v>
      </c>
      <c r="F664" s="28">
        <v>37926</v>
      </c>
      <c r="G664" s="20">
        <v>11.516</v>
      </c>
      <c r="H664" s="20"/>
      <c r="I664" s="28">
        <v>40787</v>
      </c>
      <c r="J664" s="20">
        <v>1630.662</v>
      </c>
      <c r="M664" s="28">
        <v>39173</v>
      </c>
      <c r="N664" s="21">
        <v>4.93</v>
      </c>
      <c r="S664" s="56">
        <v>42064</v>
      </c>
      <c r="T664" s="57">
        <v>0.06</v>
      </c>
      <c r="U664" s="58">
        <v>-1.808445105124542</v>
      </c>
    </row>
    <row r="665" spans="1:21">
      <c r="A665" s="28">
        <v>41153</v>
      </c>
      <c r="B665" s="19">
        <v>2383.6</v>
      </c>
      <c r="C665" s="28">
        <v>41153</v>
      </c>
      <c r="D665" s="19">
        <v>10179.4</v>
      </c>
      <c r="F665" s="28">
        <v>37956</v>
      </c>
      <c r="G665" s="20">
        <v>10.867000000000001</v>
      </c>
      <c r="H665" s="20"/>
      <c r="I665" s="28">
        <v>40817</v>
      </c>
      <c r="J665" s="20">
        <v>1626.9190000000001</v>
      </c>
      <c r="M665" s="28">
        <v>39203</v>
      </c>
      <c r="N665" s="21">
        <v>4.91</v>
      </c>
      <c r="S665" s="56">
        <v>42095</v>
      </c>
      <c r="T665" s="57">
        <v>0.08</v>
      </c>
      <c r="U665" s="58">
        <v>-1.5949531795239589</v>
      </c>
    </row>
    <row r="666" spans="1:21">
      <c r="A666" s="28">
        <v>41183</v>
      </c>
      <c r="B666" s="19">
        <v>2415.5</v>
      </c>
      <c r="C666" s="28">
        <v>41183</v>
      </c>
      <c r="D666" s="19">
        <v>10238</v>
      </c>
      <c r="F666" s="28">
        <v>37987</v>
      </c>
      <c r="G666" s="20">
        <v>11.579000000000001</v>
      </c>
      <c r="H666" s="20"/>
      <c r="I666" s="28">
        <v>40848</v>
      </c>
      <c r="J666" s="20">
        <v>1581.3620000000001</v>
      </c>
      <c r="M666" s="28">
        <v>39234</v>
      </c>
      <c r="N666" s="21">
        <v>4.96</v>
      </c>
      <c r="S666" s="56">
        <v>42125</v>
      </c>
      <c r="T666" s="57">
        <v>0.08</v>
      </c>
      <c r="U666" s="58">
        <v>-1.433637128784105</v>
      </c>
    </row>
    <row r="667" spans="1:21">
      <c r="A667" s="28">
        <v>41214</v>
      </c>
      <c r="B667" s="19">
        <v>2423.1999999999998</v>
      </c>
      <c r="C667" s="28">
        <v>41214</v>
      </c>
      <c r="D667" s="19">
        <v>10298</v>
      </c>
      <c r="F667" s="28">
        <v>38018</v>
      </c>
      <c r="G667" s="20">
        <v>10.896000000000001</v>
      </c>
      <c r="H667" s="20"/>
      <c r="I667" s="28">
        <v>40878</v>
      </c>
      <c r="J667" s="20">
        <v>1587.5740000000001</v>
      </c>
      <c r="M667" s="28">
        <v>39264</v>
      </c>
      <c r="N667" s="21">
        <v>4.96</v>
      </c>
      <c r="S667" s="56">
        <v>42156</v>
      </c>
      <c r="T667" s="57">
        <v>0.08</v>
      </c>
      <c r="U667" s="58">
        <v>-1.3878834770410342</v>
      </c>
    </row>
    <row r="668" spans="1:21">
      <c r="A668" s="28">
        <v>41244</v>
      </c>
      <c r="B668" s="19">
        <v>2457.6999999999998</v>
      </c>
      <c r="C668" s="28">
        <v>41244</v>
      </c>
      <c r="D668" s="19">
        <v>10422.5</v>
      </c>
      <c r="F668" s="28">
        <v>38047</v>
      </c>
      <c r="G668" s="20">
        <v>12.047000000000001</v>
      </c>
      <c r="H668" s="20"/>
      <c r="I668" s="28">
        <v>40909</v>
      </c>
      <c r="J668" s="20">
        <v>1605.6869999999999</v>
      </c>
      <c r="M668" s="28">
        <v>39295</v>
      </c>
      <c r="N668" s="21">
        <v>4.47</v>
      </c>
      <c r="S668" s="56">
        <v>42186</v>
      </c>
      <c r="T668" s="57">
        <v>0.08</v>
      </c>
      <c r="U668" s="58">
        <v>-1.2799435565376225</v>
      </c>
    </row>
    <row r="669" spans="1:21">
      <c r="A669" s="28">
        <v>41275</v>
      </c>
      <c r="B669" s="19">
        <v>2467.6</v>
      </c>
      <c r="C669" s="28">
        <v>41275</v>
      </c>
      <c r="D669" s="19">
        <v>10451.6</v>
      </c>
      <c r="F669" s="28">
        <v>38078</v>
      </c>
      <c r="G669" s="20">
        <v>14.090999999999999</v>
      </c>
      <c r="H669" s="20"/>
      <c r="I669" s="28">
        <v>40940</v>
      </c>
      <c r="J669" s="20">
        <v>1649.998</v>
      </c>
      <c r="M669" s="28">
        <v>39326</v>
      </c>
      <c r="N669" s="21">
        <v>4.1399999999999997</v>
      </c>
      <c r="S669" s="56">
        <v>42217</v>
      </c>
      <c r="T669" s="57">
        <v>0.08</v>
      </c>
      <c r="U669" s="58">
        <v>-0.91556597816121155</v>
      </c>
    </row>
    <row r="670" spans="1:21">
      <c r="A670" s="28">
        <v>41306</v>
      </c>
      <c r="B670" s="19">
        <v>2470.4</v>
      </c>
      <c r="C670" s="28">
        <v>41306</v>
      </c>
      <c r="D670" s="19">
        <v>10448.299999999999</v>
      </c>
      <c r="F670" s="28">
        <v>38108</v>
      </c>
      <c r="G670" s="20">
        <v>14.081</v>
      </c>
      <c r="H670" s="20"/>
      <c r="I670" s="28">
        <v>40969</v>
      </c>
      <c r="J670" s="20">
        <v>1600.49</v>
      </c>
      <c r="M670" s="28">
        <v>39356</v>
      </c>
      <c r="N670" s="21">
        <v>4.0999999999999996</v>
      </c>
      <c r="S670" s="56">
        <v>42248</v>
      </c>
      <c r="T670" s="57">
        <v>7.0000000000000007E-2</v>
      </c>
      <c r="U670" s="58">
        <v>-0.7392731258776446</v>
      </c>
    </row>
    <row r="671" spans="1:21">
      <c r="A671" s="28">
        <v>41334</v>
      </c>
      <c r="B671" s="19">
        <v>2474.8000000000002</v>
      </c>
      <c r="C671" s="28">
        <v>41334</v>
      </c>
      <c r="D671" s="19">
        <v>10518.7</v>
      </c>
      <c r="F671" s="28">
        <v>38139</v>
      </c>
      <c r="G671" s="20">
        <v>13.2</v>
      </c>
      <c r="H671" s="20"/>
      <c r="I671" s="28">
        <v>41000</v>
      </c>
      <c r="J671" s="20">
        <v>1577.905</v>
      </c>
      <c r="M671" s="28">
        <v>39387</v>
      </c>
      <c r="N671" s="21">
        <v>3.5</v>
      </c>
      <c r="S671" s="56">
        <v>42278</v>
      </c>
      <c r="T671" s="57">
        <v>7.0000000000000007E-2</v>
      </c>
      <c r="U671" s="58">
        <v>-0.53065731410348427</v>
      </c>
    </row>
    <row r="672" spans="1:21">
      <c r="A672" s="28">
        <v>41365</v>
      </c>
      <c r="B672" s="19">
        <v>2511</v>
      </c>
      <c r="C672" s="28">
        <v>41365</v>
      </c>
      <c r="D672" s="19">
        <v>10552.4</v>
      </c>
      <c r="F672" s="28">
        <v>38169</v>
      </c>
      <c r="G672" s="20">
        <v>13.315</v>
      </c>
      <c r="H672" s="20"/>
      <c r="I672" s="28">
        <v>41030</v>
      </c>
      <c r="J672" s="20">
        <v>1550.5029999999999</v>
      </c>
      <c r="M672" s="28">
        <v>39417</v>
      </c>
      <c r="N672" s="21">
        <v>3.26</v>
      </c>
    </row>
    <row r="673" spans="1:14">
      <c r="A673" s="28">
        <v>41395</v>
      </c>
      <c r="B673" s="19">
        <v>2522</v>
      </c>
      <c r="C673" s="28">
        <v>41395</v>
      </c>
      <c r="D673" s="19">
        <v>10586.2</v>
      </c>
      <c r="F673" s="28">
        <v>38200</v>
      </c>
      <c r="G673" s="20">
        <v>12.385</v>
      </c>
      <c r="H673" s="20"/>
      <c r="I673" s="28">
        <v>41061</v>
      </c>
      <c r="J673" s="20">
        <v>1551.961</v>
      </c>
      <c r="M673" s="28">
        <v>39448</v>
      </c>
      <c r="N673" s="21">
        <v>2.71</v>
      </c>
    </row>
    <row r="674" spans="1:14">
      <c r="A674" s="28">
        <v>41426</v>
      </c>
      <c r="B674" s="19">
        <v>2517.9</v>
      </c>
      <c r="C674" s="28">
        <v>41426</v>
      </c>
      <c r="D674" s="19">
        <v>10639.1</v>
      </c>
      <c r="F674" s="28">
        <v>38231</v>
      </c>
      <c r="G674" s="20">
        <v>13.01</v>
      </c>
      <c r="H674" s="20"/>
      <c r="I674" s="28">
        <v>41091</v>
      </c>
      <c r="J674" s="20">
        <v>1579.7909999999999</v>
      </c>
      <c r="M674" s="28">
        <v>39479</v>
      </c>
      <c r="N674" s="21">
        <v>2.0499999999999998</v>
      </c>
    </row>
    <row r="675" spans="1:14">
      <c r="A675" s="28">
        <v>41456</v>
      </c>
      <c r="B675" s="19">
        <v>2546.3000000000002</v>
      </c>
      <c r="C675" s="28">
        <v>41456</v>
      </c>
      <c r="D675" s="19">
        <v>10704.1</v>
      </c>
      <c r="F675" s="28">
        <v>38261</v>
      </c>
      <c r="G675" s="20">
        <v>11.923999999999999</v>
      </c>
      <c r="H675" s="20"/>
      <c r="I675" s="28">
        <v>41122</v>
      </c>
      <c r="J675" s="20">
        <v>1579.0170000000001</v>
      </c>
      <c r="M675" s="28">
        <v>39508</v>
      </c>
      <c r="N675" s="21">
        <v>1.54</v>
      </c>
    </row>
    <row r="676" spans="1:14">
      <c r="A676" s="28">
        <v>41487</v>
      </c>
      <c r="B676" s="19">
        <v>2559.1</v>
      </c>
      <c r="C676" s="28">
        <v>41487</v>
      </c>
      <c r="D676" s="19">
        <v>10763.5</v>
      </c>
      <c r="F676" s="28">
        <v>38292</v>
      </c>
      <c r="G676" s="20">
        <v>12.09</v>
      </c>
      <c r="H676" s="20"/>
      <c r="I676" s="28">
        <v>41153</v>
      </c>
      <c r="J676" s="20">
        <v>1513.923</v>
      </c>
      <c r="M676" s="28">
        <v>39539</v>
      </c>
      <c r="N676" s="21">
        <v>1.74</v>
      </c>
    </row>
    <row r="677" spans="1:14">
      <c r="A677" s="28">
        <v>41518</v>
      </c>
      <c r="B677" s="19">
        <v>2580.1</v>
      </c>
      <c r="C677" s="28">
        <v>41518</v>
      </c>
      <c r="D677" s="19">
        <v>10815.9</v>
      </c>
      <c r="F677" s="28">
        <v>38322</v>
      </c>
      <c r="G677" s="20">
        <v>12.045</v>
      </c>
      <c r="H677" s="20"/>
      <c r="I677" s="28">
        <v>41183</v>
      </c>
      <c r="J677" s="20">
        <v>1523.6790000000001</v>
      </c>
      <c r="M677" s="28">
        <v>39569</v>
      </c>
      <c r="N677" s="21">
        <v>2.06</v>
      </c>
    </row>
    <row r="678" spans="1:14">
      <c r="A678" s="28">
        <v>41548</v>
      </c>
      <c r="B678" s="19">
        <v>2620.1</v>
      </c>
      <c r="C678" s="28">
        <v>41548</v>
      </c>
      <c r="D678" s="19">
        <v>10919.4</v>
      </c>
      <c r="F678" s="28">
        <v>38353</v>
      </c>
      <c r="G678" s="20">
        <v>14.073</v>
      </c>
      <c r="H678" s="20"/>
      <c r="I678" s="28">
        <v>41214</v>
      </c>
      <c r="J678" s="20">
        <v>1545.758</v>
      </c>
      <c r="M678" s="28">
        <v>39600</v>
      </c>
      <c r="N678" s="21">
        <v>2.42</v>
      </c>
    </row>
    <row r="679" spans="1:14">
      <c r="A679" s="28">
        <v>41579</v>
      </c>
      <c r="B679" s="19">
        <v>2622.2</v>
      </c>
      <c r="C679" s="28">
        <v>41579</v>
      </c>
      <c r="D679" s="19">
        <v>10928.8</v>
      </c>
      <c r="F679" s="28">
        <v>38384</v>
      </c>
      <c r="G679" s="20">
        <v>12.224</v>
      </c>
      <c r="H679" s="20"/>
      <c r="I679" s="28">
        <v>41244</v>
      </c>
      <c r="J679" s="20">
        <v>1568.221</v>
      </c>
      <c r="M679" s="28">
        <v>39630</v>
      </c>
      <c r="N679" s="21">
        <v>2.2799999999999998</v>
      </c>
    </row>
    <row r="680" spans="1:14">
      <c r="A680" s="28">
        <v>41609</v>
      </c>
      <c r="B680" s="19">
        <v>2654.5</v>
      </c>
      <c r="C680" s="28">
        <v>41609</v>
      </c>
      <c r="D680" s="19">
        <v>10984</v>
      </c>
      <c r="F680" s="28">
        <v>38412</v>
      </c>
      <c r="G680" s="20">
        <v>12.031000000000001</v>
      </c>
      <c r="H680" s="20"/>
      <c r="I680" s="28">
        <v>41275</v>
      </c>
      <c r="J680" s="20">
        <v>1630.307</v>
      </c>
      <c r="M680" s="28">
        <v>39661</v>
      </c>
      <c r="N680" s="21">
        <v>2.1800000000000002</v>
      </c>
    </row>
    <row r="681" spans="1:14">
      <c r="A681" s="28">
        <v>41640</v>
      </c>
      <c r="B681" s="19">
        <v>2686.4</v>
      </c>
      <c r="C681" s="28">
        <v>41640</v>
      </c>
      <c r="D681" s="19">
        <v>11039.6</v>
      </c>
      <c r="F681" s="28">
        <v>38443</v>
      </c>
      <c r="G681" s="20">
        <v>12.906000000000001</v>
      </c>
      <c r="H681" s="20"/>
      <c r="I681" s="28">
        <v>41306</v>
      </c>
      <c r="J681" s="20">
        <v>1730.944</v>
      </c>
      <c r="M681" s="28">
        <v>39692</v>
      </c>
      <c r="N681" s="21">
        <v>1.91</v>
      </c>
    </row>
    <row r="682" spans="1:14">
      <c r="A682" s="28">
        <v>41671</v>
      </c>
      <c r="B682" s="19">
        <v>2721.9</v>
      </c>
      <c r="C682" s="28">
        <v>41671</v>
      </c>
      <c r="D682" s="19">
        <v>11120.7</v>
      </c>
      <c r="F682" s="28">
        <v>38473</v>
      </c>
      <c r="G682" s="20">
        <v>11.917999999999999</v>
      </c>
      <c r="H682" s="20"/>
      <c r="I682" s="28">
        <v>41334</v>
      </c>
      <c r="J682" s="20">
        <v>1812.675</v>
      </c>
      <c r="M682" s="28">
        <v>39722</v>
      </c>
      <c r="N682" s="21">
        <v>1.42</v>
      </c>
    </row>
    <row r="683" spans="1:14">
      <c r="A683" s="28">
        <v>41699</v>
      </c>
      <c r="B683" s="19">
        <v>2748.2</v>
      </c>
      <c r="C683" s="28">
        <v>41699</v>
      </c>
      <c r="D683" s="19">
        <v>11163.4</v>
      </c>
      <c r="F683" s="28">
        <v>38504</v>
      </c>
      <c r="G683" s="20">
        <v>11.157999999999999</v>
      </c>
      <c r="H683" s="20"/>
      <c r="I683" s="28">
        <v>41365</v>
      </c>
      <c r="J683" s="20">
        <v>1881.9839999999999</v>
      </c>
      <c r="M683" s="28">
        <v>39753</v>
      </c>
      <c r="N683" s="21">
        <v>1.07</v>
      </c>
    </row>
    <row r="684" spans="1:14">
      <c r="A684" s="28">
        <v>41730</v>
      </c>
      <c r="B684" s="19">
        <v>2774.7</v>
      </c>
      <c r="C684" s="28">
        <v>41730</v>
      </c>
      <c r="D684" s="19">
        <v>11219.3</v>
      </c>
      <c r="F684" s="28">
        <v>38534</v>
      </c>
      <c r="G684" s="20">
        <v>11.503</v>
      </c>
      <c r="H684" s="20"/>
      <c r="I684" s="28">
        <v>41395</v>
      </c>
      <c r="J684" s="20">
        <v>1980.0250000000001</v>
      </c>
      <c r="M684" s="28">
        <v>39783</v>
      </c>
      <c r="N684" s="21">
        <v>0.49</v>
      </c>
    </row>
    <row r="685" spans="1:14">
      <c r="A685" s="28">
        <v>41760</v>
      </c>
      <c r="B685" s="19">
        <v>2787.9</v>
      </c>
      <c r="C685" s="28">
        <v>41760</v>
      </c>
      <c r="D685" s="19">
        <v>11285</v>
      </c>
      <c r="F685" s="28">
        <v>38565</v>
      </c>
      <c r="G685" s="20">
        <v>11.028</v>
      </c>
      <c r="H685" s="20"/>
      <c r="M685" s="28">
        <v>39814</v>
      </c>
      <c r="N685" s="21">
        <v>0.44</v>
      </c>
    </row>
    <row r="686" spans="1:14">
      <c r="A686" s="28">
        <v>41791</v>
      </c>
      <c r="B686" s="19">
        <v>2816.2</v>
      </c>
      <c r="C686" s="28">
        <v>41791</v>
      </c>
      <c r="D686" s="19">
        <v>11333.2</v>
      </c>
      <c r="F686" s="28">
        <v>38596</v>
      </c>
      <c r="G686" s="20">
        <v>11.705</v>
      </c>
      <c r="H686" s="20"/>
      <c r="M686" s="28">
        <v>39845</v>
      </c>
      <c r="N686" s="21">
        <v>0.62</v>
      </c>
    </row>
    <row r="687" spans="1:14">
      <c r="A687" s="28">
        <v>41821</v>
      </c>
      <c r="B687" s="19">
        <v>2842.7</v>
      </c>
      <c r="C687" s="28">
        <v>41821</v>
      </c>
      <c r="D687" s="19">
        <v>11408</v>
      </c>
      <c r="F687" s="28">
        <v>38626</v>
      </c>
      <c r="G687" s="20">
        <v>10.252000000000001</v>
      </c>
      <c r="H687" s="20"/>
      <c r="M687" s="28">
        <v>39873</v>
      </c>
      <c r="N687" s="21">
        <v>0.64</v>
      </c>
    </row>
    <row r="688" spans="1:14">
      <c r="A688" s="28">
        <v>41852</v>
      </c>
      <c r="B688" s="19">
        <v>2819.2</v>
      </c>
      <c r="C688" s="28">
        <v>41852</v>
      </c>
      <c r="D688" s="19">
        <v>11445.6</v>
      </c>
      <c r="F688" s="28">
        <v>38657</v>
      </c>
      <c r="G688" s="20">
        <v>10.145</v>
      </c>
      <c r="H688" s="20"/>
      <c r="M688" s="28">
        <v>39904</v>
      </c>
      <c r="N688" s="21">
        <v>0.55000000000000004</v>
      </c>
    </row>
    <row r="689" spans="1:14">
      <c r="A689" s="28">
        <v>41883</v>
      </c>
      <c r="B689" s="19">
        <v>2860.7</v>
      </c>
      <c r="C689" s="28">
        <v>41883</v>
      </c>
      <c r="D689" s="19">
        <v>11483.6</v>
      </c>
      <c r="F689" s="28">
        <v>38687</v>
      </c>
      <c r="G689" s="20">
        <v>10.045999999999999</v>
      </c>
      <c r="H689" s="20"/>
      <c r="M689" s="28">
        <v>39934</v>
      </c>
      <c r="N689" s="21">
        <v>0.5</v>
      </c>
    </row>
    <row r="690" spans="1:14">
      <c r="A690" s="28">
        <v>41913</v>
      </c>
      <c r="B690" s="19">
        <v>2867.6</v>
      </c>
      <c r="C690" s="28">
        <v>41913</v>
      </c>
      <c r="D690" s="19">
        <v>11524.9</v>
      </c>
      <c r="F690" s="28">
        <v>38718</v>
      </c>
      <c r="G690" s="20">
        <v>10.272</v>
      </c>
      <c r="H690" s="20"/>
      <c r="M690" s="28">
        <v>39965</v>
      </c>
      <c r="N690" s="21">
        <v>0.51</v>
      </c>
    </row>
    <row r="691" spans="1:14">
      <c r="A691" s="28">
        <v>41944</v>
      </c>
      <c r="B691" s="19">
        <v>2883.5</v>
      </c>
      <c r="C691" s="28">
        <v>41944</v>
      </c>
      <c r="D691" s="19">
        <v>11567.8</v>
      </c>
      <c r="F691" s="28">
        <v>38749</v>
      </c>
      <c r="G691" s="20">
        <v>9.4090000000000007</v>
      </c>
      <c r="H691" s="20"/>
      <c r="M691" s="28">
        <v>39995</v>
      </c>
      <c r="N691" s="21">
        <v>0.48</v>
      </c>
    </row>
    <row r="692" spans="1:14">
      <c r="A692" s="28">
        <v>41974</v>
      </c>
      <c r="B692" s="19">
        <v>2918.3</v>
      </c>
      <c r="C692" s="28">
        <v>41974</v>
      </c>
      <c r="D692" s="19">
        <v>11632.8</v>
      </c>
      <c r="F692" s="28">
        <v>38777</v>
      </c>
      <c r="G692" s="20">
        <v>9.1379999999999999</v>
      </c>
      <c r="H692" s="20"/>
      <c r="M692" s="28">
        <v>40026</v>
      </c>
      <c r="N692" s="21">
        <v>0.46</v>
      </c>
    </row>
    <row r="693" spans="1:14">
      <c r="A693" s="28">
        <v>42005</v>
      </c>
      <c r="B693" s="19">
        <v>2935.8</v>
      </c>
      <c r="C693" s="28">
        <v>42005</v>
      </c>
      <c r="D693" s="19">
        <v>11708.3</v>
      </c>
      <c r="F693" s="28">
        <v>38808</v>
      </c>
      <c r="G693" s="20">
        <v>10.304</v>
      </c>
      <c r="H693" s="20"/>
      <c r="M693" s="28">
        <v>40057</v>
      </c>
      <c r="N693" s="21">
        <v>0.4</v>
      </c>
    </row>
    <row r="694" spans="1:14">
      <c r="A694" s="28">
        <v>42036</v>
      </c>
      <c r="B694" s="19">
        <v>2997.8</v>
      </c>
      <c r="C694" s="28">
        <v>42036</v>
      </c>
      <c r="D694" s="19">
        <v>11827.7</v>
      </c>
      <c r="F694" s="28">
        <v>38838</v>
      </c>
      <c r="G694" s="20">
        <v>10.718999999999999</v>
      </c>
      <c r="H694" s="20"/>
      <c r="M694" s="28">
        <v>40087</v>
      </c>
      <c r="N694" s="21">
        <v>0.37</v>
      </c>
    </row>
    <row r="695" spans="1:14">
      <c r="A695" s="28">
        <v>42064</v>
      </c>
      <c r="B695" s="19">
        <v>2992.8</v>
      </c>
      <c r="C695" s="28">
        <v>42064</v>
      </c>
      <c r="D695" s="19">
        <v>11849.3</v>
      </c>
      <c r="F695" s="28">
        <v>38869</v>
      </c>
      <c r="G695" s="20">
        <v>9.9890000000000008</v>
      </c>
      <c r="H695" s="20"/>
      <c r="M695" s="28">
        <v>40118</v>
      </c>
      <c r="N695" s="21">
        <v>0.31</v>
      </c>
    </row>
    <row r="696" spans="1:14">
      <c r="A696" s="28">
        <v>42095</v>
      </c>
      <c r="B696" s="19">
        <v>3000.6</v>
      </c>
      <c r="C696" s="28">
        <v>42095</v>
      </c>
      <c r="D696" s="19">
        <v>11900.3</v>
      </c>
      <c r="F696" s="28">
        <v>38899</v>
      </c>
      <c r="G696" s="20">
        <v>9.6880000000000006</v>
      </c>
      <c r="H696" s="20"/>
      <c r="M696" s="28">
        <v>40148</v>
      </c>
      <c r="N696" s="21">
        <v>0.37</v>
      </c>
    </row>
    <row r="697" spans="1:14">
      <c r="A697" s="28">
        <v>42125</v>
      </c>
      <c r="B697" s="19">
        <v>2985.7</v>
      </c>
      <c r="C697" s="28">
        <v>42125</v>
      </c>
      <c r="D697" s="19">
        <v>11931.3</v>
      </c>
      <c r="F697" s="28">
        <v>38930</v>
      </c>
      <c r="G697" s="20">
        <v>8.8450000000000006</v>
      </c>
      <c r="H697" s="20"/>
      <c r="M697" s="28">
        <v>40179</v>
      </c>
      <c r="N697" s="21">
        <v>0.35</v>
      </c>
    </row>
    <row r="698" spans="1:14">
      <c r="A698" s="28">
        <v>42156</v>
      </c>
      <c r="B698" s="19">
        <v>3009.6</v>
      </c>
      <c r="C698" s="28">
        <v>42156</v>
      </c>
      <c r="D698" s="19">
        <v>11972.4</v>
      </c>
      <c r="F698" s="28">
        <v>38961</v>
      </c>
      <c r="G698" s="20">
        <v>9.1590000000000007</v>
      </c>
      <c r="H698" s="20"/>
      <c r="M698" s="28">
        <v>40210</v>
      </c>
      <c r="N698" s="21">
        <v>0.35</v>
      </c>
    </row>
    <row r="699" spans="1:14">
      <c r="A699" s="28">
        <v>42186</v>
      </c>
      <c r="B699" s="19">
        <v>3042.3</v>
      </c>
      <c r="C699" s="28">
        <v>42186</v>
      </c>
      <c r="D699" s="19">
        <v>12045.6</v>
      </c>
      <c r="F699" s="28">
        <v>38991</v>
      </c>
      <c r="G699" s="20">
        <v>8.2249999999999996</v>
      </c>
      <c r="H699" s="20"/>
      <c r="M699" s="28">
        <v>40238</v>
      </c>
      <c r="N699" s="21">
        <v>0.4</v>
      </c>
    </row>
    <row r="700" spans="1:14">
      <c r="A700" s="28">
        <v>42217</v>
      </c>
      <c r="B700" s="19">
        <v>3060.2</v>
      </c>
      <c r="C700" s="28">
        <v>42217</v>
      </c>
      <c r="D700" s="19">
        <v>12120.3</v>
      </c>
      <c r="F700" s="28">
        <v>39022</v>
      </c>
      <c r="G700" s="20">
        <v>8.3719999999999999</v>
      </c>
      <c r="H700" s="20"/>
      <c r="M700" s="28">
        <v>40269</v>
      </c>
      <c r="N700" s="21">
        <v>0.45</v>
      </c>
    </row>
    <row r="701" spans="1:14">
      <c r="A701" s="28">
        <v>42248</v>
      </c>
      <c r="B701" s="19">
        <v>3050.9</v>
      </c>
      <c r="C701" s="28">
        <v>42248</v>
      </c>
      <c r="D701" s="19">
        <v>12187.4</v>
      </c>
      <c r="F701" s="28">
        <v>39052</v>
      </c>
      <c r="G701" s="20">
        <v>8.4789999999999992</v>
      </c>
      <c r="H701" s="20"/>
      <c r="M701" s="28">
        <v>40299</v>
      </c>
      <c r="N701" s="21">
        <v>0.37</v>
      </c>
    </row>
    <row r="702" spans="1:14">
      <c r="A702" s="28">
        <v>42278</v>
      </c>
      <c r="B702" s="19">
        <v>3035.5</v>
      </c>
      <c r="C702" s="28">
        <v>42278</v>
      </c>
      <c r="D702" s="19">
        <v>12200.4</v>
      </c>
      <c r="F702" s="28">
        <v>39083</v>
      </c>
      <c r="G702" s="20">
        <v>8.75</v>
      </c>
      <c r="H702" s="20"/>
      <c r="M702" s="28">
        <v>40330</v>
      </c>
      <c r="N702" s="21">
        <v>0.32</v>
      </c>
    </row>
    <row r="703" spans="1:14">
      <c r="F703" s="28">
        <v>39114</v>
      </c>
      <c r="G703" s="20">
        <v>7.6159999999999997</v>
      </c>
      <c r="H703" s="20"/>
      <c r="M703" s="28">
        <v>40360</v>
      </c>
      <c r="N703" s="21">
        <v>0.28999999999999998</v>
      </c>
    </row>
    <row r="704" spans="1:14">
      <c r="F704" s="28">
        <v>39142</v>
      </c>
      <c r="G704" s="20">
        <v>7.4340000000000002</v>
      </c>
      <c r="H704" s="20"/>
      <c r="M704" s="28">
        <v>40391</v>
      </c>
      <c r="N704" s="21">
        <v>0.26</v>
      </c>
    </row>
    <row r="705" spans="6:14">
      <c r="F705" s="28">
        <v>39173</v>
      </c>
      <c r="G705" s="20">
        <v>8.5090000000000003</v>
      </c>
      <c r="H705" s="20"/>
      <c r="M705" s="28">
        <v>40422</v>
      </c>
      <c r="N705" s="21">
        <v>0.26</v>
      </c>
    </row>
    <row r="706" spans="6:14">
      <c r="F706" s="28">
        <v>39203</v>
      </c>
      <c r="G706" s="20">
        <v>9.1280000000000001</v>
      </c>
      <c r="H706" s="20"/>
      <c r="M706" s="28">
        <v>40452</v>
      </c>
      <c r="N706" s="21">
        <v>0.23</v>
      </c>
    </row>
    <row r="707" spans="6:14">
      <c r="F707" s="28">
        <v>39234</v>
      </c>
      <c r="G707" s="20">
        <v>8.7360000000000007</v>
      </c>
      <c r="H707" s="20"/>
      <c r="M707" s="28">
        <v>40483</v>
      </c>
      <c r="N707" s="21">
        <v>0.25</v>
      </c>
    </row>
    <row r="708" spans="6:14">
      <c r="F708" s="28">
        <v>39264</v>
      </c>
      <c r="G708" s="20">
        <v>8.2959999999999994</v>
      </c>
      <c r="H708" s="20"/>
      <c r="M708" s="28">
        <v>40513</v>
      </c>
      <c r="N708" s="21">
        <v>0.28999999999999998</v>
      </c>
    </row>
    <row r="709" spans="6:14">
      <c r="F709" s="28">
        <v>39295</v>
      </c>
      <c r="G709" s="20">
        <v>10.912000000000001</v>
      </c>
      <c r="H709" s="20"/>
      <c r="M709" s="28">
        <v>40544</v>
      </c>
      <c r="N709" s="21">
        <v>0.27</v>
      </c>
    </row>
    <row r="710" spans="6:14">
      <c r="F710" s="28">
        <v>39326</v>
      </c>
      <c r="G710" s="20">
        <v>8.7279999999999998</v>
      </c>
      <c r="H710" s="20"/>
      <c r="M710" s="28">
        <v>40575</v>
      </c>
      <c r="N710" s="21">
        <v>0.28999999999999998</v>
      </c>
    </row>
    <row r="711" spans="6:14">
      <c r="F711" s="28">
        <v>39356</v>
      </c>
      <c r="G711" s="20">
        <v>8.2750000000000004</v>
      </c>
      <c r="H711" s="20"/>
      <c r="M711" s="28">
        <v>40603</v>
      </c>
      <c r="N711" s="21">
        <v>0.26</v>
      </c>
    </row>
    <row r="712" spans="6:14">
      <c r="F712" s="28">
        <v>39387</v>
      </c>
      <c r="G712" s="20">
        <v>8.4969999999999999</v>
      </c>
      <c r="H712" s="20"/>
      <c r="M712" s="28">
        <v>40634</v>
      </c>
      <c r="N712" s="21">
        <v>0.25</v>
      </c>
    </row>
    <row r="713" spans="6:14">
      <c r="F713" s="28">
        <v>39417</v>
      </c>
      <c r="G713" s="20">
        <v>8.0980000000000008</v>
      </c>
      <c r="H713" s="20"/>
      <c r="M713" s="28">
        <v>40664</v>
      </c>
      <c r="N713" s="21">
        <v>0.19</v>
      </c>
    </row>
    <row r="714" spans="6:14">
      <c r="F714" s="28">
        <v>39448</v>
      </c>
      <c r="G714" s="20">
        <v>8.6649999999999991</v>
      </c>
      <c r="H714" s="20"/>
      <c r="M714" s="28">
        <v>40695</v>
      </c>
      <c r="N714" s="21">
        <v>0.18</v>
      </c>
    </row>
    <row r="715" spans="6:14">
      <c r="F715" s="28">
        <v>39479</v>
      </c>
      <c r="G715" s="20">
        <v>8.3439999999999994</v>
      </c>
      <c r="H715" s="20"/>
      <c r="M715" s="28">
        <v>40725</v>
      </c>
      <c r="N715" s="21">
        <v>0.19</v>
      </c>
    </row>
    <row r="716" spans="6:14">
      <c r="F716" s="28">
        <v>39508</v>
      </c>
      <c r="G716" s="20">
        <v>9.8849999999999998</v>
      </c>
      <c r="H716" s="20"/>
      <c r="M716" s="28">
        <v>40756</v>
      </c>
      <c r="N716" s="21">
        <v>0.11</v>
      </c>
    </row>
    <row r="717" spans="6:14">
      <c r="F717" s="28">
        <v>39539</v>
      </c>
      <c r="G717" s="20">
        <v>9.7509999999999994</v>
      </c>
      <c r="H717" s="20"/>
      <c r="M717" s="28">
        <v>40787</v>
      </c>
      <c r="N717" s="21">
        <v>0.1</v>
      </c>
    </row>
    <row r="718" spans="6:14">
      <c r="F718" s="28">
        <v>39569</v>
      </c>
      <c r="G718" s="20">
        <v>10.843999999999999</v>
      </c>
      <c r="H718" s="20"/>
      <c r="M718" s="28">
        <v>40817</v>
      </c>
      <c r="N718" s="21">
        <v>0.11</v>
      </c>
    </row>
    <row r="719" spans="6:14">
      <c r="F719" s="28">
        <v>39600</v>
      </c>
      <c r="G719" s="20">
        <v>10.148</v>
      </c>
      <c r="H719" s="20"/>
      <c r="M719" s="28">
        <v>40848</v>
      </c>
      <c r="N719" s="21">
        <v>0.11</v>
      </c>
    </row>
    <row r="720" spans="6:14">
      <c r="F720" s="28">
        <v>39630</v>
      </c>
      <c r="G720" s="20">
        <v>10.51</v>
      </c>
      <c r="H720" s="20"/>
      <c r="M720" s="28">
        <v>40878</v>
      </c>
      <c r="N720" s="21">
        <v>0.12</v>
      </c>
    </row>
    <row r="721" spans="6:14">
      <c r="F721" s="28">
        <v>39661</v>
      </c>
      <c r="G721" s="20">
        <v>10.454000000000001</v>
      </c>
      <c r="H721" s="20"/>
      <c r="M721" s="28">
        <v>40909</v>
      </c>
      <c r="N721" s="21">
        <v>0.12</v>
      </c>
    </row>
    <row r="722" spans="6:14">
      <c r="F722" s="28">
        <v>39692</v>
      </c>
      <c r="G722" s="20">
        <v>67.513999999999996</v>
      </c>
      <c r="H722" s="20"/>
      <c r="M722" s="28">
        <v>40940</v>
      </c>
      <c r="N722" s="21">
        <v>0.16</v>
      </c>
    </row>
    <row r="723" spans="6:14">
      <c r="F723" s="28">
        <v>39722</v>
      </c>
      <c r="G723" s="20">
        <v>278.01799999999997</v>
      </c>
      <c r="H723" s="20"/>
      <c r="M723" s="28">
        <v>40969</v>
      </c>
      <c r="N723" s="21">
        <v>0.19</v>
      </c>
    </row>
    <row r="724" spans="6:14">
      <c r="F724" s="28">
        <v>39753</v>
      </c>
      <c r="G724" s="20">
        <v>571.077</v>
      </c>
      <c r="H724" s="20"/>
      <c r="M724" s="28">
        <v>41000</v>
      </c>
      <c r="N724" s="21">
        <v>0.18</v>
      </c>
    </row>
    <row r="725" spans="6:14">
      <c r="F725" s="28">
        <v>39783</v>
      </c>
      <c r="G725" s="20">
        <v>783.63099999999997</v>
      </c>
      <c r="H725" s="20"/>
      <c r="M725" s="28">
        <v>41030</v>
      </c>
      <c r="N725" s="21">
        <v>0.19</v>
      </c>
    </row>
    <row r="726" spans="6:14">
      <c r="F726" s="28">
        <v>39814</v>
      </c>
      <c r="G726" s="20">
        <v>820.66899999999998</v>
      </c>
      <c r="H726" s="20"/>
      <c r="M726" s="28">
        <v>41061</v>
      </c>
      <c r="N726" s="21">
        <v>0.19</v>
      </c>
    </row>
    <row r="727" spans="6:14">
      <c r="F727" s="28">
        <v>39845</v>
      </c>
      <c r="G727" s="20">
        <v>662.19200000000001</v>
      </c>
      <c r="H727" s="20"/>
      <c r="M727" s="28">
        <v>41091</v>
      </c>
      <c r="N727" s="21">
        <v>0.19</v>
      </c>
    </row>
    <row r="728" spans="6:14">
      <c r="F728" s="28">
        <v>39873</v>
      </c>
      <c r="G728" s="20">
        <v>741.02</v>
      </c>
      <c r="H728" s="20"/>
      <c r="M728" s="28">
        <v>41122</v>
      </c>
      <c r="N728" s="21">
        <v>0.18</v>
      </c>
    </row>
    <row r="729" spans="6:14">
      <c r="F729" s="28">
        <v>39904</v>
      </c>
      <c r="G729" s="20">
        <v>844.52800000000002</v>
      </c>
      <c r="H729" s="20"/>
      <c r="M729" s="28">
        <v>41153</v>
      </c>
      <c r="N729" s="21">
        <v>0.18</v>
      </c>
    </row>
    <row r="730" spans="6:14">
      <c r="F730" s="28">
        <v>39934</v>
      </c>
      <c r="G730" s="20">
        <v>865.31200000000001</v>
      </c>
      <c r="H730" s="20"/>
      <c r="M730" s="28">
        <v>41183</v>
      </c>
      <c r="N730" s="21">
        <v>0.18</v>
      </c>
    </row>
    <row r="731" spans="6:14">
      <c r="F731" s="28">
        <v>39965</v>
      </c>
      <c r="G731" s="20">
        <v>771.976</v>
      </c>
      <c r="H731" s="20"/>
      <c r="M731" s="28">
        <v>41214</v>
      </c>
      <c r="N731" s="21">
        <v>0.18</v>
      </c>
    </row>
    <row r="732" spans="6:14">
      <c r="F732" s="28">
        <v>39995</v>
      </c>
      <c r="G732" s="20">
        <v>758.90599999999995</v>
      </c>
      <c r="H732" s="20"/>
      <c r="M732" s="28">
        <v>41244</v>
      </c>
      <c r="N732" s="21">
        <v>0.16</v>
      </c>
    </row>
    <row r="733" spans="6:14">
      <c r="F733" s="28">
        <v>40026</v>
      </c>
      <c r="G733" s="20">
        <v>790.76099999999997</v>
      </c>
      <c r="H733" s="20"/>
      <c r="M733" s="28">
        <v>41275</v>
      </c>
      <c r="N733" s="21">
        <v>0.15</v>
      </c>
    </row>
    <row r="734" spans="6:14">
      <c r="F734" s="28">
        <v>40057</v>
      </c>
      <c r="G734" s="20">
        <v>884.20600000000002</v>
      </c>
      <c r="H734" s="20"/>
      <c r="M734" s="28">
        <v>41306</v>
      </c>
      <c r="N734" s="21">
        <v>0.16</v>
      </c>
    </row>
    <row r="735" spans="6:14">
      <c r="F735" s="28">
        <v>40087</v>
      </c>
      <c r="G735" s="20">
        <v>1017.7670000000001</v>
      </c>
      <c r="H735" s="20"/>
      <c r="M735" s="28">
        <v>41334</v>
      </c>
      <c r="N735" s="21">
        <v>0.15</v>
      </c>
    </row>
    <row r="736" spans="6:14">
      <c r="F736" s="28">
        <v>40118</v>
      </c>
      <c r="G736" s="20">
        <v>1102.4459999999999</v>
      </c>
      <c r="H736" s="20"/>
      <c r="M736" s="28">
        <v>41365</v>
      </c>
      <c r="N736" s="21">
        <v>0.12</v>
      </c>
    </row>
    <row r="737" spans="6:14">
      <c r="F737" s="28">
        <v>40148</v>
      </c>
      <c r="G737" s="20">
        <v>1099.8309999999999</v>
      </c>
      <c r="H737" s="20"/>
      <c r="M737" s="28">
        <v>41395</v>
      </c>
      <c r="N737" s="21">
        <v>0.12</v>
      </c>
    </row>
    <row r="738" spans="6:14">
      <c r="F738" s="28">
        <v>40179</v>
      </c>
      <c r="G738" s="20">
        <v>1070.701</v>
      </c>
      <c r="H738" s="20"/>
      <c r="M738" s="28">
        <v>41426</v>
      </c>
      <c r="N738" s="21">
        <v>0.14000000000000001</v>
      </c>
    </row>
    <row r="739" spans="6:14">
      <c r="F739" s="28">
        <v>40210</v>
      </c>
      <c r="G739" s="20">
        <v>1183.7550000000001</v>
      </c>
      <c r="H739" s="20"/>
      <c r="M739" s="28">
        <v>41456</v>
      </c>
      <c r="N739" s="21">
        <v>0.12</v>
      </c>
    </row>
    <row r="740" spans="6:14">
      <c r="F740" s="28">
        <v>40238</v>
      </c>
      <c r="G740" s="20">
        <v>1143.627</v>
      </c>
      <c r="H740" s="20"/>
      <c r="M740" s="28">
        <v>41487</v>
      </c>
      <c r="N740" s="21">
        <v>0.13</v>
      </c>
    </row>
    <row r="741" spans="6:14">
      <c r="F741" s="28">
        <v>40269</v>
      </c>
      <c r="G741" s="20">
        <v>1076.4559999999999</v>
      </c>
      <c r="H741" s="20"/>
      <c r="M741" s="28">
        <v>41518</v>
      </c>
      <c r="N741" s="21">
        <v>0.12</v>
      </c>
    </row>
    <row r="742" spans="6:14">
      <c r="F742" s="28">
        <v>40299</v>
      </c>
      <c r="G742" s="20">
        <v>1070.761</v>
      </c>
      <c r="H742" s="20"/>
      <c r="M742" s="28">
        <v>41548</v>
      </c>
      <c r="N742" s="21">
        <v>0.12</v>
      </c>
    </row>
    <row r="743" spans="6:14">
      <c r="F743" s="28">
        <v>40330</v>
      </c>
      <c r="G743" s="20">
        <v>1058.7650000000001</v>
      </c>
      <c r="H743" s="20"/>
      <c r="M743" s="28">
        <v>41579</v>
      </c>
      <c r="N743" s="21">
        <v>0.12</v>
      </c>
    </row>
    <row r="744" spans="6:14">
      <c r="F744" s="28">
        <v>40360</v>
      </c>
      <c r="G744" s="20">
        <v>1046.9380000000001</v>
      </c>
      <c r="H744" s="20"/>
      <c r="M744" s="28">
        <v>41609</v>
      </c>
      <c r="N744" s="21">
        <v>0.13</v>
      </c>
    </row>
    <row r="745" spans="6:14">
      <c r="F745" s="28">
        <v>40391</v>
      </c>
      <c r="G745" s="20">
        <v>1044.1210000000001</v>
      </c>
      <c r="H745" s="20"/>
      <c r="M745" s="28">
        <v>41640</v>
      </c>
      <c r="N745" s="21">
        <v>0.12</v>
      </c>
    </row>
    <row r="746" spans="6:14">
      <c r="F746" s="28">
        <v>40422</v>
      </c>
      <c r="G746" s="20">
        <v>1006.7430000000001</v>
      </c>
      <c r="H746" s="20"/>
      <c r="M746" s="28">
        <v>41671</v>
      </c>
      <c r="N746" s="21">
        <v>0.12</v>
      </c>
    </row>
    <row r="747" spans="6:14">
      <c r="F747" s="28">
        <v>40452</v>
      </c>
      <c r="G747" s="20">
        <v>998.50800000000004</v>
      </c>
      <c r="H747" s="20"/>
      <c r="M747" s="28">
        <v>41699</v>
      </c>
      <c r="N747" s="21">
        <v>0.13</v>
      </c>
    </row>
    <row r="748" spans="6:14">
      <c r="F748" s="28">
        <v>40483</v>
      </c>
      <c r="G748" s="20">
        <v>997.74199999999996</v>
      </c>
      <c r="H748" s="20"/>
      <c r="M748" s="28">
        <v>41730</v>
      </c>
      <c r="N748" s="21">
        <v>0.11</v>
      </c>
    </row>
    <row r="749" spans="6:14">
      <c r="F749" s="28">
        <v>40513</v>
      </c>
      <c r="G749" s="20">
        <v>1035.0740000000001</v>
      </c>
      <c r="H749" s="20"/>
      <c r="M749" s="28">
        <v>41760</v>
      </c>
      <c r="N749" s="21">
        <v>0.1</v>
      </c>
    </row>
    <row r="750" spans="6:14">
      <c r="F750" s="28">
        <v>40544</v>
      </c>
      <c r="G750" s="20">
        <v>1066.213</v>
      </c>
      <c r="H750" s="20"/>
      <c r="M750" s="28">
        <v>41791</v>
      </c>
      <c r="N750" s="21">
        <v>0.1</v>
      </c>
    </row>
    <row r="751" spans="6:14">
      <c r="F751" s="28">
        <v>40575</v>
      </c>
      <c r="G751" s="20">
        <v>1219.2570000000001</v>
      </c>
      <c r="H751" s="20"/>
      <c r="M751" s="28">
        <v>41821</v>
      </c>
      <c r="N751" s="21">
        <v>0.11</v>
      </c>
    </row>
    <row r="752" spans="6:14">
      <c r="F752" s="28">
        <v>40603</v>
      </c>
      <c r="G752" s="20">
        <v>1391.3579999999999</v>
      </c>
      <c r="H752" s="20"/>
      <c r="M752" s="28">
        <v>41852</v>
      </c>
      <c r="N752" s="21">
        <v>0.11</v>
      </c>
    </row>
    <row r="753" spans="6:14">
      <c r="F753" s="28">
        <v>40634</v>
      </c>
      <c r="G753" s="20">
        <v>1484.1469999999999</v>
      </c>
      <c r="H753" s="20"/>
      <c r="M753" s="28">
        <v>41883</v>
      </c>
      <c r="N753" s="21">
        <v>0.11</v>
      </c>
    </row>
    <row r="754" spans="6:14">
      <c r="F754" s="28">
        <v>40664</v>
      </c>
      <c r="G754" s="20">
        <v>1546.4860000000001</v>
      </c>
      <c r="H754" s="20"/>
      <c r="M754" s="28">
        <v>41913</v>
      </c>
      <c r="N754" s="21">
        <v>0.1</v>
      </c>
    </row>
    <row r="755" spans="6:14">
      <c r="F755" s="28">
        <v>40695</v>
      </c>
      <c r="G755" s="20">
        <v>1622.346</v>
      </c>
      <c r="H755" s="20"/>
      <c r="M755" s="28">
        <v>41944</v>
      </c>
      <c r="N755" s="21">
        <v>0.13</v>
      </c>
    </row>
    <row r="756" spans="6:14">
      <c r="F756" s="28">
        <v>40725</v>
      </c>
      <c r="G756" s="20">
        <v>1652.2080000000001</v>
      </c>
      <c r="H756" s="20"/>
      <c r="M756" s="28">
        <v>41974</v>
      </c>
      <c r="N756" s="21">
        <v>0.21</v>
      </c>
    </row>
    <row r="757" spans="6:14">
      <c r="F757" s="28">
        <v>40756</v>
      </c>
      <c r="G757" s="20">
        <v>1621.06</v>
      </c>
      <c r="H757" s="20"/>
      <c r="M757" s="28">
        <v>42005</v>
      </c>
      <c r="N757" s="21">
        <v>0.2</v>
      </c>
    </row>
    <row r="758" spans="6:14">
      <c r="F758" s="28">
        <v>40787</v>
      </c>
      <c r="G758" s="20">
        <v>1596.944</v>
      </c>
      <c r="H758" s="20"/>
      <c r="M758" s="28">
        <v>42036</v>
      </c>
      <c r="N758" s="21">
        <v>0.22</v>
      </c>
    </row>
    <row r="759" spans="6:14">
      <c r="F759" s="28">
        <v>40817</v>
      </c>
      <c r="G759" s="20">
        <v>1592.4469999999999</v>
      </c>
      <c r="H759" s="20"/>
      <c r="M759" s="28">
        <v>42064</v>
      </c>
      <c r="N759" s="21">
        <v>0.25</v>
      </c>
    </row>
    <row r="760" spans="6:14">
      <c r="F760" s="28">
        <v>40848</v>
      </c>
      <c r="G760" s="20">
        <v>1546.124</v>
      </c>
      <c r="H760" s="20"/>
      <c r="M760" s="28">
        <v>42095</v>
      </c>
      <c r="N760" s="21">
        <v>0.23</v>
      </c>
    </row>
    <row r="761" spans="6:14">
      <c r="F761" s="28">
        <v>40878</v>
      </c>
      <c r="G761" s="20">
        <v>1550.0429999999999</v>
      </c>
      <c r="H761" s="20"/>
      <c r="M761" s="28">
        <v>42125</v>
      </c>
      <c r="N761" s="21">
        <v>0.24</v>
      </c>
    </row>
    <row r="762" spans="6:14">
      <c r="F762" s="28">
        <v>40909</v>
      </c>
      <c r="G762" s="20">
        <v>1568.915</v>
      </c>
      <c r="H762" s="20"/>
      <c r="M762" s="28">
        <v>42156</v>
      </c>
      <c r="N762" s="21">
        <v>0.28000000000000003</v>
      </c>
    </row>
    <row r="763" spans="6:14">
      <c r="F763" s="28">
        <v>40940</v>
      </c>
      <c r="G763" s="20">
        <v>1609.7750000000001</v>
      </c>
      <c r="H763" s="20"/>
      <c r="M763" s="28">
        <v>42186</v>
      </c>
      <c r="N763" s="21">
        <v>0.3</v>
      </c>
    </row>
    <row r="764" spans="6:14">
      <c r="F764" s="28">
        <v>40969</v>
      </c>
      <c r="G764" s="20">
        <v>1557.8589999999999</v>
      </c>
      <c r="H764" s="20"/>
      <c r="M764" s="28">
        <v>42217</v>
      </c>
      <c r="N764" s="21">
        <v>0.38</v>
      </c>
    </row>
    <row r="765" spans="6:14">
      <c r="F765" s="28">
        <v>41000</v>
      </c>
      <c r="G765" s="20">
        <v>1537.808</v>
      </c>
      <c r="H765" s="20"/>
      <c r="M765" s="28">
        <v>42248</v>
      </c>
      <c r="N765" s="21">
        <v>0.37</v>
      </c>
    </row>
    <row r="766" spans="6:14">
      <c r="F766" s="28">
        <v>41030</v>
      </c>
      <c r="G766" s="20">
        <v>1510.1189999999999</v>
      </c>
      <c r="H766" s="20"/>
      <c r="M766" s="28">
        <v>42278</v>
      </c>
      <c r="N766" s="21">
        <v>0.26</v>
      </c>
    </row>
    <row r="767" spans="6:14">
      <c r="F767" s="28">
        <v>41061</v>
      </c>
      <c r="G767" s="20">
        <v>1507.596</v>
      </c>
      <c r="H767" s="20"/>
    </row>
    <row r="768" spans="6:14">
      <c r="F768" s="28">
        <v>41091</v>
      </c>
      <c r="G768" s="20">
        <v>1535.0519999999999</v>
      </c>
      <c r="H768" s="20"/>
    </row>
    <row r="769" spans="6:8">
      <c r="F769" s="28">
        <v>41122</v>
      </c>
      <c r="G769" s="20">
        <v>1532.9760000000001</v>
      </c>
      <c r="H769" s="20"/>
    </row>
    <row r="770" spans="6:8">
      <c r="F770" s="28">
        <v>41153</v>
      </c>
      <c r="G770" s="20">
        <v>1468.681</v>
      </c>
      <c r="H770" s="20"/>
    </row>
    <row r="771" spans="6:8">
      <c r="F771" s="28">
        <v>41183</v>
      </c>
      <c r="G771" s="20">
        <v>1476.73</v>
      </c>
      <c r="H771" s="20"/>
    </row>
    <row r="772" spans="6:8">
      <c r="F772" s="28">
        <v>41214</v>
      </c>
      <c r="G772" s="20">
        <v>1497.5060000000001</v>
      </c>
      <c r="H772" s="20"/>
    </row>
    <row r="773" spans="6:8">
      <c r="F773" s="28">
        <v>41244</v>
      </c>
      <c r="G773" s="20">
        <v>1517.425</v>
      </c>
      <c r="H773" s="20"/>
    </row>
    <row r="774" spans="6:8">
      <c r="F774" s="28">
        <v>41275</v>
      </c>
      <c r="G774" s="20">
        <v>1582.5239999999999</v>
      </c>
      <c r="H774" s="20"/>
    </row>
    <row r="775" spans="6:8">
      <c r="F775" s="28">
        <v>41306</v>
      </c>
      <c r="G775" s="20">
        <v>1680.086</v>
      </c>
      <c r="H775" s="20"/>
    </row>
    <row r="776" spans="6:8">
      <c r="F776" s="28">
        <v>41334</v>
      </c>
      <c r="G776" s="20">
        <v>1760.3589999999999</v>
      </c>
      <c r="H776" s="20"/>
    </row>
    <row r="777" spans="6:8">
      <c r="F777" s="28">
        <v>41365</v>
      </c>
      <c r="G777" s="20">
        <v>1832.952</v>
      </c>
      <c r="H777" s="20"/>
    </row>
    <row r="778" spans="6:8">
      <c r="F778" s="28">
        <v>41395</v>
      </c>
      <c r="G778" s="20">
        <v>1930.723</v>
      </c>
      <c r="H778" s="20"/>
    </row>
    <row r="779" spans="6:8">
      <c r="F779" s="28">
        <v>41426</v>
      </c>
      <c r="G779" s="20">
        <v>2010.604</v>
      </c>
      <c r="H779" s="20"/>
    </row>
    <row r="780" spans="6:8">
      <c r="F780" s="28">
        <v>41456</v>
      </c>
      <c r="G780" s="20">
        <v>2094.2249999999999</v>
      </c>
      <c r="H780" s="20"/>
    </row>
    <row r="781" spans="6:8">
      <c r="F781" s="28">
        <v>41487</v>
      </c>
      <c r="G781" s="20">
        <v>2199.056</v>
      </c>
      <c r="H781" s="20"/>
    </row>
    <row r="782" spans="6:8">
      <c r="F782" s="28">
        <v>41518</v>
      </c>
      <c r="G782" s="20">
        <v>2281.08</v>
      </c>
      <c r="H782" s="20"/>
    </row>
    <row r="783" spans="6:8">
      <c r="F783" s="28">
        <v>41548</v>
      </c>
      <c r="G783" s="20">
        <v>2374.9580000000001</v>
      </c>
      <c r="H783" s="20"/>
    </row>
    <row r="784" spans="6:8">
      <c r="F784" s="28">
        <v>41579</v>
      </c>
      <c r="G784" s="20">
        <v>2463.0120000000002</v>
      </c>
      <c r="H784" s="20"/>
    </row>
    <row r="785" spans="6:8">
      <c r="F785" s="28">
        <v>41609</v>
      </c>
      <c r="G785" s="20">
        <v>2485.248</v>
      </c>
      <c r="H785" s="20"/>
    </row>
    <row r="786" spans="6:8">
      <c r="F786" s="28">
        <v>41640</v>
      </c>
      <c r="G786" s="20">
        <v>2498.1529999999998</v>
      </c>
      <c r="H786" s="20"/>
    </row>
    <row r="787" spans="6:8">
      <c r="F787" s="28">
        <v>41671</v>
      </c>
      <c r="G787" s="20">
        <v>2593.8789999999999</v>
      </c>
      <c r="H787" s="20"/>
    </row>
    <row r="788" spans="6:8">
      <c r="F788" s="28">
        <v>41699</v>
      </c>
      <c r="G788" s="20">
        <v>2623.027</v>
      </c>
      <c r="H788" s="20"/>
    </row>
    <row r="789" spans="6:8">
      <c r="F789" s="28">
        <v>41730</v>
      </c>
      <c r="G789" s="20">
        <v>2660.3679999999999</v>
      </c>
      <c r="H789" s="20"/>
    </row>
    <row r="790" spans="6:8">
      <c r="F790" s="28">
        <v>41760</v>
      </c>
      <c r="G790" s="20">
        <v>2635.18</v>
      </c>
      <c r="H790" s="20"/>
    </row>
    <row r="791" spans="6:8">
      <c r="F791" s="28">
        <v>41791</v>
      </c>
      <c r="G791" s="20">
        <v>2668.3539999999998</v>
      </c>
      <c r="H791" s="20"/>
    </row>
    <row r="792" spans="6:8">
      <c r="F792" s="28">
        <v>41821</v>
      </c>
      <c r="G792" s="20">
        <v>2704.0039999999999</v>
      </c>
      <c r="H792" s="20"/>
    </row>
    <row r="793" spans="6:8">
      <c r="F793" s="28">
        <v>41852</v>
      </c>
      <c r="G793" s="20">
        <v>2786.8670000000002</v>
      </c>
      <c r="H793" s="20"/>
    </row>
    <row r="794" spans="6:8">
      <c r="F794" s="28">
        <v>41883</v>
      </c>
      <c r="G794" s="20">
        <v>2759.2840000000001</v>
      </c>
      <c r="H794" s="20"/>
    </row>
    <row r="795" spans="6:8">
      <c r="F795" s="28">
        <v>41913</v>
      </c>
      <c r="G795" s="20">
        <v>2705.6680000000001</v>
      </c>
      <c r="H795" s="20"/>
    </row>
    <row r="796" spans="6:8">
      <c r="F796" s="28">
        <v>41944</v>
      </c>
      <c r="G796" s="20">
        <v>2519.578</v>
      </c>
      <c r="H796" s="20"/>
    </row>
    <row r="797" spans="6:8">
      <c r="F797" s="28">
        <v>41974</v>
      </c>
      <c r="G797" s="20">
        <v>2606.6999999999998</v>
      </c>
      <c r="H797" s="20"/>
    </row>
    <row r="798" spans="6:8">
      <c r="F798" s="28">
        <v>42005</v>
      </c>
      <c r="G798" s="20">
        <v>2683.7089999999998</v>
      </c>
      <c r="H798" s="20"/>
    </row>
    <row r="799" spans="6:8">
      <c r="F799" s="28">
        <v>42036</v>
      </c>
      <c r="G799" s="20">
        <v>2496.8679999999999</v>
      </c>
      <c r="H799" s="20"/>
    </row>
    <row r="800" spans="6:8">
      <c r="F800" s="28">
        <v>42064</v>
      </c>
      <c r="G800" s="20">
        <v>2675.2020000000002</v>
      </c>
      <c r="H800" s="20"/>
    </row>
    <row r="801" spans="6:8">
      <c r="F801" s="28">
        <v>42095</v>
      </c>
      <c r="G801" s="20">
        <v>2698.96</v>
      </c>
      <c r="H801" s="20"/>
    </row>
    <row r="802" spans="6:8">
      <c r="F802" s="28">
        <v>42125</v>
      </c>
      <c r="G802" s="20">
        <v>2584.3589999999999</v>
      </c>
      <c r="H802" s="20"/>
    </row>
    <row r="803" spans="6:8">
      <c r="F803" s="28">
        <v>42156</v>
      </c>
      <c r="G803" s="20">
        <v>2553.1379999999999</v>
      </c>
      <c r="H803" s="20"/>
    </row>
    <row r="804" spans="6:8">
      <c r="F804" s="28">
        <v>42186</v>
      </c>
      <c r="G804" s="20">
        <v>2590.8409999999999</v>
      </c>
      <c r="H804" s="20"/>
    </row>
    <row r="805" spans="6:8">
      <c r="F805" s="28">
        <v>42217</v>
      </c>
      <c r="G805" s="20">
        <v>2608.2629999999999</v>
      </c>
      <c r="H805" s="20"/>
    </row>
    <row r="806" spans="6:8">
      <c r="F806" s="28">
        <v>42248</v>
      </c>
      <c r="G806" s="20">
        <v>2643.9580000000001</v>
      </c>
      <c r="H806" s="20"/>
    </row>
    <row r="807" spans="6:8">
      <c r="F807" s="28">
        <v>42278</v>
      </c>
      <c r="G807" s="20">
        <v>2668.1930000000002</v>
      </c>
      <c r="H807"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5"/>
  <sheetViews>
    <sheetView workbookViewId="0">
      <selection activeCell="W8" sqref="W8"/>
    </sheetView>
  </sheetViews>
  <sheetFormatPr defaultRowHeight="12.75"/>
  <cols>
    <col min="1" max="4" width="9.140625" style="59"/>
    <col min="5" max="5" width="9.5703125" style="59" bestFit="1" customWidth="1"/>
    <col min="6" max="6" width="15.7109375" style="59" customWidth="1"/>
    <col min="7" max="8" width="9.140625" style="59"/>
    <col min="9" max="9" width="16.140625" style="59" customWidth="1"/>
    <col min="10" max="10" width="9.140625" style="60"/>
    <col min="11" max="11" width="9.140625" style="59"/>
    <col min="15" max="16" width="20.7109375" style="48" customWidth="1"/>
  </cols>
  <sheetData>
    <row r="1" spans="1:16">
      <c r="O1" s="27" t="s">
        <v>621</v>
      </c>
      <c r="P1" s="27" t="s">
        <v>1406</v>
      </c>
    </row>
    <row r="2" spans="1:16">
      <c r="J2" s="60" t="s">
        <v>1390</v>
      </c>
      <c r="K2" s="59" t="s">
        <v>1390</v>
      </c>
      <c r="O2" s="27" t="s">
        <v>623</v>
      </c>
      <c r="P2" s="27" t="s">
        <v>1407</v>
      </c>
    </row>
    <row r="3" spans="1:16">
      <c r="A3" s="59" t="s">
        <v>1391</v>
      </c>
      <c r="B3" s="59" t="s">
        <v>1392</v>
      </c>
      <c r="I3" s="61" t="s">
        <v>5</v>
      </c>
      <c r="J3" s="62" t="s">
        <v>1393</v>
      </c>
      <c r="K3" s="63" t="s">
        <v>1394</v>
      </c>
      <c r="O3" s="27" t="s">
        <v>625</v>
      </c>
      <c r="P3" s="27" t="s">
        <v>1408</v>
      </c>
    </row>
    <row r="4" spans="1:16">
      <c r="A4" s="64">
        <v>17257</v>
      </c>
      <c r="B4" s="59">
        <v>123.48666381835937</v>
      </c>
      <c r="E4" s="65" t="s">
        <v>1395</v>
      </c>
      <c r="F4" s="59" t="s">
        <v>1396</v>
      </c>
      <c r="I4" s="66">
        <v>17168</v>
      </c>
      <c r="J4" s="62">
        <v>123.48666381835937</v>
      </c>
      <c r="K4" s="63">
        <v>117.20999908447266</v>
      </c>
      <c r="O4" s="27" t="s">
        <v>627</v>
      </c>
      <c r="P4" s="27" t="s">
        <v>1409</v>
      </c>
    </row>
    <row r="5" spans="1:16" ht="76.5">
      <c r="A5" s="64">
        <v>17348</v>
      </c>
      <c r="B5" s="59">
        <v>119.43333435058594</v>
      </c>
      <c r="F5" s="67" t="s">
        <v>1397</v>
      </c>
      <c r="I5" s="66">
        <v>17258</v>
      </c>
      <c r="J5" s="62">
        <v>119.43333435058594</v>
      </c>
      <c r="K5" s="63">
        <v>112.9566650390625</v>
      </c>
      <c r="O5" s="27" t="s">
        <v>629</v>
      </c>
      <c r="P5" s="27" t="s">
        <v>630</v>
      </c>
    </row>
    <row r="6" spans="1:16">
      <c r="A6" s="64">
        <v>17440</v>
      </c>
      <c r="B6" s="59">
        <v>121.92333221435547</v>
      </c>
      <c r="F6" s="59" t="s">
        <v>1398</v>
      </c>
      <c r="I6" s="66">
        <v>17349</v>
      </c>
      <c r="J6" s="62">
        <v>121.92333221435547</v>
      </c>
      <c r="K6" s="63">
        <v>112.22000122070312</v>
      </c>
      <c r="O6" s="27" t="s">
        <v>631</v>
      </c>
      <c r="P6" s="27" t="s">
        <v>632</v>
      </c>
    </row>
    <row r="7" spans="1:16">
      <c r="A7" s="64">
        <v>17532</v>
      </c>
      <c r="B7" s="59">
        <v>138.163330078125</v>
      </c>
      <c r="F7" s="59" t="s">
        <v>1399</v>
      </c>
      <c r="I7" s="66">
        <v>17441</v>
      </c>
      <c r="J7" s="62">
        <v>138.163330078125</v>
      </c>
      <c r="K7" s="63">
        <v>126.45333862304687</v>
      </c>
      <c r="O7" s="27" t="s">
        <v>633</v>
      </c>
      <c r="P7" s="27" t="s">
        <v>1410</v>
      </c>
    </row>
    <row r="8" spans="1:16">
      <c r="A8" s="64">
        <v>17623</v>
      </c>
      <c r="B8" s="59">
        <v>133.73333740234375</v>
      </c>
      <c r="F8" s="59" t="s">
        <v>1400</v>
      </c>
      <c r="I8" s="66">
        <v>17533</v>
      </c>
      <c r="J8" s="62">
        <v>133.73333740234375</v>
      </c>
      <c r="K8" s="63">
        <v>124.13999938964844</v>
      </c>
      <c r="O8" s="27" t="s">
        <v>635</v>
      </c>
      <c r="P8" s="27" t="s">
        <v>1411</v>
      </c>
    </row>
    <row r="9" spans="1:16">
      <c r="A9" s="64">
        <v>17714</v>
      </c>
      <c r="B9" s="59">
        <v>130.90333557128906</v>
      </c>
      <c r="F9" s="59" t="s">
        <v>1401</v>
      </c>
      <c r="I9" s="66">
        <v>17624</v>
      </c>
      <c r="J9" s="62">
        <v>130.90333557128906</v>
      </c>
      <c r="K9" s="63">
        <v>120.62666320800781</v>
      </c>
      <c r="O9" s="27" t="s">
        <v>636</v>
      </c>
      <c r="P9" s="27" t="s">
        <v>1412</v>
      </c>
    </row>
    <row r="10" spans="1:16">
      <c r="A10" s="64">
        <v>17806</v>
      </c>
      <c r="B10" s="59">
        <v>130.15333557128906</v>
      </c>
      <c r="F10" s="59" t="s">
        <v>1402</v>
      </c>
      <c r="I10" s="66">
        <v>17715</v>
      </c>
      <c r="J10" s="62">
        <v>130.15333557128906</v>
      </c>
      <c r="K10" s="63">
        <v>121.02333068847656</v>
      </c>
      <c r="O10" s="27" t="s">
        <v>637</v>
      </c>
      <c r="P10" s="27" t="s">
        <v>2</v>
      </c>
    </row>
    <row r="11" spans="1:16">
      <c r="A11" s="64">
        <v>17898</v>
      </c>
      <c r="B11" s="59">
        <v>121.93000030517578</v>
      </c>
      <c r="F11" s="59" t="s">
        <v>1403</v>
      </c>
      <c r="I11" s="66">
        <v>17807</v>
      </c>
      <c r="J11" s="62">
        <v>121.93000030517578</v>
      </c>
      <c r="K11" s="63">
        <v>119.56333160400391</v>
      </c>
    </row>
    <row r="12" spans="1:16">
      <c r="A12" s="64">
        <v>17988</v>
      </c>
      <c r="B12" s="59">
        <v>107.38333129882812</v>
      </c>
      <c r="F12" s="59" t="s">
        <v>1404</v>
      </c>
      <c r="I12" s="66">
        <v>17899</v>
      </c>
      <c r="J12" s="62">
        <v>107.38333129882812</v>
      </c>
      <c r="K12" s="63">
        <v>109.55999755859375</v>
      </c>
      <c r="O12" s="27" t="s">
        <v>5</v>
      </c>
      <c r="P12" s="27" t="s">
        <v>647</v>
      </c>
    </row>
    <row r="13" spans="1:16">
      <c r="A13" s="64">
        <v>18079</v>
      </c>
      <c r="B13" s="59">
        <v>92.963333129882813</v>
      </c>
      <c r="F13" s="59" t="s">
        <v>1405</v>
      </c>
      <c r="I13" s="66">
        <v>17989</v>
      </c>
      <c r="J13" s="62">
        <v>92.963333129882813</v>
      </c>
      <c r="K13" s="63">
        <v>89.35333251953125</v>
      </c>
      <c r="O13" s="28">
        <v>17258</v>
      </c>
      <c r="P13" s="19">
        <v>30.7</v>
      </c>
    </row>
    <row r="14" spans="1:16">
      <c r="A14" s="64">
        <v>18171</v>
      </c>
      <c r="B14" s="59">
        <v>96.516670227050781</v>
      </c>
      <c r="E14" s="68">
        <v>17014</v>
      </c>
      <c r="F14" s="22" t="e">
        <v>#N/A</v>
      </c>
      <c r="I14" s="66">
        <v>18080</v>
      </c>
      <c r="J14" s="62">
        <v>96.516670227050781</v>
      </c>
      <c r="K14" s="63">
        <v>92.423332214355469</v>
      </c>
      <c r="O14" s="28">
        <v>17288</v>
      </c>
      <c r="P14" s="19">
        <v>30.4</v>
      </c>
    </row>
    <row r="15" spans="1:16">
      <c r="A15" s="64">
        <v>18263</v>
      </c>
      <c r="B15" s="59">
        <v>94.989997863769531</v>
      </c>
      <c r="E15" s="68">
        <v>17045</v>
      </c>
      <c r="F15" s="22" t="e">
        <v>#N/A</v>
      </c>
      <c r="I15" s="66">
        <v>18172</v>
      </c>
      <c r="J15" s="62">
        <v>94.989997863769531</v>
      </c>
      <c r="K15" s="63">
        <v>92.553337097167969</v>
      </c>
      <c r="O15" s="28">
        <v>17319</v>
      </c>
      <c r="P15" s="19">
        <v>30.6</v>
      </c>
    </row>
    <row r="16" spans="1:16">
      <c r="A16" s="64">
        <v>18353</v>
      </c>
      <c r="B16" s="59">
        <v>96.463333129882813</v>
      </c>
      <c r="E16" s="68">
        <v>17075</v>
      </c>
      <c r="F16" s="22" t="e">
        <v>#N/A</v>
      </c>
      <c r="I16" s="66">
        <v>18264</v>
      </c>
      <c r="J16" s="62">
        <v>96.463333129882813</v>
      </c>
      <c r="K16" s="63">
        <v>93.290000915527344</v>
      </c>
      <c r="O16" s="28">
        <v>17349</v>
      </c>
      <c r="P16" s="19">
        <v>31</v>
      </c>
    </row>
    <row r="17" spans="1:16">
      <c r="A17" s="64">
        <v>18444</v>
      </c>
      <c r="B17" s="59">
        <v>101.80000305175781</v>
      </c>
      <c r="E17" s="68">
        <v>17106</v>
      </c>
      <c r="F17" s="22" t="e">
        <v>#N/A</v>
      </c>
      <c r="I17" s="66">
        <v>18354</v>
      </c>
      <c r="J17" s="62">
        <v>101.80000305175781</v>
      </c>
      <c r="K17" s="63">
        <v>97.709999084472656</v>
      </c>
      <c r="O17" s="28">
        <v>17380</v>
      </c>
      <c r="P17" s="19">
        <v>31.6</v>
      </c>
    </row>
    <row r="18" spans="1:16">
      <c r="A18" s="64">
        <v>18536</v>
      </c>
      <c r="B18" s="59">
        <v>124.7933349609375</v>
      </c>
      <c r="E18" s="68">
        <v>17136</v>
      </c>
      <c r="F18" s="22" t="e">
        <v>#N/A</v>
      </c>
      <c r="I18" s="66">
        <v>18445</v>
      </c>
      <c r="J18" s="62">
        <v>124.7933349609375</v>
      </c>
      <c r="K18" s="63">
        <v>126.92333221435547</v>
      </c>
      <c r="O18" s="28">
        <v>17411</v>
      </c>
      <c r="P18" s="19">
        <v>32.4</v>
      </c>
    </row>
    <row r="19" spans="1:16">
      <c r="A19" s="64">
        <v>18628</v>
      </c>
      <c r="B19" s="59">
        <v>142.13999938964844</v>
      </c>
      <c r="E19" s="68">
        <v>17167</v>
      </c>
      <c r="F19" s="22" t="e">
        <v>#N/A</v>
      </c>
      <c r="I19" s="66">
        <v>18537</v>
      </c>
      <c r="J19" s="62">
        <v>142.13999938964844</v>
      </c>
      <c r="K19" s="63">
        <v>157.336669921875</v>
      </c>
      <c r="O19" s="28">
        <v>17441</v>
      </c>
      <c r="P19" s="19">
        <v>33.700000000000003</v>
      </c>
    </row>
    <row r="20" spans="1:16">
      <c r="A20" s="64">
        <v>18718</v>
      </c>
      <c r="B20" s="59">
        <v>155.91667175292969</v>
      </c>
      <c r="E20" s="68">
        <v>17198</v>
      </c>
      <c r="F20" s="22">
        <v>117.08</v>
      </c>
      <c r="I20" s="66">
        <v>18629</v>
      </c>
      <c r="J20" s="62">
        <v>155.91667175292969</v>
      </c>
      <c r="K20" s="63">
        <v>172.13333129882812</v>
      </c>
      <c r="O20" s="28">
        <v>17472</v>
      </c>
      <c r="P20" s="19">
        <v>33.9</v>
      </c>
    </row>
    <row r="21" spans="1:16">
      <c r="A21" s="64">
        <v>18809</v>
      </c>
      <c r="B21" s="59">
        <v>150.27000427246094</v>
      </c>
      <c r="E21" s="68">
        <v>17226</v>
      </c>
      <c r="F21" s="22">
        <v>122.65</v>
      </c>
      <c r="I21" s="66">
        <v>18719</v>
      </c>
      <c r="J21" s="62">
        <v>150.27000427246094</v>
      </c>
      <c r="K21" s="63">
        <v>162.96000671386719</v>
      </c>
      <c r="O21" s="28">
        <v>17502</v>
      </c>
      <c r="P21" s="19">
        <v>35.299999999999997</v>
      </c>
    </row>
    <row r="22" spans="1:16">
      <c r="A22" s="64">
        <v>18901</v>
      </c>
      <c r="B22" s="59">
        <v>131.39999389648437</v>
      </c>
      <c r="E22" s="68">
        <v>17257</v>
      </c>
      <c r="F22" s="22">
        <v>130.72999999999999</v>
      </c>
      <c r="I22" s="66">
        <v>18810</v>
      </c>
      <c r="J22" s="62">
        <v>131.39999389648437</v>
      </c>
      <c r="K22" s="63">
        <v>135.1199951171875</v>
      </c>
      <c r="O22" s="28">
        <v>17533</v>
      </c>
      <c r="P22" s="19">
        <v>36.200000000000003</v>
      </c>
    </row>
    <row r="23" spans="1:16">
      <c r="A23" s="64">
        <v>18993</v>
      </c>
      <c r="B23" s="59">
        <v>129.64334106445312</v>
      </c>
      <c r="E23" s="68">
        <v>17287</v>
      </c>
      <c r="F23" s="22">
        <v>125.62</v>
      </c>
      <c r="I23" s="66">
        <v>18902</v>
      </c>
      <c r="J23" s="62">
        <v>129.64334106445312</v>
      </c>
      <c r="K23" s="63">
        <v>134.22666931152344</v>
      </c>
      <c r="O23" s="28">
        <v>17564</v>
      </c>
      <c r="P23" s="19">
        <v>34.4</v>
      </c>
    </row>
    <row r="24" spans="1:16">
      <c r="A24" s="64">
        <v>19084</v>
      </c>
      <c r="B24" s="59">
        <v>122.74666595458984</v>
      </c>
      <c r="E24" s="68">
        <v>17318</v>
      </c>
      <c r="F24" s="22">
        <v>116.6</v>
      </c>
      <c r="I24" s="66">
        <v>18994</v>
      </c>
      <c r="J24" s="62">
        <v>122.74666595458984</v>
      </c>
      <c r="K24" s="63">
        <v>124.34666442871094</v>
      </c>
      <c r="O24" s="28">
        <v>17593</v>
      </c>
      <c r="P24" s="19">
        <v>33.5</v>
      </c>
    </row>
    <row r="25" spans="1:16">
      <c r="A25" s="64">
        <v>19175</v>
      </c>
      <c r="B25" s="59">
        <v>115.06333160400391</v>
      </c>
      <c r="E25" s="68">
        <v>17348</v>
      </c>
      <c r="F25" s="22">
        <v>116.08</v>
      </c>
      <c r="I25" s="66">
        <v>19085</v>
      </c>
      <c r="J25" s="62">
        <v>115.06333160400391</v>
      </c>
      <c r="K25" s="63">
        <v>112.93666839599609</v>
      </c>
      <c r="O25" s="28">
        <v>17624</v>
      </c>
      <c r="P25" s="19">
        <v>34.200000000000003</v>
      </c>
    </row>
    <row r="26" spans="1:16">
      <c r="A26" s="64">
        <v>19267</v>
      </c>
      <c r="B26" s="59">
        <v>112.94999694824219</v>
      </c>
      <c r="E26" s="68">
        <v>17379</v>
      </c>
      <c r="F26" s="22">
        <v>118.38</v>
      </c>
      <c r="I26" s="66">
        <v>19176</v>
      </c>
      <c r="J26" s="62">
        <v>112.94999694824219</v>
      </c>
      <c r="K26" s="63">
        <v>108.77666473388672</v>
      </c>
      <c r="O26" s="28">
        <v>17654</v>
      </c>
      <c r="P26" s="19">
        <v>35.299999999999997</v>
      </c>
    </row>
    <row r="27" spans="1:16">
      <c r="A27" s="64">
        <v>19359</v>
      </c>
      <c r="B27" s="59">
        <v>107.53333282470703</v>
      </c>
      <c r="E27" s="68">
        <v>17410</v>
      </c>
      <c r="F27" s="22">
        <v>119.73</v>
      </c>
      <c r="I27" s="66">
        <v>19268</v>
      </c>
      <c r="J27" s="62">
        <v>107.53333282470703</v>
      </c>
      <c r="K27" s="63">
        <v>105.27666473388672</v>
      </c>
      <c r="O27" s="28">
        <v>17685</v>
      </c>
      <c r="P27" s="19">
        <v>36.200000000000003</v>
      </c>
    </row>
    <row r="28" spans="1:16">
      <c r="A28" s="64">
        <v>19449</v>
      </c>
      <c r="B28" s="59">
        <v>105.30999755859375</v>
      </c>
      <c r="E28" s="68">
        <v>17440</v>
      </c>
      <c r="F28" s="22">
        <v>127.66</v>
      </c>
      <c r="I28" s="66">
        <v>19360</v>
      </c>
      <c r="J28" s="62">
        <v>105.30999755859375</v>
      </c>
      <c r="K28" s="63">
        <v>102.15000152587891</v>
      </c>
      <c r="O28" s="28">
        <v>17715</v>
      </c>
      <c r="P28" s="19">
        <v>36.1</v>
      </c>
    </row>
    <row r="29" spans="1:16">
      <c r="A29" s="64">
        <v>19540</v>
      </c>
      <c r="B29" s="59">
        <v>103.14333343505859</v>
      </c>
      <c r="E29" s="68">
        <v>17471</v>
      </c>
      <c r="F29" s="22">
        <v>134.15</v>
      </c>
      <c r="I29" s="66">
        <v>19450</v>
      </c>
      <c r="J29" s="62">
        <v>103.14333343505859</v>
      </c>
      <c r="K29" s="63">
        <v>97.136665344238281</v>
      </c>
      <c r="O29" s="28">
        <v>17746</v>
      </c>
      <c r="P29" s="19">
        <v>35.5</v>
      </c>
    </row>
    <row r="30" spans="1:16">
      <c r="A30" s="64">
        <v>19632</v>
      </c>
      <c r="B30" s="59">
        <v>104.05000305175781</v>
      </c>
      <c r="E30" s="68">
        <v>17501</v>
      </c>
      <c r="F30" s="22">
        <v>139.38</v>
      </c>
      <c r="I30" s="66">
        <v>19541</v>
      </c>
      <c r="J30" s="62">
        <v>104.05000305175781</v>
      </c>
      <c r="K30" s="63">
        <v>94.893333435058594</v>
      </c>
      <c r="O30" s="28">
        <v>17777</v>
      </c>
      <c r="P30" s="19">
        <v>34.9</v>
      </c>
    </row>
    <row r="31" spans="1:16">
      <c r="A31" s="64">
        <v>19724</v>
      </c>
      <c r="B31" s="59">
        <v>102.69333648681641</v>
      </c>
      <c r="E31" s="68">
        <v>17532</v>
      </c>
      <c r="F31" s="22">
        <v>140.96</v>
      </c>
      <c r="I31" s="66">
        <v>19633</v>
      </c>
      <c r="J31" s="62">
        <v>102.69333648681641</v>
      </c>
      <c r="K31" s="63">
        <v>91.866668701171875</v>
      </c>
      <c r="O31" s="28">
        <v>17807</v>
      </c>
      <c r="P31" s="19">
        <v>33.799999999999997</v>
      </c>
    </row>
    <row r="32" spans="1:16">
      <c r="A32" s="64">
        <v>19814</v>
      </c>
      <c r="B32" s="59">
        <v>104.21333312988281</v>
      </c>
      <c r="E32" s="68">
        <v>17563</v>
      </c>
      <c r="F32" s="22">
        <v>141.80000000000001</v>
      </c>
      <c r="I32" s="66">
        <v>19725</v>
      </c>
      <c r="J32" s="62">
        <v>104.21333312988281</v>
      </c>
      <c r="K32" s="63">
        <v>91.680000305175781</v>
      </c>
      <c r="O32" s="28">
        <v>17838</v>
      </c>
      <c r="P32" s="19">
        <v>33.5</v>
      </c>
    </row>
    <row r="33" spans="1:16">
      <c r="A33" s="64">
        <v>19905</v>
      </c>
      <c r="B33" s="59">
        <v>108.86666870117187</v>
      </c>
      <c r="E33" s="68">
        <v>17592</v>
      </c>
      <c r="F33" s="22">
        <v>131.88</v>
      </c>
      <c r="I33" s="66">
        <v>19815</v>
      </c>
      <c r="J33" s="62">
        <v>108.86666870117187</v>
      </c>
      <c r="K33" s="63">
        <v>96.549995422363281</v>
      </c>
      <c r="O33" s="28">
        <v>17868</v>
      </c>
      <c r="P33" s="19">
        <v>33</v>
      </c>
    </row>
    <row r="34" spans="1:16">
      <c r="A34" s="64">
        <v>19997</v>
      </c>
      <c r="B34" s="59">
        <v>107.13333129882812</v>
      </c>
      <c r="E34" s="68">
        <v>17623</v>
      </c>
      <c r="F34" s="22">
        <v>127.52</v>
      </c>
      <c r="I34" s="66">
        <v>19906</v>
      </c>
      <c r="J34" s="62">
        <v>107.13333129882812</v>
      </c>
      <c r="K34" s="63">
        <v>96.616668701171875</v>
      </c>
      <c r="O34" s="28">
        <v>17899</v>
      </c>
      <c r="P34" s="19">
        <v>32</v>
      </c>
    </row>
    <row r="35" spans="1:16">
      <c r="A35" s="64">
        <v>20089</v>
      </c>
      <c r="B35" s="59">
        <v>106.28333282470703</v>
      </c>
      <c r="E35" s="68">
        <v>17653</v>
      </c>
      <c r="F35" s="22">
        <v>129.44999999999999</v>
      </c>
      <c r="I35" s="66">
        <v>19998</v>
      </c>
      <c r="J35" s="62">
        <v>106.28333282470703</v>
      </c>
      <c r="K35" s="63">
        <v>99.303329467773438</v>
      </c>
      <c r="O35" s="28">
        <v>17930</v>
      </c>
      <c r="P35" s="19">
        <v>30.9</v>
      </c>
    </row>
    <row r="36" spans="1:16">
      <c r="A36" s="64">
        <v>20179</v>
      </c>
      <c r="B36" s="59">
        <v>106.60333251953125</v>
      </c>
      <c r="E36" s="68">
        <v>17684</v>
      </c>
      <c r="F36" s="22">
        <v>129.68</v>
      </c>
      <c r="I36" s="66">
        <v>20090</v>
      </c>
      <c r="J36" s="62">
        <v>106.60333251953125</v>
      </c>
      <c r="K36" s="63">
        <v>102.22999572753906</v>
      </c>
      <c r="O36" s="28">
        <v>17958</v>
      </c>
      <c r="P36" s="19">
        <v>30.8</v>
      </c>
    </row>
    <row r="37" spans="1:16">
      <c r="A37" s="64">
        <v>20270</v>
      </c>
      <c r="B37" s="59">
        <v>105.69333648681641</v>
      </c>
      <c r="E37" s="68">
        <v>17714</v>
      </c>
      <c r="F37" s="22">
        <v>133.58000000000001</v>
      </c>
      <c r="I37" s="66">
        <v>20180</v>
      </c>
      <c r="J37" s="62">
        <v>105.69333648681641</v>
      </c>
      <c r="K37" s="63">
        <v>102.69667053222656</v>
      </c>
      <c r="O37" s="28">
        <v>17989</v>
      </c>
      <c r="P37" s="19">
        <v>30.2</v>
      </c>
    </row>
    <row r="38" spans="1:16">
      <c r="A38" s="64">
        <v>20362</v>
      </c>
      <c r="B38" s="59">
        <v>105.91999816894531</v>
      </c>
      <c r="E38" s="68">
        <v>17745</v>
      </c>
      <c r="F38" s="22">
        <v>132.4</v>
      </c>
      <c r="I38" s="66">
        <v>20271</v>
      </c>
      <c r="J38" s="62">
        <v>105.91999816894531</v>
      </c>
      <c r="K38" s="63">
        <v>108.16666412353516</v>
      </c>
      <c r="O38" s="28">
        <v>18019</v>
      </c>
      <c r="P38" s="19">
        <v>30.1</v>
      </c>
    </row>
    <row r="39" spans="1:16">
      <c r="A39" s="64">
        <v>20454</v>
      </c>
      <c r="B39" s="59">
        <v>104.96333312988281</v>
      </c>
      <c r="E39" s="68">
        <v>17776</v>
      </c>
      <c r="F39" s="22">
        <v>130.66</v>
      </c>
      <c r="I39" s="66">
        <v>20363</v>
      </c>
      <c r="J39" s="62">
        <v>104.96333312988281</v>
      </c>
      <c r="K39" s="63">
        <v>110.89666748046875</v>
      </c>
      <c r="O39" s="28">
        <v>18050</v>
      </c>
      <c r="P39" s="19">
        <v>29.7</v>
      </c>
    </row>
    <row r="40" spans="1:16">
      <c r="A40" s="64">
        <v>20545</v>
      </c>
      <c r="B40" s="59">
        <v>105.02000427246094</v>
      </c>
      <c r="E40" s="68">
        <v>17806</v>
      </c>
      <c r="F40" s="22">
        <v>127.4</v>
      </c>
      <c r="I40" s="66">
        <v>20455</v>
      </c>
      <c r="J40" s="62">
        <v>105.02000427246094</v>
      </c>
      <c r="K40" s="63">
        <v>111.06333160400391</v>
      </c>
      <c r="O40" s="28">
        <v>18080</v>
      </c>
      <c r="P40" s="19">
        <v>29.2</v>
      </c>
    </row>
    <row r="41" spans="1:16">
      <c r="A41" s="64">
        <v>20636</v>
      </c>
      <c r="B41" s="59">
        <v>106.06666564941406</v>
      </c>
      <c r="E41" s="68">
        <v>17837</v>
      </c>
      <c r="F41" s="22">
        <v>122.7</v>
      </c>
      <c r="I41" s="66">
        <v>20546</v>
      </c>
      <c r="J41" s="62">
        <v>106.06666564941406</v>
      </c>
      <c r="K41" s="63">
        <v>107.74666595458984</v>
      </c>
      <c r="O41" s="28">
        <v>18111</v>
      </c>
      <c r="P41" s="19">
        <v>29.2</v>
      </c>
    </row>
    <row r="42" spans="1:16">
      <c r="A42" s="64">
        <v>20728</v>
      </c>
      <c r="B42" s="59">
        <v>106.11666870117187</v>
      </c>
      <c r="E42" s="68">
        <v>17867</v>
      </c>
      <c r="F42" s="22">
        <v>123.44</v>
      </c>
      <c r="I42" s="66">
        <v>20637</v>
      </c>
      <c r="J42" s="62">
        <v>106.11666870117187</v>
      </c>
      <c r="K42" s="63">
        <v>107.49666595458984</v>
      </c>
      <c r="O42" s="28">
        <v>18142</v>
      </c>
      <c r="P42" s="19">
        <v>29.5</v>
      </c>
    </row>
    <row r="43" spans="1:16">
      <c r="A43" s="64">
        <v>20820</v>
      </c>
      <c r="B43" s="59">
        <v>108.23667144775391</v>
      </c>
      <c r="E43" s="68">
        <v>17898</v>
      </c>
      <c r="F43" s="22">
        <v>119.65</v>
      </c>
      <c r="I43" s="66">
        <v>20729</v>
      </c>
      <c r="J43" s="62">
        <v>108.23667144775391</v>
      </c>
      <c r="K43" s="63">
        <v>110.92666625976562</v>
      </c>
      <c r="O43" s="28">
        <v>18172</v>
      </c>
      <c r="P43" s="19">
        <v>29.5</v>
      </c>
    </row>
    <row r="44" spans="1:16">
      <c r="A44" s="64">
        <v>20910</v>
      </c>
      <c r="B44" s="59">
        <v>105.66000366210937</v>
      </c>
      <c r="E44" s="68">
        <v>17929</v>
      </c>
      <c r="F44" s="22">
        <v>114.5</v>
      </c>
      <c r="I44" s="66">
        <v>20821</v>
      </c>
      <c r="J44" s="62">
        <v>105.66000366210937</v>
      </c>
      <c r="K44" s="63">
        <v>106.67666625976562</v>
      </c>
      <c r="O44" s="28">
        <v>18203</v>
      </c>
      <c r="P44" s="19">
        <v>29.6</v>
      </c>
    </row>
    <row r="45" spans="1:16">
      <c r="A45" s="64">
        <v>21001</v>
      </c>
      <c r="B45" s="59">
        <v>104.51666259765625</v>
      </c>
      <c r="E45" s="68">
        <v>17957</v>
      </c>
      <c r="F45" s="22">
        <v>106.53</v>
      </c>
      <c r="I45" s="66">
        <v>20911</v>
      </c>
      <c r="J45" s="62">
        <v>104.51666259765625</v>
      </c>
      <c r="K45" s="63">
        <v>103.91666412353516</v>
      </c>
      <c r="O45" s="28">
        <v>18233</v>
      </c>
      <c r="P45" s="19">
        <v>29.6</v>
      </c>
    </row>
    <row r="46" spans="1:16">
      <c r="A46" s="64">
        <v>21093</v>
      </c>
      <c r="B46" s="59">
        <v>104.663330078125</v>
      </c>
      <c r="E46" s="68">
        <v>17988</v>
      </c>
      <c r="F46" s="22">
        <v>101.12</v>
      </c>
      <c r="I46" s="66">
        <v>21002</v>
      </c>
      <c r="J46" s="62">
        <v>104.663330078125</v>
      </c>
      <c r="K46" s="63">
        <v>102.0433349609375</v>
      </c>
      <c r="O46" s="28">
        <v>18264</v>
      </c>
      <c r="P46" s="19">
        <v>29.6</v>
      </c>
    </row>
    <row r="47" spans="1:16">
      <c r="A47" s="64">
        <v>21185</v>
      </c>
      <c r="B47" s="59">
        <v>99.566665649414063</v>
      </c>
      <c r="E47" s="68">
        <v>18018</v>
      </c>
      <c r="F47" s="22">
        <v>94.18</v>
      </c>
      <c r="I47" s="66">
        <v>21094</v>
      </c>
      <c r="J47" s="62">
        <v>99.566665649414063</v>
      </c>
      <c r="K47" s="63">
        <v>94.933334350585937</v>
      </c>
      <c r="O47" s="28">
        <v>18295</v>
      </c>
      <c r="P47" s="19">
        <v>30.5</v>
      </c>
    </row>
    <row r="48" spans="1:16">
      <c r="A48" s="64">
        <v>21275</v>
      </c>
      <c r="B48" s="59">
        <v>100.37667083740234</v>
      </c>
      <c r="E48" s="68">
        <v>18049</v>
      </c>
      <c r="F48" s="22">
        <v>93.48</v>
      </c>
      <c r="I48" s="66">
        <v>21186</v>
      </c>
      <c r="J48" s="62">
        <v>100.37667083740234</v>
      </c>
      <c r="K48" s="63">
        <v>92.693336486816406</v>
      </c>
      <c r="O48" s="28">
        <v>18323</v>
      </c>
      <c r="P48" s="19">
        <v>30.3</v>
      </c>
    </row>
    <row r="49" spans="1:16">
      <c r="A49" s="64">
        <v>21366</v>
      </c>
      <c r="B49" s="59">
        <v>100.19000244140625</v>
      </c>
      <c r="E49" s="68">
        <v>18079</v>
      </c>
      <c r="F49" s="22">
        <v>91.23</v>
      </c>
      <c r="I49" s="66">
        <v>21276</v>
      </c>
      <c r="J49" s="62">
        <v>100.19000244140625</v>
      </c>
      <c r="K49" s="63">
        <v>90.493331909179688</v>
      </c>
      <c r="O49" s="28">
        <v>18354</v>
      </c>
      <c r="P49" s="19">
        <v>30.5</v>
      </c>
    </row>
    <row r="50" spans="1:16">
      <c r="A50" s="64">
        <v>21458</v>
      </c>
      <c r="B50" s="59">
        <v>101.7066650390625</v>
      </c>
      <c r="E50" s="68">
        <v>18110</v>
      </c>
      <c r="F50" s="22">
        <v>93.15</v>
      </c>
      <c r="I50" s="66">
        <v>21367</v>
      </c>
      <c r="J50" s="62">
        <v>101.7066650390625</v>
      </c>
      <c r="K50" s="63">
        <v>95.30999755859375</v>
      </c>
      <c r="O50" s="28">
        <v>18384</v>
      </c>
      <c r="P50" s="19">
        <v>31.6</v>
      </c>
    </row>
    <row r="51" spans="1:16">
      <c r="A51" s="64">
        <v>21550</v>
      </c>
      <c r="B51" s="59">
        <v>102.23999786376953</v>
      </c>
      <c r="E51" s="68">
        <v>18141</v>
      </c>
      <c r="F51" s="22">
        <v>98.42</v>
      </c>
      <c r="I51" s="66">
        <v>21459</v>
      </c>
      <c r="J51" s="62">
        <v>102.23999786376953</v>
      </c>
      <c r="K51" s="63">
        <v>100.07666778564453</v>
      </c>
      <c r="O51" s="28">
        <v>18415</v>
      </c>
      <c r="P51" s="19">
        <v>32.1</v>
      </c>
    </row>
    <row r="52" spans="1:16">
      <c r="A52" s="64">
        <v>21640</v>
      </c>
      <c r="B52" s="59">
        <v>100.23333740234375</v>
      </c>
      <c r="E52" s="68">
        <v>18171</v>
      </c>
      <c r="F52" s="22">
        <v>97.98</v>
      </c>
      <c r="I52" s="66">
        <v>21551</v>
      </c>
      <c r="J52" s="62">
        <v>100.23333740234375</v>
      </c>
      <c r="K52" s="63">
        <v>99.75</v>
      </c>
      <c r="O52" s="28">
        <v>18445</v>
      </c>
      <c r="P52" s="19">
        <v>33.299999999999997</v>
      </c>
    </row>
    <row r="53" spans="1:16">
      <c r="A53" s="64">
        <v>21731</v>
      </c>
      <c r="B53" s="59">
        <v>103.19000244140625</v>
      </c>
      <c r="E53" s="68">
        <v>18202</v>
      </c>
      <c r="F53" s="22">
        <v>94.5</v>
      </c>
      <c r="I53" s="66">
        <v>21641</v>
      </c>
      <c r="J53" s="62">
        <v>103.19000244140625</v>
      </c>
      <c r="K53" s="63">
        <v>102.40333557128906</v>
      </c>
      <c r="O53" s="28">
        <v>18476</v>
      </c>
      <c r="P53" s="19">
        <v>34</v>
      </c>
    </row>
    <row r="54" spans="1:16">
      <c r="A54" s="64">
        <v>21823</v>
      </c>
      <c r="B54" s="59">
        <v>101.836669921875</v>
      </c>
      <c r="E54" s="68">
        <v>18232</v>
      </c>
      <c r="F54" s="22">
        <v>95.12</v>
      </c>
      <c r="I54" s="66">
        <v>21732</v>
      </c>
      <c r="J54" s="62">
        <v>101.836669921875</v>
      </c>
      <c r="K54" s="63">
        <v>103.47666931152344</v>
      </c>
      <c r="O54" s="28">
        <v>18507</v>
      </c>
      <c r="P54" s="19">
        <v>34.5</v>
      </c>
    </row>
    <row r="55" spans="1:16">
      <c r="A55" s="64">
        <v>21915</v>
      </c>
      <c r="B55" s="59">
        <v>100.17333221435547</v>
      </c>
      <c r="E55" s="68">
        <v>18263</v>
      </c>
      <c r="F55" s="22">
        <v>95.35</v>
      </c>
      <c r="I55" s="66">
        <v>21824</v>
      </c>
      <c r="J55" s="62">
        <v>100.17333221435547</v>
      </c>
      <c r="K55" s="63">
        <v>105.05332946777344</v>
      </c>
      <c r="O55" s="28">
        <v>18537</v>
      </c>
      <c r="P55" s="19">
        <v>34.5</v>
      </c>
    </row>
    <row r="56" spans="1:16">
      <c r="A56" s="64">
        <v>22006</v>
      </c>
      <c r="B56" s="59">
        <v>99.166664123535156</v>
      </c>
      <c r="E56" s="68">
        <v>18294</v>
      </c>
      <c r="F56" s="22">
        <v>96.76</v>
      </c>
      <c r="I56" s="66">
        <v>21916</v>
      </c>
      <c r="J56" s="62">
        <v>99.166664123535156</v>
      </c>
      <c r="K56" s="63">
        <v>103.79999542236328</v>
      </c>
      <c r="O56" s="28">
        <v>18568</v>
      </c>
      <c r="P56" s="19">
        <v>35.4</v>
      </c>
    </row>
    <row r="57" spans="1:16">
      <c r="A57" s="64">
        <v>22097</v>
      </c>
      <c r="B57" s="59">
        <v>100.90000152587891</v>
      </c>
      <c r="E57" s="68">
        <v>18322</v>
      </c>
      <c r="F57" s="22">
        <v>96.43</v>
      </c>
      <c r="I57" s="66">
        <v>22007</v>
      </c>
      <c r="J57" s="62">
        <v>100.90000152587891</v>
      </c>
      <c r="K57" s="63">
        <v>103.13666534423828</v>
      </c>
      <c r="O57" s="28">
        <v>18598</v>
      </c>
      <c r="P57" s="19">
        <v>36.700000000000003</v>
      </c>
    </row>
    <row r="58" spans="1:16">
      <c r="A58" s="64">
        <v>22189</v>
      </c>
      <c r="B58" s="59">
        <v>100.02333068847656</v>
      </c>
      <c r="E58" s="68">
        <v>18353</v>
      </c>
      <c r="F58" s="22">
        <v>96.2</v>
      </c>
      <c r="I58" s="66">
        <v>22098</v>
      </c>
      <c r="J58" s="62">
        <v>100.02333068847656</v>
      </c>
      <c r="K58" s="63">
        <v>101.22333526611328</v>
      </c>
      <c r="O58" s="28">
        <v>18629</v>
      </c>
      <c r="P58" s="19">
        <v>38.200000000000003</v>
      </c>
    </row>
    <row r="59" spans="1:16">
      <c r="A59" s="64">
        <v>22281</v>
      </c>
      <c r="B59" s="59">
        <v>97.403335571289063</v>
      </c>
      <c r="E59" s="68">
        <v>18383</v>
      </c>
      <c r="F59" s="22">
        <v>97.33</v>
      </c>
      <c r="I59" s="66">
        <v>22190</v>
      </c>
      <c r="J59" s="62">
        <v>97.403335571289063</v>
      </c>
      <c r="K59" s="63">
        <v>97.870002746582031</v>
      </c>
      <c r="O59" s="28">
        <v>18660</v>
      </c>
      <c r="P59" s="19">
        <v>39.6</v>
      </c>
    </row>
    <row r="60" spans="1:16">
      <c r="A60" s="64">
        <v>22371</v>
      </c>
      <c r="B60" s="59">
        <v>99.576667785644531</v>
      </c>
      <c r="E60" s="68">
        <v>18414</v>
      </c>
      <c r="F60" s="22">
        <v>102.94</v>
      </c>
      <c r="I60" s="66">
        <v>22282</v>
      </c>
      <c r="J60" s="62">
        <v>99.576667785644531</v>
      </c>
      <c r="K60" s="63">
        <v>99.883331298828125</v>
      </c>
      <c r="O60" s="28">
        <v>18688</v>
      </c>
      <c r="P60" s="19">
        <v>39.1</v>
      </c>
    </row>
    <row r="61" spans="1:16">
      <c r="A61" s="64">
        <v>22462</v>
      </c>
      <c r="B61" s="59">
        <v>100.96333312988281</v>
      </c>
      <c r="E61" s="68">
        <v>18444</v>
      </c>
      <c r="F61" s="22">
        <v>105.13</v>
      </c>
      <c r="I61" s="66">
        <v>22372</v>
      </c>
      <c r="J61" s="62">
        <v>100.96333312988281</v>
      </c>
      <c r="K61" s="63">
        <v>102.52666473388672</v>
      </c>
      <c r="O61" s="28">
        <v>18719</v>
      </c>
      <c r="P61" s="19">
        <v>39.1</v>
      </c>
    </row>
    <row r="62" spans="1:16">
      <c r="A62" s="64">
        <v>22554</v>
      </c>
      <c r="B62" s="59">
        <v>99.576667785644531</v>
      </c>
      <c r="E62" s="68">
        <v>18475</v>
      </c>
      <c r="F62" s="22">
        <v>114.18</v>
      </c>
      <c r="I62" s="66">
        <v>22463</v>
      </c>
      <c r="J62" s="62">
        <v>99.576667785644531</v>
      </c>
      <c r="K62" s="63">
        <v>102.02999877929687</v>
      </c>
      <c r="O62" s="28">
        <v>18749</v>
      </c>
      <c r="P62" s="19">
        <v>38.4</v>
      </c>
    </row>
    <row r="63" spans="1:16">
      <c r="A63" s="64">
        <v>22646</v>
      </c>
      <c r="B63" s="59">
        <v>98.51666259765625</v>
      </c>
      <c r="E63" s="68">
        <v>18506</v>
      </c>
      <c r="F63" s="22">
        <v>126.3</v>
      </c>
      <c r="I63" s="66">
        <v>22555</v>
      </c>
      <c r="J63" s="62">
        <v>98.51666259765625</v>
      </c>
      <c r="K63" s="63">
        <v>100.25333404541016</v>
      </c>
      <c r="O63" s="28">
        <v>18780</v>
      </c>
      <c r="P63" s="19">
        <v>38.1</v>
      </c>
    </row>
    <row r="64" spans="1:16">
      <c r="A64" s="64">
        <v>22736</v>
      </c>
      <c r="B64" s="59">
        <v>99.10333251953125</v>
      </c>
      <c r="E64" s="68">
        <v>18536</v>
      </c>
      <c r="F64" s="22">
        <v>133.9</v>
      </c>
      <c r="I64" s="66">
        <v>22647</v>
      </c>
      <c r="J64" s="62">
        <v>99.10333251953125</v>
      </c>
      <c r="K64" s="63">
        <v>100.836669921875</v>
      </c>
      <c r="O64" s="28">
        <v>18810</v>
      </c>
      <c r="P64" s="19">
        <v>36.799999999999997</v>
      </c>
    </row>
    <row r="65" spans="1:16">
      <c r="A65" s="64">
        <v>22827</v>
      </c>
      <c r="B65" s="59">
        <v>96.243331909179688</v>
      </c>
      <c r="E65" s="68">
        <v>18567</v>
      </c>
      <c r="F65" s="22">
        <v>135.63999999999999</v>
      </c>
      <c r="I65" s="66">
        <v>22737</v>
      </c>
      <c r="J65" s="62">
        <v>96.243331909179688</v>
      </c>
      <c r="K65" s="63">
        <v>96.790000915527344</v>
      </c>
      <c r="O65" s="28">
        <v>18841</v>
      </c>
      <c r="P65" s="19">
        <v>36.200000000000003</v>
      </c>
    </row>
    <row r="66" spans="1:16">
      <c r="A66" s="64">
        <v>22919</v>
      </c>
      <c r="B66" s="59">
        <v>94.400001525878906</v>
      </c>
      <c r="E66" s="68">
        <v>18597</v>
      </c>
      <c r="F66" s="22">
        <v>142.85</v>
      </c>
      <c r="I66" s="66">
        <v>22828</v>
      </c>
      <c r="J66" s="62">
        <v>94.400001525878906</v>
      </c>
      <c r="K66" s="63">
        <v>93.843330383300781</v>
      </c>
      <c r="O66" s="28">
        <v>18872</v>
      </c>
      <c r="P66" s="19">
        <v>35.9</v>
      </c>
    </row>
    <row r="67" spans="1:16">
      <c r="A67" s="64">
        <v>23011</v>
      </c>
      <c r="B67" s="59">
        <v>94.796669006347656</v>
      </c>
      <c r="E67" s="68">
        <v>18628</v>
      </c>
      <c r="F67" s="22">
        <v>147.93</v>
      </c>
      <c r="I67" s="66">
        <v>22920</v>
      </c>
      <c r="J67" s="62">
        <v>94.796669006347656</v>
      </c>
      <c r="K67" s="63">
        <v>95.35333251953125</v>
      </c>
      <c r="O67" s="28">
        <v>18902</v>
      </c>
      <c r="P67" s="19">
        <v>36.700000000000003</v>
      </c>
    </row>
    <row r="68" spans="1:16">
      <c r="A68" s="64">
        <v>23101</v>
      </c>
      <c r="B68" s="59">
        <v>94.826667785644531</v>
      </c>
      <c r="E68" s="68">
        <v>18659</v>
      </c>
      <c r="F68" s="22">
        <v>156.69999999999999</v>
      </c>
      <c r="I68" s="66">
        <v>23012</v>
      </c>
      <c r="J68" s="62">
        <v>94.826667785644531</v>
      </c>
      <c r="K68" s="63">
        <v>94.583335876464844</v>
      </c>
      <c r="O68" s="28">
        <v>18933</v>
      </c>
      <c r="P68" s="19">
        <v>36.4</v>
      </c>
    </row>
    <row r="69" spans="1:16">
      <c r="A69" s="64">
        <v>23192</v>
      </c>
      <c r="B69" s="59">
        <v>95.879997253417969</v>
      </c>
      <c r="E69" s="68">
        <v>18687</v>
      </c>
      <c r="F69" s="22">
        <v>156.30000000000001</v>
      </c>
      <c r="I69" s="66">
        <v>23102</v>
      </c>
      <c r="J69" s="62">
        <v>95.879997253417969</v>
      </c>
      <c r="K69" s="63">
        <v>94.196670532226563</v>
      </c>
      <c r="O69" s="28">
        <v>18963</v>
      </c>
      <c r="P69" s="19">
        <v>36.6</v>
      </c>
    </row>
    <row r="70" spans="1:16">
      <c r="A70" s="64">
        <v>23284</v>
      </c>
      <c r="B70" s="59">
        <v>94.976669311523438</v>
      </c>
      <c r="E70" s="68">
        <v>18718</v>
      </c>
      <c r="F70" s="22">
        <v>154.75</v>
      </c>
      <c r="I70" s="66">
        <v>23193</v>
      </c>
      <c r="J70" s="62">
        <v>94.976669311523438</v>
      </c>
      <c r="K70" s="63">
        <v>93.833335876464844</v>
      </c>
      <c r="O70" s="28">
        <v>18994</v>
      </c>
      <c r="P70" s="19">
        <v>35.799999999999997</v>
      </c>
    </row>
    <row r="71" spans="1:16">
      <c r="A71" s="64">
        <v>23376</v>
      </c>
      <c r="B71" s="59">
        <v>97.51666259765625</v>
      </c>
      <c r="E71" s="68">
        <v>18748</v>
      </c>
      <c r="F71" s="22">
        <v>153.38</v>
      </c>
      <c r="I71" s="66">
        <v>23285</v>
      </c>
      <c r="J71" s="62">
        <v>97.51666259765625</v>
      </c>
      <c r="K71" s="63">
        <v>96.746665954589844</v>
      </c>
      <c r="O71" s="28">
        <v>19025</v>
      </c>
      <c r="P71" s="19">
        <v>35.5</v>
      </c>
    </row>
    <row r="72" spans="1:16">
      <c r="A72" s="64">
        <v>23467</v>
      </c>
      <c r="B72" s="59">
        <v>96.760002136230469</v>
      </c>
      <c r="E72" s="68">
        <v>18779</v>
      </c>
      <c r="F72" s="22">
        <v>152.08000000000001</v>
      </c>
      <c r="I72" s="66">
        <v>23377</v>
      </c>
      <c r="J72" s="62">
        <v>96.760002136230469</v>
      </c>
      <c r="K72" s="63">
        <v>98.356666564941406</v>
      </c>
      <c r="O72" s="28">
        <v>19054</v>
      </c>
      <c r="P72" s="19">
        <v>35</v>
      </c>
    </row>
    <row r="73" spans="1:16">
      <c r="A73" s="64">
        <v>23558</v>
      </c>
      <c r="B73" s="59">
        <v>97.573333740234375</v>
      </c>
      <c r="E73" s="68">
        <v>18809</v>
      </c>
      <c r="F73" s="22">
        <v>145.35</v>
      </c>
      <c r="I73" s="66">
        <v>23468</v>
      </c>
      <c r="J73" s="62">
        <v>97.573333740234375</v>
      </c>
      <c r="K73" s="63">
        <v>101.16666412353516</v>
      </c>
      <c r="O73" s="28">
        <v>19085</v>
      </c>
      <c r="P73" s="19">
        <v>34.9</v>
      </c>
    </row>
    <row r="74" spans="1:16">
      <c r="A74" s="64">
        <v>23650</v>
      </c>
      <c r="B74" s="59">
        <v>99.840003967285156</v>
      </c>
      <c r="E74" s="68">
        <v>18840</v>
      </c>
      <c r="F74" s="22">
        <v>133.63999999999999</v>
      </c>
      <c r="I74" s="66">
        <v>23559</v>
      </c>
      <c r="J74" s="62">
        <v>99.840003967285156</v>
      </c>
      <c r="K74" s="63">
        <v>104.94667053222656</v>
      </c>
      <c r="O74" s="28">
        <v>19115</v>
      </c>
      <c r="P74" s="19">
        <v>34.799999999999997</v>
      </c>
    </row>
    <row r="75" spans="1:16">
      <c r="A75" s="64">
        <v>23742</v>
      </c>
      <c r="B75" s="59">
        <v>104.76000213623047</v>
      </c>
      <c r="E75" s="68">
        <v>18871</v>
      </c>
      <c r="F75" s="22">
        <v>131.03</v>
      </c>
      <c r="I75" s="66">
        <v>23651</v>
      </c>
      <c r="J75" s="62">
        <v>104.76000213623047</v>
      </c>
      <c r="K75" s="63">
        <v>112.11333465576172</v>
      </c>
      <c r="O75" s="28">
        <v>19146</v>
      </c>
      <c r="P75" s="19">
        <v>34.6</v>
      </c>
    </row>
    <row r="76" spans="1:16">
      <c r="A76" s="64">
        <v>23832</v>
      </c>
      <c r="B76" s="59">
        <v>104.68666839599609</v>
      </c>
      <c r="E76" s="68">
        <v>18901</v>
      </c>
      <c r="F76" s="22">
        <v>129.53</v>
      </c>
      <c r="I76" s="66">
        <v>23743</v>
      </c>
      <c r="J76" s="62">
        <v>104.68666839599609</v>
      </c>
      <c r="K76" s="63">
        <v>111.06333160400391</v>
      </c>
      <c r="O76" s="28">
        <v>19176</v>
      </c>
      <c r="P76" s="19">
        <v>34.6</v>
      </c>
    </row>
    <row r="77" spans="1:16">
      <c r="A77" s="64">
        <v>23923</v>
      </c>
      <c r="B77" s="59">
        <v>107.05999755859375</v>
      </c>
      <c r="E77" s="68">
        <v>18932</v>
      </c>
      <c r="F77" s="22">
        <v>131.08000000000001</v>
      </c>
      <c r="I77" s="66">
        <v>23833</v>
      </c>
      <c r="J77" s="62">
        <v>107.05999755859375</v>
      </c>
      <c r="K77" s="63">
        <v>115.87999725341797</v>
      </c>
      <c r="O77" s="28">
        <v>19207</v>
      </c>
      <c r="P77" s="19">
        <v>34.700000000000003</v>
      </c>
    </row>
    <row r="78" spans="1:16">
      <c r="A78" s="64">
        <v>24015</v>
      </c>
      <c r="B78" s="59">
        <v>106.55666351318359</v>
      </c>
      <c r="E78" s="68">
        <v>18962</v>
      </c>
      <c r="F78" s="22">
        <v>128.75</v>
      </c>
      <c r="I78" s="66">
        <v>23924</v>
      </c>
      <c r="J78" s="62">
        <v>106.55666351318359</v>
      </c>
      <c r="K78" s="63">
        <v>114.25333404541016</v>
      </c>
      <c r="O78" s="28">
        <v>19238</v>
      </c>
      <c r="P78" s="19">
        <v>33.799999999999997</v>
      </c>
    </row>
    <row r="79" spans="1:16">
      <c r="A79" s="64">
        <v>24107</v>
      </c>
      <c r="B79" s="59">
        <v>109.16333770751953</v>
      </c>
      <c r="E79" s="68">
        <v>18993</v>
      </c>
      <c r="F79" s="22">
        <v>129.1</v>
      </c>
      <c r="I79" s="66">
        <v>24016</v>
      </c>
      <c r="J79" s="62">
        <v>109.16333770751953</v>
      </c>
      <c r="K79" s="63">
        <v>115.46666717529297</v>
      </c>
      <c r="O79" s="28">
        <v>19268</v>
      </c>
      <c r="P79" s="19">
        <v>33.799999999999997</v>
      </c>
    </row>
    <row r="80" spans="1:16">
      <c r="A80" s="64">
        <v>24197</v>
      </c>
      <c r="B80" s="59">
        <v>115.40333557128906</v>
      </c>
      <c r="E80" s="68">
        <v>19024</v>
      </c>
      <c r="F80" s="22">
        <v>127.14</v>
      </c>
      <c r="I80" s="66">
        <v>24108</v>
      </c>
      <c r="J80" s="62">
        <v>115.40333557128906</v>
      </c>
      <c r="K80" s="63">
        <v>121.63999938964844</v>
      </c>
      <c r="O80" s="28">
        <v>19299</v>
      </c>
      <c r="P80" s="19">
        <v>33.700000000000003</v>
      </c>
    </row>
    <row r="81" spans="1:16">
      <c r="A81" s="64">
        <v>24288</v>
      </c>
      <c r="B81" s="59">
        <v>113.81333160400391</v>
      </c>
      <c r="E81" s="68">
        <v>19053</v>
      </c>
      <c r="F81" s="22">
        <v>122.4</v>
      </c>
      <c r="I81" s="66">
        <v>24198</v>
      </c>
      <c r="J81" s="62">
        <v>113.81333160400391</v>
      </c>
      <c r="K81" s="63">
        <v>118.84333801269531</v>
      </c>
      <c r="O81" s="28">
        <v>19329</v>
      </c>
      <c r="P81" s="19">
        <v>32.9</v>
      </c>
    </row>
    <row r="82" spans="1:16">
      <c r="A82" s="64">
        <v>24380</v>
      </c>
      <c r="B82" s="59">
        <v>112.58000183105469</v>
      </c>
      <c r="E82" s="68">
        <v>19084</v>
      </c>
      <c r="F82" s="22">
        <v>118.7</v>
      </c>
      <c r="I82" s="66">
        <v>24289</v>
      </c>
      <c r="J82" s="62">
        <v>112.58000183105469</v>
      </c>
      <c r="K82" s="63">
        <v>112.65333557128906</v>
      </c>
      <c r="O82" s="28">
        <v>19360</v>
      </c>
      <c r="P82" s="19">
        <v>32.5</v>
      </c>
    </row>
    <row r="83" spans="1:16">
      <c r="A83" s="64">
        <v>24472</v>
      </c>
      <c r="B83" s="59">
        <v>105.33000183105469</v>
      </c>
      <c r="E83" s="68">
        <v>19114</v>
      </c>
      <c r="F83" s="22">
        <v>115.34</v>
      </c>
      <c r="I83" s="66">
        <v>24381</v>
      </c>
      <c r="J83" s="62">
        <v>105.33000183105469</v>
      </c>
      <c r="K83" s="63">
        <v>105.78666687011719</v>
      </c>
      <c r="O83" s="28">
        <v>19391</v>
      </c>
      <c r="P83" s="19">
        <v>32.4</v>
      </c>
    </row>
    <row r="84" spans="1:16">
      <c r="A84" s="64">
        <v>24562</v>
      </c>
      <c r="B84" s="59">
        <v>103.58000183105469</v>
      </c>
      <c r="E84" s="68">
        <v>19145</v>
      </c>
      <c r="F84" s="22">
        <v>115.65</v>
      </c>
      <c r="I84" s="66">
        <v>24473</v>
      </c>
      <c r="J84" s="62">
        <v>103.58000183105469</v>
      </c>
      <c r="K84" s="63">
        <v>104.30000305175781</v>
      </c>
      <c r="O84" s="28">
        <v>19419</v>
      </c>
      <c r="P84" s="19">
        <v>32.4</v>
      </c>
    </row>
    <row r="85" spans="1:16">
      <c r="A85" s="64">
        <v>24653</v>
      </c>
      <c r="B85" s="59">
        <v>100.70999908447266</v>
      </c>
      <c r="E85" s="68">
        <v>19175</v>
      </c>
      <c r="F85" s="22">
        <v>114.2</v>
      </c>
      <c r="I85" s="66">
        <v>24563</v>
      </c>
      <c r="J85" s="62">
        <v>100.70999908447266</v>
      </c>
      <c r="K85" s="63">
        <v>99.519996643066406</v>
      </c>
      <c r="O85" s="28">
        <v>19450</v>
      </c>
      <c r="P85" s="19">
        <v>31.6</v>
      </c>
    </row>
    <row r="86" spans="1:16">
      <c r="A86" s="64">
        <v>24745</v>
      </c>
      <c r="B86" s="59">
        <v>98.613334655761719</v>
      </c>
      <c r="E86" s="68">
        <v>19206</v>
      </c>
      <c r="F86" s="22">
        <v>113.72</v>
      </c>
      <c r="I86" s="66">
        <v>24654</v>
      </c>
      <c r="J86" s="62">
        <v>98.613334655761719</v>
      </c>
      <c r="K86" s="63">
        <v>97.669998168945313</v>
      </c>
      <c r="O86" s="28">
        <v>19480</v>
      </c>
      <c r="P86" s="19">
        <v>31.8</v>
      </c>
    </row>
    <row r="87" spans="1:16">
      <c r="A87" s="64">
        <v>24837</v>
      </c>
      <c r="B87" s="59">
        <v>97.323333740234375</v>
      </c>
      <c r="E87" s="68">
        <v>19237</v>
      </c>
      <c r="F87" s="22">
        <v>113.03</v>
      </c>
      <c r="I87" s="66">
        <v>24746</v>
      </c>
      <c r="J87" s="62">
        <v>97.323333740234375</v>
      </c>
      <c r="K87" s="63">
        <v>98.636665344238281</v>
      </c>
      <c r="O87" s="28">
        <v>19511</v>
      </c>
      <c r="P87" s="19">
        <v>31.4</v>
      </c>
    </row>
    <row r="88" spans="1:16">
      <c r="A88" s="64">
        <v>24928</v>
      </c>
      <c r="B88" s="59">
        <v>98.536666870117188</v>
      </c>
      <c r="E88" s="68">
        <v>19267</v>
      </c>
      <c r="F88" s="22">
        <v>112.1</v>
      </c>
      <c r="I88" s="66">
        <v>24838</v>
      </c>
      <c r="J88" s="62">
        <v>98.536666870117188</v>
      </c>
      <c r="K88" s="63">
        <v>99.186668395996094</v>
      </c>
      <c r="O88" s="28">
        <v>19541</v>
      </c>
      <c r="P88" s="19">
        <v>32.299999999999997</v>
      </c>
    </row>
    <row r="89" spans="1:16">
      <c r="A89" s="64">
        <v>25019</v>
      </c>
      <c r="B89" s="59">
        <v>96.953330993652344</v>
      </c>
      <c r="E89" s="68">
        <v>19298</v>
      </c>
      <c r="F89" s="22">
        <v>108.68</v>
      </c>
      <c r="I89" s="66">
        <v>24929</v>
      </c>
      <c r="J89" s="62">
        <v>96.953330993652344</v>
      </c>
      <c r="K89" s="63">
        <v>96.316665649414063</v>
      </c>
      <c r="O89" s="28">
        <v>19572</v>
      </c>
      <c r="P89" s="19">
        <v>31.8</v>
      </c>
    </row>
    <row r="90" spans="1:16">
      <c r="A90" s="64">
        <v>25111</v>
      </c>
      <c r="B90" s="59">
        <v>95.796669006347656</v>
      </c>
      <c r="E90" s="68">
        <v>19328</v>
      </c>
      <c r="F90" s="22">
        <v>107.5</v>
      </c>
      <c r="I90" s="66">
        <v>25020</v>
      </c>
      <c r="J90" s="62">
        <v>95.796669006347656</v>
      </c>
      <c r="K90" s="63">
        <v>94.69000244140625</v>
      </c>
      <c r="O90" s="28">
        <v>19603</v>
      </c>
      <c r="P90" s="19">
        <v>32</v>
      </c>
    </row>
    <row r="91" spans="1:16">
      <c r="A91" s="64">
        <v>25203</v>
      </c>
      <c r="B91" s="59">
        <v>99.313331604003906</v>
      </c>
      <c r="E91" s="68">
        <v>19359</v>
      </c>
      <c r="F91" s="22">
        <v>106.42</v>
      </c>
      <c r="I91" s="66">
        <v>25112</v>
      </c>
      <c r="J91" s="62">
        <v>99.313331604003906</v>
      </c>
      <c r="K91" s="63">
        <v>99.076667785644531</v>
      </c>
      <c r="O91" s="28">
        <v>19633</v>
      </c>
      <c r="P91" s="19">
        <v>31.4</v>
      </c>
    </row>
    <row r="92" spans="1:16">
      <c r="A92" s="64">
        <v>25293</v>
      </c>
      <c r="B92" s="59">
        <v>104.75333404541016</v>
      </c>
      <c r="E92" s="68">
        <v>19390</v>
      </c>
      <c r="F92" s="22">
        <v>105.53</v>
      </c>
      <c r="I92" s="66">
        <v>25204</v>
      </c>
      <c r="J92" s="62">
        <v>104.75333404541016</v>
      </c>
      <c r="K92" s="63">
        <v>105.13666534423828</v>
      </c>
      <c r="O92" s="28">
        <v>19664</v>
      </c>
      <c r="P92" s="19">
        <v>31.2</v>
      </c>
    </row>
    <row r="93" spans="1:16">
      <c r="A93" s="64">
        <v>25384</v>
      </c>
      <c r="B93" s="59">
        <v>109.63333129882812</v>
      </c>
      <c r="E93" s="68">
        <v>19418</v>
      </c>
      <c r="F93" s="22">
        <v>104.4</v>
      </c>
      <c r="I93" s="66">
        <v>25294</v>
      </c>
      <c r="J93" s="62">
        <v>109.63333129882812</v>
      </c>
      <c r="K93" s="63">
        <v>110.06333160400391</v>
      </c>
      <c r="O93" s="28">
        <v>19694</v>
      </c>
      <c r="P93" s="19">
        <v>31.7</v>
      </c>
    </row>
    <row r="94" spans="1:16">
      <c r="A94" s="64">
        <v>25476</v>
      </c>
      <c r="B94" s="59">
        <v>112.80999755859375</v>
      </c>
      <c r="E94" s="68">
        <v>19449</v>
      </c>
      <c r="F94" s="22">
        <v>106</v>
      </c>
      <c r="I94" s="66">
        <v>25385</v>
      </c>
      <c r="J94" s="62">
        <v>112.80999755859375</v>
      </c>
      <c r="K94" s="63">
        <v>114.50666809082031</v>
      </c>
      <c r="O94" s="28">
        <v>19725</v>
      </c>
      <c r="P94" s="19">
        <v>32</v>
      </c>
    </row>
    <row r="95" spans="1:16">
      <c r="A95" s="64">
        <v>25568</v>
      </c>
      <c r="B95" s="59">
        <v>114.14333343505859</v>
      </c>
      <c r="E95" s="68">
        <v>19479</v>
      </c>
      <c r="F95" s="22">
        <v>103.38</v>
      </c>
      <c r="I95" s="66">
        <v>25477</v>
      </c>
      <c r="J95" s="62">
        <v>114.14333343505859</v>
      </c>
      <c r="K95" s="63">
        <v>115.65000152587891</v>
      </c>
      <c r="O95" s="28">
        <v>19756</v>
      </c>
      <c r="P95" s="19">
        <v>32</v>
      </c>
    </row>
    <row r="96" spans="1:16">
      <c r="A96" s="64">
        <v>25658</v>
      </c>
      <c r="B96" s="59">
        <v>116.54000091552734</v>
      </c>
      <c r="E96" s="68">
        <v>19510</v>
      </c>
      <c r="F96" s="22">
        <v>103.63</v>
      </c>
      <c r="I96" s="66">
        <v>25569</v>
      </c>
      <c r="J96" s="62">
        <v>116.54000091552734</v>
      </c>
      <c r="K96" s="63">
        <v>119.02666473388672</v>
      </c>
      <c r="O96" s="28">
        <v>19784</v>
      </c>
      <c r="P96" s="19">
        <v>32.1</v>
      </c>
    </row>
    <row r="97" spans="1:16">
      <c r="A97" s="64">
        <v>25749</v>
      </c>
      <c r="B97" s="59">
        <v>115.02000427246094</v>
      </c>
      <c r="E97" s="68">
        <v>19540</v>
      </c>
      <c r="F97" s="22">
        <v>102.42</v>
      </c>
      <c r="I97" s="66">
        <v>25659</v>
      </c>
      <c r="J97" s="62">
        <v>115.02000427246094</v>
      </c>
      <c r="K97" s="63">
        <v>116.85666656494141</v>
      </c>
      <c r="O97" s="28">
        <v>19815</v>
      </c>
      <c r="P97" s="19">
        <v>32.200000000000003</v>
      </c>
    </row>
    <row r="98" spans="1:16">
      <c r="A98" s="64">
        <v>25841</v>
      </c>
      <c r="B98" s="59">
        <v>112.63666534423828</v>
      </c>
      <c r="E98" s="68">
        <v>19571</v>
      </c>
      <c r="F98" s="22">
        <v>103.4</v>
      </c>
      <c r="I98" s="66">
        <v>25750</v>
      </c>
      <c r="J98" s="62">
        <v>112.63666534423828</v>
      </c>
      <c r="K98" s="63">
        <v>111.18999481201172</v>
      </c>
      <c r="O98" s="28">
        <v>19845</v>
      </c>
      <c r="P98" s="19">
        <v>32.1</v>
      </c>
    </row>
    <row r="99" spans="1:16">
      <c r="A99" s="64">
        <v>25933</v>
      </c>
      <c r="B99" s="59">
        <v>109.12000274658203</v>
      </c>
      <c r="E99" s="68">
        <v>19602</v>
      </c>
      <c r="F99" s="22">
        <v>104.35</v>
      </c>
      <c r="I99" s="66">
        <v>25842</v>
      </c>
      <c r="J99" s="62">
        <v>109.12000274658203</v>
      </c>
      <c r="K99" s="63">
        <v>108.25</v>
      </c>
      <c r="O99" s="28">
        <v>19876</v>
      </c>
      <c r="P99" s="19">
        <v>31.5</v>
      </c>
    </row>
    <row r="100" spans="1:16">
      <c r="A100" s="64">
        <v>26023</v>
      </c>
      <c r="B100" s="59">
        <v>108.77999877929687</v>
      </c>
      <c r="E100" s="68">
        <v>19632</v>
      </c>
      <c r="F100" s="22">
        <v>104.4</v>
      </c>
      <c r="I100" s="66">
        <v>25934</v>
      </c>
      <c r="J100" s="62">
        <v>108.77999877929687</v>
      </c>
      <c r="K100" s="63">
        <v>106.92666625976562</v>
      </c>
      <c r="O100" s="28">
        <v>19906</v>
      </c>
      <c r="P100" s="19">
        <v>31.4</v>
      </c>
    </row>
    <row r="101" spans="1:16">
      <c r="A101" s="64">
        <v>26114</v>
      </c>
      <c r="B101" s="59">
        <v>108.88333129882813</v>
      </c>
      <c r="E101" s="68">
        <v>19663</v>
      </c>
      <c r="F101" s="22">
        <v>101.28</v>
      </c>
      <c r="I101" s="66">
        <v>26024</v>
      </c>
      <c r="J101" s="62">
        <v>108.88333129882813</v>
      </c>
      <c r="K101" s="63">
        <v>108.29666900634766</v>
      </c>
      <c r="O101" s="28">
        <v>19937</v>
      </c>
      <c r="P101" s="19">
        <v>31.3</v>
      </c>
    </row>
    <row r="102" spans="1:16">
      <c r="A102" s="64">
        <v>26206</v>
      </c>
      <c r="B102" s="59">
        <v>108.01333618164062</v>
      </c>
      <c r="E102" s="68">
        <v>19693</v>
      </c>
      <c r="F102" s="22">
        <v>102.68</v>
      </c>
      <c r="I102" s="66">
        <v>26115</v>
      </c>
      <c r="J102" s="62">
        <v>108.01333618164062</v>
      </c>
      <c r="K102" s="63">
        <v>106.09666442871094</v>
      </c>
      <c r="O102" s="28">
        <v>19968</v>
      </c>
      <c r="P102" s="19">
        <v>31.5</v>
      </c>
    </row>
    <row r="103" spans="1:16">
      <c r="A103" s="64">
        <v>26298</v>
      </c>
      <c r="B103" s="59">
        <v>106.38999938964844</v>
      </c>
      <c r="E103" s="68">
        <v>19724</v>
      </c>
      <c r="F103" s="22">
        <v>104.12</v>
      </c>
      <c r="I103" s="66">
        <v>26207</v>
      </c>
      <c r="J103" s="62">
        <v>106.38999938964844</v>
      </c>
      <c r="K103" s="63">
        <v>107.01000213623047</v>
      </c>
      <c r="O103" s="28">
        <v>19998</v>
      </c>
      <c r="P103" s="19">
        <v>31.2</v>
      </c>
    </row>
    <row r="104" spans="1:16">
      <c r="A104" s="64">
        <v>26389</v>
      </c>
      <c r="B104" s="59">
        <v>112.34999847412109</v>
      </c>
      <c r="E104" s="68">
        <v>19755</v>
      </c>
      <c r="F104" s="22">
        <v>103.63</v>
      </c>
      <c r="I104" s="66">
        <v>26299</v>
      </c>
      <c r="J104" s="62">
        <v>112.34999847412109</v>
      </c>
      <c r="K104" s="63">
        <v>113.63999938964844</v>
      </c>
      <c r="O104" s="28">
        <v>20029</v>
      </c>
      <c r="P104" s="19">
        <v>31.4</v>
      </c>
    </row>
    <row r="105" spans="1:16">
      <c r="A105" s="64">
        <v>26480</v>
      </c>
      <c r="B105" s="59">
        <v>118.06333160400391</v>
      </c>
      <c r="E105" s="68">
        <v>19783</v>
      </c>
      <c r="F105" s="22">
        <v>103.53</v>
      </c>
      <c r="I105" s="66">
        <v>26390</v>
      </c>
      <c r="J105" s="62">
        <v>118.06333160400391</v>
      </c>
      <c r="K105" s="63">
        <v>122.51667022705078</v>
      </c>
      <c r="O105" s="28">
        <v>20059</v>
      </c>
      <c r="P105" s="19">
        <v>30.8</v>
      </c>
    </row>
    <row r="106" spans="1:16">
      <c r="A106" s="64">
        <v>26572</v>
      </c>
      <c r="B106" s="59">
        <v>121.163330078125</v>
      </c>
      <c r="E106" s="68">
        <v>19814</v>
      </c>
      <c r="F106" s="22">
        <v>105.48</v>
      </c>
      <c r="I106" s="66">
        <v>26481</v>
      </c>
      <c r="J106" s="62">
        <v>121.163330078125</v>
      </c>
      <c r="K106" s="63">
        <v>124.36666870117187</v>
      </c>
      <c r="O106" s="28">
        <v>20090</v>
      </c>
      <c r="P106" s="19">
        <v>31.1</v>
      </c>
    </row>
    <row r="107" spans="1:16">
      <c r="A107" s="64">
        <v>26664</v>
      </c>
      <c r="B107" s="59">
        <v>127.14666748046875</v>
      </c>
      <c r="E107" s="68">
        <v>19844</v>
      </c>
      <c r="F107" s="22">
        <v>108.85</v>
      </c>
      <c r="I107" s="66">
        <v>26573</v>
      </c>
      <c r="J107" s="62">
        <v>127.14666748046875</v>
      </c>
      <c r="K107" s="63">
        <v>131.510009765625</v>
      </c>
      <c r="O107" s="28">
        <v>20121</v>
      </c>
      <c r="P107" s="19">
        <v>31</v>
      </c>
    </row>
    <row r="108" spans="1:16">
      <c r="A108" s="64">
        <v>26754</v>
      </c>
      <c r="B108" s="59">
        <v>142.42999267578125</v>
      </c>
      <c r="E108" s="68">
        <v>19875</v>
      </c>
      <c r="F108" s="22">
        <v>109.05</v>
      </c>
      <c r="I108" s="66">
        <v>26665</v>
      </c>
      <c r="J108" s="62">
        <v>142.42999267578125</v>
      </c>
      <c r="K108" s="63">
        <v>147.37333679199219</v>
      </c>
      <c r="O108" s="28">
        <v>20149</v>
      </c>
      <c r="P108" s="19">
        <v>30.7</v>
      </c>
    </row>
    <row r="109" spans="1:16">
      <c r="A109" s="64">
        <v>26845</v>
      </c>
      <c r="B109" s="59">
        <v>161.76666259765625</v>
      </c>
      <c r="E109" s="68">
        <v>19905</v>
      </c>
      <c r="F109" s="22">
        <v>108.7</v>
      </c>
      <c r="I109" s="66">
        <v>26755</v>
      </c>
      <c r="J109" s="62">
        <v>161.76666259765625</v>
      </c>
      <c r="K109" s="63">
        <v>163.71333312988281</v>
      </c>
      <c r="O109" s="28">
        <v>20180</v>
      </c>
      <c r="P109" s="19">
        <v>31</v>
      </c>
    </row>
    <row r="110" spans="1:16">
      <c r="A110" s="64">
        <v>26937</v>
      </c>
      <c r="B110" s="59">
        <v>195.02667236328125</v>
      </c>
      <c r="E110" s="68">
        <v>19936</v>
      </c>
      <c r="F110" s="22">
        <v>107.7</v>
      </c>
      <c r="I110" s="66">
        <v>26846</v>
      </c>
      <c r="J110" s="62">
        <v>195.02667236328125</v>
      </c>
      <c r="K110" s="63">
        <v>184.75</v>
      </c>
      <c r="O110" s="28">
        <v>20210</v>
      </c>
      <c r="P110" s="19">
        <v>30.2</v>
      </c>
    </row>
    <row r="111" spans="1:16">
      <c r="A111" s="64">
        <v>27029</v>
      </c>
      <c r="B111" s="59">
        <v>196.14666748046875</v>
      </c>
      <c r="E111" s="68">
        <v>19967</v>
      </c>
      <c r="F111" s="22">
        <v>107</v>
      </c>
      <c r="I111" s="66">
        <v>26938</v>
      </c>
      <c r="J111" s="62">
        <v>196.14666748046875</v>
      </c>
      <c r="K111" s="63">
        <v>196.48666381835937</v>
      </c>
      <c r="O111" s="28">
        <v>20241</v>
      </c>
      <c r="P111" s="19">
        <v>30.7</v>
      </c>
    </row>
    <row r="112" spans="1:16">
      <c r="A112" s="64">
        <v>27119</v>
      </c>
      <c r="B112" s="59">
        <v>226.1300048828125</v>
      </c>
      <c r="E112" s="68">
        <v>19997</v>
      </c>
      <c r="F112" s="22">
        <v>106.7</v>
      </c>
      <c r="I112" s="66">
        <v>27030</v>
      </c>
      <c r="J112" s="62">
        <v>226.1300048828125</v>
      </c>
      <c r="K112" s="63">
        <v>229.5333251953125</v>
      </c>
      <c r="O112" s="28">
        <v>20271</v>
      </c>
      <c r="P112" s="19">
        <v>30.4</v>
      </c>
    </row>
    <row r="113" spans="1:16">
      <c r="A113" s="64">
        <v>27210</v>
      </c>
      <c r="B113" s="59">
        <v>225.63333129882812</v>
      </c>
      <c r="E113" s="68">
        <v>20028</v>
      </c>
      <c r="F113" s="22">
        <v>106.4</v>
      </c>
      <c r="I113" s="66">
        <v>27120</v>
      </c>
      <c r="J113" s="62">
        <v>225.63333129882812</v>
      </c>
      <c r="K113" s="63">
        <v>230.72332763671875</v>
      </c>
      <c r="O113" s="28">
        <v>20302</v>
      </c>
      <c r="P113" s="19">
        <v>30.1</v>
      </c>
    </row>
    <row r="114" spans="1:16">
      <c r="A114" s="64">
        <v>27302</v>
      </c>
      <c r="B114" s="59">
        <v>236.14334106445312</v>
      </c>
      <c r="E114" s="68">
        <v>20058</v>
      </c>
      <c r="F114" s="22">
        <v>106.62</v>
      </c>
      <c r="I114" s="66">
        <v>27211</v>
      </c>
      <c r="J114" s="62">
        <v>236.14334106445312</v>
      </c>
      <c r="K114" s="63">
        <v>222.38333129882813</v>
      </c>
      <c r="O114" s="28">
        <v>20333</v>
      </c>
      <c r="P114" s="19">
        <v>30.4</v>
      </c>
    </row>
    <row r="115" spans="1:16">
      <c r="A115" s="64">
        <v>27394</v>
      </c>
      <c r="B115" s="59">
        <v>224.14666748046875</v>
      </c>
      <c r="E115" s="68">
        <v>20089</v>
      </c>
      <c r="F115" s="22">
        <v>105.83</v>
      </c>
      <c r="I115" s="66">
        <v>27303</v>
      </c>
      <c r="J115" s="62">
        <v>224.14666748046875</v>
      </c>
      <c r="K115" s="63">
        <v>194.74000549316406</v>
      </c>
      <c r="O115" s="28">
        <v>20363</v>
      </c>
      <c r="P115" s="19">
        <v>30.4</v>
      </c>
    </row>
    <row r="116" spans="1:16">
      <c r="A116" s="64">
        <v>27484</v>
      </c>
      <c r="B116" s="59">
        <v>201.8699951171875</v>
      </c>
      <c r="E116" s="68">
        <v>20120</v>
      </c>
      <c r="F116" s="22">
        <v>107.15</v>
      </c>
      <c r="I116" s="66">
        <v>27395</v>
      </c>
      <c r="J116" s="62">
        <v>201.8699951171875</v>
      </c>
      <c r="K116" s="63">
        <v>181.19334411621094</v>
      </c>
      <c r="O116" s="28">
        <v>20394</v>
      </c>
      <c r="P116" s="19">
        <v>29.4</v>
      </c>
    </row>
    <row r="117" spans="1:16">
      <c r="A117" s="64">
        <v>27575</v>
      </c>
      <c r="B117" s="59">
        <v>194.32666015625</v>
      </c>
      <c r="E117" s="68">
        <v>20148</v>
      </c>
      <c r="F117" s="22">
        <v>107.68</v>
      </c>
      <c r="I117" s="66">
        <v>27485</v>
      </c>
      <c r="J117" s="62">
        <v>194.32666015625</v>
      </c>
      <c r="K117" s="63">
        <v>181.3699951171875</v>
      </c>
      <c r="O117" s="28">
        <v>20424</v>
      </c>
      <c r="P117" s="19">
        <v>29.5</v>
      </c>
    </row>
    <row r="118" spans="1:16">
      <c r="A118" s="64">
        <v>27667</v>
      </c>
      <c r="B118" s="59">
        <v>202.49000549316406</v>
      </c>
      <c r="E118" s="68">
        <v>20179</v>
      </c>
      <c r="F118" s="22">
        <v>104.98</v>
      </c>
      <c r="I118" s="66">
        <v>27576</v>
      </c>
      <c r="J118" s="62">
        <v>202.49000549316406</v>
      </c>
      <c r="K118" s="63">
        <v>178.4566650390625</v>
      </c>
      <c r="O118" s="28">
        <v>20455</v>
      </c>
      <c r="P118" s="19">
        <v>29.4</v>
      </c>
    </row>
    <row r="119" spans="1:16">
      <c r="A119" s="64">
        <v>27759</v>
      </c>
      <c r="B119" s="59">
        <v>194.22999572753906</v>
      </c>
      <c r="E119" s="68">
        <v>20209</v>
      </c>
      <c r="F119" s="22">
        <v>105.93</v>
      </c>
      <c r="I119" s="66">
        <v>27668</v>
      </c>
      <c r="J119" s="62">
        <v>194.22999572753906</v>
      </c>
      <c r="K119" s="63">
        <v>180.77999877929687</v>
      </c>
      <c r="O119" s="28">
        <v>20486</v>
      </c>
      <c r="P119" s="19">
        <v>29.9</v>
      </c>
    </row>
    <row r="120" spans="1:16">
      <c r="A120" s="64">
        <v>27850</v>
      </c>
      <c r="B120" s="59">
        <v>193.21665954589844</v>
      </c>
      <c r="E120" s="68">
        <v>20240</v>
      </c>
      <c r="F120" s="22">
        <v>104.92</v>
      </c>
      <c r="I120" s="66">
        <v>27760</v>
      </c>
      <c r="J120" s="62">
        <v>193.21665954589844</v>
      </c>
      <c r="K120" s="63">
        <v>187.82333374023437</v>
      </c>
      <c r="O120" s="28">
        <v>20515</v>
      </c>
      <c r="P120" s="19">
        <v>29.8</v>
      </c>
    </row>
    <row r="121" spans="1:16">
      <c r="A121" s="64">
        <v>27941</v>
      </c>
      <c r="B121" s="59">
        <v>204.18000793457031</v>
      </c>
      <c r="E121" s="68">
        <v>20270</v>
      </c>
      <c r="F121" s="22">
        <v>106.23</v>
      </c>
      <c r="I121" s="66">
        <v>27851</v>
      </c>
      <c r="J121" s="62">
        <v>204.18000793457031</v>
      </c>
      <c r="K121" s="63">
        <v>202.92666625976563</v>
      </c>
      <c r="O121" s="28">
        <v>20546</v>
      </c>
      <c r="P121" s="19">
        <v>30.3</v>
      </c>
    </row>
    <row r="122" spans="1:16">
      <c r="A122" s="64">
        <v>28033</v>
      </c>
      <c r="B122" s="59">
        <v>208.66999816894531</v>
      </c>
      <c r="E122" s="68">
        <v>20301</v>
      </c>
      <c r="F122" s="22">
        <v>106.75</v>
      </c>
      <c r="I122" s="66">
        <v>27942</v>
      </c>
      <c r="J122" s="62">
        <v>208.66999816894531</v>
      </c>
      <c r="K122" s="63">
        <v>209.93666076660156</v>
      </c>
      <c r="O122" s="28">
        <v>20576</v>
      </c>
      <c r="P122" s="19">
        <v>30.7</v>
      </c>
    </row>
    <row r="123" spans="1:16">
      <c r="A123" s="64">
        <v>28125</v>
      </c>
      <c r="B123" s="59">
        <v>198.10333251953125</v>
      </c>
      <c r="E123" s="68">
        <v>20332</v>
      </c>
      <c r="F123" s="22">
        <v>105.28</v>
      </c>
      <c r="I123" s="66">
        <v>28034</v>
      </c>
      <c r="J123" s="62">
        <v>198.10333251953125</v>
      </c>
      <c r="K123" s="63">
        <v>201.95333862304687</v>
      </c>
      <c r="O123" s="28">
        <v>20607</v>
      </c>
      <c r="P123" s="19">
        <v>30.5</v>
      </c>
    </row>
    <row r="124" spans="1:16">
      <c r="A124" s="64">
        <v>28215</v>
      </c>
      <c r="B124" s="59">
        <v>212.88333129882812</v>
      </c>
      <c r="E124" s="68">
        <v>20362</v>
      </c>
      <c r="F124" s="22">
        <v>105.73</v>
      </c>
      <c r="I124" s="66">
        <v>28126</v>
      </c>
      <c r="J124" s="62">
        <v>212.88333129882812</v>
      </c>
      <c r="K124" s="63">
        <v>216.45333862304687</v>
      </c>
      <c r="O124" s="28">
        <v>20637</v>
      </c>
      <c r="P124" s="19">
        <v>30.5</v>
      </c>
    </row>
    <row r="125" spans="1:16">
      <c r="A125" s="64">
        <v>28306</v>
      </c>
      <c r="B125" s="59">
        <v>215.98666381835937</v>
      </c>
      <c r="E125" s="68">
        <v>20393</v>
      </c>
      <c r="F125" s="22">
        <v>105.05</v>
      </c>
      <c r="I125" s="66">
        <v>28216</v>
      </c>
      <c r="J125" s="62">
        <v>215.98666381835937</v>
      </c>
      <c r="K125" s="63">
        <v>215.47999572753906</v>
      </c>
      <c r="O125" s="28">
        <v>20668</v>
      </c>
      <c r="P125" s="19">
        <v>31</v>
      </c>
    </row>
    <row r="126" spans="1:16">
      <c r="A126" s="64">
        <v>28398</v>
      </c>
      <c r="B126" s="59">
        <v>202.06333923339844</v>
      </c>
      <c r="E126" s="68">
        <v>20423</v>
      </c>
      <c r="F126" s="22">
        <v>104.34</v>
      </c>
      <c r="I126" s="66">
        <v>28307</v>
      </c>
      <c r="J126" s="62">
        <v>202.06333923339844</v>
      </c>
      <c r="K126" s="63">
        <v>203.20333862304687</v>
      </c>
      <c r="O126" s="28">
        <v>20699</v>
      </c>
      <c r="P126" s="19">
        <v>31</v>
      </c>
    </row>
    <row r="127" spans="1:16">
      <c r="A127" s="64">
        <v>28490</v>
      </c>
      <c r="B127" s="59">
        <v>207.30332946777344</v>
      </c>
      <c r="E127" s="68">
        <v>20454</v>
      </c>
      <c r="F127" s="22">
        <v>105.5</v>
      </c>
      <c r="I127" s="66">
        <v>28399</v>
      </c>
      <c r="J127" s="62">
        <v>207.30332946777344</v>
      </c>
      <c r="K127" s="63">
        <v>206.80667114257812</v>
      </c>
      <c r="O127" s="28">
        <v>20729</v>
      </c>
      <c r="P127" s="19">
        <v>31</v>
      </c>
    </row>
    <row r="128" spans="1:16">
      <c r="A128" s="64">
        <v>28580</v>
      </c>
      <c r="B128" s="59">
        <v>221.56666564941406</v>
      </c>
      <c r="E128" s="68">
        <v>20485</v>
      </c>
      <c r="F128" s="22">
        <v>105.08</v>
      </c>
      <c r="I128" s="66">
        <v>28491</v>
      </c>
      <c r="J128" s="62">
        <v>221.56666564941406</v>
      </c>
      <c r="K128" s="63">
        <v>219.7933349609375</v>
      </c>
      <c r="O128" s="28">
        <v>20760</v>
      </c>
      <c r="P128" s="19">
        <v>31.1</v>
      </c>
    </row>
    <row r="129" spans="1:16">
      <c r="A129" s="64">
        <v>28671</v>
      </c>
      <c r="B129" s="59">
        <v>228.58332824707031</v>
      </c>
      <c r="E129" s="68">
        <v>20514</v>
      </c>
      <c r="F129" s="22">
        <v>104.4</v>
      </c>
      <c r="I129" s="66">
        <v>28581</v>
      </c>
      <c r="J129" s="62">
        <v>228.58332824707031</v>
      </c>
      <c r="K129" s="63">
        <v>220.04000854492187</v>
      </c>
      <c r="O129" s="28">
        <v>20790</v>
      </c>
      <c r="P129" s="19">
        <v>31.7</v>
      </c>
    </row>
    <row r="130" spans="1:16">
      <c r="A130" s="64">
        <v>28763</v>
      </c>
      <c r="B130" s="59">
        <v>236.06666564941406</v>
      </c>
      <c r="E130" s="68">
        <v>20545</v>
      </c>
      <c r="F130" s="22">
        <v>105.58</v>
      </c>
      <c r="I130" s="66">
        <v>28672</v>
      </c>
      <c r="J130" s="62">
        <v>236.06666564941406</v>
      </c>
      <c r="K130" s="63">
        <v>232.1300048828125</v>
      </c>
      <c r="O130" s="28">
        <v>20821</v>
      </c>
      <c r="P130" s="19">
        <v>31.3</v>
      </c>
    </row>
    <row r="131" spans="1:16">
      <c r="A131" s="64">
        <v>28855</v>
      </c>
      <c r="B131" s="59">
        <v>251.33000183105469</v>
      </c>
      <c r="E131" s="68">
        <v>20575</v>
      </c>
      <c r="F131" s="22">
        <v>107.88</v>
      </c>
      <c r="I131" s="66">
        <v>28764</v>
      </c>
      <c r="J131" s="62">
        <v>251.33000183105469</v>
      </c>
      <c r="K131" s="63">
        <v>252.02000427246094</v>
      </c>
      <c r="O131" s="28">
        <v>20852</v>
      </c>
      <c r="P131" s="19">
        <v>31</v>
      </c>
    </row>
    <row r="132" spans="1:16">
      <c r="A132" s="64">
        <v>28945</v>
      </c>
      <c r="B132" s="59">
        <v>266.913330078125</v>
      </c>
      <c r="E132" s="68">
        <v>20606</v>
      </c>
      <c r="F132" s="22">
        <v>106.44</v>
      </c>
      <c r="I132" s="66">
        <v>28856</v>
      </c>
      <c r="J132" s="62">
        <v>266.913330078125</v>
      </c>
      <c r="K132" s="63">
        <v>273.44332885742187</v>
      </c>
      <c r="O132" s="28">
        <v>20880</v>
      </c>
      <c r="P132" s="19">
        <v>30.9</v>
      </c>
    </row>
    <row r="133" spans="1:16">
      <c r="A133" s="64">
        <v>29036</v>
      </c>
      <c r="B133" s="59">
        <v>277.15664672851562</v>
      </c>
      <c r="E133" s="68">
        <v>20636</v>
      </c>
      <c r="F133" s="22">
        <v>103.88</v>
      </c>
      <c r="I133" s="66">
        <v>28946</v>
      </c>
      <c r="J133" s="62">
        <v>277.15664672851562</v>
      </c>
      <c r="K133" s="63">
        <v>294.06332397460937</v>
      </c>
      <c r="O133" s="28">
        <v>20911</v>
      </c>
      <c r="P133" s="19">
        <v>30.8</v>
      </c>
    </row>
    <row r="134" spans="1:16">
      <c r="A134" s="64">
        <v>29128</v>
      </c>
      <c r="B134" s="59">
        <v>280.60333251953125</v>
      </c>
      <c r="E134" s="68">
        <v>20667</v>
      </c>
      <c r="F134" s="22">
        <v>104.2</v>
      </c>
      <c r="I134" s="66">
        <v>29037</v>
      </c>
      <c r="J134" s="62">
        <v>280.60333251953125</v>
      </c>
      <c r="K134" s="63">
        <v>297.586669921875</v>
      </c>
      <c r="O134" s="28">
        <v>20941</v>
      </c>
      <c r="P134" s="19">
        <v>30.7</v>
      </c>
    </row>
    <row r="135" spans="1:16">
      <c r="A135" s="64">
        <v>29220</v>
      </c>
      <c r="B135" s="59">
        <v>283.57998657226563</v>
      </c>
      <c r="E135" s="68">
        <v>20698</v>
      </c>
      <c r="F135" s="22">
        <v>106.65</v>
      </c>
      <c r="I135" s="66">
        <v>29129</v>
      </c>
      <c r="J135" s="62">
        <v>283.57998657226563</v>
      </c>
      <c r="K135" s="63">
        <v>306.94668579101562</v>
      </c>
      <c r="O135" s="28">
        <v>20972</v>
      </c>
      <c r="P135" s="19">
        <v>31.5</v>
      </c>
    </row>
    <row r="136" spans="1:16">
      <c r="A136" s="64">
        <v>29311</v>
      </c>
      <c r="B136" s="59">
        <v>288.70999145507812</v>
      </c>
      <c r="E136" s="68">
        <v>20728</v>
      </c>
      <c r="F136" s="22">
        <v>107.5</v>
      </c>
      <c r="I136" s="66">
        <v>29221</v>
      </c>
      <c r="J136" s="62">
        <v>288.70999145507812</v>
      </c>
      <c r="K136" s="63">
        <v>318.11001586914062</v>
      </c>
      <c r="O136" s="28">
        <v>21002</v>
      </c>
      <c r="P136" s="19">
        <v>32</v>
      </c>
    </row>
    <row r="137" spans="1:16">
      <c r="A137" s="64">
        <v>29402</v>
      </c>
      <c r="B137" s="59">
        <v>265.56332397460937</v>
      </c>
      <c r="E137" s="68">
        <v>20759</v>
      </c>
      <c r="F137" s="22">
        <v>106.58</v>
      </c>
      <c r="I137" s="66">
        <v>29312</v>
      </c>
      <c r="J137" s="62">
        <v>265.56332397460937</v>
      </c>
      <c r="K137" s="63">
        <v>282.66998291015625</v>
      </c>
      <c r="O137" s="28">
        <v>21033</v>
      </c>
      <c r="P137" s="19">
        <v>32</v>
      </c>
    </row>
    <row r="138" spans="1:16">
      <c r="A138" s="64">
        <v>29494</v>
      </c>
      <c r="B138" s="59">
        <v>285.36001586914062</v>
      </c>
      <c r="E138" s="68">
        <v>20789</v>
      </c>
      <c r="F138" s="22">
        <v>108.83</v>
      </c>
      <c r="I138" s="66">
        <v>29403</v>
      </c>
      <c r="J138" s="62">
        <v>285.36001586914062</v>
      </c>
      <c r="K138" s="63">
        <v>289.39334106445312</v>
      </c>
      <c r="O138" s="28">
        <v>21064</v>
      </c>
      <c r="P138" s="19">
        <v>31.2</v>
      </c>
    </row>
    <row r="139" spans="1:16">
      <c r="A139" s="64">
        <v>29586</v>
      </c>
      <c r="B139" s="59">
        <v>294.20999145507812</v>
      </c>
      <c r="E139" s="68">
        <v>20820</v>
      </c>
      <c r="F139" s="22">
        <v>109.3</v>
      </c>
      <c r="I139" s="66">
        <v>29495</v>
      </c>
      <c r="J139" s="62">
        <v>294.20999145507812</v>
      </c>
      <c r="K139" s="63">
        <v>301.336669921875</v>
      </c>
      <c r="O139" s="28">
        <v>21094</v>
      </c>
      <c r="P139" s="19">
        <v>31</v>
      </c>
    </row>
    <row r="140" spans="1:16">
      <c r="A140" s="64">
        <v>29676</v>
      </c>
      <c r="B140" s="59">
        <v>276.75668334960937</v>
      </c>
      <c r="E140" s="68">
        <v>20851</v>
      </c>
      <c r="F140" s="22">
        <v>107.9</v>
      </c>
      <c r="I140" s="66">
        <v>29587</v>
      </c>
      <c r="J140" s="62">
        <v>276.75668334960937</v>
      </c>
      <c r="K140" s="63">
        <v>288.5333251953125</v>
      </c>
      <c r="O140" s="28">
        <v>21125</v>
      </c>
      <c r="P140" s="19">
        <v>31.1</v>
      </c>
    </row>
    <row r="141" spans="1:16">
      <c r="A141" s="64">
        <v>29767</v>
      </c>
      <c r="B141" s="59">
        <v>271.33999633789062</v>
      </c>
      <c r="E141" s="68">
        <v>20879</v>
      </c>
      <c r="F141" s="22">
        <v>104.68</v>
      </c>
      <c r="I141" s="66">
        <v>29677</v>
      </c>
      <c r="J141" s="62">
        <v>271.33999633789062</v>
      </c>
      <c r="K141" s="63">
        <v>288.30999755859375</v>
      </c>
      <c r="O141" s="28">
        <v>21155</v>
      </c>
      <c r="P141" s="19">
        <v>31.5</v>
      </c>
    </row>
    <row r="142" spans="1:16">
      <c r="A142" s="64">
        <v>29859</v>
      </c>
      <c r="B142" s="59">
        <v>271.086669921875</v>
      </c>
      <c r="E142" s="68">
        <v>20910</v>
      </c>
      <c r="F142" s="22">
        <v>104.4</v>
      </c>
      <c r="I142" s="66">
        <v>29768</v>
      </c>
      <c r="J142" s="62">
        <v>271.086669921875</v>
      </c>
      <c r="K142" s="63">
        <v>286.3800048828125</v>
      </c>
      <c r="O142" s="28">
        <v>21186</v>
      </c>
      <c r="P142" s="19">
        <v>31.4</v>
      </c>
    </row>
    <row r="143" spans="1:16">
      <c r="A143" s="64">
        <v>29951</v>
      </c>
      <c r="B143" s="59">
        <v>254.7833251953125</v>
      </c>
      <c r="E143" s="68">
        <v>20940</v>
      </c>
      <c r="F143" s="22">
        <v>104.42</v>
      </c>
      <c r="I143" s="66">
        <v>29860</v>
      </c>
      <c r="J143" s="62">
        <v>254.7833251953125</v>
      </c>
      <c r="K143" s="63">
        <v>270.63665771484375</v>
      </c>
      <c r="O143" s="28">
        <v>21217</v>
      </c>
      <c r="P143" s="19">
        <v>31.9</v>
      </c>
    </row>
    <row r="144" spans="1:16">
      <c r="A144" s="64">
        <v>30041</v>
      </c>
      <c r="B144" s="59">
        <v>250.81333923339844</v>
      </c>
      <c r="E144" s="68">
        <v>20971</v>
      </c>
      <c r="F144" s="22">
        <v>103.75</v>
      </c>
      <c r="I144" s="66">
        <v>29952</v>
      </c>
      <c r="J144" s="62">
        <v>250.81333923339844</v>
      </c>
      <c r="K144" s="63">
        <v>259.5966796875</v>
      </c>
      <c r="O144" s="28">
        <v>21245</v>
      </c>
      <c r="P144" s="19">
        <v>32.299999999999997</v>
      </c>
    </row>
    <row r="145" spans="1:16">
      <c r="A145" s="64">
        <v>30132</v>
      </c>
      <c r="B145" s="59">
        <v>244.58999633789063</v>
      </c>
      <c r="E145" s="68">
        <v>21001</v>
      </c>
      <c r="F145" s="22">
        <v>105.38</v>
      </c>
      <c r="I145" s="66">
        <v>30042</v>
      </c>
      <c r="J145" s="62">
        <v>244.58999633789063</v>
      </c>
      <c r="K145" s="63">
        <v>241.73333740234375</v>
      </c>
      <c r="O145" s="28">
        <v>21276</v>
      </c>
      <c r="P145" s="19">
        <v>31.8</v>
      </c>
    </row>
    <row r="146" spans="1:16">
      <c r="A146" s="64">
        <v>30224</v>
      </c>
      <c r="B146" s="59">
        <v>239.17333984375</v>
      </c>
      <c r="E146" s="68">
        <v>21032</v>
      </c>
      <c r="F146" s="22">
        <v>106.08</v>
      </c>
      <c r="I146" s="66">
        <v>30133</v>
      </c>
      <c r="J146" s="62">
        <v>239.17333984375</v>
      </c>
      <c r="K146" s="63">
        <v>237.45332336425781</v>
      </c>
      <c r="O146" s="28">
        <v>21306</v>
      </c>
      <c r="P146" s="19">
        <v>32.4</v>
      </c>
    </row>
    <row r="147" spans="1:16">
      <c r="A147" s="64">
        <v>30316</v>
      </c>
      <c r="B147" s="59">
        <v>229.30000305175781</v>
      </c>
      <c r="E147" s="68">
        <v>21063</v>
      </c>
      <c r="F147" s="22">
        <v>105.03</v>
      </c>
      <c r="I147" s="66">
        <v>30225</v>
      </c>
      <c r="J147" s="62">
        <v>229.30000305175781</v>
      </c>
      <c r="K147" s="63">
        <v>231.12333679199219</v>
      </c>
      <c r="O147" s="28">
        <v>21337</v>
      </c>
      <c r="P147" s="19">
        <v>32</v>
      </c>
    </row>
    <row r="148" spans="1:16">
      <c r="A148" s="64">
        <v>30406</v>
      </c>
      <c r="B148" s="59">
        <v>237.58999633789063</v>
      </c>
      <c r="E148" s="68">
        <v>21093</v>
      </c>
      <c r="F148" s="22">
        <v>102.88</v>
      </c>
      <c r="I148" s="66">
        <v>30317</v>
      </c>
      <c r="J148" s="62">
        <v>237.58999633789063</v>
      </c>
      <c r="K148" s="63">
        <v>240.77333068847656</v>
      </c>
      <c r="O148" s="28">
        <v>21367</v>
      </c>
      <c r="P148" s="19">
        <v>32.1</v>
      </c>
    </row>
    <row r="149" spans="1:16">
      <c r="A149" s="64">
        <v>30497</v>
      </c>
      <c r="B149" s="59">
        <v>248.64332580566406</v>
      </c>
      <c r="E149" s="68">
        <v>21124</v>
      </c>
      <c r="F149" s="22">
        <v>99.78</v>
      </c>
      <c r="I149" s="66">
        <v>30407</v>
      </c>
      <c r="J149" s="62">
        <v>248.64332580566406</v>
      </c>
      <c r="K149" s="63">
        <v>251.72666931152344</v>
      </c>
      <c r="O149" s="28">
        <v>21398</v>
      </c>
      <c r="P149" s="19">
        <v>31.9</v>
      </c>
    </row>
    <row r="150" spans="1:16">
      <c r="A150" s="64">
        <v>30589</v>
      </c>
      <c r="B150" s="59">
        <v>262.59332275390625</v>
      </c>
      <c r="E150" s="68">
        <v>21154</v>
      </c>
      <c r="F150" s="22">
        <v>99.38</v>
      </c>
      <c r="I150" s="66">
        <v>30498</v>
      </c>
      <c r="J150" s="62">
        <v>262.59332275390625</v>
      </c>
      <c r="K150" s="63">
        <v>263.02001953125</v>
      </c>
      <c r="O150" s="28">
        <v>21429</v>
      </c>
      <c r="P150" s="19">
        <v>31.6</v>
      </c>
    </row>
    <row r="151" spans="1:16">
      <c r="A151" s="64">
        <v>30681</v>
      </c>
      <c r="B151" s="59">
        <v>268.99002075195312</v>
      </c>
      <c r="E151" s="68">
        <v>21185</v>
      </c>
      <c r="F151" s="22">
        <v>99.54</v>
      </c>
      <c r="I151" s="66">
        <v>30590</v>
      </c>
      <c r="J151" s="62">
        <v>268.99002075195312</v>
      </c>
      <c r="K151" s="63">
        <v>278.55001831054687</v>
      </c>
      <c r="O151" s="28">
        <v>21459</v>
      </c>
      <c r="P151" s="19">
        <v>31.9</v>
      </c>
    </row>
    <row r="152" spans="1:16">
      <c r="A152" s="64">
        <v>30772</v>
      </c>
      <c r="B152" s="59">
        <v>281.04998779296875</v>
      </c>
      <c r="E152" s="68">
        <v>21216</v>
      </c>
      <c r="F152" s="22">
        <v>99.75</v>
      </c>
      <c r="I152" s="66">
        <v>30682</v>
      </c>
      <c r="J152" s="62">
        <v>281.04998779296875</v>
      </c>
      <c r="K152" s="63">
        <v>285.47332763671875</v>
      </c>
      <c r="O152" s="28">
        <v>21490</v>
      </c>
      <c r="P152" s="19">
        <v>32.1</v>
      </c>
    </row>
    <row r="153" spans="1:16">
      <c r="A153" s="64">
        <v>30863</v>
      </c>
      <c r="B153" s="59">
        <v>288.56332397460937</v>
      </c>
      <c r="E153" s="68">
        <v>21244</v>
      </c>
      <c r="F153" s="22">
        <v>100.8</v>
      </c>
      <c r="I153" s="66">
        <v>30773</v>
      </c>
      <c r="J153" s="62">
        <v>288.56332397460937</v>
      </c>
      <c r="K153" s="63">
        <v>288.08999633789062</v>
      </c>
      <c r="O153" s="28">
        <v>21520</v>
      </c>
      <c r="P153" s="19">
        <v>31.6</v>
      </c>
    </row>
    <row r="154" spans="1:16">
      <c r="A154" s="64">
        <v>30955</v>
      </c>
      <c r="B154" s="59">
        <v>274.9566650390625</v>
      </c>
      <c r="E154" s="68">
        <v>21275</v>
      </c>
      <c r="F154" s="22">
        <v>100.58</v>
      </c>
      <c r="I154" s="66">
        <v>30864</v>
      </c>
      <c r="J154" s="62">
        <v>274.9566650390625</v>
      </c>
      <c r="K154" s="63">
        <v>276.64999389648438</v>
      </c>
      <c r="O154" s="28">
        <v>21551</v>
      </c>
      <c r="P154" s="19">
        <v>31.6</v>
      </c>
    </row>
    <row r="155" spans="1:16">
      <c r="A155" s="64">
        <v>31047</v>
      </c>
      <c r="B155" s="59">
        <v>266.2833251953125</v>
      </c>
      <c r="E155" s="68">
        <v>21305</v>
      </c>
      <c r="F155" s="22">
        <v>99.26</v>
      </c>
      <c r="I155" s="66">
        <v>30956</v>
      </c>
      <c r="J155" s="62">
        <v>266.2833251953125</v>
      </c>
      <c r="K155" s="63">
        <v>265.51666259765625</v>
      </c>
      <c r="O155" s="28">
        <v>21582</v>
      </c>
      <c r="P155" s="19">
        <v>31.4</v>
      </c>
    </row>
    <row r="156" spans="1:16">
      <c r="A156" s="64">
        <v>31137</v>
      </c>
      <c r="B156" s="59">
        <v>254.40666198730469</v>
      </c>
      <c r="E156" s="68">
        <v>21336</v>
      </c>
      <c r="F156" s="22">
        <v>100.53</v>
      </c>
      <c r="I156" s="66">
        <v>31048</v>
      </c>
      <c r="J156" s="62">
        <v>254.40666198730469</v>
      </c>
      <c r="K156" s="63">
        <v>253.77000427246094</v>
      </c>
      <c r="O156" s="28">
        <v>21610</v>
      </c>
      <c r="P156" s="19">
        <v>31.5</v>
      </c>
    </row>
    <row r="157" spans="1:16">
      <c r="A157" s="64">
        <v>31228</v>
      </c>
      <c r="B157" s="59">
        <v>250.49667358398437</v>
      </c>
      <c r="E157" s="68">
        <v>21366</v>
      </c>
      <c r="F157" s="22">
        <v>100.78</v>
      </c>
      <c r="I157" s="66">
        <v>31138</v>
      </c>
      <c r="J157" s="62">
        <v>250.49667358398437</v>
      </c>
      <c r="K157" s="63">
        <v>250.65333557128906</v>
      </c>
      <c r="O157" s="28">
        <v>21641</v>
      </c>
      <c r="P157" s="19">
        <v>31.7</v>
      </c>
    </row>
    <row r="158" spans="1:16">
      <c r="A158" s="64">
        <v>31320</v>
      </c>
      <c r="B158" s="59">
        <v>235.25</v>
      </c>
      <c r="E158" s="68">
        <v>21397</v>
      </c>
      <c r="F158" s="22">
        <v>101.82</v>
      </c>
      <c r="I158" s="66">
        <v>31229</v>
      </c>
      <c r="J158" s="62">
        <v>235.25</v>
      </c>
      <c r="K158" s="63">
        <v>239.50999450683594</v>
      </c>
      <c r="O158" s="28">
        <v>21671</v>
      </c>
      <c r="P158" s="19">
        <v>31.5</v>
      </c>
    </row>
    <row r="159" spans="1:16">
      <c r="A159" s="64">
        <v>31412</v>
      </c>
      <c r="B159" s="59">
        <v>232.17666625976562</v>
      </c>
      <c r="E159" s="68">
        <v>21428</v>
      </c>
      <c r="F159" s="22">
        <v>102.18</v>
      </c>
      <c r="I159" s="66">
        <v>31321</v>
      </c>
      <c r="J159" s="62">
        <v>232.17666625976562</v>
      </c>
      <c r="K159" s="63">
        <v>235.46000671386719</v>
      </c>
      <c r="O159" s="28">
        <v>21702</v>
      </c>
      <c r="P159" s="19">
        <v>31.3</v>
      </c>
    </row>
    <row r="160" spans="1:16">
      <c r="A160" s="64">
        <v>31502</v>
      </c>
      <c r="B160" s="59">
        <v>226.00332641601562</v>
      </c>
      <c r="E160" s="68">
        <v>21458</v>
      </c>
      <c r="F160" s="22">
        <v>101.12</v>
      </c>
      <c r="I160" s="66">
        <v>31413</v>
      </c>
      <c r="J160" s="62">
        <v>226.00332641601562</v>
      </c>
      <c r="K160" s="63">
        <v>231.12333679199219</v>
      </c>
      <c r="O160" s="28">
        <v>21732</v>
      </c>
      <c r="P160" s="19">
        <v>31</v>
      </c>
    </row>
    <row r="161" spans="1:16">
      <c r="A161" s="64">
        <v>31593</v>
      </c>
      <c r="B161" s="59">
        <v>215.41000366210937</v>
      </c>
      <c r="E161" s="68">
        <v>21489</v>
      </c>
      <c r="F161" s="22">
        <v>101.85</v>
      </c>
      <c r="I161" s="66">
        <v>31503</v>
      </c>
      <c r="J161" s="62">
        <v>215.41000366210937</v>
      </c>
      <c r="K161" s="63">
        <v>222.10000610351562</v>
      </c>
      <c r="O161" s="28">
        <v>21763</v>
      </c>
      <c r="P161" s="19">
        <v>30.7</v>
      </c>
    </row>
    <row r="162" spans="1:16">
      <c r="A162" s="64">
        <v>31685</v>
      </c>
      <c r="B162" s="59">
        <v>214.53666687011719</v>
      </c>
      <c r="E162" s="68">
        <v>21519</v>
      </c>
      <c r="F162" s="22">
        <v>103.25</v>
      </c>
      <c r="I162" s="66">
        <v>31594</v>
      </c>
      <c r="J162" s="62">
        <v>214.53666687011719</v>
      </c>
      <c r="K162" s="63">
        <v>220.25334167480469</v>
      </c>
      <c r="O162" s="28">
        <v>21794</v>
      </c>
      <c r="P162" s="19">
        <v>30.9</v>
      </c>
    </row>
    <row r="163" spans="1:16">
      <c r="A163" s="64">
        <v>31777</v>
      </c>
      <c r="B163" s="59">
        <v>225.90666198730469</v>
      </c>
      <c r="E163" s="68">
        <v>21550</v>
      </c>
      <c r="F163" s="22">
        <v>101.62</v>
      </c>
      <c r="I163" s="66">
        <v>31686</v>
      </c>
      <c r="J163" s="62">
        <v>225.90666198730469</v>
      </c>
      <c r="K163" s="63">
        <v>242.19334411621094</v>
      </c>
      <c r="O163" s="28">
        <v>21824</v>
      </c>
      <c r="P163" s="19">
        <v>30.7</v>
      </c>
    </row>
    <row r="164" spans="1:16">
      <c r="A164" s="64">
        <v>31867</v>
      </c>
      <c r="B164" s="59">
        <v>227.63999938964844</v>
      </c>
      <c r="E164" s="68">
        <v>21581</v>
      </c>
      <c r="F164" s="22">
        <v>100.23</v>
      </c>
      <c r="I164" s="66">
        <v>31778</v>
      </c>
      <c r="J164" s="62">
        <v>227.63999938964844</v>
      </c>
      <c r="K164" s="63">
        <v>248.77000427246094</v>
      </c>
      <c r="O164" s="28">
        <v>21855</v>
      </c>
      <c r="P164" s="19">
        <v>30.5</v>
      </c>
    </row>
    <row r="165" spans="1:16">
      <c r="A165" s="64">
        <v>31958</v>
      </c>
      <c r="B165" s="59">
        <v>243.65333557128906</v>
      </c>
      <c r="E165" s="68">
        <v>21609</v>
      </c>
      <c r="F165" s="22">
        <v>99.33</v>
      </c>
      <c r="I165" s="66">
        <v>31868</v>
      </c>
      <c r="J165" s="62">
        <v>243.65333557128906</v>
      </c>
      <c r="K165" s="63">
        <v>267.67333984375</v>
      </c>
      <c r="O165" s="28">
        <v>21885</v>
      </c>
      <c r="P165" s="19">
        <v>30.3</v>
      </c>
    </row>
    <row r="166" spans="1:16">
      <c r="A166" s="64">
        <v>32050</v>
      </c>
      <c r="B166" s="59">
        <v>254.09666442871094</v>
      </c>
      <c r="E166" s="68">
        <v>21640</v>
      </c>
      <c r="F166" s="22">
        <v>101.14</v>
      </c>
      <c r="I166" s="66">
        <v>31959</v>
      </c>
      <c r="J166" s="62">
        <v>254.09666442871094</v>
      </c>
      <c r="K166" s="63">
        <v>288.27999877929687</v>
      </c>
      <c r="O166" s="28">
        <v>21916</v>
      </c>
      <c r="P166" s="19">
        <v>30.4</v>
      </c>
    </row>
    <row r="167" spans="1:16">
      <c r="A167" s="64">
        <v>32142</v>
      </c>
      <c r="B167" s="59">
        <v>254.9566650390625</v>
      </c>
      <c r="E167" s="68">
        <v>21670</v>
      </c>
      <c r="F167" s="22">
        <v>102.58</v>
      </c>
      <c r="I167" s="66">
        <v>32051</v>
      </c>
      <c r="J167" s="62">
        <v>254.9566650390625</v>
      </c>
      <c r="K167" s="63">
        <v>293.23333740234375</v>
      </c>
      <c r="O167" s="28">
        <v>21947</v>
      </c>
      <c r="P167" s="19">
        <v>30.4</v>
      </c>
    </row>
    <row r="168" spans="1:16">
      <c r="A168" s="64">
        <v>32233</v>
      </c>
      <c r="B168" s="59">
        <v>259.36334228515625</v>
      </c>
      <c r="E168" s="68">
        <v>21701</v>
      </c>
      <c r="F168" s="22">
        <v>103.63</v>
      </c>
      <c r="I168" s="66">
        <v>32143</v>
      </c>
      <c r="J168" s="62">
        <v>259.36334228515625</v>
      </c>
      <c r="K168" s="63">
        <v>291.239990234375</v>
      </c>
      <c r="O168" s="28">
        <v>21976</v>
      </c>
      <c r="P168" s="19">
        <v>30.7</v>
      </c>
    </row>
    <row r="169" spans="1:16">
      <c r="A169" s="64">
        <v>32324</v>
      </c>
      <c r="B169" s="59">
        <v>270.50332641601562</v>
      </c>
      <c r="E169" s="68">
        <v>21731</v>
      </c>
      <c r="F169" s="22">
        <v>103.36</v>
      </c>
      <c r="I169" s="66">
        <v>32234</v>
      </c>
      <c r="J169" s="62">
        <v>270.50332641601562</v>
      </c>
      <c r="K169" s="63">
        <v>302.83334350585937</v>
      </c>
      <c r="O169" s="28">
        <v>22007</v>
      </c>
      <c r="P169" s="19">
        <v>30.8</v>
      </c>
    </row>
    <row r="170" spans="1:16">
      <c r="A170" s="64">
        <v>32416</v>
      </c>
      <c r="B170" s="59">
        <v>278.7833251953125</v>
      </c>
      <c r="E170" s="68">
        <v>21762</v>
      </c>
      <c r="F170" s="22">
        <v>101.83</v>
      </c>
      <c r="I170" s="66">
        <v>32325</v>
      </c>
      <c r="J170" s="62">
        <v>278.7833251953125</v>
      </c>
      <c r="K170" s="63">
        <v>308.43002319335937</v>
      </c>
      <c r="O170" s="28">
        <v>22037</v>
      </c>
      <c r="P170" s="19">
        <v>30.8</v>
      </c>
    </row>
    <row r="171" spans="1:16">
      <c r="A171" s="64">
        <v>32508</v>
      </c>
      <c r="B171" s="59">
        <v>276.1300048828125</v>
      </c>
      <c r="E171" s="68">
        <v>21793</v>
      </c>
      <c r="F171" s="22">
        <v>101.9</v>
      </c>
      <c r="I171" s="66">
        <v>32417</v>
      </c>
      <c r="J171" s="62">
        <v>276.1300048828125</v>
      </c>
      <c r="K171" s="63">
        <v>310.6400146484375</v>
      </c>
      <c r="O171" s="28">
        <v>22068</v>
      </c>
      <c r="P171" s="19">
        <v>30.4</v>
      </c>
    </row>
    <row r="172" spans="1:16">
      <c r="A172" s="64">
        <v>32598</v>
      </c>
      <c r="B172" s="59">
        <v>285.586669921875</v>
      </c>
      <c r="E172" s="68">
        <v>21823</v>
      </c>
      <c r="F172" s="22">
        <v>101.78</v>
      </c>
      <c r="I172" s="66">
        <v>32509</v>
      </c>
      <c r="J172" s="62">
        <v>285.586669921875</v>
      </c>
      <c r="K172" s="63">
        <v>329.52667236328125</v>
      </c>
      <c r="O172" s="28">
        <v>22098</v>
      </c>
      <c r="P172" s="19">
        <v>30.4</v>
      </c>
    </row>
    <row r="173" spans="1:16">
      <c r="A173" s="64">
        <v>32689</v>
      </c>
      <c r="B173" s="59">
        <v>282.92999267578125</v>
      </c>
      <c r="E173" s="68">
        <v>21854</v>
      </c>
      <c r="F173" s="22">
        <v>101.15</v>
      </c>
      <c r="I173" s="66">
        <v>32599</v>
      </c>
      <c r="J173" s="62">
        <v>282.92999267578125</v>
      </c>
      <c r="K173" s="63">
        <v>331.52667236328125</v>
      </c>
      <c r="O173" s="28">
        <v>22129</v>
      </c>
      <c r="P173" s="19">
        <v>29.8</v>
      </c>
    </row>
    <row r="174" spans="1:16">
      <c r="A174" s="64">
        <v>32781</v>
      </c>
      <c r="B174" s="59">
        <v>277.1533203125</v>
      </c>
      <c r="E174" s="68">
        <v>21884</v>
      </c>
      <c r="F174" s="22">
        <v>100.73</v>
      </c>
      <c r="I174" s="66">
        <v>32690</v>
      </c>
      <c r="J174" s="62">
        <v>277.1533203125</v>
      </c>
      <c r="K174" s="63">
        <v>326.21334838867187</v>
      </c>
      <c r="O174" s="28">
        <v>22160</v>
      </c>
      <c r="P174" s="19">
        <v>30</v>
      </c>
    </row>
    <row r="175" spans="1:16">
      <c r="A175" s="64">
        <v>32873</v>
      </c>
      <c r="B175" s="59">
        <v>268.4466552734375</v>
      </c>
      <c r="E175" s="68">
        <v>21915</v>
      </c>
      <c r="F175" s="22">
        <v>98.64</v>
      </c>
      <c r="I175" s="66">
        <v>32782</v>
      </c>
      <c r="J175" s="62">
        <v>268.4466552734375</v>
      </c>
      <c r="K175" s="63">
        <v>313.82666015625</v>
      </c>
      <c r="O175" s="28">
        <v>22190</v>
      </c>
      <c r="P175" s="19">
        <v>30.2</v>
      </c>
    </row>
    <row r="176" spans="1:16">
      <c r="A176" s="64">
        <v>32963</v>
      </c>
      <c r="B176" s="59">
        <v>262.77999877929687</v>
      </c>
      <c r="E176" s="68">
        <v>21946</v>
      </c>
      <c r="F176" s="22">
        <v>99.5</v>
      </c>
      <c r="I176" s="66">
        <v>32874</v>
      </c>
      <c r="J176" s="62">
        <v>262.77999877929687</v>
      </c>
      <c r="K176" s="63">
        <v>302.183349609375</v>
      </c>
      <c r="O176" s="28">
        <v>22221</v>
      </c>
      <c r="P176" s="19">
        <v>30.2</v>
      </c>
    </row>
    <row r="177" spans="1:16">
      <c r="A177" s="64">
        <v>33054</v>
      </c>
      <c r="B177" s="59">
        <v>275.63998413085937</v>
      </c>
      <c r="E177" s="68">
        <v>21975</v>
      </c>
      <c r="F177" s="22">
        <v>99.08</v>
      </c>
      <c r="I177" s="66">
        <v>32964</v>
      </c>
      <c r="J177" s="62">
        <v>275.63998413085937</v>
      </c>
      <c r="K177" s="63">
        <v>314.27334594726562</v>
      </c>
      <c r="O177" s="28">
        <v>22251</v>
      </c>
      <c r="P177" s="19">
        <v>30.3</v>
      </c>
    </row>
    <row r="178" spans="1:16">
      <c r="A178" s="64">
        <v>33146</v>
      </c>
      <c r="B178" s="59">
        <v>273.95999145507812</v>
      </c>
      <c r="E178" s="68">
        <v>22006</v>
      </c>
      <c r="F178" s="22">
        <v>98.92</v>
      </c>
      <c r="I178" s="66">
        <v>33055</v>
      </c>
      <c r="J178" s="62">
        <v>273.95999145507812</v>
      </c>
      <c r="K178" s="63">
        <v>320.29666137695312</v>
      </c>
      <c r="O178" s="28">
        <v>22282</v>
      </c>
      <c r="P178" s="19">
        <v>30.4</v>
      </c>
    </row>
    <row r="179" spans="1:16">
      <c r="A179" s="64">
        <v>33238</v>
      </c>
      <c r="B179" s="59">
        <v>263.163330078125</v>
      </c>
      <c r="E179" s="68">
        <v>22036</v>
      </c>
      <c r="F179" s="22">
        <v>100.95</v>
      </c>
      <c r="I179" s="66">
        <v>33147</v>
      </c>
      <c r="J179" s="62">
        <v>263.163330078125</v>
      </c>
      <c r="K179" s="63">
        <v>306.05667114257812</v>
      </c>
      <c r="O179" s="28">
        <v>22313</v>
      </c>
      <c r="P179" s="19">
        <v>30.5</v>
      </c>
    </row>
    <row r="180" spans="1:16">
      <c r="A180" s="64">
        <v>33328</v>
      </c>
      <c r="B180" s="59">
        <v>256.20999145507812</v>
      </c>
      <c r="E180" s="68">
        <v>22067</v>
      </c>
      <c r="F180" s="22">
        <v>101.22</v>
      </c>
      <c r="I180" s="66">
        <v>33239</v>
      </c>
      <c r="J180" s="62">
        <v>256.20999145507812</v>
      </c>
      <c r="K180" s="63">
        <v>294.98333740234375</v>
      </c>
      <c r="O180" s="28">
        <v>22341</v>
      </c>
      <c r="P180" s="19">
        <v>30.3</v>
      </c>
    </row>
    <row r="181" spans="1:16">
      <c r="A181" s="64">
        <v>33419</v>
      </c>
      <c r="B181" s="59">
        <v>251.47999572753906</v>
      </c>
      <c r="E181" s="68">
        <v>22097</v>
      </c>
      <c r="F181" s="22">
        <v>100.53</v>
      </c>
      <c r="I181" s="66">
        <v>33329</v>
      </c>
      <c r="J181" s="62">
        <v>251.47999572753906</v>
      </c>
      <c r="K181" s="63">
        <v>290.15667724609375</v>
      </c>
      <c r="O181" s="28">
        <v>22372</v>
      </c>
      <c r="P181" s="19">
        <v>30.2</v>
      </c>
    </row>
    <row r="182" spans="1:16">
      <c r="A182" s="64">
        <v>33511</v>
      </c>
      <c r="B182" s="59">
        <v>243.56333923339844</v>
      </c>
      <c r="E182" s="68">
        <v>22128</v>
      </c>
      <c r="F182" s="22">
        <v>100.75</v>
      </c>
      <c r="I182" s="66">
        <v>33420</v>
      </c>
      <c r="J182" s="62">
        <v>243.56333923339844</v>
      </c>
      <c r="K182" s="63">
        <v>276.17666625976562</v>
      </c>
      <c r="O182" s="28">
        <v>22402</v>
      </c>
      <c r="P182" s="19">
        <v>29.9</v>
      </c>
    </row>
    <row r="183" spans="1:16">
      <c r="A183" s="64">
        <v>33603</v>
      </c>
      <c r="B183" s="59">
        <v>242.28999328613281</v>
      </c>
      <c r="E183" s="68">
        <v>22159</v>
      </c>
      <c r="F183" s="22">
        <v>100.42</v>
      </c>
      <c r="I183" s="66">
        <v>33512</v>
      </c>
      <c r="J183" s="62">
        <v>242.28999328613281</v>
      </c>
      <c r="K183" s="63">
        <v>270.64334106445312</v>
      </c>
      <c r="O183" s="28">
        <v>22433</v>
      </c>
      <c r="P183" s="19">
        <v>29.5</v>
      </c>
    </row>
    <row r="184" spans="1:16">
      <c r="A184" s="64">
        <v>33694</v>
      </c>
      <c r="B184" s="59">
        <v>238.54000854492187</v>
      </c>
      <c r="E184" s="68">
        <v>22189</v>
      </c>
      <c r="F184" s="22">
        <v>98.9</v>
      </c>
      <c r="I184" s="66">
        <v>33604</v>
      </c>
      <c r="J184" s="62">
        <v>238.54000854492187</v>
      </c>
      <c r="K184" s="63">
        <v>265.5</v>
      </c>
      <c r="O184" s="28">
        <v>22463</v>
      </c>
      <c r="P184" s="19">
        <v>29.7</v>
      </c>
    </row>
    <row r="185" spans="1:16">
      <c r="A185" s="64">
        <v>33785</v>
      </c>
      <c r="B185" s="59">
        <v>245.64999389648437</v>
      </c>
      <c r="E185" s="68">
        <v>22220</v>
      </c>
      <c r="F185" s="22">
        <v>98.35</v>
      </c>
      <c r="I185" s="66">
        <v>33695</v>
      </c>
      <c r="J185" s="62">
        <v>245.64999389648437</v>
      </c>
      <c r="K185" s="63">
        <v>281.25</v>
      </c>
      <c r="O185" s="28">
        <v>22494</v>
      </c>
      <c r="P185" s="19">
        <v>30.5</v>
      </c>
    </row>
    <row r="186" spans="1:16">
      <c r="A186" s="64">
        <v>33877</v>
      </c>
      <c r="B186" s="59">
        <v>245.95333862304687</v>
      </c>
      <c r="E186" s="68">
        <v>22250</v>
      </c>
      <c r="F186" s="22">
        <v>97.56</v>
      </c>
      <c r="I186" s="66">
        <v>33786</v>
      </c>
      <c r="J186" s="62">
        <v>245.95333862304687</v>
      </c>
      <c r="K186" s="63">
        <v>284.49331665039062</v>
      </c>
      <c r="O186" s="28">
        <v>22525</v>
      </c>
      <c r="P186" s="19">
        <v>30.3</v>
      </c>
    </row>
    <row r="187" spans="1:16">
      <c r="A187" s="64">
        <v>33969</v>
      </c>
      <c r="B187" s="59">
        <v>239.12666320800781</v>
      </c>
      <c r="E187" s="68">
        <v>22281</v>
      </c>
      <c r="F187" s="22">
        <v>96.3</v>
      </c>
      <c r="I187" s="66">
        <v>33878</v>
      </c>
      <c r="J187" s="62">
        <v>239.12666320800781</v>
      </c>
      <c r="K187" s="63">
        <v>270.61334228515625</v>
      </c>
      <c r="O187" s="28">
        <v>22555</v>
      </c>
      <c r="P187" s="19">
        <v>30.3</v>
      </c>
    </row>
    <row r="188" spans="1:16">
      <c r="A188" s="64">
        <v>34059</v>
      </c>
      <c r="B188" s="59">
        <v>238.49667358398437</v>
      </c>
      <c r="E188" s="68">
        <v>22312</v>
      </c>
      <c r="F188" s="22">
        <v>97.58</v>
      </c>
      <c r="I188" s="66">
        <v>33970</v>
      </c>
      <c r="J188" s="62">
        <v>238.49667358398437</v>
      </c>
      <c r="K188" s="63">
        <v>268.52999877929687</v>
      </c>
      <c r="O188" s="28">
        <v>22586</v>
      </c>
      <c r="P188" s="19">
        <v>30.2</v>
      </c>
    </row>
    <row r="189" spans="1:16">
      <c r="A189" s="64">
        <v>34150</v>
      </c>
      <c r="B189" s="59">
        <v>235.15666198730469</v>
      </c>
      <c r="E189" s="68">
        <v>22340</v>
      </c>
      <c r="F189" s="22">
        <v>99.7</v>
      </c>
      <c r="I189" s="66">
        <v>34060</v>
      </c>
      <c r="J189" s="62">
        <v>235.15666198730469</v>
      </c>
      <c r="K189" s="63">
        <v>258.80999755859375</v>
      </c>
      <c r="O189" s="28">
        <v>22616</v>
      </c>
      <c r="P189" s="19">
        <v>30.6</v>
      </c>
    </row>
    <row r="190" spans="1:16">
      <c r="A190" s="64">
        <v>34242</v>
      </c>
      <c r="B190" s="59">
        <v>235.64666748046875</v>
      </c>
      <c r="E190" s="68">
        <v>22371</v>
      </c>
      <c r="F190" s="22">
        <v>101.45</v>
      </c>
      <c r="I190" s="66">
        <v>34151</v>
      </c>
      <c r="J190" s="62">
        <v>235.64666748046875</v>
      </c>
      <c r="K190" s="63">
        <v>255.28334045410156</v>
      </c>
      <c r="O190" s="28">
        <v>22647</v>
      </c>
      <c r="P190" s="19">
        <v>30.6</v>
      </c>
    </row>
    <row r="191" spans="1:16">
      <c r="A191" s="64">
        <v>34334</v>
      </c>
      <c r="B191" s="59">
        <v>241.55332946777344</v>
      </c>
      <c r="E191" s="68">
        <v>22401</v>
      </c>
      <c r="F191" s="22">
        <v>102.45</v>
      </c>
      <c r="I191" s="66">
        <v>34243</v>
      </c>
      <c r="J191" s="62">
        <v>241.55332946777344</v>
      </c>
      <c r="K191" s="63">
        <v>259.16000366210937</v>
      </c>
      <c r="O191" s="28">
        <v>22678</v>
      </c>
      <c r="P191" s="19">
        <v>30.5</v>
      </c>
    </row>
    <row r="192" spans="1:16">
      <c r="A192" s="64">
        <v>34424</v>
      </c>
      <c r="B192" s="59">
        <v>250.91000366210937</v>
      </c>
      <c r="E192" s="68">
        <v>22432</v>
      </c>
      <c r="F192" s="22">
        <v>101.84</v>
      </c>
      <c r="I192" s="66">
        <v>34335</v>
      </c>
      <c r="J192" s="62">
        <v>250.91000366210937</v>
      </c>
      <c r="K192" s="63">
        <v>274.34664916992187</v>
      </c>
      <c r="O192" s="28">
        <v>22706</v>
      </c>
      <c r="P192" s="19">
        <v>30.5</v>
      </c>
    </row>
    <row r="193" spans="1:16">
      <c r="A193" s="64">
        <v>34515</v>
      </c>
      <c r="B193" s="59">
        <v>255.4666748046875</v>
      </c>
      <c r="E193" s="68">
        <v>22462</v>
      </c>
      <c r="F193" s="22">
        <v>98.6</v>
      </c>
      <c r="I193" s="66">
        <v>34425</v>
      </c>
      <c r="J193" s="62">
        <v>255.4666748046875</v>
      </c>
      <c r="K193" s="63">
        <v>286.61666870117187</v>
      </c>
      <c r="O193" s="28">
        <v>22737</v>
      </c>
      <c r="P193" s="19">
        <v>30.1</v>
      </c>
    </row>
    <row r="194" spans="1:16">
      <c r="A194" s="64">
        <v>34607</v>
      </c>
      <c r="B194" s="59">
        <v>263.92333984375</v>
      </c>
      <c r="E194" s="68">
        <v>22493</v>
      </c>
      <c r="F194" s="22">
        <v>99.33</v>
      </c>
      <c r="I194" s="66">
        <v>34516</v>
      </c>
      <c r="J194" s="62">
        <v>263.92333984375</v>
      </c>
      <c r="K194" s="63">
        <v>306.1300048828125</v>
      </c>
      <c r="O194" s="28">
        <v>22767</v>
      </c>
      <c r="P194" s="19">
        <v>30.1</v>
      </c>
    </row>
    <row r="195" spans="1:16">
      <c r="A195" s="64">
        <v>34699</v>
      </c>
      <c r="B195" s="59">
        <v>275.510009765625</v>
      </c>
      <c r="E195" s="68">
        <v>22524</v>
      </c>
      <c r="F195" s="22">
        <v>99.9</v>
      </c>
      <c r="I195" s="66">
        <v>34608</v>
      </c>
      <c r="J195" s="62">
        <v>275.510009765625</v>
      </c>
      <c r="K195" s="63">
        <v>329.60665893554687</v>
      </c>
      <c r="O195" s="28">
        <v>22798</v>
      </c>
      <c r="P195" s="19">
        <v>29.9</v>
      </c>
    </row>
    <row r="196" spans="1:16">
      <c r="A196" s="64">
        <v>34789</v>
      </c>
      <c r="B196" s="59">
        <v>286.61666870117187</v>
      </c>
      <c r="E196" s="68">
        <v>22554</v>
      </c>
      <c r="F196" s="22">
        <v>99.5</v>
      </c>
      <c r="I196" s="66">
        <v>34700</v>
      </c>
      <c r="J196" s="62">
        <v>286.61666870117187</v>
      </c>
      <c r="K196" s="63">
        <v>344.34335327148437</v>
      </c>
      <c r="O196" s="28">
        <v>22828</v>
      </c>
      <c r="P196" s="19">
        <v>30.2</v>
      </c>
    </row>
    <row r="197" spans="1:16">
      <c r="A197" s="64">
        <v>34880</v>
      </c>
      <c r="B197" s="59">
        <v>289.89334106445312</v>
      </c>
      <c r="E197" s="68">
        <v>22585</v>
      </c>
      <c r="F197" s="22">
        <v>98.5</v>
      </c>
      <c r="I197" s="66">
        <v>34790</v>
      </c>
      <c r="J197" s="62">
        <v>289.89334106445312</v>
      </c>
      <c r="K197" s="63">
        <v>352.10000610351562</v>
      </c>
      <c r="O197" s="28">
        <v>22859</v>
      </c>
      <c r="P197" s="19">
        <v>30.5</v>
      </c>
    </row>
    <row r="198" spans="1:16">
      <c r="A198" s="64">
        <v>34972</v>
      </c>
      <c r="B198" s="59">
        <v>292.64666748046875</v>
      </c>
      <c r="E198" s="68">
        <v>22615</v>
      </c>
      <c r="F198" s="22">
        <v>97.45</v>
      </c>
      <c r="I198" s="66">
        <v>34881</v>
      </c>
      <c r="J198" s="62">
        <v>292.64666748046875</v>
      </c>
      <c r="K198" s="63">
        <v>339.77667236328125</v>
      </c>
      <c r="O198" s="28">
        <v>22890</v>
      </c>
      <c r="P198" s="19">
        <v>31.2</v>
      </c>
    </row>
    <row r="199" spans="1:16">
      <c r="A199" s="64">
        <v>35064</v>
      </c>
      <c r="B199" s="59">
        <v>293.3900146484375</v>
      </c>
      <c r="E199" s="68">
        <v>22646</v>
      </c>
      <c r="F199" s="22">
        <v>99.6</v>
      </c>
      <c r="I199" s="66">
        <v>34973</v>
      </c>
      <c r="J199" s="62">
        <v>293.3900146484375</v>
      </c>
      <c r="K199" s="63">
        <v>335.0433349609375</v>
      </c>
      <c r="O199" s="28">
        <v>22920</v>
      </c>
      <c r="P199" s="19">
        <v>30.8</v>
      </c>
    </row>
    <row r="200" spans="1:16">
      <c r="A200" s="64">
        <v>35155</v>
      </c>
      <c r="B200" s="59">
        <v>286.12332153320312</v>
      </c>
      <c r="E200" s="68">
        <v>22677</v>
      </c>
      <c r="F200" s="22">
        <v>100.38</v>
      </c>
      <c r="I200" s="66">
        <v>35065</v>
      </c>
      <c r="J200" s="62">
        <v>286.12332153320312</v>
      </c>
      <c r="K200" s="63">
        <v>329.62664794921875</v>
      </c>
      <c r="O200" s="28">
        <v>22951</v>
      </c>
      <c r="P200" s="19">
        <v>31</v>
      </c>
    </row>
    <row r="201" spans="1:16">
      <c r="A201" s="64">
        <v>35246</v>
      </c>
      <c r="B201" s="59">
        <v>304.0966796875</v>
      </c>
      <c r="E201" s="68">
        <v>22705</v>
      </c>
      <c r="F201" s="22">
        <v>98.25</v>
      </c>
      <c r="I201" s="66">
        <v>35156</v>
      </c>
      <c r="J201" s="62">
        <v>304.0966796875</v>
      </c>
      <c r="K201" s="63">
        <v>336.85333251953125</v>
      </c>
      <c r="O201" s="28">
        <v>22981</v>
      </c>
      <c r="P201" s="19">
        <v>30.6</v>
      </c>
    </row>
    <row r="202" spans="1:16">
      <c r="A202" s="64">
        <v>35338</v>
      </c>
      <c r="B202" s="59">
        <v>311.10665893554687</v>
      </c>
      <c r="E202" s="68">
        <v>22736</v>
      </c>
      <c r="F202" s="22">
        <v>98.68</v>
      </c>
      <c r="I202" s="66">
        <v>35247</v>
      </c>
      <c r="J202" s="62">
        <v>311.10665893554687</v>
      </c>
      <c r="K202" s="63">
        <v>340.47332763671875</v>
      </c>
      <c r="O202" s="28">
        <v>23012</v>
      </c>
      <c r="P202" s="19">
        <v>30.3</v>
      </c>
    </row>
    <row r="203" spans="1:16">
      <c r="A203" s="64">
        <v>35430</v>
      </c>
      <c r="B203" s="59">
        <v>289.67666625976562</v>
      </c>
      <c r="E203" s="68">
        <v>22766</v>
      </c>
      <c r="F203" s="22">
        <v>97.4</v>
      </c>
      <c r="I203" s="66">
        <v>35339</v>
      </c>
      <c r="J203" s="62">
        <v>289.67666625976562</v>
      </c>
      <c r="K203" s="63">
        <v>332.69000244140625</v>
      </c>
      <c r="O203" s="28">
        <v>23043</v>
      </c>
      <c r="P203" s="19">
        <v>30</v>
      </c>
    </row>
    <row r="204" spans="1:16">
      <c r="A204" s="64">
        <v>35520</v>
      </c>
      <c r="B204" s="59">
        <v>295.32666015625</v>
      </c>
      <c r="E204" s="68">
        <v>22797</v>
      </c>
      <c r="F204" s="22">
        <v>96.38</v>
      </c>
      <c r="I204" s="66">
        <v>35431</v>
      </c>
      <c r="J204" s="62">
        <v>295.32666015625</v>
      </c>
      <c r="K204" s="63">
        <v>341.6400146484375</v>
      </c>
      <c r="O204" s="28">
        <v>23071</v>
      </c>
      <c r="P204" s="19">
        <v>29.6</v>
      </c>
    </row>
    <row r="205" spans="1:16">
      <c r="A205" s="64">
        <v>35611</v>
      </c>
      <c r="B205" s="59">
        <v>292.90667724609375</v>
      </c>
      <c r="E205" s="68">
        <v>22827</v>
      </c>
      <c r="F205" s="22">
        <v>94.95</v>
      </c>
      <c r="I205" s="66">
        <v>35521</v>
      </c>
      <c r="J205" s="62">
        <v>292.90667724609375</v>
      </c>
      <c r="K205" s="63">
        <v>335.92333984375</v>
      </c>
      <c r="O205" s="28">
        <v>23102</v>
      </c>
      <c r="P205" s="19">
        <v>29.8</v>
      </c>
    </row>
    <row r="206" spans="1:16">
      <c r="A206" s="64">
        <v>35703</v>
      </c>
      <c r="B206" s="59">
        <v>293.23333740234375</v>
      </c>
      <c r="E206" s="68">
        <v>22858</v>
      </c>
      <c r="F206" s="22">
        <v>94.32</v>
      </c>
      <c r="I206" s="66">
        <v>35612</v>
      </c>
      <c r="J206" s="62">
        <v>293.23333740234375</v>
      </c>
      <c r="K206" s="63">
        <v>337.55001831054687</v>
      </c>
      <c r="O206" s="28">
        <v>23132</v>
      </c>
      <c r="P206" s="19">
        <v>29.6</v>
      </c>
    </row>
    <row r="207" spans="1:16">
      <c r="A207" s="64">
        <v>35795</v>
      </c>
      <c r="B207" s="59">
        <v>289.65667724609375</v>
      </c>
      <c r="E207" s="68">
        <v>22889</v>
      </c>
      <c r="F207" s="22">
        <v>94.5</v>
      </c>
      <c r="I207" s="66">
        <v>35704</v>
      </c>
      <c r="J207" s="62">
        <v>289.65667724609375</v>
      </c>
      <c r="K207" s="63">
        <v>324.17999267578125</v>
      </c>
      <c r="O207" s="28">
        <v>23163</v>
      </c>
      <c r="P207" s="19">
        <v>29.9</v>
      </c>
    </row>
    <row r="208" spans="1:16">
      <c r="A208" s="64">
        <v>35885</v>
      </c>
      <c r="B208" s="59">
        <v>267.33999633789062</v>
      </c>
      <c r="E208" s="68">
        <v>22919</v>
      </c>
      <c r="F208" s="22">
        <v>94.38</v>
      </c>
      <c r="I208" s="66">
        <v>35796</v>
      </c>
      <c r="J208" s="62">
        <v>267.33999633789062</v>
      </c>
      <c r="K208" s="63">
        <v>299.92999267578125</v>
      </c>
      <c r="O208" s="28">
        <v>23193</v>
      </c>
      <c r="P208" s="19">
        <v>30</v>
      </c>
    </row>
    <row r="209" spans="1:16">
      <c r="A209" s="64">
        <v>35976</v>
      </c>
      <c r="B209" s="59">
        <v>273.0533447265625</v>
      </c>
      <c r="E209" s="68">
        <v>22950</v>
      </c>
      <c r="F209" s="22">
        <v>94.76</v>
      </c>
      <c r="I209" s="66">
        <v>35886</v>
      </c>
      <c r="J209" s="62">
        <v>273.0533447265625</v>
      </c>
      <c r="K209" s="63">
        <v>302.12332153320312</v>
      </c>
      <c r="O209" s="28">
        <v>23224</v>
      </c>
      <c r="P209" s="19">
        <v>29.9</v>
      </c>
    </row>
    <row r="210" spans="1:16">
      <c r="A210" s="64">
        <v>36068</v>
      </c>
      <c r="B210" s="59">
        <v>260.85333251953125</v>
      </c>
      <c r="E210" s="68">
        <v>22980</v>
      </c>
      <c r="F210" s="22">
        <v>95.05</v>
      </c>
      <c r="I210" s="66">
        <v>35977</v>
      </c>
      <c r="J210" s="62">
        <v>260.85333251953125</v>
      </c>
      <c r="K210" s="63">
        <v>288.90335083007812</v>
      </c>
      <c r="O210" s="28">
        <v>23255</v>
      </c>
      <c r="P210" s="19">
        <v>29.8</v>
      </c>
    </row>
    <row r="211" spans="1:16">
      <c r="A211" s="64">
        <v>36160</v>
      </c>
      <c r="B211" s="59">
        <v>243.22999572753906</v>
      </c>
      <c r="E211" s="68">
        <v>23011</v>
      </c>
      <c r="F211" s="22">
        <v>94.58</v>
      </c>
      <c r="I211" s="66">
        <v>36069</v>
      </c>
      <c r="J211" s="62">
        <v>243.22999572753906</v>
      </c>
      <c r="K211" s="63">
        <v>270.183349609375</v>
      </c>
      <c r="O211" s="28">
        <v>23285</v>
      </c>
      <c r="P211" s="19">
        <v>29.9</v>
      </c>
    </row>
    <row r="212" spans="1:16">
      <c r="A212" s="64">
        <v>36250</v>
      </c>
      <c r="B212" s="59">
        <v>232.06332397460938</v>
      </c>
      <c r="E212" s="68">
        <v>23042</v>
      </c>
      <c r="F212" s="22">
        <v>95.18</v>
      </c>
      <c r="I212" s="66">
        <v>36161</v>
      </c>
      <c r="J212" s="62">
        <v>232.06332397460938</v>
      </c>
      <c r="K212" s="63">
        <v>259.19332885742187</v>
      </c>
      <c r="O212" s="28">
        <v>23316</v>
      </c>
      <c r="P212" s="19">
        <v>30.2</v>
      </c>
    </row>
    <row r="213" spans="1:16">
      <c r="A213" s="64">
        <v>36341</v>
      </c>
      <c r="B213" s="59">
        <v>228.32000732421875</v>
      </c>
      <c r="E213" s="68">
        <v>23070</v>
      </c>
      <c r="F213" s="22">
        <v>95.2</v>
      </c>
      <c r="I213" s="66">
        <v>36251</v>
      </c>
      <c r="J213" s="62">
        <v>228.32000732421875</v>
      </c>
      <c r="K213" s="63">
        <v>257.44998168945312</v>
      </c>
      <c r="O213" s="28">
        <v>23346</v>
      </c>
      <c r="P213" s="19">
        <v>29.4</v>
      </c>
    </row>
    <row r="214" spans="1:16">
      <c r="A214" s="64">
        <v>36433</v>
      </c>
      <c r="B214" s="59">
        <v>230.88999938964844</v>
      </c>
      <c r="E214" s="68">
        <v>23101</v>
      </c>
      <c r="F214" s="22">
        <v>94.1</v>
      </c>
      <c r="I214" s="66">
        <v>36342</v>
      </c>
      <c r="J214" s="62">
        <v>230.88999938964844</v>
      </c>
      <c r="K214" s="63">
        <v>265.53668212890625</v>
      </c>
      <c r="O214" s="28">
        <v>23377</v>
      </c>
      <c r="P214" s="19">
        <v>29.8</v>
      </c>
    </row>
    <row r="215" spans="1:16">
      <c r="A215" s="64">
        <v>36525</v>
      </c>
      <c r="B215" s="59">
        <v>229.8800048828125</v>
      </c>
      <c r="E215" s="68">
        <v>23131</v>
      </c>
      <c r="F215" s="22">
        <v>95.04</v>
      </c>
      <c r="I215" s="66">
        <v>36434</v>
      </c>
      <c r="J215" s="62">
        <v>229.8800048828125</v>
      </c>
      <c r="K215" s="63">
        <v>268.15667724609375</v>
      </c>
      <c r="O215" s="28">
        <v>23408</v>
      </c>
      <c r="P215" s="19">
        <v>29.4</v>
      </c>
    </row>
    <row r="216" spans="1:16">
      <c r="A216" s="64">
        <v>36616</v>
      </c>
      <c r="B216" s="59">
        <v>225.27667236328125</v>
      </c>
      <c r="E216" s="68">
        <v>23162</v>
      </c>
      <c r="F216" s="22">
        <v>97.15</v>
      </c>
      <c r="I216" s="66">
        <v>36526</v>
      </c>
      <c r="J216" s="62">
        <v>225.27667236328125</v>
      </c>
      <c r="K216" s="63">
        <v>263.0533447265625</v>
      </c>
      <c r="O216" s="28">
        <v>23437</v>
      </c>
      <c r="P216" s="19">
        <v>29.5</v>
      </c>
    </row>
    <row r="217" spans="1:16">
      <c r="A217" s="64">
        <v>36707</v>
      </c>
      <c r="B217" s="59">
        <v>230.44999694824219</v>
      </c>
      <c r="E217" s="68">
        <v>23192</v>
      </c>
      <c r="F217" s="22">
        <v>95.45</v>
      </c>
      <c r="I217" s="66">
        <v>36617</v>
      </c>
      <c r="J217" s="62">
        <v>230.44999694824219</v>
      </c>
      <c r="K217" s="63">
        <v>261.7933349609375</v>
      </c>
      <c r="O217" s="28">
        <v>23468</v>
      </c>
      <c r="P217" s="19">
        <v>29.5</v>
      </c>
    </row>
    <row r="218" spans="1:16">
      <c r="A218" s="64">
        <v>36799</v>
      </c>
      <c r="B218" s="59">
        <v>219.163330078125</v>
      </c>
      <c r="E218" s="68">
        <v>23223</v>
      </c>
      <c r="F218" s="22">
        <v>95.68</v>
      </c>
      <c r="I218" s="66">
        <v>36708</v>
      </c>
      <c r="J218" s="62">
        <v>219.163330078125</v>
      </c>
      <c r="K218" s="63">
        <v>256.56332397460937</v>
      </c>
      <c r="O218" s="28">
        <v>23498</v>
      </c>
      <c r="P218" s="19">
        <v>29.4</v>
      </c>
    </row>
    <row r="219" spans="1:16">
      <c r="A219" s="64">
        <v>36891</v>
      </c>
      <c r="B219" s="59">
        <v>224.14332580566406</v>
      </c>
      <c r="E219" s="68">
        <v>23254</v>
      </c>
      <c r="F219" s="22">
        <v>94.45</v>
      </c>
      <c r="I219" s="66">
        <v>36800</v>
      </c>
      <c r="J219" s="62">
        <v>224.14332580566406</v>
      </c>
      <c r="K219" s="63">
        <v>255.29000854492187</v>
      </c>
      <c r="O219" s="28">
        <v>23529</v>
      </c>
      <c r="P219" s="19">
        <v>29</v>
      </c>
    </row>
    <row r="220" spans="1:16">
      <c r="A220" s="64">
        <v>36981</v>
      </c>
      <c r="B220" s="59">
        <v>225.48666381835937</v>
      </c>
      <c r="E220" s="68">
        <v>23284</v>
      </c>
      <c r="F220" s="22">
        <v>94.8</v>
      </c>
      <c r="I220" s="66">
        <v>36892</v>
      </c>
      <c r="J220" s="62">
        <v>225.48666381835937</v>
      </c>
      <c r="K220" s="63">
        <v>249.84333801269531</v>
      </c>
      <c r="O220" s="28">
        <v>23559</v>
      </c>
      <c r="P220" s="19">
        <v>29.2</v>
      </c>
    </row>
    <row r="221" spans="1:16">
      <c r="A221" s="64">
        <v>37072</v>
      </c>
      <c r="B221" s="59">
        <v>229.48333740234375</v>
      </c>
      <c r="E221" s="68">
        <v>23315</v>
      </c>
      <c r="F221" s="22">
        <v>97.78</v>
      </c>
      <c r="I221" s="66">
        <v>36982</v>
      </c>
      <c r="J221" s="62">
        <v>229.48333740234375</v>
      </c>
      <c r="K221" s="63">
        <v>244.74665832519531</v>
      </c>
      <c r="O221" s="28">
        <v>23590</v>
      </c>
      <c r="P221" s="19">
        <v>29.4</v>
      </c>
    </row>
    <row r="222" spans="1:16">
      <c r="A222" s="64">
        <v>37164</v>
      </c>
      <c r="B222" s="59">
        <v>232.59666442871094</v>
      </c>
      <c r="E222" s="68">
        <v>23345</v>
      </c>
      <c r="F222" s="22">
        <v>97.85</v>
      </c>
      <c r="I222" s="66">
        <v>37073</v>
      </c>
      <c r="J222" s="62">
        <v>232.59666442871094</v>
      </c>
      <c r="K222" s="63">
        <v>236.95333862304688</v>
      </c>
      <c r="O222" s="28">
        <v>23621</v>
      </c>
      <c r="P222" s="19">
        <v>30.1</v>
      </c>
    </row>
    <row r="223" spans="1:16">
      <c r="A223" s="64">
        <v>37256</v>
      </c>
      <c r="B223" s="59">
        <v>212.2833251953125</v>
      </c>
      <c r="E223" s="68">
        <v>23376</v>
      </c>
      <c r="F223" s="22">
        <v>96.92</v>
      </c>
      <c r="I223" s="66">
        <v>37165</v>
      </c>
      <c r="J223" s="62">
        <v>212.2833251953125</v>
      </c>
      <c r="K223" s="63">
        <v>220.30000305175781</v>
      </c>
      <c r="O223" s="28">
        <v>23651</v>
      </c>
      <c r="P223" s="19">
        <v>29.8</v>
      </c>
    </row>
    <row r="224" spans="1:16">
      <c r="A224" s="64">
        <v>37346</v>
      </c>
      <c r="B224" s="59">
        <v>215.40666198730469</v>
      </c>
      <c r="E224" s="68">
        <v>23407</v>
      </c>
      <c r="F224" s="22">
        <v>97.6</v>
      </c>
      <c r="I224" s="66">
        <v>37257</v>
      </c>
      <c r="J224" s="62">
        <v>215.40666198730469</v>
      </c>
      <c r="K224" s="63">
        <v>224.14666748046875</v>
      </c>
      <c r="O224" s="28">
        <v>23682</v>
      </c>
      <c r="P224" s="19">
        <v>29.9</v>
      </c>
    </row>
    <row r="225" spans="1:16">
      <c r="A225" s="64">
        <v>37437</v>
      </c>
      <c r="B225" s="59">
        <v>220.38333129882812</v>
      </c>
      <c r="E225" s="68">
        <v>23436</v>
      </c>
      <c r="F225" s="22">
        <v>96.38</v>
      </c>
      <c r="I225" s="66">
        <v>37347</v>
      </c>
      <c r="J225" s="62">
        <v>220.38333129882812</v>
      </c>
      <c r="K225" s="63">
        <v>235.36666870117187</v>
      </c>
      <c r="O225" s="28">
        <v>23712</v>
      </c>
      <c r="P225" s="19">
        <v>29.8</v>
      </c>
    </row>
    <row r="226" spans="1:16">
      <c r="A226" s="64">
        <v>37529</v>
      </c>
      <c r="B226" s="59">
        <v>234.01333618164062</v>
      </c>
      <c r="E226" s="68">
        <v>23467</v>
      </c>
      <c r="F226" s="22">
        <v>96.3</v>
      </c>
      <c r="I226" s="66">
        <v>37438</v>
      </c>
      <c r="J226" s="62">
        <v>234.01333618164062</v>
      </c>
      <c r="K226" s="63">
        <v>242.22666931152344</v>
      </c>
      <c r="O226" s="28">
        <v>23743</v>
      </c>
      <c r="P226" s="19">
        <v>29.5</v>
      </c>
    </row>
    <row r="227" spans="1:16">
      <c r="A227" s="64">
        <v>37621</v>
      </c>
      <c r="B227" s="59">
        <v>239.55332946777344</v>
      </c>
      <c r="E227" s="68">
        <v>23497</v>
      </c>
      <c r="F227" s="22">
        <v>98.35</v>
      </c>
      <c r="I227" s="66">
        <v>37530</v>
      </c>
      <c r="J227" s="62">
        <v>239.55332946777344</v>
      </c>
      <c r="K227" s="63">
        <v>243.97999572753906</v>
      </c>
      <c r="O227" s="28">
        <v>23774</v>
      </c>
      <c r="P227" s="19">
        <v>29.9</v>
      </c>
    </row>
    <row r="228" spans="1:16">
      <c r="A228" s="64">
        <v>37711</v>
      </c>
      <c r="B228" s="59">
        <v>249.25</v>
      </c>
      <c r="E228" s="68">
        <v>23528</v>
      </c>
      <c r="F228" s="22">
        <v>97.25</v>
      </c>
      <c r="I228" s="66">
        <v>37622</v>
      </c>
      <c r="J228" s="62">
        <v>249.25</v>
      </c>
      <c r="K228" s="63">
        <v>258.29998779296875</v>
      </c>
      <c r="O228" s="28">
        <v>23802</v>
      </c>
      <c r="P228" s="19">
        <v>30</v>
      </c>
    </row>
    <row r="229" spans="1:16">
      <c r="A229" s="64">
        <v>37802</v>
      </c>
      <c r="B229" s="59">
        <v>250.13999938964844</v>
      </c>
      <c r="E229" s="68">
        <v>23558</v>
      </c>
      <c r="F229" s="22">
        <v>97.12</v>
      </c>
      <c r="I229" s="66">
        <v>37712</v>
      </c>
      <c r="J229" s="62">
        <v>250.13999938964844</v>
      </c>
      <c r="K229" s="63">
        <v>258.97000122070312</v>
      </c>
      <c r="O229" s="28">
        <v>23833</v>
      </c>
      <c r="P229" s="19">
        <v>30.4</v>
      </c>
    </row>
    <row r="230" spans="1:16">
      <c r="A230" s="64">
        <v>37894</v>
      </c>
      <c r="B230" s="59">
        <v>254.5</v>
      </c>
      <c r="E230" s="68">
        <v>23589</v>
      </c>
      <c r="F230" s="22">
        <v>97.8</v>
      </c>
      <c r="I230" s="66">
        <v>37803</v>
      </c>
      <c r="J230" s="62">
        <v>254.5</v>
      </c>
      <c r="K230" s="63">
        <v>266.7733154296875</v>
      </c>
      <c r="O230" s="28">
        <v>23863</v>
      </c>
      <c r="P230" s="19">
        <v>30.8</v>
      </c>
    </row>
    <row r="231" spans="1:16">
      <c r="A231" s="64">
        <v>37986</v>
      </c>
      <c r="B231" s="59">
        <v>278.69668579101562</v>
      </c>
      <c r="E231" s="68">
        <v>23620</v>
      </c>
      <c r="F231" s="22">
        <v>99.78</v>
      </c>
      <c r="I231" s="66">
        <v>37895</v>
      </c>
      <c r="J231" s="62">
        <v>278.69668579101562</v>
      </c>
      <c r="K231" s="63">
        <v>296.41665649414062</v>
      </c>
      <c r="O231" s="28">
        <v>23894</v>
      </c>
      <c r="P231" s="19">
        <v>31.6</v>
      </c>
    </row>
    <row r="232" spans="1:16">
      <c r="A232" s="64">
        <v>38077</v>
      </c>
      <c r="B232" s="59">
        <v>297.16998291015625</v>
      </c>
      <c r="E232" s="68">
        <v>23650</v>
      </c>
      <c r="F232" s="22">
        <v>101.94</v>
      </c>
      <c r="I232" s="66">
        <v>37987</v>
      </c>
      <c r="J232" s="62">
        <v>297.16998291015625</v>
      </c>
      <c r="K232" s="63">
        <v>312.88333129882812</v>
      </c>
      <c r="O232" s="28">
        <v>23924</v>
      </c>
      <c r="P232" s="19">
        <v>31.2</v>
      </c>
    </row>
    <row r="233" spans="1:16">
      <c r="A233" s="64">
        <v>38168</v>
      </c>
      <c r="B233" s="59">
        <v>300.86001586914062</v>
      </c>
      <c r="E233" s="68">
        <v>23681</v>
      </c>
      <c r="F233" s="22">
        <v>104.4</v>
      </c>
      <c r="I233" s="66">
        <v>38078</v>
      </c>
      <c r="J233" s="62">
        <v>300.86001586914062</v>
      </c>
      <c r="K233" s="63">
        <v>313.26998901367187</v>
      </c>
      <c r="O233" s="28">
        <v>23955</v>
      </c>
      <c r="P233" s="19">
        <v>31.5</v>
      </c>
    </row>
    <row r="234" spans="1:16">
      <c r="A234" s="64">
        <v>38260</v>
      </c>
      <c r="B234" s="59">
        <v>294.23666381835937</v>
      </c>
      <c r="E234" s="68">
        <v>23711</v>
      </c>
      <c r="F234" s="22">
        <v>104.6</v>
      </c>
      <c r="I234" s="66">
        <v>38169</v>
      </c>
      <c r="J234" s="62">
        <v>294.23666381835937</v>
      </c>
      <c r="K234" s="63">
        <v>310.54000854492187</v>
      </c>
      <c r="O234" s="28">
        <v>23986</v>
      </c>
      <c r="P234" s="19">
        <v>31.4</v>
      </c>
    </row>
    <row r="235" spans="1:16">
      <c r="A235" s="64">
        <v>38352</v>
      </c>
      <c r="B235" s="59">
        <v>294.88665771484375</v>
      </c>
      <c r="E235" s="68">
        <v>23742</v>
      </c>
      <c r="F235" s="22">
        <v>105.28</v>
      </c>
      <c r="I235" s="66">
        <v>38261</v>
      </c>
      <c r="J235" s="62">
        <v>294.88665771484375</v>
      </c>
      <c r="K235" s="63">
        <v>319.41665649414062</v>
      </c>
      <c r="O235" s="28">
        <v>24016</v>
      </c>
      <c r="P235" s="19">
        <v>31.8</v>
      </c>
    </row>
    <row r="236" spans="1:16">
      <c r="A236" s="64">
        <v>38442</v>
      </c>
      <c r="B236" s="59">
        <v>293.13665771484375</v>
      </c>
      <c r="E236" s="68">
        <v>23773</v>
      </c>
      <c r="F236" s="22">
        <v>104.45</v>
      </c>
      <c r="I236" s="66">
        <v>38353</v>
      </c>
      <c r="J236" s="62">
        <v>293.13665771484375</v>
      </c>
      <c r="K236" s="63">
        <v>326.27999877929687</v>
      </c>
      <c r="O236" s="28">
        <v>24047</v>
      </c>
      <c r="P236" s="19">
        <v>32.1</v>
      </c>
    </row>
    <row r="237" spans="1:16">
      <c r="A237" s="64">
        <v>38533</v>
      </c>
      <c r="B237" s="59">
        <v>298.40335083007812</v>
      </c>
      <c r="E237" s="68">
        <v>23801</v>
      </c>
      <c r="F237" s="22">
        <v>104.43</v>
      </c>
      <c r="I237" s="66">
        <v>38443</v>
      </c>
      <c r="J237" s="62">
        <v>298.40335083007812</v>
      </c>
      <c r="K237" s="63">
        <v>333.50665283203125</v>
      </c>
      <c r="O237" s="28">
        <v>24077</v>
      </c>
      <c r="P237" s="19">
        <v>32.700000000000003</v>
      </c>
    </row>
    <row r="238" spans="1:16">
      <c r="A238" s="64">
        <v>38625</v>
      </c>
      <c r="B238" s="59">
        <v>292.48333740234375</v>
      </c>
      <c r="E238" s="68">
        <v>23832</v>
      </c>
      <c r="F238" s="22">
        <v>105.18</v>
      </c>
      <c r="I238" s="66">
        <v>38534</v>
      </c>
      <c r="J238" s="62">
        <v>292.48333740234375</v>
      </c>
      <c r="K238" s="63">
        <v>326.36334228515625</v>
      </c>
      <c r="O238" s="28">
        <v>24108</v>
      </c>
      <c r="P238" s="19">
        <v>33.1</v>
      </c>
    </row>
    <row r="239" spans="1:16">
      <c r="A239" s="64">
        <v>38717</v>
      </c>
      <c r="B239" s="59">
        <v>298.95999145507812</v>
      </c>
      <c r="E239" s="68">
        <v>23862</v>
      </c>
      <c r="F239" s="22">
        <v>107.53</v>
      </c>
      <c r="I239" s="66">
        <v>38626</v>
      </c>
      <c r="J239" s="62">
        <v>298.95999145507812</v>
      </c>
      <c r="K239" s="63">
        <v>338.39666748046875</v>
      </c>
      <c r="O239" s="28">
        <v>24139</v>
      </c>
      <c r="P239" s="19">
        <v>33.700000000000003</v>
      </c>
    </row>
    <row r="240" spans="1:16">
      <c r="A240" s="64">
        <v>38807</v>
      </c>
      <c r="B240" s="59">
        <v>310.25332641601562</v>
      </c>
      <c r="E240" s="68">
        <v>23893</v>
      </c>
      <c r="F240" s="22">
        <v>107.35</v>
      </c>
      <c r="I240" s="66">
        <v>38718</v>
      </c>
      <c r="J240" s="62">
        <v>310.25332641601562</v>
      </c>
      <c r="K240" s="63">
        <v>368.70001220703125</v>
      </c>
      <c r="O240" s="28">
        <v>24167</v>
      </c>
      <c r="P240" s="19">
        <v>33.5</v>
      </c>
    </row>
    <row r="241" spans="1:16">
      <c r="A241" s="64">
        <v>38898</v>
      </c>
      <c r="B241" s="59">
        <v>327.46334838867187</v>
      </c>
      <c r="E241" s="68">
        <v>23923</v>
      </c>
      <c r="F241" s="22">
        <v>106.3</v>
      </c>
      <c r="I241" s="66">
        <v>38808</v>
      </c>
      <c r="J241" s="62">
        <v>327.46334838867187</v>
      </c>
      <c r="K241" s="63">
        <v>395.37667846679687</v>
      </c>
      <c r="O241" s="28">
        <v>24198</v>
      </c>
      <c r="P241" s="19">
        <v>33.299999999999997</v>
      </c>
    </row>
    <row r="242" spans="1:16">
      <c r="A242" s="64">
        <v>38990</v>
      </c>
      <c r="B242" s="59">
        <v>340.3033447265625</v>
      </c>
      <c r="E242" s="68">
        <v>23954</v>
      </c>
      <c r="F242" s="22">
        <v>105.35</v>
      </c>
      <c r="I242" s="66">
        <v>38899</v>
      </c>
      <c r="J242" s="62">
        <v>340.3033447265625</v>
      </c>
      <c r="K242" s="63">
        <v>403.60333251953125</v>
      </c>
      <c r="O242" s="28">
        <v>24228</v>
      </c>
      <c r="P242" s="19">
        <v>33</v>
      </c>
    </row>
    <row r="243" spans="1:16">
      <c r="A243" s="64">
        <v>39082</v>
      </c>
      <c r="B243" s="59">
        <v>353.81668090820312</v>
      </c>
      <c r="E243" s="68">
        <v>23985</v>
      </c>
      <c r="F243" s="22">
        <v>106.72</v>
      </c>
      <c r="I243" s="66">
        <v>38991</v>
      </c>
      <c r="J243" s="62">
        <v>353.81668090820312</v>
      </c>
      <c r="K243" s="63">
        <v>425.7833251953125</v>
      </c>
      <c r="O243" s="28">
        <v>24259</v>
      </c>
      <c r="P243" s="19">
        <v>33</v>
      </c>
    </row>
    <row r="244" spans="1:16">
      <c r="A244" s="64">
        <v>39172</v>
      </c>
      <c r="B244" s="59">
        <v>368.88998413085937</v>
      </c>
      <c r="E244" s="68">
        <v>24015</v>
      </c>
      <c r="F244" s="22">
        <v>107.6</v>
      </c>
      <c r="I244" s="66">
        <v>39083</v>
      </c>
      <c r="J244" s="62">
        <v>368.88998413085937</v>
      </c>
      <c r="K244" s="63">
        <v>439.40667724609375</v>
      </c>
      <c r="O244" s="28">
        <v>24289</v>
      </c>
      <c r="P244" s="19">
        <v>33.4</v>
      </c>
    </row>
    <row r="245" spans="1:16">
      <c r="A245" s="64">
        <v>39263</v>
      </c>
      <c r="B245" s="59">
        <v>396.92333984375</v>
      </c>
      <c r="E245" s="68">
        <v>24046</v>
      </c>
      <c r="F245" s="22">
        <v>107.83</v>
      </c>
      <c r="I245" s="66">
        <v>39173</v>
      </c>
      <c r="J245" s="62">
        <v>396.92333984375</v>
      </c>
      <c r="K245" s="63">
        <v>469.85333251953125</v>
      </c>
      <c r="O245" s="28">
        <v>24320</v>
      </c>
      <c r="P245" s="19">
        <v>33.5</v>
      </c>
    </row>
    <row r="246" spans="1:16">
      <c r="A246" s="64">
        <v>39355</v>
      </c>
      <c r="B246" s="59">
        <v>409.21331787109375</v>
      </c>
      <c r="E246" s="68">
        <v>24076</v>
      </c>
      <c r="F246" s="22">
        <v>108.36</v>
      </c>
      <c r="I246" s="66">
        <v>39264</v>
      </c>
      <c r="J246" s="62">
        <v>409.21331787109375</v>
      </c>
      <c r="K246" s="63">
        <v>482.30667114257812</v>
      </c>
      <c r="O246" s="28">
        <v>24351</v>
      </c>
      <c r="P246" s="19">
        <v>33.4</v>
      </c>
    </row>
    <row r="247" spans="1:16">
      <c r="A247" s="64">
        <v>39447</v>
      </c>
      <c r="B247" s="59">
        <v>413.59332275390625</v>
      </c>
      <c r="E247" s="68">
        <v>24107</v>
      </c>
      <c r="F247" s="22">
        <v>111.3</v>
      </c>
      <c r="I247" s="66">
        <v>39356</v>
      </c>
      <c r="J247" s="62">
        <v>413.59332275390625</v>
      </c>
      <c r="K247" s="63">
        <v>485.01998901367187</v>
      </c>
      <c r="O247" s="28">
        <v>24381</v>
      </c>
      <c r="P247" s="19">
        <v>32.9</v>
      </c>
    </row>
    <row r="248" spans="1:16">
      <c r="A248" s="64">
        <v>39538</v>
      </c>
      <c r="B248" s="59">
        <v>441.15664672851563</v>
      </c>
      <c r="E248" s="68">
        <v>24138</v>
      </c>
      <c r="F248" s="22">
        <v>114.18</v>
      </c>
      <c r="I248" s="66">
        <v>39448</v>
      </c>
      <c r="J248" s="62">
        <v>441.15664672851563</v>
      </c>
      <c r="K248" s="63">
        <v>495.1199951171875</v>
      </c>
      <c r="O248" s="28">
        <v>24412</v>
      </c>
      <c r="P248" s="19">
        <v>32.299999999999997</v>
      </c>
    </row>
    <row r="249" spans="1:16">
      <c r="A249" s="64">
        <v>39629</v>
      </c>
      <c r="B249" s="59">
        <v>464.7166748046875</v>
      </c>
      <c r="E249" s="68">
        <v>24166</v>
      </c>
      <c r="F249" s="22">
        <v>115.93</v>
      </c>
      <c r="I249" s="66">
        <v>39539</v>
      </c>
      <c r="J249" s="62">
        <v>464.7166748046875</v>
      </c>
      <c r="K249" s="63">
        <v>510.18331909179687</v>
      </c>
      <c r="O249" s="28">
        <v>24442</v>
      </c>
      <c r="P249" s="19">
        <v>32.1</v>
      </c>
    </row>
    <row r="250" spans="1:16">
      <c r="A250" s="64">
        <v>39721</v>
      </c>
      <c r="B250" s="59">
        <v>445.66665649414062</v>
      </c>
      <c r="E250" s="68">
        <v>24197</v>
      </c>
      <c r="F250" s="22">
        <v>116.1</v>
      </c>
      <c r="I250" s="66">
        <v>39630</v>
      </c>
      <c r="J250" s="62">
        <v>445.66665649414062</v>
      </c>
      <c r="K250" s="63">
        <v>474.86334228515625</v>
      </c>
      <c r="O250" s="28">
        <v>24473</v>
      </c>
      <c r="P250" s="19">
        <v>32.200000000000003</v>
      </c>
    </row>
    <row r="251" spans="1:16">
      <c r="A251" s="64">
        <v>39813</v>
      </c>
      <c r="B251" s="59">
        <v>336.11334228515625</v>
      </c>
      <c r="E251" s="68">
        <v>24227</v>
      </c>
      <c r="F251" s="22">
        <v>114.88</v>
      </c>
      <c r="I251" s="66">
        <v>39722</v>
      </c>
      <c r="J251" s="62">
        <v>336.11334228515625</v>
      </c>
      <c r="K251" s="63">
        <v>357.50665283203125</v>
      </c>
      <c r="O251" s="28">
        <v>24504</v>
      </c>
      <c r="P251" s="19">
        <v>31.5</v>
      </c>
    </row>
    <row r="252" spans="1:16">
      <c r="A252" s="64">
        <v>39903</v>
      </c>
      <c r="B252" s="59">
        <v>316.78668212890625</v>
      </c>
      <c r="E252" s="68">
        <v>24258</v>
      </c>
      <c r="F252" s="22">
        <v>112.98</v>
      </c>
      <c r="I252" s="66">
        <v>39814</v>
      </c>
      <c r="J252" s="62">
        <v>316.78668212890625</v>
      </c>
      <c r="K252" s="63">
        <v>336.4666748046875</v>
      </c>
      <c r="O252" s="28">
        <v>24532</v>
      </c>
      <c r="P252" s="19">
        <v>31.1</v>
      </c>
    </row>
    <row r="253" spans="1:16">
      <c r="A253" s="64">
        <v>39994</v>
      </c>
      <c r="B253" s="59">
        <v>350.0433349609375</v>
      </c>
      <c r="E253" s="68">
        <v>24288</v>
      </c>
      <c r="F253" s="22">
        <v>113.58</v>
      </c>
      <c r="I253" s="66">
        <v>39904</v>
      </c>
      <c r="J253" s="62">
        <v>350.0433349609375</v>
      </c>
      <c r="K253" s="63">
        <v>378.41665649414062</v>
      </c>
      <c r="O253" s="28">
        <v>24563</v>
      </c>
      <c r="P253" s="19">
        <v>30.7</v>
      </c>
    </row>
    <row r="254" spans="1:16">
      <c r="A254" s="64">
        <v>40086</v>
      </c>
      <c r="B254" s="59">
        <v>374.57333374023437</v>
      </c>
      <c r="E254" s="68">
        <v>24319</v>
      </c>
      <c r="F254" s="22">
        <v>115.43</v>
      </c>
      <c r="I254" s="66">
        <v>39995</v>
      </c>
      <c r="J254" s="62">
        <v>374.57333374023437</v>
      </c>
      <c r="K254" s="63">
        <v>432.85000610351562</v>
      </c>
      <c r="O254" s="28">
        <v>24593</v>
      </c>
      <c r="P254" s="19">
        <v>31.1</v>
      </c>
    </row>
    <row r="255" spans="1:16">
      <c r="A255" s="64">
        <v>40178</v>
      </c>
      <c r="B255" s="59">
        <v>400.6400146484375</v>
      </c>
      <c r="E255" s="68">
        <v>24350</v>
      </c>
      <c r="F255" s="22">
        <v>112.76</v>
      </c>
      <c r="I255" s="66">
        <v>40087</v>
      </c>
      <c r="J255" s="62">
        <v>400.6400146484375</v>
      </c>
      <c r="K255" s="63">
        <v>457.086669921875</v>
      </c>
      <c r="O255" s="28">
        <v>24624</v>
      </c>
      <c r="P255" s="19">
        <v>31.4</v>
      </c>
    </row>
    <row r="256" spans="1:16">
      <c r="A256" s="64">
        <v>40268</v>
      </c>
      <c r="B256" s="59">
        <v>426.34332275390625</v>
      </c>
      <c r="E256" s="68">
        <v>24380</v>
      </c>
      <c r="F256" s="22">
        <v>109.55</v>
      </c>
      <c r="I256" s="66">
        <v>40179</v>
      </c>
      <c r="J256" s="62">
        <v>426.34332275390625</v>
      </c>
      <c r="K256" s="63">
        <v>489.59332275390625</v>
      </c>
      <c r="O256" s="28">
        <v>24654</v>
      </c>
      <c r="P256" s="19">
        <v>31.3</v>
      </c>
    </row>
    <row r="257" spans="1:16">
      <c r="A257" s="64">
        <v>40359</v>
      </c>
      <c r="B257" s="59">
        <v>431.43667602539062</v>
      </c>
      <c r="E257" s="68">
        <v>24411</v>
      </c>
      <c r="F257" s="22">
        <v>106.35</v>
      </c>
      <c r="I257" s="66">
        <v>40269</v>
      </c>
      <c r="J257" s="62">
        <v>431.43667602539062</v>
      </c>
      <c r="K257" s="63">
        <v>491.95001220703125</v>
      </c>
      <c r="O257" s="28">
        <v>24685</v>
      </c>
      <c r="P257" s="19">
        <v>31.3</v>
      </c>
    </row>
    <row r="258" spans="1:16">
      <c r="A258" s="64">
        <v>40451</v>
      </c>
      <c r="B258" s="59">
        <v>449.14999389648437</v>
      </c>
      <c r="E258" s="68">
        <v>24441</v>
      </c>
      <c r="F258" s="22">
        <v>104.64</v>
      </c>
      <c r="I258" s="66">
        <v>40360</v>
      </c>
      <c r="J258" s="62">
        <v>449.14999389648437</v>
      </c>
      <c r="K258" s="63">
        <v>497.29998779296875</v>
      </c>
      <c r="O258" s="28">
        <v>24716</v>
      </c>
      <c r="P258" s="19">
        <v>31.2</v>
      </c>
    </row>
    <row r="259" spans="1:16">
      <c r="A259" s="64">
        <v>40543</v>
      </c>
      <c r="B259" s="59">
        <v>495.86666870117187</v>
      </c>
      <c r="E259" s="68">
        <v>24472</v>
      </c>
      <c r="F259" s="22">
        <v>105</v>
      </c>
      <c r="I259" s="66">
        <v>40452</v>
      </c>
      <c r="J259" s="62">
        <v>495.86666870117187</v>
      </c>
      <c r="K259" s="63">
        <v>556.38336181640625</v>
      </c>
      <c r="O259" s="28">
        <v>24746</v>
      </c>
      <c r="P259" s="19">
        <v>31.3</v>
      </c>
    </row>
    <row r="260" spans="1:16">
      <c r="A260" s="64">
        <v>40633</v>
      </c>
      <c r="B260" s="59">
        <v>555.6966552734375</v>
      </c>
      <c r="E260" s="68">
        <v>24503</v>
      </c>
      <c r="F260" s="22">
        <v>104.86</v>
      </c>
      <c r="I260" s="66">
        <v>40544</v>
      </c>
      <c r="J260" s="62">
        <v>555.6966552734375</v>
      </c>
      <c r="K260" s="63">
        <v>612.2066650390625</v>
      </c>
      <c r="O260" s="28">
        <v>24777</v>
      </c>
      <c r="P260" s="19">
        <v>31.1</v>
      </c>
    </row>
    <row r="261" spans="1:16">
      <c r="A261" s="64">
        <v>40724</v>
      </c>
      <c r="B261" s="59">
        <v>564.03997802734375</v>
      </c>
      <c r="E261" s="68">
        <v>24531</v>
      </c>
      <c r="F261" s="22">
        <v>103.95</v>
      </c>
      <c r="I261" s="66">
        <v>40634</v>
      </c>
      <c r="J261" s="62">
        <v>564.03997802734375</v>
      </c>
      <c r="K261" s="63">
        <v>612.6533203125</v>
      </c>
      <c r="O261" s="28">
        <v>24807</v>
      </c>
      <c r="P261" s="19">
        <v>31.5</v>
      </c>
    </row>
    <row r="262" spans="1:16">
      <c r="A262" s="64">
        <v>40816</v>
      </c>
      <c r="B262" s="59">
        <v>541.5733642578125</v>
      </c>
      <c r="E262" s="68">
        <v>24562</v>
      </c>
      <c r="F262" s="22">
        <v>101.93</v>
      </c>
      <c r="I262" s="66">
        <v>40725</v>
      </c>
      <c r="J262" s="62">
        <v>541.5733642578125</v>
      </c>
      <c r="K262" s="63">
        <v>576.52001953125</v>
      </c>
      <c r="O262" s="28">
        <v>24838</v>
      </c>
      <c r="P262" s="19">
        <v>31.4</v>
      </c>
    </row>
    <row r="263" spans="1:16">
      <c r="A263" s="64">
        <v>40908</v>
      </c>
      <c r="B263" s="59">
        <v>494.6199951171875</v>
      </c>
      <c r="E263" s="68">
        <v>24592</v>
      </c>
      <c r="F263" s="22">
        <v>100.05</v>
      </c>
      <c r="I263" s="66">
        <v>40817</v>
      </c>
      <c r="J263" s="62">
        <v>494.6199951171875</v>
      </c>
      <c r="K263" s="63">
        <v>528.4033203125</v>
      </c>
      <c r="O263" s="28">
        <v>24869</v>
      </c>
      <c r="P263" s="19">
        <v>31.5</v>
      </c>
    </row>
    <row r="264" spans="1:16">
      <c r="A264" s="64">
        <v>40999</v>
      </c>
      <c r="B264" s="59">
        <v>496.40335083007812</v>
      </c>
      <c r="E264" s="68">
        <v>24623</v>
      </c>
      <c r="F264" s="22">
        <v>101.08</v>
      </c>
      <c r="I264" s="66">
        <v>40909</v>
      </c>
      <c r="J264" s="62">
        <v>496.40335083007812</v>
      </c>
      <c r="K264" s="63">
        <v>541.12664794921875</v>
      </c>
      <c r="O264" s="28">
        <v>24898</v>
      </c>
      <c r="P264" s="19">
        <v>31.6</v>
      </c>
    </row>
    <row r="265" spans="1:16">
      <c r="A265" s="64">
        <v>41090</v>
      </c>
      <c r="B265" s="59">
        <v>482.2066650390625</v>
      </c>
      <c r="E265" s="68">
        <v>24653</v>
      </c>
      <c r="F265" s="22">
        <v>101</v>
      </c>
      <c r="I265" s="66">
        <v>41000</v>
      </c>
      <c r="J265" s="62">
        <v>482.2066650390625</v>
      </c>
      <c r="K265" s="63">
        <v>525.28668212890625</v>
      </c>
      <c r="O265" s="28">
        <v>24929</v>
      </c>
      <c r="P265" s="19">
        <v>31.7</v>
      </c>
    </row>
    <row r="266" spans="1:16">
      <c r="A266" s="64">
        <v>41182</v>
      </c>
      <c r="B266" s="59">
        <v>487.739990234375</v>
      </c>
      <c r="E266" s="68">
        <v>24684</v>
      </c>
      <c r="F266" s="22">
        <v>99.18</v>
      </c>
      <c r="I266" s="66">
        <v>41091</v>
      </c>
      <c r="J266" s="62">
        <v>487.739990234375</v>
      </c>
      <c r="K266" s="63">
        <v>512.04669189453125</v>
      </c>
      <c r="O266" s="28">
        <v>24959</v>
      </c>
      <c r="P266" s="19">
        <v>31.5</v>
      </c>
    </row>
    <row r="267" spans="1:16">
      <c r="A267" s="64">
        <v>41274</v>
      </c>
      <c r="B267" s="59">
        <v>483.0333251953125</v>
      </c>
      <c r="E267" s="68">
        <v>24715</v>
      </c>
      <c r="F267" s="22">
        <v>98.68</v>
      </c>
      <c r="J267" s="62">
        <v>483.0333251953125</v>
      </c>
      <c r="K267" s="63">
        <v>515.7066650390625</v>
      </c>
      <c r="O267" s="28">
        <v>24990</v>
      </c>
      <c r="P267" s="19">
        <v>31.3</v>
      </c>
    </row>
    <row r="268" spans="1:16">
      <c r="E268" s="68">
        <v>24745</v>
      </c>
      <c r="F268" s="22">
        <v>97.98</v>
      </c>
      <c r="O268" s="28">
        <v>25020</v>
      </c>
      <c r="P268" s="19">
        <v>31.6</v>
      </c>
    </row>
    <row r="269" spans="1:16">
      <c r="E269" s="68">
        <v>24776</v>
      </c>
      <c r="F269" s="22">
        <v>96.84</v>
      </c>
      <c r="O269" s="28">
        <v>25051</v>
      </c>
      <c r="P269" s="19">
        <v>31.7</v>
      </c>
    </row>
    <row r="270" spans="1:16">
      <c r="E270" s="68">
        <v>24806</v>
      </c>
      <c r="F270" s="22">
        <v>96.95</v>
      </c>
      <c r="O270" s="28">
        <v>25082</v>
      </c>
      <c r="P270" s="19">
        <v>31.9</v>
      </c>
    </row>
    <row r="271" spans="1:16">
      <c r="E271" s="68">
        <v>24837</v>
      </c>
      <c r="F271" s="22">
        <v>98.18</v>
      </c>
      <c r="O271" s="28">
        <v>25112</v>
      </c>
      <c r="P271" s="19">
        <v>32.1</v>
      </c>
    </row>
    <row r="272" spans="1:16">
      <c r="E272" s="68">
        <v>24868</v>
      </c>
      <c r="F272" s="22">
        <v>98.26</v>
      </c>
      <c r="O272" s="28">
        <v>25143</v>
      </c>
      <c r="P272" s="19">
        <v>32.799999999999997</v>
      </c>
    </row>
    <row r="273" spans="5:16">
      <c r="E273" s="68">
        <v>24897</v>
      </c>
      <c r="F273" s="22">
        <v>98.4</v>
      </c>
      <c r="O273" s="28">
        <v>25173</v>
      </c>
      <c r="P273" s="19">
        <v>32.4</v>
      </c>
    </row>
    <row r="274" spans="5:16">
      <c r="E274" s="68">
        <v>24928</v>
      </c>
      <c r="F274" s="22">
        <v>98.95</v>
      </c>
      <c r="O274" s="28">
        <v>25204</v>
      </c>
      <c r="P274" s="19">
        <v>32.6</v>
      </c>
    </row>
    <row r="275" spans="5:16">
      <c r="E275" s="68">
        <v>24958</v>
      </c>
      <c r="F275" s="22">
        <v>98</v>
      </c>
      <c r="O275" s="28">
        <v>25235</v>
      </c>
      <c r="P275" s="19">
        <v>32.299999999999997</v>
      </c>
    </row>
    <row r="276" spans="5:16">
      <c r="E276" s="68">
        <v>24989</v>
      </c>
      <c r="F276" s="22">
        <v>96.68</v>
      </c>
      <c r="O276" s="28">
        <v>25263</v>
      </c>
      <c r="P276" s="19">
        <v>32.700000000000003</v>
      </c>
    </row>
    <row r="277" spans="5:16">
      <c r="E277" s="68">
        <v>25019</v>
      </c>
      <c r="F277" s="22">
        <v>96.18</v>
      </c>
      <c r="O277" s="28">
        <v>25294</v>
      </c>
      <c r="P277" s="19">
        <v>33.1</v>
      </c>
    </row>
    <row r="278" spans="5:16">
      <c r="E278" s="68">
        <v>25050</v>
      </c>
      <c r="F278" s="22">
        <v>95.46</v>
      </c>
      <c r="O278" s="28">
        <v>25324</v>
      </c>
      <c r="P278" s="19">
        <v>34</v>
      </c>
    </row>
    <row r="279" spans="5:16">
      <c r="E279" s="68">
        <v>25081</v>
      </c>
      <c r="F279" s="22">
        <v>95.55</v>
      </c>
      <c r="O279" s="28">
        <v>25355</v>
      </c>
      <c r="P279" s="19">
        <v>34.5</v>
      </c>
    </row>
    <row r="280" spans="5:16">
      <c r="E280" s="68">
        <v>25111</v>
      </c>
      <c r="F280" s="22">
        <v>96.38</v>
      </c>
      <c r="O280" s="28">
        <v>25385</v>
      </c>
      <c r="P280" s="19">
        <v>34.1</v>
      </c>
    </row>
    <row r="281" spans="5:16">
      <c r="E281" s="68">
        <v>25142</v>
      </c>
      <c r="F281" s="22">
        <v>97.2</v>
      </c>
      <c r="O281" s="28">
        <v>25416</v>
      </c>
      <c r="P281" s="19">
        <v>34.4</v>
      </c>
    </row>
    <row r="282" spans="5:16">
      <c r="E282" s="68">
        <v>25172</v>
      </c>
      <c r="F282" s="22">
        <v>100</v>
      </c>
      <c r="O282" s="28">
        <v>25447</v>
      </c>
      <c r="P282" s="19">
        <v>34.4</v>
      </c>
    </row>
    <row r="283" spans="5:16">
      <c r="E283" s="68">
        <v>25203</v>
      </c>
      <c r="F283" s="22">
        <v>100.74</v>
      </c>
      <c r="O283" s="28">
        <v>25477</v>
      </c>
      <c r="P283" s="19">
        <v>34.799999999999997</v>
      </c>
    </row>
    <row r="284" spans="5:16">
      <c r="E284" s="68">
        <v>25234</v>
      </c>
      <c r="F284" s="22">
        <v>102.88</v>
      </c>
      <c r="O284" s="28">
        <v>25508</v>
      </c>
      <c r="P284" s="19">
        <v>35.200000000000003</v>
      </c>
    </row>
    <row r="285" spans="5:16">
      <c r="E285" s="68">
        <v>25262</v>
      </c>
      <c r="F285" s="22">
        <v>105.15</v>
      </c>
      <c r="O285" s="28">
        <v>25538</v>
      </c>
      <c r="P285" s="19">
        <v>35.1</v>
      </c>
    </row>
    <row r="286" spans="5:16">
      <c r="E286" s="68">
        <v>25293</v>
      </c>
      <c r="F286" s="22">
        <v>106.23</v>
      </c>
      <c r="O286" s="28">
        <v>25569</v>
      </c>
      <c r="P286" s="19">
        <v>35.1</v>
      </c>
    </row>
    <row r="287" spans="5:16">
      <c r="E287" s="68">
        <v>25323</v>
      </c>
      <c r="F287" s="22">
        <v>107.78</v>
      </c>
      <c r="O287" s="28">
        <v>25600</v>
      </c>
      <c r="P287" s="19">
        <v>35.200000000000003</v>
      </c>
    </row>
    <row r="288" spans="5:16">
      <c r="E288" s="68">
        <v>25354</v>
      </c>
      <c r="F288" s="22">
        <v>109.8</v>
      </c>
      <c r="O288" s="28">
        <v>25628</v>
      </c>
      <c r="P288" s="19">
        <v>35.6</v>
      </c>
    </row>
    <row r="289" spans="5:16">
      <c r="E289" s="68">
        <v>25384</v>
      </c>
      <c r="F289" s="22">
        <v>111.32</v>
      </c>
      <c r="O289" s="28">
        <v>25659</v>
      </c>
      <c r="P289" s="19">
        <v>35.5</v>
      </c>
    </row>
    <row r="290" spans="5:16">
      <c r="E290" s="68">
        <v>25415</v>
      </c>
      <c r="F290" s="22">
        <v>111.32</v>
      </c>
      <c r="O290" s="28">
        <v>25689</v>
      </c>
      <c r="P290" s="19">
        <v>35</v>
      </c>
    </row>
    <row r="291" spans="5:16">
      <c r="E291" s="68">
        <v>25446</v>
      </c>
      <c r="F291" s="22">
        <v>113.23</v>
      </c>
      <c r="O291" s="28">
        <v>25720</v>
      </c>
      <c r="P291" s="19">
        <v>35</v>
      </c>
    </row>
    <row r="292" spans="5:16">
      <c r="E292" s="68">
        <v>25476</v>
      </c>
      <c r="F292" s="22">
        <v>113.88</v>
      </c>
      <c r="O292" s="28">
        <v>25750</v>
      </c>
      <c r="P292" s="19">
        <v>35.1</v>
      </c>
    </row>
    <row r="293" spans="5:16">
      <c r="E293" s="68">
        <v>25507</v>
      </c>
      <c r="F293" s="22">
        <v>113.62</v>
      </c>
      <c r="O293" s="28">
        <v>25781</v>
      </c>
      <c r="P293" s="19">
        <v>34.700000000000003</v>
      </c>
    </row>
    <row r="294" spans="5:16">
      <c r="E294" s="68">
        <v>25537</v>
      </c>
      <c r="F294" s="22">
        <v>114.23</v>
      </c>
      <c r="O294" s="28">
        <v>25812</v>
      </c>
      <c r="P294" s="19">
        <v>35.5</v>
      </c>
    </row>
    <row r="295" spans="5:16">
      <c r="E295" s="68">
        <v>25568</v>
      </c>
      <c r="F295" s="22">
        <v>114.58</v>
      </c>
      <c r="O295" s="28">
        <v>25842</v>
      </c>
      <c r="P295" s="19">
        <v>35.5</v>
      </c>
    </row>
    <row r="296" spans="5:16">
      <c r="E296" s="68">
        <v>25599</v>
      </c>
      <c r="F296" s="22">
        <v>116.08</v>
      </c>
      <c r="O296" s="28">
        <v>25873</v>
      </c>
      <c r="P296" s="19">
        <v>35.1</v>
      </c>
    </row>
    <row r="297" spans="5:16">
      <c r="E297" s="68">
        <v>25627</v>
      </c>
      <c r="F297" s="22">
        <v>116.6</v>
      </c>
      <c r="O297" s="28">
        <v>25903</v>
      </c>
      <c r="P297" s="19">
        <v>34.5</v>
      </c>
    </row>
    <row r="298" spans="5:16">
      <c r="E298" s="68">
        <v>25658</v>
      </c>
      <c r="F298" s="22">
        <v>116.94</v>
      </c>
      <c r="O298" s="28">
        <v>25934</v>
      </c>
      <c r="P298" s="19">
        <v>34.799999999999997</v>
      </c>
    </row>
    <row r="299" spans="5:16">
      <c r="E299" s="68">
        <v>25688</v>
      </c>
      <c r="F299" s="22">
        <v>116.3</v>
      </c>
      <c r="O299" s="28">
        <v>25965</v>
      </c>
      <c r="P299" s="19">
        <v>35.9</v>
      </c>
    </row>
    <row r="300" spans="5:16">
      <c r="E300" s="68">
        <v>25719</v>
      </c>
      <c r="F300" s="22">
        <v>114.98</v>
      </c>
      <c r="O300" s="28">
        <v>25993</v>
      </c>
      <c r="P300" s="19">
        <v>35.4</v>
      </c>
    </row>
    <row r="301" spans="5:16">
      <c r="E301" s="68">
        <v>25749</v>
      </c>
      <c r="F301" s="22">
        <v>113.78</v>
      </c>
      <c r="O301" s="28">
        <v>26024</v>
      </c>
      <c r="P301" s="19">
        <v>36</v>
      </c>
    </row>
    <row r="302" spans="5:16">
      <c r="E302" s="68">
        <v>25780</v>
      </c>
      <c r="F302" s="22">
        <v>112.93</v>
      </c>
      <c r="O302" s="28">
        <v>26054</v>
      </c>
      <c r="P302" s="19">
        <v>36</v>
      </c>
    </row>
    <row r="303" spans="5:16">
      <c r="E303" s="68">
        <v>25811</v>
      </c>
      <c r="F303" s="22">
        <v>112.9</v>
      </c>
      <c r="O303" s="28">
        <v>26085</v>
      </c>
      <c r="P303" s="19">
        <v>36.200000000000003</v>
      </c>
    </row>
    <row r="304" spans="5:16">
      <c r="E304" s="68">
        <v>25841</v>
      </c>
      <c r="F304" s="22">
        <v>112.08</v>
      </c>
      <c r="O304" s="28">
        <v>26115</v>
      </c>
      <c r="P304" s="19">
        <v>35.9</v>
      </c>
    </row>
    <row r="305" spans="5:16">
      <c r="E305" s="68">
        <v>25872</v>
      </c>
      <c r="F305" s="22">
        <v>110.9</v>
      </c>
      <c r="O305" s="28">
        <v>26146</v>
      </c>
      <c r="P305" s="19">
        <v>35.799999999999997</v>
      </c>
    </row>
    <row r="306" spans="5:16">
      <c r="E306" s="68">
        <v>25902</v>
      </c>
      <c r="F306" s="22">
        <v>109.2</v>
      </c>
      <c r="O306" s="28">
        <v>26177</v>
      </c>
      <c r="P306" s="19">
        <v>35.700000000000003</v>
      </c>
    </row>
    <row r="307" spans="5:16">
      <c r="E307" s="68">
        <v>25933</v>
      </c>
      <c r="F307" s="22">
        <v>107.26</v>
      </c>
      <c r="O307" s="28">
        <v>26207</v>
      </c>
      <c r="P307" s="19">
        <v>36.4</v>
      </c>
    </row>
    <row r="308" spans="5:16">
      <c r="E308" s="68">
        <v>25964</v>
      </c>
      <c r="F308" s="22">
        <v>107.13</v>
      </c>
      <c r="O308" s="28">
        <v>26238</v>
      </c>
      <c r="P308" s="19">
        <v>37</v>
      </c>
    </row>
    <row r="309" spans="5:16">
      <c r="E309" s="68">
        <v>25992</v>
      </c>
      <c r="F309" s="22">
        <v>109.87</v>
      </c>
      <c r="O309" s="28">
        <v>26268</v>
      </c>
      <c r="P309" s="19">
        <v>37.200000000000003</v>
      </c>
    </row>
    <row r="310" spans="5:16">
      <c r="E310" s="68">
        <v>26023</v>
      </c>
      <c r="F310" s="22">
        <v>109.34</v>
      </c>
      <c r="O310" s="28">
        <v>26299</v>
      </c>
      <c r="P310" s="19">
        <v>37.799999999999997</v>
      </c>
    </row>
    <row r="311" spans="5:16">
      <c r="E311" s="68">
        <v>26053</v>
      </c>
      <c r="F311" s="22">
        <v>109.73</v>
      </c>
      <c r="O311" s="28">
        <v>26330</v>
      </c>
      <c r="P311" s="19">
        <v>38.1</v>
      </c>
    </row>
    <row r="312" spans="5:16">
      <c r="E312" s="68">
        <v>26084</v>
      </c>
      <c r="F312" s="22">
        <v>108.78</v>
      </c>
      <c r="O312" s="28">
        <v>26359</v>
      </c>
      <c r="P312" s="19">
        <v>38.1</v>
      </c>
    </row>
    <row r="313" spans="5:16">
      <c r="E313" s="68">
        <v>26114</v>
      </c>
      <c r="F313" s="22">
        <v>108.14</v>
      </c>
      <c r="O313" s="28">
        <v>26390</v>
      </c>
      <c r="P313" s="19">
        <v>38.700000000000003</v>
      </c>
    </row>
    <row r="314" spans="5:16">
      <c r="E314" s="68">
        <v>26145</v>
      </c>
      <c r="F314" s="22">
        <v>108.33</v>
      </c>
      <c r="O314" s="28">
        <v>26420</v>
      </c>
      <c r="P314" s="19">
        <v>39.299999999999997</v>
      </c>
    </row>
    <row r="315" spans="5:16">
      <c r="E315" s="68">
        <v>26176</v>
      </c>
      <c r="F315" s="22">
        <v>108.26</v>
      </c>
      <c r="O315" s="28">
        <v>26451</v>
      </c>
      <c r="P315" s="19">
        <v>39.4</v>
      </c>
    </row>
    <row r="316" spans="5:16">
      <c r="E316" s="68">
        <v>26206</v>
      </c>
      <c r="F316" s="22">
        <v>107.45</v>
      </c>
      <c r="O316" s="28">
        <v>26481</v>
      </c>
      <c r="P316" s="19">
        <v>40</v>
      </c>
    </row>
    <row r="317" spans="5:16">
      <c r="E317" s="68">
        <v>26237</v>
      </c>
      <c r="F317" s="22">
        <v>106.68</v>
      </c>
      <c r="O317" s="28">
        <v>26512</v>
      </c>
      <c r="P317" s="19">
        <v>40.299999999999997</v>
      </c>
    </row>
    <row r="318" spans="5:16">
      <c r="E318" s="68">
        <v>26267</v>
      </c>
      <c r="F318" s="22">
        <v>105.84</v>
      </c>
      <c r="O318" s="28">
        <v>26543</v>
      </c>
      <c r="P318" s="19">
        <v>40.5</v>
      </c>
    </row>
    <row r="319" spans="5:16">
      <c r="E319" s="68">
        <v>26298</v>
      </c>
      <c r="F319" s="22">
        <v>106.65</v>
      </c>
      <c r="O319" s="28">
        <v>26573</v>
      </c>
      <c r="P319" s="19">
        <v>40.9</v>
      </c>
    </row>
    <row r="320" spans="5:16">
      <c r="E320" s="68">
        <v>26329</v>
      </c>
      <c r="F320" s="22">
        <v>110.33</v>
      </c>
      <c r="O320" s="28">
        <v>26604</v>
      </c>
      <c r="P320" s="19">
        <v>42</v>
      </c>
    </row>
    <row r="321" spans="5:16">
      <c r="E321" s="68">
        <v>26358</v>
      </c>
      <c r="F321" s="22">
        <v>112.34</v>
      </c>
      <c r="O321" s="28">
        <v>26634</v>
      </c>
      <c r="P321" s="19">
        <v>43.8</v>
      </c>
    </row>
    <row r="322" spans="5:16">
      <c r="E322" s="68">
        <v>26389</v>
      </c>
      <c r="F322" s="22">
        <v>114.38</v>
      </c>
      <c r="O322" s="28">
        <v>26665</v>
      </c>
      <c r="P322" s="19">
        <v>45</v>
      </c>
    </row>
    <row r="323" spans="5:16">
      <c r="E323" s="68">
        <v>26419</v>
      </c>
      <c r="F323" s="22">
        <v>115.6</v>
      </c>
      <c r="O323" s="28">
        <v>26696</v>
      </c>
      <c r="P323" s="19">
        <v>47.1</v>
      </c>
    </row>
    <row r="324" spans="5:16">
      <c r="E324" s="68">
        <v>26450</v>
      </c>
      <c r="F324" s="22">
        <v>119.44</v>
      </c>
      <c r="O324" s="28">
        <v>26724</v>
      </c>
      <c r="P324" s="19">
        <v>49.3</v>
      </c>
    </row>
    <row r="325" spans="5:16">
      <c r="E325" s="68">
        <v>26480</v>
      </c>
      <c r="F325" s="22">
        <v>119.15</v>
      </c>
      <c r="O325" s="28">
        <v>26755</v>
      </c>
      <c r="P325" s="19">
        <v>50.1</v>
      </c>
    </row>
    <row r="326" spans="5:16">
      <c r="E326" s="68">
        <v>26511</v>
      </c>
      <c r="F326" s="22">
        <v>119.83</v>
      </c>
      <c r="O326" s="28">
        <v>26785</v>
      </c>
      <c r="P326" s="19">
        <v>52.5</v>
      </c>
    </row>
    <row r="327" spans="5:16">
      <c r="E327" s="68">
        <v>26542</v>
      </c>
      <c r="F327" s="22">
        <v>120.96</v>
      </c>
      <c r="O327" s="28">
        <v>26816</v>
      </c>
      <c r="P327" s="19">
        <v>55</v>
      </c>
    </row>
    <row r="328" spans="5:16">
      <c r="E328" s="68">
        <v>26572</v>
      </c>
      <c r="F328" s="22">
        <v>122.7</v>
      </c>
      <c r="O328" s="28">
        <v>26846</v>
      </c>
      <c r="P328" s="19">
        <v>52.5</v>
      </c>
    </row>
    <row r="329" spans="5:16">
      <c r="E329" s="68">
        <v>26603</v>
      </c>
      <c r="F329" s="22">
        <v>124.48</v>
      </c>
      <c r="O329" s="28">
        <v>26877</v>
      </c>
      <c r="P329" s="19">
        <v>64.099999999999994</v>
      </c>
    </row>
    <row r="330" spans="5:16">
      <c r="E330" s="68">
        <v>26633</v>
      </c>
      <c r="F330" s="22">
        <v>126.18</v>
      </c>
      <c r="O330" s="28">
        <v>26908</v>
      </c>
      <c r="P330" s="19">
        <v>60.9</v>
      </c>
    </row>
    <row r="331" spans="5:16">
      <c r="E331" s="68">
        <v>26664</v>
      </c>
      <c r="F331" s="22">
        <v>130.78</v>
      </c>
      <c r="O331" s="28">
        <v>26938</v>
      </c>
      <c r="P331" s="19">
        <v>58.5</v>
      </c>
    </row>
    <row r="332" spans="5:16">
      <c r="E332" s="68">
        <v>26695</v>
      </c>
      <c r="F332" s="22">
        <v>134.41999999999999</v>
      </c>
      <c r="O332" s="28">
        <v>26969</v>
      </c>
      <c r="P332" s="19">
        <v>59</v>
      </c>
    </row>
    <row r="333" spans="5:16">
      <c r="E333" s="68">
        <v>26723</v>
      </c>
      <c r="F333" s="22">
        <v>143</v>
      </c>
      <c r="O333" s="28">
        <v>26999</v>
      </c>
      <c r="P333" s="19">
        <v>59.1</v>
      </c>
    </row>
    <row r="334" spans="5:16">
      <c r="E334" s="68">
        <v>26754</v>
      </c>
      <c r="F334" s="22">
        <v>149.87</v>
      </c>
      <c r="O334" s="28">
        <v>27030</v>
      </c>
      <c r="P334" s="19">
        <v>63.3</v>
      </c>
    </row>
    <row r="335" spans="5:16">
      <c r="E335" s="68">
        <v>26784</v>
      </c>
      <c r="F335" s="22">
        <v>152.87</v>
      </c>
      <c r="O335" s="28">
        <v>27061</v>
      </c>
      <c r="P335" s="19">
        <v>64.3</v>
      </c>
    </row>
    <row r="336" spans="5:16">
      <c r="E336" s="68">
        <v>26815</v>
      </c>
      <c r="F336" s="22">
        <v>161.18</v>
      </c>
      <c r="O336" s="28">
        <v>27089</v>
      </c>
      <c r="P336" s="19">
        <v>62.3</v>
      </c>
    </row>
    <row r="337" spans="5:16">
      <c r="E337" s="68">
        <v>26845</v>
      </c>
      <c r="F337" s="22">
        <v>171.25</v>
      </c>
      <c r="O337" s="28">
        <v>27120</v>
      </c>
      <c r="P337" s="19">
        <v>60.6</v>
      </c>
    </row>
    <row r="338" spans="5:16">
      <c r="E338" s="68">
        <v>26876</v>
      </c>
      <c r="F338" s="22">
        <v>182.08</v>
      </c>
      <c r="O338" s="28">
        <v>27150</v>
      </c>
      <c r="P338" s="19">
        <v>58.3</v>
      </c>
    </row>
    <row r="339" spans="5:16">
      <c r="E339" s="68">
        <v>26907</v>
      </c>
      <c r="F339" s="22">
        <v>207.8</v>
      </c>
      <c r="O339" s="28">
        <v>27181</v>
      </c>
      <c r="P339" s="19">
        <v>55.4</v>
      </c>
    </row>
    <row r="340" spans="5:16">
      <c r="E340" s="68">
        <v>26937</v>
      </c>
      <c r="F340" s="22">
        <v>195.2</v>
      </c>
      <c r="O340" s="28">
        <v>27211</v>
      </c>
      <c r="P340" s="19">
        <v>59.8</v>
      </c>
    </row>
    <row r="341" spans="5:16">
      <c r="E341" s="68">
        <v>26968</v>
      </c>
      <c r="F341" s="22">
        <v>192.06</v>
      </c>
      <c r="O341" s="28">
        <v>27242</v>
      </c>
      <c r="P341" s="19">
        <v>62.9</v>
      </c>
    </row>
    <row r="342" spans="5:16">
      <c r="E342" s="68">
        <v>26998</v>
      </c>
      <c r="F342" s="22">
        <v>192.05</v>
      </c>
      <c r="O342" s="28">
        <v>27273</v>
      </c>
      <c r="P342" s="19">
        <v>60.9</v>
      </c>
    </row>
    <row r="343" spans="5:16">
      <c r="E343" s="68">
        <v>27029</v>
      </c>
      <c r="F343" s="22">
        <v>204.33</v>
      </c>
      <c r="O343" s="28">
        <v>27303</v>
      </c>
      <c r="P343" s="19">
        <v>63.2</v>
      </c>
    </row>
    <row r="344" spans="5:16">
      <c r="E344" s="68">
        <v>27060</v>
      </c>
      <c r="F344" s="22">
        <v>213.34</v>
      </c>
      <c r="O344" s="28">
        <v>27334</v>
      </c>
      <c r="P344" s="19">
        <v>64.2</v>
      </c>
    </row>
    <row r="345" spans="5:16">
      <c r="E345" s="68">
        <v>27088</v>
      </c>
      <c r="F345" s="22">
        <v>232.05</v>
      </c>
      <c r="O345" s="28">
        <v>27364</v>
      </c>
      <c r="P345" s="19">
        <v>61.5</v>
      </c>
    </row>
    <row r="346" spans="5:16">
      <c r="E346" s="68">
        <v>27119</v>
      </c>
      <c r="F346" s="22">
        <v>233</v>
      </c>
      <c r="O346" s="28">
        <v>27395</v>
      </c>
      <c r="P346" s="19">
        <v>59.6</v>
      </c>
    </row>
    <row r="347" spans="5:16">
      <c r="E347" s="68">
        <v>27149</v>
      </c>
      <c r="F347" s="22">
        <v>230.82</v>
      </c>
      <c r="O347" s="28">
        <v>27426</v>
      </c>
      <c r="P347" s="19">
        <v>57.9</v>
      </c>
    </row>
    <row r="348" spans="5:16">
      <c r="E348" s="68">
        <v>27180</v>
      </c>
      <c r="F348" s="22">
        <v>221.68</v>
      </c>
      <c r="O348" s="28">
        <v>27454</v>
      </c>
      <c r="P348" s="19">
        <v>57.1</v>
      </c>
    </row>
    <row r="349" spans="5:16">
      <c r="E349" s="68">
        <v>27210</v>
      </c>
      <c r="F349" s="22">
        <v>224.4</v>
      </c>
      <c r="O349" s="28">
        <v>27485</v>
      </c>
      <c r="P349" s="19">
        <v>59.5</v>
      </c>
    </row>
    <row r="350" spans="5:16">
      <c r="E350" s="68">
        <v>27241</v>
      </c>
      <c r="F350" s="22">
        <v>237.08</v>
      </c>
      <c r="O350" s="28">
        <v>27515</v>
      </c>
      <c r="P350" s="19">
        <v>61.2</v>
      </c>
    </row>
    <row r="351" spans="5:16">
      <c r="E351" s="68">
        <v>27272</v>
      </c>
      <c r="F351" s="22">
        <v>240.83</v>
      </c>
      <c r="O351" s="28">
        <v>27546</v>
      </c>
      <c r="P351" s="19">
        <v>61.5</v>
      </c>
    </row>
    <row r="352" spans="5:16">
      <c r="E352" s="68">
        <v>27302</v>
      </c>
      <c r="F352" s="22">
        <v>230.52</v>
      </c>
      <c r="O352" s="28">
        <v>27576</v>
      </c>
      <c r="P352" s="19">
        <v>62.4</v>
      </c>
    </row>
    <row r="353" spans="5:16">
      <c r="E353" s="68">
        <v>27333</v>
      </c>
      <c r="F353" s="22">
        <v>231.52</v>
      </c>
      <c r="O353" s="28">
        <v>27607</v>
      </c>
      <c r="P353" s="19">
        <v>63</v>
      </c>
    </row>
    <row r="354" spans="5:16">
      <c r="E354" s="68">
        <v>27363</v>
      </c>
      <c r="F354" s="22">
        <v>227.8</v>
      </c>
      <c r="O354" s="28">
        <v>27638</v>
      </c>
      <c r="P354" s="19">
        <v>64.5</v>
      </c>
    </row>
    <row r="355" spans="5:16">
      <c r="E355" s="68">
        <v>27394</v>
      </c>
      <c r="F355" s="22">
        <v>213.12</v>
      </c>
      <c r="O355" s="28">
        <v>27668</v>
      </c>
      <c r="P355" s="19">
        <v>65.099999999999994</v>
      </c>
    </row>
    <row r="356" spans="5:16">
      <c r="E356" s="68">
        <v>27425</v>
      </c>
      <c r="F356" s="22">
        <v>205.08</v>
      </c>
      <c r="O356" s="28">
        <v>27699</v>
      </c>
      <c r="P356" s="19">
        <v>64.400000000000006</v>
      </c>
    </row>
    <row r="357" spans="5:16">
      <c r="E357" s="68">
        <v>27453</v>
      </c>
      <c r="F357" s="22">
        <v>201.93</v>
      </c>
      <c r="O357" s="28">
        <v>27729</v>
      </c>
      <c r="P357" s="19">
        <v>64</v>
      </c>
    </row>
    <row r="358" spans="5:16">
      <c r="E358" s="68">
        <v>27484</v>
      </c>
      <c r="F358" s="22">
        <v>198.6</v>
      </c>
      <c r="O358" s="28">
        <v>27760</v>
      </c>
      <c r="P358" s="19">
        <v>63</v>
      </c>
    </row>
    <row r="359" spans="5:16">
      <c r="E359" s="68">
        <v>27514</v>
      </c>
      <c r="F359" s="22">
        <v>201.22</v>
      </c>
      <c r="O359" s="28">
        <v>27791</v>
      </c>
      <c r="P359" s="19">
        <v>62.1</v>
      </c>
    </row>
    <row r="360" spans="5:16">
      <c r="E360" s="68">
        <v>27545</v>
      </c>
      <c r="F360" s="22">
        <v>194.53</v>
      </c>
      <c r="O360" s="28">
        <v>27820</v>
      </c>
      <c r="P360" s="19">
        <v>61.5</v>
      </c>
    </row>
    <row r="361" spans="5:16">
      <c r="E361" s="68">
        <v>27575</v>
      </c>
      <c r="F361" s="22">
        <v>187.23</v>
      </c>
      <c r="O361" s="28">
        <v>27851</v>
      </c>
      <c r="P361" s="19">
        <v>63.9</v>
      </c>
    </row>
    <row r="362" spans="5:16">
      <c r="E362" s="68">
        <v>27606</v>
      </c>
      <c r="F362" s="22">
        <v>195.5</v>
      </c>
      <c r="O362" s="28">
        <v>27881</v>
      </c>
      <c r="P362" s="19">
        <v>63.6</v>
      </c>
    </row>
    <row r="363" spans="5:16">
      <c r="E363" s="68">
        <v>27637</v>
      </c>
      <c r="F363" s="22">
        <v>205.65</v>
      </c>
      <c r="O363" s="28">
        <v>27912</v>
      </c>
      <c r="P363" s="19">
        <v>65.2</v>
      </c>
    </row>
    <row r="364" spans="5:16">
      <c r="E364" s="68">
        <v>27667</v>
      </c>
      <c r="F364" s="22">
        <v>206.32</v>
      </c>
      <c r="O364" s="28">
        <v>27942</v>
      </c>
      <c r="P364" s="19">
        <v>64.8</v>
      </c>
    </row>
    <row r="365" spans="5:16">
      <c r="E365" s="68">
        <v>27698</v>
      </c>
      <c r="F365" s="22">
        <v>201.38</v>
      </c>
      <c r="O365" s="28">
        <v>27973</v>
      </c>
      <c r="P365" s="19">
        <v>63.6</v>
      </c>
    </row>
    <row r="366" spans="5:16">
      <c r="E366" s="68">
        <v>27728</v>
      </c>
      <c r="F366" s="22">
        <v>191.65</v>
      </c>
      <c r="O366" s="28">
        <v>28004</v>
      </c>
      <c r="P366" s="19">
        <v>63.4</v>
      </c>
    </row>
    <row r="367" spans="5:16">
      <c r="E367" s="68">
        <v>27759</v>
      </c>
      <c r="F367" s="22">
        <v>189.66</v>
      </c>
      <c r="O367" s="28">
        <v>28034</v>
      </c>
      <c r="P367" s="19">
        <v>63</v>
      </c>
    </row>
    <row r="368" spans="5:16">
      <c r="E368" s="68">
        <v>27790</v>
      </c>
      <c r="F368" s="22">
        <v>190.38</v>
      </c>
      <c r="O368" s="28">
        <v>28065</v>
      </c>
      <c r="P368" s="19">
        <v>63.4</v>
      </c>
    </row>
    <row r="369" spans="5:16">
      <c r="E369" s="68">
        <v>27819</v>
      </c>
      <c r="F369" s="22">
        <v>193.23</v>
      </c>
      <c r="O369" s="28">
        <v>28095</v>
      </c>
      <c r="P369" s="19">
        <v>64.5</v>
      </c>
    </row>
    <row r="370" spans="5:16">
      <c r="E370" s="68">
        <v>27850</v>
      </c>
      <c r="F370" s="22">
        <v>196.04</v>
      </c>
      <c r="O370" s="28">
        <v>28126</v>
      </c>
      <c r="P370" s="19">
        <v>64.3</v>
      </c>
    </row>
    <row r="371" spans="5:16">
      <c r="E371" s="68">
        <v>27880</v>
      </c>
      <c r="F371" s="22">
        <v>202.33</v>
      </c>
      <c r="O371" s="28">
        <v>28157</v>
      </c>
      <c r="P371" s="19">
        <v>65.7</v>
      </c>
    </row>
    <row r="372" spans="5:16">
      <c r="E372" s="68">
        <v>27911</v>
      </c>
      <c r="F372" s="22">
        <v>202.77</v>
      </c>
      <c r="O372" s="28">
        <v>28185</v>
      </c>
      <c r="P372" s="19">
        <v>66.599999999999994</v>
      </c>
    </row>
    <row r="373" spans="5:16">
      <c r="E373" s="68">
        <v>27941</v>
      </c>
      <c r="F373" s="22">
        <v>207.44</v>
      </c>
      <c r="O373" s="28">
        <v>28216</v>
      </c>
      <c r="P373" s="19">
        <v>68.3</v>
      </c>
    </row>
    <row r="374" spans="5:16">
      <c r="E374" s="68">
        <v>27972</v>
      </c>
      <c r="F374" s="22">
        <v>216.05</v>
      </c>
      <c r="O374" s="28">
        <v>28246</v>
      </c>
      <c r="P374" s="19">
        <v>67.599999999999994</v>
      </c>
    </row>
    <row r="375" spans="5:16">
      <c r="E375" s="68">
        <v>28003</v>
      </c>
      <c r="F375" s="22">
        <v>206.88</v>
      </c>
      <c r="O375" s="28">
        <v>28277</v>
      </c>
      <c r="P375" s="19">
        <v>65.5</v>
      </c>
    </row>
    <row r="376" spans="5:16">
      <c r="E376" s="68">
        <v>28033</v>
      </c>
      <c r="F376" s="22">
        <v>203.08</v>
      </c>
      <c r="O376" s="28">
        <v>28307</v>
      </c>
      <c r="P376" s="19">
        <v>64.7</v>
      </c>
    </row>
    <row r="377" spans="5:16">
      <c r="E377" s="68">
        <v>28064</v>
      </c>
      <c r="F377" s="22">
        <v>196.5</v>
      </c>
      <c r="O377" s="28">
        <v>28338</v>
      </c>
      <c r="P377" s="19">
        <v>63.9</v>
      </c>
    </row>
    <row r="378" spans="5:16">
      <c r="E378" s="68">
        <v>28094</v>
      </c>
      <c r="F378" s="22">
        <v>197.18</v>
      </c>
      <c r="O378" s="28">
        <v>28369</v>
      </c>
      <c r="P378" s="19">
        <v>63.7</v>
      </c>
    </row>
    <row r="379" spans="5:16">
      <c r="E379" s="68">
        <v>28125</v>
      </c>
      <c r="F379" s="22">
        <v>200.63</v>
      </c>
      <c r="O379" s="28">
        <v>28399</v>
      </c>
      <c r="P379" s="19">
        <v>64</v>
      </c>
    </row>
    <row r="380" spans="5:16">
      <c r="E380" s="68">
        <v>28156</v>
      </c>
      <c r="F380" s="22">
        <v>207.28</v>
      </c>
      <c r="O380" s="28">
        <v>28430</v>
      </c>
      <c r="P380" s="19">
        <v>65.400000000000006</v>
      </c>
    </row>
    <row r="381" spans="5:16">
      <c r="E381" s="68">
        <v>28184</v>
      </c>
      <c r="F381" s="22">
        <v>212.95</v>
      </c>
      <c r="O381" s="28">
        <v>28460</v>
      </c>
      <c r="P381" s="19">
        <v>66.400000000000006</v>
      </c>
    </row>
    <row r="382" spans="5:16">
      <c r="E382" s="68">
        <v>28215</v>
      </c>
      <c r="F382" s="22">
        <v>218.42</v>
      </c>
      <c r="O382" s="28">
        <v>28491</v>
      </c>
      <c r="P382" s="19">
        <v>67.3</v>
      </c>
    </row>
    <row r="383" spans="5:16">
      <c r="E383" s="68">
        <v>28245</v>
      </c>
      <c r="F383" s="22">
        <v>220.8</v>
      </c>
      <c r="O383" s="28">
        <v>28522</v>
      </c>
      <c r="P383" s="19">
        <v>68.400000000000006</v>
      </c>
    </row>
    <row r="384" spans="5:16">
      <c r="E384" s="68">
        <v>28276</v>
      </c>
      <c r="F384" s="22">
        <v>218.66</v>
      </c>
      <c r="O384" s="28">
        <v>28550</v>
      </c>
      <c r="P384" s="19">
        <v>69.8</v>
      </c>
    </row>
    <row r="385" spans="5:16">
      <c r="E385" s="68">
        <v>28306</v>
      </c>
      <c r="F385" s="22">
        <v>208.5</v>
      </c>
      <c r="O385" s="28">
        <v>28581</v>
      </c>
      <c r="P385" s="19">
        <v>72.099999999999994</v>
      </c>
    </row>
    <row r="386" spans="5:16">
      <c r="E386" s="68">
        <v>28337</v>
      </c>
      <c r="F386" s="22">
        <v>204.05</v>
      </c>
      <c r="O386" s="28">
        <v>28611</v>
      </c>
      <c r="P386" s="19">
        <v>72.8</v>
      </c>
    </row>
    <row r="387" spans="5:16">
      <c r="E387" s="68">
        <v>28368</v>
      </c>
      <c r="F387" s="22">
        <v>200.84</v>
      </c>
      <c r="O387" s="28">
        <v>28642</v>
      </c>
      <c r="P387" s="19">
        <v>74.599999999999994</v>
      </c>
    </row>
    <row r="388" spans="5:16">
      <c r="E388" s="68">
        <v>28398</v>
      </c>
      <c r="F388" s="22">
        <v>201.3</v>
      </c>
      <c r="O388" s="28">
        <v>28672</v>
      </c>
      <c r="P388" s="19">
        <v>74.2</v>
      </c>
    </row>
    <row r="389" spans="5:16">
      <c r="E389" s="68">
        <v>28429</v>
      </c>
      <c r="F389" s="22">
        <v>203.33</v>
      </c>
      <c r="O389" s="28">
        <v>28703</v>
      </c>
      <c r="P389" s="19">
        <v>73.7</v>
      </c>
    </row>
    <row r="390" spans="5:16">
      <c r="E390" s="68">
        <v>28459</v>
      </c>
      <c r="F390" s="22">
        <v>205.9</v>
      </c>
      <c r="O390" s="28">
        <v>28734</v>
      </c>
      <c r="P390" s="19">
        <v>75.099999999999994</v>
      </c>
    </row>
    <row r="391" spans="5:16">
      <c r="E391" s="68">
        <v>28490</v>
      </c>
      <c r="F391" s="22">
        <v>212.68</v>
      </c>
      <c r="O391" s="28">
        <v>28764</v>
      </c>
      <c r="P391" s="19">
        <v>77</v>
      </c>
    </row>
    <row r="392" spans="5:16">
      <c r="E392" s="68">
        <v>28521</v>
      </c>
      <c r="F392" s="22">
        <v>218</v>
      </c>
      <c r="O392" s="28">
        <v>28795</v>
      </c>
      <c r="P392" s="19">
        <v>77.400000000000006</v>
      </c>
    </row>
    <row r="393" spans="5:16">
      <c r="E393" s="68">
        <v>28549</v>
      </c>
      <c r="F393" s="22">
        <v>220.33</v>
      </c>
      <c r="O393" s="28">
        <v>28825</v>
      </c>
      <c r="P393" s="19">
        <v>78</v>
      </c>
    </row>
    <row r="394" spans="5:16">
      <c r="E394" s="68">
        <v>28580</v>
      </c>
      <c r="F394" s="22">
        <v>226.37</v>
      </c>
      <c r="O394" s="28">
        <v>28856</v>
      </c>
      <c r="P394" s="19">
        <v>80.099999999999994</v>
      </c>
    </row>
    <row r="395" spans="5:16">
      <c r="E395" s="68">
        <v>28610</v>
      </c>
      <c r="F395" s="22">
        <v>228</v>
      </c>
      <c r="O395" s="28">
        <v>28887</v>
      </c>
      <c r="P395" s="19">
        <v>82.1</v>
      </c>
    </row>
    <row r="396" spans="5:16">
      <c r="E396" s="68">
        <v>28641</v>
      </c>
      <c r="F396" s="22">
        <v>228.1</v>
      </c>
      <c r="O396" s="28">
        <v>28915</v>
      </c>
      <c r="P396" s="19">
        <v>83.8</v>
      </c>
    </row>
    <row r="397" spans="5:16">
      <c r="E397" s="68">
        <v>28671</v>
      </c>
      <c r="F397" s="22">
        <v>229.65</v>
      </c>
      <c r="O397" s="28">
        <v>28946</v>
      </c>
      <c r="P397" s="19">
        <v>84.4</v>
      </c>
    </row>
    <row r="398" spans="5:16">
      <c r="E398" s="68">
        <v>28702</v>
      </c>
      <c r="F398" s="22">
        <v>228.87</v>
      </c>
      <c r="O398" s="28">
        <v>28976</v>
      </c>
      <c r="P398" s="19">
        <v>84.7</v>
      </c>
    </row>
    <row r="399" spans="5:16">
      <c r="E399" s="68">
        <v>28733</v>
      </c>
      <c r="F399" s="22">
        <v>236.28</v>
      </c>
      <c r="O399" s="28">
        <v>29007</v>
      </c>
      <c r="P399" s="19">
        <v>85.6</v>
      </c>
    </row>
    <row r="400" spans="5:16">
      <c r="E400" s="68">
        <v>28763</v>
      </c>
      <c r="F400" s="22">
        <v>243.05</v>
      </c>
      <c r="O400" s="28">
        <v>29037</v>
      </c>
      <c r="P400" s="19">
        <v>86.5</v>
      </c>
    </row>
    <row r="401" spans="5:16">
      <c r="E401" s="68">
        <v>28794</v>
      </c>
      <c r="F401" s="22">
        <v>251.04</v>
      </c>
      <c r="O401" s="28">
        <v>29068</v>
      </c>
      <c r="P401" s="19">
        <v>85.5</v>
      </c>
    </row>
    <row r="402" spans="5:16">
      <c r="E402" s="68">
        <v>28824</v>
      </c>
      <c r="F402" s="22">
        <v>252.2</v>
      </c>
      <c r="O402" s="28">
        <v>29099</v>
      </c>
      <c r="P402" s="19">
        <v>87.9</v>
      </c>
    </row>
    <row r="403" spans="5:16">
      <c r="E403" s="68">
        <v>28855</v>
      </c>
      <c r="F403" s="22">
        <v>250.75</v>
      </c>
      <c r="O403" s="28">
        <v>29129</v>
      </c>
      <c r="P403" s="19">
        <v>88.8</v>
      </c>
    </row>
    <row r="404" spans="5:16">
      <c r="E404" s="68">
        <v>28886</v>
      </c>
      <c r="F404" s="22">
        <v>255.34</v>
      </c>
      <c r="O404" s="28">
        <v>29160</v>
      </c>
      <c r="P404" s="19">
        <v>90</v>
      </c>
    </row>
    <row r="405" spans="5:16">
      <c r="E405" s="68">
        <v>28914</v>
      </c>
      <c r="F405" s="22">
        <v>268.05</v>
      </c>
      <c r="O405" s="28">
        <v>29190</v>
      </c>
      <c r="P405" s="19">
        <v>91.2</v>
      </c>
    </row>
    <row r="406" spans="5:16">
      <c r="E406" s="68">
        <v>28945</v>
      </c>
      <c r="F406" s="22">
        <v>277.35000000000002</v>
      </c>
      <c r="O406" s="28">
        <v>29221</v>
      </c>
      <c r="P406" s="19">
        <v>90.9</v>
      </c>
    </row>
    <row r="407" spans="5:16">
      <c r="E407" s="68">
        <v>28975</v>
      </c>
      <c r="F407" s="22">
        <v>276.3</v>
      </c>
      <c r="O407" s="28">
        <v>29252</v>
      </c>
      <c r="P407" s="19">
        <v>92.6</v>
      </c>
    </row>
    <row r="408" spans="5:16">
      <c r="E408" s="68">
        <v>29006</v>
      </c>
      <c r="F408" s="22">
        <v>277.12</v>
      </c>
      <c r="O408" s="28">
        <v>29281</v>
      </c>
      <c r="P408" s="19">
        <v>90.8</v>
      </c>
    </row>
    <row r="409" spans="5:16">
      <c r="E409" s="68">
        <v>29036</v>
      </c>
      <c r="F409" s="22">
        <v>278.05</v>
      </c>
      <c r="O409" s="28">
        <v>29312</v>
      </c>
      <c r="P409" s="19">
        <v>88.3</v>
      </c>
    </row>
    <row r="410" spans="5:16">
      <c r="E410" s="68">
        <v>29067</v>
      </c>
      <c r="F410" s="22">
        <v>281.24</v>
      </c>
      <c r="O410" s="28">
        <v>29342</v>
      </c>
      <c r="P410" s="19">
        <v>89.5</v>
      </c>
    </row>
    <row r="411" spans="5:16">
      <c r="E411" s="68">
        <v>29098</v>
      </c>
      <c r="F411" s="22">
        <v>279.45</v>
      </c>
      <c r="O411" s="28">
        <v>29373</v>
      </c>
      <c r="P411" s="19">
        <v>90.1</v>
      </c>
    </row>
    <row r="412" spans="5:16">
      <c r="E412" s="68">
        <v>29128</v>
      </c>
      <c r="F412" s="22">
        <v>281.12</v>
      </c>
      <c r="O412" s="28">
        <v>29403</v>
      </c>
      <c r="P412" s="19">
        <v>94.6</v>
      </c>
    </row>
    <row r="413" spans="5:16">
      <c r="E413" s="68">
        <v>29159</v>
      </c>
      <c r="F413" s="22">
        <v>283.83999999999997</v>
      </c>
      <c r="O413" s="28">
        <v>29434</v>
      </c>
      <c r="P413" s="19">
        <v>99</v>
      </c>
    </row>
    <row r="414" spans="5:16">
      <c r="E414" s="68">
        <v>29189</v>
      </c>
      <c r="F414" s="22">
        <v>281.02999999999997</v>
      </c>
      <c r="O414" s="28">
        <v>29465</v>
      </c>
      <c r="P414" s="19">
        <v>100.4</v>
      </c>
    </row>
    <row r="415" spans="5:16">
      <c r="E415" s="68">
        <v>29220</v>
      </c>
      <c r="F415" s="22">
        <v>285.87</v>
      </c>
      <c r="O415" s="28">
        <v>29495</v>
      </c>
      <c r="P415" s="19">
        <v>102.2</v>
      </c>
    </row>
    <row r="416" spans="5:16">
      <c r="E416" s="68">
        <v>29251</v>
      </c>
      <c r="F416" s="22">
        <v>286.64</v>
      </c>
      <c r="O416" s="28">
        <v>29526</v>
      </c>
      <c r="P416" s="19">
        <v>103.5</v>
      </c>
    </row>
    <row r="417" spans="5:16">
      <c r="E417" s="68">
        <v>29280</v>
      </c>
      <c r="F417" s="22">
        <v>294.12</v>
      </c>
      <c r="O417" s="28">
        <v>29556</v>
      </c>
      <c r="P417" s="19">
        <v>102.7</v>
      </c>
    </row>
    <row r="418" spans="5:16">
      <c r="E418" s="68">
        <v>29311</v>
      </c>
      <c r="F418" s="22">
        <v>285.37</v>
      </c>
      <c r="O418" s="28">
        <v>29587</v>
      </c>
      <c r="P418" s="19">
        <v>103.4</v>
      </c>
    </row>
    <row r="419" spans="5:16">
      <c r="E419" s="68">
        <v>29341</v>
      </c>
      <c r="F419" s="22">
        <v>272.54000000000002</v>
      </c>
      <c r="O419" s="28">
        <v>29618</v>
      </c>
      <c r="P419" s="19">
        <v>104.2</v>
      </c>
    </row>
    <row r="420" spans="5:16">
      <c r="E420" s="68">
        <v>29372</v>
      </c>
      <c r="F420" s="22">
        <v>263.85000000000002</v>
      </c>
      <c r="O420" s="28">
        <v>29646</v>
      </c>
      <c r="P420" s="19">
        <v>103.8</v>
      </c>
    </row>
    <row r="421" spans="5:16">
      <c r="E421" s="68">
        <v>29402</v>
      </c>
      <c r="F421" s="22">
        <v>260.3</v>
      </c>
      <c r="O421" s="28">
        <v>29677</v>
      </c>
      <c r="P421" s="19">
        <v>104.2</v>
      </c>
    </row>
    <row r="422" spans="5:16">
      <c r="E422" s="68">
        <v>29433</v>
      </c>
      <c r="F422" s="22">
        <v>274.60000000000002</v>
      </c>
      <c r="O422" s="28">
        <v>29707</v>
      </c>
      <c r="P422" s="19">
        <v>103.8</v>
      </c>
    </row>
    <row r="423" spans="5:16">
      <c r="E423" s="68">
        <v>29464</v>
      </c>
      <c r="F423" s="22">
        <v>288.7</v>
      </c>
      <c r="O423" s="28">
        <v>29738</v>
      </c>
      <c r="P423" s="19">
        <v>104.9</v>
      </c>
    </row>
    <row r="424" spans="5:16">
      <c r="E424" s="68">
        <v>29494</v>
      </c>
      <c r="F424" s="22">
        <v>292.77999999999997</v>
      </c>
      <c r="O424" s="28">
        <v>29768</v>
      </c>
      <c r="P424" s="19">
        <v>105</v>
      </c>
    </row>
    <row r="425" spans="5:16">
      <c r="E425" s="68">
        <v>29525</v>
      </c>
      <c r="F425" s="22">
        <v>296.60000000000002</v>
      </c>
      <c r="O425" s="28">
        <v>29799</v>
      </c>
      <c r="P425" s="19">
        <v>104</v>
      </c>
    </row>
    <row r="426" spans="5:16">
      <c r="E426" s="68">
        <v>29555</v>
      </c>
      <c r="F426" s="22">
        <v>298.45</v>
      </c>
      <c r="O426" s="28">
        <v>29830</v>
      </c>
      <c r="P426" s="19">
        <v>102.7</v>
      </c>
    </row>
    <row r="427" spans="5:16">
      <c r="E427" s="68">
        <v>29586</v>
      </c>
      <c r="F427" s="22">
        <v>287.58</v>
      </c>
      <c r="O427" s="28">
        <v>29860</v>
      </c>
      <c r="P427" s="19">
        <v>101.2</v>
      </c>
    </row>
    <row r="428" spans="5:16">
      <c r="E428" s="68">
        <v>29617</v>
      </c>
      <c r="F428" s="22">
        <v>281.7</v>
      </c>
      <c r="O428" s="28">
        <v>29891</v>
      </c>
      <c r="P428" s="19">
        <v>99.7</v>
      </c>
    </row>
    <row r="429" spans="5:16">
      <c r="E429" s="68">
        <v>29645</v>
      </c>
      <c r="F429" s="22">
        <v>273.45</v>
      </c>
      <c r="O429" s="28">
        <v>29921</v>
      </c>
      <c r="P429" s="19">
        <v>98.8</v>
      </c>
    </row>
    <row r="430" spans="5:16">
      <c r="E430" s="68">
        <v>29676</v>
      </c>
      <c r="F430" s="22">
        <v>275.12</v>
      </c>
      <c r="O430" s="28">
        <v>29952</v>
      </c>
      <c r="P430" s="19">
        <v>99.7</v>
      </c>
    </row>
    <row r="431" spans="5:16">
      <c r="E431" s="68">
        <v>29706</v>
      </c>
      <c r="F431" s="22">
        <v>276</v>
      </c>
      <c r="O431" s="28">
        <v>29983</v>
      </c>
      <c r="P431" s="19">
        <v>100</v>
      </c>
    </row>
    <row r="432" spans="5:16">
      <c r="E432" s="68">
        <v>29737</v>
      </c>
      <c r="F432" s="22">
        <v>270.3</v>
      </c>
      <c r="O432" s="28">
        <v>30011</v>
      </c>
      <c r="P432" s="19">
        <v>99.7</v>
      </c>
    </row>
    <row r="433" spans="5:16">
      <c r="E433" s="68">
        <v>29767</v>
      </c>
      <c r="F433" s="22">
        <v>267.72000000000003</v>
      </c>
      <c r="O433" s="28">
        <v>30042</v>
      </c>
      <c r="P433" s="19">
        <v>100.2</v>
      </c>
    </row>
    <row r="434" spans="5:16">
      <c r="E434" s="68">
        <v>29798</v>
      </c>
      <c r="F434" s="22">
        <v>274.45</v>
      </c>
      <c r="O434" s="28">
        <v>30072</v>
      </c>
      <c r="P434" s="19">
        <v>101.9</v>
      </c>
    </row>
    <row r="435" spans="5:16">
      <c r="E435" s="68">
        <v>29829</v>
      </c>
      <c r="F435" s="22">
        <v>272.44</v>
      </c>
      <c r="O435" s="28">
        <v>30103</v>
      </c>
      <c r="P435" s="19">
        <v>101.8</v>
      </c>
    </row>
    <row r="436" spans="5:16">
      <c r="E436" s="68">
        <v>29859</v>
      </c>
      <c r="F436" s="22">
        <v>266.37</v>
      </c>
      <c r="O436" s="28">
        <v>30133</v>
      </c>
      <c r="P436" s="19">
        <v>100.7</v>
      </c>
    </row>
    <row r="437" spans="5:16">
      <c r="E437" s="68">
        <v>29890</v>
      </c>
      <c r="F437" s="22">
        <v>260.20999999999998</v>
      </c>
      <c r="O437" s="28">
        <v>30164</v>
      </c>
      <c r="P437" s="19">
        <v>99.8</v>
      </c>
    </row>
    <row r="438" spans="5:16">
      <c r="E438" s="68">
        <v>29920</v>
      </c>
      <c r="F438" s="22">
        <v>255.01</v>
      </c>
      <c r="O438" s="28">
        <v>30195</v>
      </c>
      <c r="P438" s="19">
        <v>99.2</v>
      </c>
    </row>
    <row r="439" spans="5:16">
      <c r="E439" s="68">
        <v>29951</v>
      </c>
      <c r="F439" s="22">
        <v>249.13</v>
      </c>
      <c r="O439" s="28">
        <v>30225</v>
      </c>
      <c r="P439" s="19">
        <v>98.7</v>
      </c>
    </row>
    <row r="440" spans="5:16">
      <c r="E440" s="68">
        <v>29982</v>
      </c>
      <c r="F440" s="22">
        <v>252.16</v>
      </c>
      <c r="O440" s="28">
        <v>30256</v>
      </c>
      <c r="P440" s="19">
        <v>99.2</v>
      </c>
    </row>
    <row r="441" spans="5:16">
      <c r="E441" s="68">
        <v>30010</v>
      </c>
      <c r="F441" s="22">
        <v>252.81</v>
      </c>
      <c r="O441" s="28">
        <v>30286</v>
      </c>
      <c r="P441" s="19">
        <v>98.8</v>
      </c>
    </row>
    <row r="442" spans="5:16">
      <c r="E442" s="68">
        <v>30041</v>
      </c>
      <c r="F442" s="22">
        <v>247.47</v>
      </c>
      <c r="O442" s="28">
        <v>30317</v>
      </c>
      <c r="P442" s="19">
        <v>98.8</v>
      </c>
    </row>
    <row r="443" spans="5:16">
      <c r="E443" s="68">
        <v>30071</v>
      </c>
      <c r="F443" s="22">
        <v>245.8</v>
      </c>
      <c r="O443" s="28">
        <v>30348</v>
      </c>
      <c r="P443" s="19">
        <v>100</v>
      </c>
    </row>
    <row r="444" spans="5:16">
      <c r="E444" s="68">
        <v>30102</v>
      </c>
      <c r="F444" s="22">
        <v>248.48</v>
      </c>
      <c r="O444" s="28">
        <v>30376</v>
      </c>
      <c r="P444" s="19">
        <v>100.5</v>
      </c>
    </row>
    <row r="445" spans="5:16">
      <c r="E445" s="68">
        <v>30132</v>
      </c>
      <c r="F445" s="22">
        <v>239.49</v>
      </c>
      <c r="O445" s="28">
        <v>30407</v>
      </c>
      <c r="P445" s="19">
        <v>101.2</v>
      </c>
    </row>
    <row r="446" spans="5:16">
      <c r="E446" s="68">
        <v>30163</v>
      </c>
      <c r="F446" s="22">
        <v>241.17</v>
      </c>
      <c r="O446" s="28">
        <v>30437</v>
      </c>
      <c r="P446" s="19">
        <v>100.9</v>
      </c>
    </row>
    <row r="447" spans="5:16">
      <c r="E447" s="68">
        <v>30194</v>
      </c>
      <c r="F447" s="22">
        <v>238.33</v>
      </c>
      <c r="O447" s="28">
        <v>30468</v>
      </c>
      <c r="P447" s="19">
        <v>100.5</v>
      </c>
    </row>
    <row r="448" spans="5:16">
      <c r="E448" s="68">
        <v>30224</v>
      </c>
      <c r="F448" s="22">
        <v>238.02</v>
      </c>
      <c r="O448" s="28">
        <v>30498</v>
      </c>
      <c r="P448" s="19">
        <v>99.5</v>
      </c>
    </row>
    <row r="449" spans="5:16">
      <c r="E449" s="68">
        <v>30255</v>
      </c>
      <c r="F449" s="22">
        <v>232.89</v>
      </c>
      <c r="O449" s="28">
        <v>30529</v>
      </c>
      <c r="P449" s="19">
        <v>102.2</v>
      </c>
    </row>
    <row r="450" spans="5:16">
      <c r="E450" s="68">
        <v>30285</v>
      </c>
      <c r="F450" s="22">
        <v>228.24</v>
      </c>
      <c r="O450" s="28">
        <v>30560</v>
      </c>
      <c r="P450" s="19">
        <v>103.3</v>
      </c>
    </row>
    <row r="451" spans="5:16">
      <c r="E451" s="68">
        <v>30316</v>
      </c>
      <c r="F451" s="22">
        <v>226.77</v>
      </c>
      <c r="O451" s="28">
        <v>30590</v>
      </c>
      <c r="P451" s="19">
        <v>103.2</v>
      </c>
    </row>
    <row r="452" spans="5:16">
      <c r="E452" s="68">
        <v>30347</v>
      </c>
      <c r="F452" s="22">
        <v>230.51</v>
      </c>
      <c r="O452" s="28">
        <v>30621</v>
      </c>
      <c r="P452" s="19">
        <v>102.3</v>
      </c>
    </row>
    <row r="453" spans="5:16">
      <c r="E453" s="68">
        <v>30375</v>
      </c>
      <c r="F453" s="22">
        <v>239.01</v>
      </c>
      <c r="O453" s="28">
        <v>30651</v>
      </c>
      <c r="P453" s="19">
        <v>103.5</v>
      </c>
    </row>
    <row r="454" spans="5:16">
      <c r="E454" s="68">
        <v>30406</v>
      </c>
      <c r="F454" s="22">
        <v>243.25</v>
      </c>
      <c r="O454" s="28">
        <v>30682</v>
      </c>
      <c r="P454" s="19">
        <v>104.6</v>
      </c>
    </row>
    <row r="455" spans="5:16">
      <c r="E455" s="68">
        <v>30436</v>
      </c>
      <c r="F455" s="22">
        <v>249.26</v>
      </c>
      <c r="O455" s="28">
        <v>30713</v>
      </c>
      <c r="P455" s="19">
        <v>103.8</v>
      </c>
    </row>
    <row r="456" spans="5:16">
      <c r="E456" s="68">
        <v>30467</v>
      </c>
      <c r="F456" s="22">
        <v>248.77</v>
      </c>
      <c r="O456" s="28">
        <v>30742</v>
      </c>
      <c r="P456" s="19">
        <v>105.7</v>
      </c>
    </row>
    <row r="457" spans="5:16">
      <c r="E457" s="68">
        <v>30497</v>
      </c>
      <c r="F457" s="22">
        <v>247.9</v>
      </c>
      <c r="O457" s="28">
        <v>30773</v>
      </c>
      <c r="P457" s="19">
        <v>105.2</v>
      </c>
    </row>
    <row r="458" spans="5:16">
      <c r="E458" s="68">
        <v>30528</v>
      </c>
      <c r="F458" s="22">
        <v>251.49</v>
      </c>
      <c r="O458" s="28">
        <v>30803</v>
      </c>
      <c r="P458" s="19">
        <v>104.5</v>
      </c>
    </row>
    <row r="459" spans="5:16">
      <c r="E459" s="68">
        <v>30559</v>
      </c>
      <c r="F459" s="22">
        <v>267.32</v>
      </c>
      <c r="O459" s="28">
        <v>30834</v>
      </c>
      <c r="P459" s="19">
        <v>103.3</v>
      </c>
    </row>
    <row r="460" spans="5:16">
      <c r="E460" s="68">
        <v>30589</v>
      </c>
      <c r="F460" s="22">
        <v>268.97000000000003</v>
      </c>
      <c r="O460" s="28">
        <v>30864</v>
      </c>
      <c r="P460" s="19">
        <v>104</v>
      </c>
    </row>
    <row r="461" spans="5:16">
      <c r="E461" s="68">
        <v>30620</v>
      </c>
      <c r="F461" s="22">
        <v>265.7</v>
      </c>
      <c r="O461" s="28">
        <v>30895</v>
      </c>
      <c r="P461" s="19">
        <v>103.3</v>
      </c>
    </row>
    <row r="462" spans="5:16">
      <c r="E462" s="68">
        <v>30650</v>
      </c>
      <c r="F462" s="22">
        <v>268.17</v>
      </c>
      <c r="O462" s="28">
        <v>30926</v>
      </c>
      <c r="P462" s="19">
        <v>102.8</v>
      </c>
    </row>
    <row r="463" spans="5:16">
      <c r="E463" s="68">
        <v>30681</v>
      </c>
      <c r="F463" s="22">
        <v>273.10000000000002</v>
      </c>
      <c r="O463" s="28">
        <v>30956</v>
      </c>
      <c r="P463" s="19">
        <v>101.5</v>
      </c>
    </row>
    <row r="464" spans="5:16">
      <c r="E464" s="68">
        <v>30712</v>
      </c>
      <c r="F464" s="22">
        <v>279.7</v>
      </c>
      <c r="O464" s="28">
        <v>30987</v>
      </c>
      <c r="P464" s="19">
        <v>101.9</v>
      </c>
    </row>
    <row r="465" spans="5:16">
      <c r="E465" s="68">
        <v>30741</v>
      </c>
      <c r="F465" s="22">
        <v>277.86</v>
      </c>
      <c r="O465" s="28">
        <v>31017</v>
      </c>
      <c r="P465" s="19">
        <v>101.4</v>
      </c>
    </row>
    <row r="466" spans="5:16">
      <c r="E466" s="68">
        <v>30772</v>
      </c>
      <c r="F466" s="22">
        <v>285.58999999999997</v>
      </c>
      <c r="O466" s="28">
        <v>31048</v>
      </c>
      <c r="P466" s="19">
        <v>99.9</v>
      </c>
    </row>
    <row r="467" spans="5:16">
      <c r="E467" s="68">
        <v>30802</v>
      </c>
      <c r="F467" s="22">
        <v>287</v>
      </c>
      <c r="O467" s="28">
        <v>31079</v>
      </c>
      <c r="P467" s="19">
        <v>99.4</v>
      </c>
    </row>
    <row r="468" spans="5:16">
      <c r="E468" s="68">
        <v>30833</v>
      </c>
      <c r="F468" s="22">
        <v>291.69</v>
      </c>
      <c r="O468" s="28">
        <v>31107</v>
      </c>
      <c r="P468" s="19">
        <v>97.6</v>
      </c>
    </row>
    <row r="469" spans="5:16">
      <c r="E469" s="68">
        <v>30863</v>
      </c>
      <c r="F469" s="22">
        <v>287</v>
      </c>
      <c r="O469" s="28">
        <v>31138</v>
      </c>
      <c r="P469" s="19">
        <v>96.7</v>
      </c>
    </row>
    <row r="470" spans="5:16">
      <c r="E470" s="68">
        <v>30894</v>
      </c>
      <c r="F470" s="22">
        <v>278.99</v>
      </c>
      <c r="O470" s="28">
        <v>31168</v>
      </c>
      <c r="P470" s="19">
        <v>95.8</v>
      </c>
    </row>
    <row r="471" spans="5:16">
      <c r="E471" s="68">
        <v>30925</v>
      </c>
      <c r="F471" s="22">
        <v>274</v>
      </c>
      <c r="O471" s="28">
        <v>31199</v>
      </c>
      <c r="P471" s="19">
        <v>95.2</v>
      </c>
    </row>
    <row r="472" spans="5:16">
      <c r="E472" s="68">
        <v>30955</v>
      </c>
      <c r="F472" s="22">
        <v>271.88</v>
      </c>
      <c r="O472" s="28">
        <v>31229</v>
      </c>
      <c r="P472" s="19">
        <v>94.9</v>
      </c>
    </row>
    <row r="473" spans="5:16">
      <c r="E473" s="68">
        <v>30986</v>
      </c>
      <c r="F473" s="22">
        <v>267.10000000000002</v>
      </c>
      <c r="O473" s="28">
        <v>31260</v>
      </c>
      <c r="P473" s="19">
        <v>92.9</v>
      </c>
    </row>
    <row r="474" spans="5:16">
      <c r="E474" s="68">
        <v>31016</v>
      </c>
      <c r="F474" s="22">
        <v>270.25</v>
      </c>
      <c r="O474" s="28">
        <v>31291</v>
      </c>
      <c r="P474" s="19">
        <v>91.8</v>
      </c>
    </row>
    <row r="475" spans="5:16">
      <c r="E475" s="68">
        <v>31047</v>
      </c>
      <c r="F475" s="22">
        <v>261.5</v>
      </c>
      <c r="O475" s="28">
        <v>31321</v>
      </c>
      <c r="P475" s="19">
        <v>94.1</v>
      </c>
    </row>
    <row r="476" spans="5:16">
      <c r="E476" s="68">
        <v>31078</v>
      </c>
      <c r="F476" s="22">
        <v>255.76</v>
      </c>
      <c r="O476" s="28">
        <v>31352</v>
      </c>
      <c r="P476" s="19">
        <v>95.7</v>
      </c>
    </row>
    <row r="477" spans="5:16">
      <c r="E477" s="68">
        <v>31106</v>
      </c>
      <c r="F477" s="22">
        <v>254.27</v>
      </c>
      <c r="O477" s="28">
        <v>31382</v>
      </c>
      <c r="P477" s="19">
        <v>95.5</v>
      </c>
    </row>
    <row r="478" spans="5:16">
      <c r="E478" s="68">
        <v>31137</v>
      </c>
      <c r="F478" s="22">
        <v>253.19</v>
      </c>
      <c r="O478" s="28">
        <v>31413</v>
      </c>
      <c r="P478" s="19">
        <v>94.2</v>
      </c>
    </row>
    <row r="479" spans="5:16">
      <c r="E479" s="68">
        <v>31167</v>
      </c>
      <c r="F479" s="22">
        <v>256.18</v>
      </c>
      <c r="O479" s="28">
        <v>31444</v>
      </c>
      <c r="P479" s="19">
        <v>90.5</v>
      </c>
    </row>
    <row r="480" spans="5:16">
      <c r="E480" s="68">
        <v>31198</v>
      </c>
      <c r="F480" s="22">
        <v>250.6</v>
      </c>
      <c r="O480" s="28">
        <v>31472</v>
      </c>
      <c r="P480" s="19">
        <v>88.2</v>
      </c>
    </row>
    <row r="481" spans="5:16">
      <c r="E481" s="68">
        <v>31228</v>
      </c>
      <c r="F481" s="22">
        <v>244.71</v>
      </c>
      <c r="O481" s="28">
        <v>31503</v>
      </c>
      <c r="P481" s="19">
        <v>85.6</v>
      </c>
    </row>
    <row r="482" spans="5:16">
      <c r="E482" s="68">
        <v>31259</v>
      </c>
      <c r="F482" s="22">
        <v>240.56</v>
      </c>
      <c r="O482" s="28">
        <v>31533</v>
      </c>
      <c r="P482" s="19">
        <v>86.5</v>
      </c>
    </row>
    <row r="483" spans="5:16">
      <c r="E483" s="68">
        <v>31290</v>
      </c>
      <c r="F483" s="22">
        <v>235.03</v>
      </c>
      <c r="O483" s="28">
        <v>31564</v>
      </c>
      <c r="P483" s="19">
        <v>86.2</v>
      </c>
    </row>
    <row r="484" spans="5:16">
      <c r="E484" s="68">
        <v>31320</v>
      </c>
      <c r="F484" s="22">
        <v>230.16</v>
      </c>
      <c r="O484" s="28">
        <v>31594</v>
      </c>
      <c r="P484" s="19">
        <v>86.4</v>
      </c>
    </row>
    <row r="485" spans="5:16">
      <c r="E485" s="68">
        <v>31351</v>
      </c>
      <c r="F485" s="22">
        <v>229.61</v>
      </c>
      <c r="O485" s="28">
        <v>31625</v>
      </c>
      <c r="P485" s="19">
        <v>86.7</v>
      </c>
    </row>
    <row r="486" spans="5:16">
      <c r="E486" s="68">
        <v>31381</v>
      </c>
      <c r="F486" s="22">
        <v>233</v>
      </c>
      <c r="O486" s="28">
        <v>31656</v>
      </c>
      <c r="P486" s="19">
        <v>86.6</v>
      </c>
    </row>
    <row r="487" spans="5:16">
      <c r="E487" s="68">
        <v>31412</v>
      </c>
      <c r="F487" s="22">
        <v>233.92</v>
      </c>
      <c r="O487" s="28">
        <v>31686</v>
      </c>
      <c r="P487" s="19">
        <v>87.4</v>
      </c>
    </row>
    <row r="488" spans="5:16">
      <c r="E488" s="68">
        <v>31443</v>
      </c>
      <c r="F488" s="22">
        <v>232.91</v>
      </c>
      <c r="O488" s="28">
        <v>31717</v>
      </c>
      <c r="P488" s="19">
        <v>87.6</v>
      </c>
    </row>
    <row r="489" spans="5:16">
      <c r="E489" s="68">
        <v>31471</v>
      </c>
      <c r="F489" s="22">
        <v>227.68</v>
      </c>
      <c r="O489" s="28">
        <v>31747</v>
      </c>
      <c r="P489" s="19">
        <v>86.9</v>
      </c>
    </row>
    <row r="490" spans="5:16">
      <c r="E490" s="68">
        <v>31502</v>
      </c>
      <c r="F490" s="22">
        <v>217.42</v>
      </c>
      <c r="O490" s="28">
        <v>31778</v>
      </c>
      <c r="P490" s="19">
        <v>89.3</v>
      </c>
    </row>
    <row r="491" spans="5:16">
      <c r="E491" s="68">
        <v>31532</v>
      </c>
      <c r="F491" s="22">
        <v>213.81</v>
      </c>
      <c r="O491" s="28">
        <v>31809</v>
      </c>
      <c r="P491" s="19">
        <v>90.2</v>
      </c>
    </row>
    <row r="492" spans="5:16">
      <c r="E492" s="68">
        <v>31563</v>
      </c>
      <c r="F492" s="22">
        <v>215.56</v>
      </c>
      <c r="O492" s="28">
        <v>31837</v>
      </c>
      <c r="P492" s="19">
        <v>90.5</v>
      </c>
    </row>
    <row r="493" spans="5:16">
      <c r="E493" s="68">
        <v>31593</v>
      </c>
      <c r="F493" s="22">
        <v>216.86</v>
      </c>
      <c r="O493" s="28">
        <v>31868</v>
      </c>
      <c r="P493" s="19">
        <v>92.5</v>
      </c>
    </row>
    <row r="494" spans="5:16">
      <c r="E494" s="68">
        <v>31624</v>
      </c>
      <c r="F494" s="22">
        <v>220.6</v>
      </c>
      <c r="O494" s="28">
        <v>31898</v>
      </c>
      <c r="P494" s="19">
        <v>93.8</v>
      </c>
    </row>
    <row r="495" spans="5:16">
      <c r="E495" s="68">
        <v>31655</v>
      </c>
      <c r="F495" s="22">
        <v>209.79</v>
      </c>
      <c r="O495" s="28">
        <v>31929</v>
      </c>
      <c r="P495" s="19">
        <v>94.5</v>
      </c>
    </row>
    <row r="496" spans="5:16">
      <c r="E496" s="68">
        <v>31685</v>
      </c>
      <c r="F496" s="22">
        <v>213.22</v>
      </c>
      <c r="O496" s="28">
        <v>31959</v>
      </c>
      <c r="P496" s="19">
        <v>95.6</v>
      </c>
    </row>
    <row r="497" spans="5:16">
      <c r="E497" s="68">
        <v>31716</v>
      </c>
      <c r="F497" s="22">
        <v>222.55</v>
      </c>
      <c r="O497" s="28">
        <v>31990</v>
      </c>
      <c r="P497" s="19">
        <v>96.5</v>
      </c>
    </row>
    <row r="498" spans="5:16">
      <c r="E498" s="68">
        <v>31746</v>
      </c>
      <c r="F498" s="22">
        <v>227.23</v>
      </c>
      <c r="O498" s="28">
        <v>32021</v>
      </c>
      <c r="P498" s="19">
        <v>96</v>
      </c>
    </row>
    <row r="499" spans="5:16">
      <c r="E499" s="68">
        <v>31777</v>
      </c>
      <c r="F499" s="22">
        <v>227.94</v>
      </c>
      <c r="O499" s="28">
        <v>32051</v>
      </c>
      <c r="P499" s="19">
        <v>95.8</v>
      </c>
    </row>
    <row r="500" spans="5:16">
      <c r="E500" s="68">
        <v>31808</v>
      </c>
      <c r="F500" s="22">
        <v>229.96</v>
      </c>
      <c r="O500" s="28">
        <v>32082</v>
      </c>
      <c r="P500" s="19">
        <v>95.1</v>
      </c>
    </row>
    <row r="501" spans="5:16">
      <c r="E501" s="68">
        <v>31836</v>
      </c>
      <c r="F501" s="22">
        <v>226.16</v>
      </c>
      <c r="O501" s="28">
        <v>32112</v>
      </c>
      <c r="P501" s="19">
        <v>94.9</v>
      </c>
    </row>
    <row r="502" spans="5:16">
      <c r="E502" s="68">
        <v>31867</v>
      </c>
      <c r="F502" s="22">
        <v>226.8</v>
      </c>
      <c r="O502" s="28">
        <v>32143</v>
      </c>
      <c r="P502" s="19">
        <v>94.2</v>
      </c>
    </row>
    <row r="503" spans="5:16">
      <c r="E503" s="68">
        <v>31897</v>
      </c>
      <c r="F503" s="22">
        <v>232.87</v>
      </c>
      <c r="O503" s="28">
        <v>32174</v>
      </c>
      <c r="P503" s="19">
        <v>95.2</v>
      </c>
    </row>
    <row r="504" spans="5:16">
      <c r="E504" s="68">
        <v>31928</v>
      </c>
      <c r="F504" s="22">
        <v>247.82</v>
      </c>
      <c r="O504" s="28">
        <v>32203</v>
      </c>
      <c r="P504" s="19">
        <v>94.1</v>
      </c>
    </row>
    <row r="505" spans="5:16">
      <c r="E505" s="68">
        <v>31958</v>
      </c>
      <c r="F505" s="22">
        <v>250.27</v>
      </c>
      <c r="O505" s="28">
        <v>32234</v>
      </c>
      <c r="P505" s="19">
        <v>95.4</v>
      </c>
    </row>
    <row r="506" spans="5:16">
      <c r="E506" s="68">
        <v>31989</v>
      </c>
      <c r="F506" s="22">
        <v>253.54</v>
      </c>
      <c r="O506" s="28">
        <v>32264</v>
      </c>
      <c r="P506" s="19">
        <v>95.8</v>
      </c>
    </row>
    <row r="507" spans="5:16">
      <c r="E507" s="68">
        <v>32020</v>
      </c>
      <c r="F507" s="22">
        <v>253.01</v>
      </c>
      <c r="O507" s="28">
        <v>32295</v>
      </c>
      <c r="P507" s="19">
        <v>97</v>
      </c>
    </row>
    <row r="508" spans="5:16">
      <c r="E508" s="68">
        <v>32050</v>
      </c>
      <c r="F508" s="22">
        <v>255.74</v>
      </c>
      <c r="O508" s="28">
        <v>32325</v>
      </c>
      <c r="P508" s="19">
        <v>96.7</v>
      </c>
    </row>
    <row r="509" spans="5:16">
      <c r="E509" s="68">
        <v>32081</v>
      </c>
      <c r="F509" s="22">
        <v>255.91</v>
      </c>
      <c r="O509" s="28">
        <v>32356</v>
      </c>
      <c r="P509" s="19">
        <v>97</v>
      </c>
    </row>
    <row r="510" spans="5:16">
      <c r="E510" s="68">
        <v>32111</v>
      </c>
      <c r="F510" s="22">
        <v>253.49</v>
      </c>
      <c r="O510" s="28">
        <v>32387</v>
      </c>
      <c r="P510" s="19">
        <v>97</v>
      </c>
    </row>
    <row r="511" spans="5:16">
      <c r="E511" s="68">
        <v>32142</v>
      </c>
      <c r="F511" s="22">
        <v>255.47</v>
      </c>
      <c r="O511" s="28">
        <v>32417</v>
      </c>
      <c r="P511" s="19">
        <v>96.6</v>
      </c>
    </row>
    <row r="512" spans="5:16">
      <c r="E512" s="68">
        <v>32173</v>
      </c>
      <c r="F512" s="22">
        <v>260.75</v>
      </c>
      <c r="O512" s="28">
        <v>32448</v>
      </c>
      <c r="P512" s="19">
        <v>95.2</v>
      </c>
    </row>
    <row r="513" spans="5:16">
      <c r="E513" s="68">
        <v>32202</v>
      </c>
      <c r="F513" s="22">
        <v>258.94</v>
      </c>
      <c r="O513" s="28">
        <v>32478</v>
      </c>
      <c r="P513" s="19">
        <v>98.1</v>
      </c>
    </row>
    <row r="514" spans="5:16">
      <c r="E514" s="68">
        <v>32233</v>
      </c>
      <c r="F514" s="22">
        <v>258.39999999999998</v>
      </c>
      <c r="O514" s="28">
        <v>32509</v>
      </c>
      <c r="P514" s="19">
        <v>102</v>
      </c>
    </row>
    <row r="515" spans="5:16">
      <c r="E515" s="68">
        <v>32263</v>
      </c>
      <c r="F515" s="22">
        <v>262.19</v>
      </c>
      <c r="O515" s="28">
        <v>32540</v>
      </c>
      <c r="P515" s="19">
        <v>101.7</v>
      </c>
    </row>
    <row r="516" spans="5:16">
      <c r="E516" s="68">
        <v>32294</v>
      </c>
      <c r="F516" s="22">
        <v>268.39</v>
      </c>
      <c r="O516" s="28">
        <v>32568</v>
      </c>
      <c r="P516" s="19">
        <v>102.9</v>
      </c>
    </row>
    <row r="517" spans="5:16">
      <c r="E517" s="68">
        <v>32324</v>
      </c>
      <c r="F517" s="22">
        <v>280.93</v>
      </c>
      <c r="O517" s="28">
        <v>32599</v>
      </c>
      <c r="P517" s="19">
        <v>104.1</v>
      </c>
    </row>
    <row r="518" spans="5:16">
      <c r="E518" s="68">
        <v>32355</v>
      </c>
      <c r="F518" s="22">
        <v>281.60000000000002</v>
      </c>
      <c r="O518" s="28">
        <v>32629</v>
      </c>
      <c r="P518" s="19">
        <v>104.5</v>
      </c>
    </row>
    <row r="519" spans="5:16">
      <c r="E519" s="68">
        <v>32386</v>
      </c>
      <c r="F519" s="22">
        <v>279.44</v>
      </c>
      <c r="O519" s="28">
        <v>32660</v>
      </c>
      <c r="P519" s="19">
        <v>103.2</v>
      </c>
    </row>
    <row r="520" spans="5:16">
      <c r="E520" s="68">
        <v>32416</v>
      </c>
      <c r="F520" s="22">
        <v>275.31</v>
      </c>
      <c r="O520" s="28">
        <v>32690</v>
      </c>
      <c r="P520" s="19">
        <v>103.5</v>
      </c>
    </row>
    <row r="521" spans="5:16">
      <c r="E521" s="68">
        <v>32447</v>
      </c>
      <c r="F521" s="22">
        <v>274.2</v>
      </c>
      <c r="O521" s="28">
        <v>32721</v>
      </c>
      <c r="P521" s="19">
        <v>101.2</v>
      </c>
    </row>
    <row r="522" spans="5:16">
      <c r="E522" s="68">
        <v>32477</v>
      </c>
      <c r="F522" s="22">
        <v>273.49</v>
      </c>
      <c r="O522" s="28">
        <v>32752</v>
      </c>
      <c r="P522" s="19">
        <v>102.5</v>
      </c>
    </row>
    <row r="523" spans="5:16">
      <c r="E523" s="68">
        <v>32508</v>
      </c>
      <c r="F523" s="22">
        <v>280.7</v>
      </c>
      <c r="O523" s="28">
        <v>32782</v>
      </c>
      <c r="P523" s="19">
        <v>102.7</v>
      </c>
    </row>
    <row r="524" spans="5:16">
      <c r="E524" s="68">
        <v>32539</v>
      </c>
      <c r="F524" s="22">
        <v>283.51</v>
      </c>
      <c r="O524" s="28">
        <v>32813</v>
      </c>
      <c r="P524" s="19">
        <v>103.5</v>
      </c>
    </row>
    <row r="525" spans="5:16">
      <c r="E525" s="68">
        <v>32567</v>
      </c>
      <c r="F525" s="22">
        <v>285.68</v>
      </c>
      <c r="O525" s="28">
        <v>32843</v>
      </c>
      <c r="P525" s="19">
        <v>105.1</v>
      </c>
    </row>
    <row r="526" spans="5:16">
      <c r="E526" s="68">
        <v>32598</v>
      </c>
      <c r="F526" s="22">
        <v>287.57</v>
      </c>
      <c r="O526" s="28">
        <v>32874</v>
      </c>
      <c r="P526" s="19">
        <v>106.7</v>
      </c>
    </row>
    <row r="527" spans="5:16">
      <c r="E527" s="68">
        <v>32628</v>
      </c>
      <c r="F527" s="22">
        <v>284.58999999999997</v>
      </c>
      <c r="O527" s="28">
        <v>32905</v>
      </c>
      <c r="P527" s="19">
        <v>106.8</v>
      </c>
    </row>
    <row r="528" spans="5:16">
      <c r="E528" s="68">
        <v>32659</v>
      </c>
      <c r="F528" s="22">
        <v>283.11</v>
      </c>
      <c r="O528" s="28">
        <v>32933</v>
      </c>
      <c r="P528" s="19">
        <v>105.1</v>
      </c>
    </row>
    <row r="529" spans="5:16">
      <c r="E529" s="68">
        <v>32689</v>
      </c>
      <c r="F529" s="22">
        <v>281.08999999999997</v>
      </c>
      <c r="O529" s="28">
        <v>32964</v>
      </c>
      <c r="P529" s="19">
        <v>102.7</v>
      </c>
    </row>
    <row r="530" spans="5:16">
      <c r="E530" s="68">
        <v>32720</v>
      </c>
      <c r="F530" s="22">
        <v>280</v>
      </c>
      <c r="O530" s="28">
        <v>32994</v>
      </c>
      <c r="P530" s="19">
        <v>103.1</v>
      </c>
    </row>
    <row r="531" spans="5:16">
      <c r="E531" s="68">
        <v>32751</v>
      </c>
      <c r="F531" s="22">
        <v>276.52</v>
      </c>
      <c r="O531" s="28">
        <v>33025</v>
      </c>
      <c r="P531" s="19">
        <v>100.6</v>
      </c>
    </row>
    <row r="532" spans="5:16">
      <c r="E532" s="68">
        <v>32781</v>
      </c>
      <c r="F532" s="22">
        <v>274.94</v>
      </c>
      <c r="O532" s="28">
        <v>33055</v>
      </c>
      <c r="P532" s="19">
        <v>101</v>
      </c>
    </row>
    <row r="533" spans="5:16">
      <c r="E533" s="68">
        <v>32812</v>
      </c>
      <c r="F533" s="22">
        <v>274.33</v>
      </c>
      <c r="O533" s="28">
        <v>33086</v>
      </c>
      <c r="P533" s="19">
        <v>110.5</v>
      </c>
    </row>
    <row r="534" spans="5:16">
      <c r="E534" s="68">
        <v>32842</v>
      </c>
      <c r="F534" s="22">
        <v>269.19</v>
      </c>
      <c r="O534" s="28">
        <v>33117</v>
      </c>
      <c r="P534" s="19">
        <v>115.8</v>
      </c>
    </row>
    <row r="535" spans="5:16">
      <c r="E535" s="68">
        <v>32873</v>
      </c>
      <c r="F535" s="22">
        <v>261.82</v>
      </c>
      <c r="O535" s="28">
        <v>33147</v>
      </c>
      <c r="P535" s="19">
        <v>125.8</v>
      </c>
    </row>
    <row r="536" spans="5:16">
      <c r="E536" s="68">
        <v>32904</v>
      </c>
      <c r="F536" s="22">
        <v>260.36</v>
      </c>
      <c r="O536" s="28">
        <v>33178</v>
      </c>
      <c r="P536" s="19">
        <v>117.8</v>
      </c>
    </row>
    <row r="537" spans="5:16">
      <c r="E537" s="68">
        <v>32932</v>
      </c>
      <c r="F537" s="22">
        <v>261.5</v>
      </c>
      <c r="O537" s="28">
        <v>33208</v>
      </c>
      <c r="P537" s="19">
        <v>110.8</v>
      </c>
    </row>
    <row r="538" spans="5:16">
      <c r="E538" s="68">
        <v>32963</v>
      </c>
      <c r="F538" s="22">
        <v>266.48</v>
      </c>
      <c r="O538" s="28">
        <v>33239</v>
      </c>
      <c r="P538" s="19">
        <v>113.3</v>
      </c>
    </row>
    <row r="539" spans="5:16">
      <c r="E539" s="68">
        <v>32993</v>
      </c>
      <c r="F539" s="22">
        <v>273.12</v>
      </c>
      <c r="O539" s="28">
        <v>33270</v>
      </c>
      <c r="P539" s="19">
        <v>104.1</v>
      </c>
    </row>
    <row r="540" spans="5:16">
      <c r="E540" s="68">
        <v>33024</v>
      </c>
      <c r="F540" s="22">
        <v>276.8</v>
      </c>
      <c r="O540" s="28">
        <v>33298</v>
      </c>
      <c r="P540" s="19">
        <v>100.5</v>
      </c>
    </row>
    <row r="541" spans="5:16">
      <c r="E541" s="68">
        <v>33054</v>
      </c>
      <c r="F541" s="22">
        <v>277</v>
      </c>
      <c r="O541" s="28">
        <v>33329</v>
      </c>
      <c r="P541" s="19">
        <v>100.2</v>
      </c>
    </row>
    <row r="542" spans="5:16">
      <c r="E542" s="68">
        <v>33085</v>
      </c>
      <c r="F542" s="22">
        <v>277.08999999999997</v>
      </c>
      <c r="O542" s="28">
        <v>33359</v>
      </c>
      <c r="P542" s="19">
        <v>100.9</v>
      </c>
    </row>
    <row r="543" spans="5:16">
      <c r="E543" s="68">
        <v>33116</v>
      </c>
      <c r="F543" s="22">
        <v>273.02999999999997</v>
      </c>
      <c r="O543" s="28">
        <v>33390</v>
      </c>
      <c r="P543" s="19">
        <v>99.2</v>
      </c>
    </row>
    <row r="544" spans="5:16">
      <c r="E544" s="68">
        <v>33146</v>
      </c>
      <c r="F544" s="22">
        <v>271.76</v>
      </c>
      <c r="O544" s="28">
        <v>33420</v>
      </c>
      <c r="P544" s="19">
        <v>99.4</v>
      </c>
    </row>
    <row r="545" spans="5:16">
      <c r="E545" s="68">
        <v>33177</v>
      </c>
      <c r="F545" s="22">
        <v>268.56</v>
      </c>
      <c r="O545" s="28">
        <v>33451</v>
      </c>
      <c r="P545" s="19">
        <v>99.1</v>
      </c>
    </row>
    <row r="546" spans="5:16">
      <c r="E546" s="68">
        <v>33207</v>
      </c>
      <c r="F546" s="22">
        <v>261.44</v>
      </c>
      <c r="O546" s="28">
        <v>33482</v>
      </c>
      <c r="P546" s="19">
        <v>98.4</v>
      </c>
    </row>
    <row r="547" spans="5:16">
      <c r="E547" s="68">
        <v>33238</v>
      </c>
      <c r="F547" s="22">
        <v>259.49</v>
      </c>
      <c r="O547" s="28">
        <v>33512</v>
      </c>
      <c r="P547" s="19">
        <v>100.8</v>
      </c>
    </row>
    <row r="548" spans="5:16">
      <c r="E548" s="68">
        <v>33269</v>
      </c>
      <c r="F548" s="22">
        <v>257.35000000000002</v>
      </c>
      <c r="O548" s="28">
        <v>33543</v>
      </c>
      <c r="P548" s="19">
        <v>100.7</v>
      </c>
    </row>
    <row r="549" spans="5:16">
      <c r="E549" s="68">
        <v>33297</v>
      </c>
      <c r="F549" s="22">
        <v>255.26</v>
      </c>
      <c r="O549" s="28">
        <v>33573</v>
      </c>
      <c r="P549" s="19">
        <v>98.2</v>
      </c>
    </row>
    <row r="550" spans="5:16">
      <c r="E550" s="68">
        <v>33328</v>
      </c>
      <c r="F550" s="22">
        <v>256.02</v>
      </c>
      <c r="O550" s="28">
        <v>33604</v>
      </c>
      <c r="P550" s="19">
        <v>97.2</v>
      </c>
    </row>
    <row r="551" spans="5:16">
      <c r="E551" s="68">
        <v>33358</v>
      </c>
      <c r="F551" s="22">
        <v>256.14999999999998</v>
      </c>
      <c r="O551" s="28">
        <v>33635</v>
      </c>
      <c r="P551" s="19">
        <v>98.6</v>
      </c>
    </row>
    <row r="552" spans="5:16">
      <c r="E552" s="68">
        <v>33389</v>
      </c>
      <c r="F552" s="22">
        <v>251.16</v>
      </c>
      <c r="O552" s="28">
        <v>33664</v>
      </c>
      <c r="P552" s="19">
        <v>97.1</v>
      </c>
    </row>
    <row r="553" spans="5:16">
      <c r="E553" s="68">
        <v>33419</v>
      </c>
      <c r="F553" s="22">
        <v>247.13</v>
      </c>
      <c r="O553" s="28">
        <v>33695</v>
      </c>
      <c r="P553" s="19">
        <v>98.1</v>
      </c>
    </row>
    <row r="554" spans="5:16">
      <c r="E554" s="68">
        <v>33450</v>
      </c>
      <c r="F554" s="22">
        <v>243.31</v>
      </c>
      <c r="O554" s="28">
        <v>33725</v>
      </c>
      <c r="P554" s="19">
        <v>100.3</v>
      </c>
    </row>
    <row r="555" spans="5:16">
      <c r="E555" s="68">
        <v>33481</v>
      </c>
      <c r="F555" s="22">
        <v>243.99</v>
      </c>
      <c r="O555" s="28">
        <v>33756</v>
      </c>
      <c r="P555" s="19">
        <v>101.6</v>
      </c>
    </row>
    <row r="556" spans="5:16">
      <c r="E556" s="68">
        <v>33511</v>
      </c>
      <c r="F556" s="22">
        <v>243.39</v>
      </c>
      <c r="O556" s="28">
        <v>33786</v>
      </c>
      <c r="P556" s="19">
        <v>101.6</v>
      </c>
    </row>
    <row r="557" spans="5:16">
      <c r="E557" s="68">
        <v>33542</v>
      </c>
      <c r="F557" s="22">
        <v>244.3</v>
      </c>
      <c r="O557" s="28">
        <v>33817</v>
      </c>
      <c r="P557" s="19">
        <v>100.7</v>
      </c>
    </row>
    <row r="558" spans="5:16">
      <c r="E558" s="68">
        <v>33572</v>
      </c>
      <c r="F558" s="22">
        <v>241.89</v>
      </c>
      <c r="O558" s="28">
        <v>33848</v>
      </c>
      <c r="P558" s="19">
        <v>102.8</v>
      </c>
    </row>
    <row r="559" spans="5:16">
      <c r="E559" s="68">
        <v>33603</v>
      </c>
      <c r="F559" s="22">
        <v>240.68</v>
      </c>
      <c r="O559" s="28">
        <v>33878</v>
      </c>
      <c r="P559" s="19">
        <v>102.8</v>
      </c>
    </row>
    <row r="560" spans="5:16">
      <c r="E560" s="68">
        <v>33634</v>
      </c>
      <c r="F560" s="22">
        <v>238.44</v>
      </c>
      <c r="O560" s="28">
        <v>33909</v>
      </c>
      <c r="P560" s="19">
        <v>102.5</v>
      </c>
    </row>
    <row r="561" spans="5:16">
      <c r="E561" s="68">
        <v>33663</v>
      </c>
      <c r="F561" s="22">
        <v>237.46</v>
      </c>
      <c r="O561" s="28">
        <v>33939</v>
      </c>
      <c r="P561" s="19">
        <v>101.3</v>
      </c>
    </row>
    <row r="562" spans="5:16">
      <c r="E562" s="68">
        <v>33694</v>
      </c>
      <c r="F562" s="22">
        <v>239.72</v>
      </c>
      <c r="O562" s="28">
        <v>33970</v>
      </c>
      <c r="P562" s="19">
        <v>101.7</v>
      </c>
    </row>
    <row r="563" spans="5:16">
      <c r="E563" s="68">
        <v>33724</v>
      </c>
      <c r="F563" s="22">
        <v>243.44</v>
      </c>
      <c r="O563" s="28">
        <v>34001</v>
      </c>
      <c r="P563" s="19">
        <v>101.2</v>
      </c>
    </row>
    <row r="564" spans="5:16">
      <c r="E564" s="68">
        <v>33755</v>
      </c>
      <c r="F564" s="22">
        <v>245.83</v>
      </c>
      <c r="O564" s="28">
        <v>34029</v>
      </c>
      <c r="P564" s="19">
        <v>101.7</v>
      </c>
    </row>
    <row r="565" spans="5:16">
      <c r="E565" s="68">
        <v>33785</v>
      </c>
      <c r="F565" s="22">
        <v>247.68</v>
      </c>
      <c r="O565" s="28">
        <v>34060</v>
      </c>
      <c r="P565" s="19">
        <v>103.2</v>
      </c>
    </row>
    <row r="566" spans="5:16">
      <c r="E566" s="68">
        <v>33816</v>
      </c>
      <c r="F566" s="22">
        <v>247</v>
      </c>
      <c r="O566" s="28">
        <v>34090</v>
      </c>
      <c r="P566" s="19">
        <v>105.6</v>
      </c>
    </row>
    <row r="567" spans="5:16">
      <c r="E567" s="68">
        <v>33847</v>
      </c>
      <c r="F567" s="22">
        <v>244.76</v>
      </c>
      <c r="O567" s="28">
        <v>34121</v>
      </c>
      <c r="P567" s="19">
        <v>103.8</v>
      </c>
    </row>
    <row r="568" spans="5:16">
      <c r="E568" s="68">
        <v>33877</v>
      </c>
      <c r="F568" s="22">
        <v>246.1</v>
      </c>
      <c r="O568" s="28">
        <v>34151</v>
      </c>
      <c r="P568" s="19">
        <v>101.6</v>
      </c>
    </row>
    <row r="569" spans="5:16">
      <c r="E569" s="68">
        <v>33908</v>
      </c>
      <c r="F569" s="22">
        <v>241.51</v>
      </c>
      <c r="O569" s="28">
        <v>34182</v>
      </c>
      <c r="P569" s="19">
        <v>100.8</v>
      </c>
    </row>
    <row r="570" spans="5:16">
      <c r="E570" s="68">
        <v>33938</v>
      </c>
      <c r="F570" s="22">
        <v>238.3</v>
      </c>
      <c r="O570" s="28">
        <v>34213</v>
      </c>
      <c r="P570" s="19">
        <v>101.2</v>
      </c>
    </row>
    <row r="571" spans="5:16">
      <c r="E571" s="68">
        <v>33969</v>
      </c>
      <c r="F571" s="22">
        <v>237.57</v>
      </c>
      <c r="O571" s="28">
        <v>34243</v>
      </c>
      <c r="P571" s="19">
        <v>103.7</v>
      </c>
    </row>
    <row r="572" spans="5:16">
      <c r="E572" s="68">
        <v>34000</v>
      </c>
      <c r="F572" s="22">
        <v>238.55</v>
      </c>
      <c r="O572" s="28">
        <v>34274</v>
      </c>
      <c r="P572" s="19">
        <v>103</v>
      </c>
    </row>
    <row r="573" spans="5:16">
      <c r="E573" s="68">
        <v>34028</v>
      </c>
      <c r="F573" s="22">
        <v>238.59</v>
      </c>
      <c r="O573" s="28">
        <v>34304</v>
      </c>
      <c r="P573" s="19">
        <v>101.7</v>
      </c>
    </row>
    <row r="574" spans="5:16">
      <c r="E574" s="68">
        <v>34059</v>
      </c>
      <c r="F574" s="22">
        <v>238.35</v>
      </c>
      <c r="O574" s="28">
        <v>34335</v>
      </c>
      <c r="P574" s="19">
        <v>103.8</v>
      </c>
    </row>
    <row r="575" spans="5:16">
      <c r="E575" s="68">
        <v>34089</v>
      </c>
      <c r="F575" s="22">
        <v>237.01</v>
      </c>
      <c r="O575" s="28">
        <v>34366</v>
      </c>
      <c r="P575" s="19">
        <v>102.1</v>
      </c>
    </row>
    <row r="576" spans="5:16">
      <c r="E576" s="68">
        <v>34120</v>
      </c>
      <c r="F576" s="22">
        <v>235.11</v>
      </c>
      <c r="O576" s="28">
        <v>34394</v>
      </c>
      <c r="P576" s="19">
        <v>103.8</v>
      </c>
    </row>
    <row r="577" spans="5:16">
      <c r="E577" s="68">
        <v>34150</v>
      </c>
      <c r="F577" s="22">
        <v>233.35</v>
      </c>
      <c r="O577" s="28">
        <v>34425</v>
      </c>
      <c r="P577" s="19">
        <v>103.8</v>
      </c>
    </row>
    <row r="578" spans="5:16">
      <c r="E578" s="68">
        <v>34181</v>
      </c>
      <c r="F578" s="22">
        <v>235.46</v>
      </c>
      <c r="O578" s="28">
        <v>34455</v>
      </c>
      <c r="P578" s="19">
        <v>102.2</v>
      </c>
    </row>
    <row r="579" spans="5:16">
      <c r="E579" s="68">
        <v>34212</v>
      </c>
      <c r="F579" s="22">
        <v>235.95</v>
      </c>
      <c r="O579" s="28">
        <v>34486</v>
      </c>
      <c r="P579" s="19">
        <v>102.7</v>
      </c>
    </row>
    <row r="580" spans="5:16">
      <c r="E580" s="68">
        <v>34242</v>
      </c>
      <c r="F580" s="22">
        <v>235.53</v>
      </c>
      <c r="O580" s="28">
        <v>34516</v>
      </c>
      <c r="P580" s="19">
        <v>101.7</v>
      </c>
    </row>
    <row r="581" spans="5:16">
      <c r="E581" s="68">
        <v>34273</v>
      </c>
      <c r="F581" s="22">
        <v>237.6</v>
      </c>
      <c r="O581" s="28">
        <v>34547</v>
      </c>
      <c r="P581" s="19">
        <v>101.6</v>
      </c>
    </row>
    <row r="582" spans="5:16">
      <c r="E582" s="68">
        <v>34303</v>
      </c>
      <c r="F582" s="22">
        <v>241.58</v>
      </c>
      <c r="O582" s="28">
        <v>34578</v>
      </c>
      <c r="P582" s="19">
        <v>99.7</v>
      </c>
    </row>
    <row r="583" spans="5:16">
      <c r="E583" s="68">
        <v>34334</v>
      </c>
      <c r="F583" s="22">
        <v>245.48</v>
      </c>
      <c r="O583" s="28">
        <v>34608</v>
      </c>
      <c r="P583" s="19">
        <v>98.6</v>
      </c>
    </row>
    <row r="584" spans="5:16">
      <c r="E584" s="68">
        <v>34365</v>
      </c>
      <c r="F584" s="22">
        <v>247.83</v>
      </c>
      <c r="O584" s="28">
        <v>34639</v>
      </c>
      <c r="P584" s="19">
        <v>99.8</v>
      </c>
    </row>
    <row r="585" spans="5:16">
      <c r="E585" s="68">
        <v>34393</v>
      </c>
      <c r="F585" s="22">
        <v>251.18</v>
      </c>
      <c r="O585" s="28">
        <v>34669</v>
      </c>
      <c r="P585" s="19">
        <v>101.1</v>
      </c>
    </row>
    <row r="586" spans="5:16">
      <c r="E586" s="68">
        <v>34424</v>
      </c>
      <c r="F586" s="22">
        <v>253.72</v>
      </c>
      <c r="O586" s="28">
        <v>34700</v>
      </c>
      <c r="P586" s="19">
        <v>102.1</v>
      </c>
    </row>
    <row r="587" spans="5:16">
      <c r="E587" s="68">
        <v>34454</v>
      </c>
      <c r="F587" s="22">
        <v>253.03</v>
      </c>
      <c r="O587" s="28">
        <v>34731</v>
      </c>
      <c r="P587" s="19">
        <v>102.9</v>
      </c>
    </row>
    <row r="588" spans="5:16">
      <c r="E588" s="68">
        <v>34485</v>
      </c>
      <c r="F588" s="22">
        <v>256.67</v>
      </c>
      <c r="O588" s="28">
        <v>34759</v>
      </c>
      <c r="P588" s="19">
        <v>102.3</v>
      </c>
    </row>
    <row r="589" spans="5:16">
      <c r="E589" s="68">
        <v>34515</v>
      </c>
      <c r="F589" s="22">
        <v>256.7</v>
      </c>
      <c r="O589" s="28">
        <v>34790</v>
      </c>
      <c r="P589" s="19">
        <v>103.7</v>
      </c>
    </row>
    <row r="590" spans="5:16">
      <c r="E590" s="68">
        <v>34546</v>
      </c>
      <c r="F590" s="22">
        <v>259.95</v>
      </c>
      <c r="O590" s="28">
        <v>34820</v>
      </c>
      <c r="P590" s="19">
        <v>102.4</v>
      </c>
    </row>
    <row r="591" spans="5:16">
      <c r="E591" s="68">
        <v>34577</v>
      </c>
      <c r="F591" s="22">
        <v>264.13</v>
      </c>
      <c r="O591" s="28">
        <v>34851</v>
      </c>
      <c r="P591" s="19">
        <v>103</v>
      </c>
    </row>
    <row r="592" spans="5:16">
      <c r="E592" s="68">
        <v>34607</v>
      </c>
      <c r="F592" s="22">
        <v>267.69</v>
      </c>
      <c r="O592" s="28">
        <v>34881</v>
      </c>
      <c r="P592" s="19">
        <v>101.6</v>
      </c>
    </row>
    <row r="593" spans="5:16">
      <c r="E593" s="68">
        <v>34638</v>
      </c>
      <c r="F593" s="22">
        <v>268.94</v>
      </c>
      <c r="O593" s="28">
        <v>34912</v>
      </c>
      <c r="P593" s="19">
        <v>99.7</v>
      </c>
    </row>
    <row r="594" spans="5:16">
      <c r="E594" s="68">
        <v>34668</v>
      </c>
      <c r="F594" s="22">
        <v>275.01</v>
      </c>
      <c r="O594" s="28">
        <v>34943</v>
      </c>
      <c r="P594" s="19">
        <v>102</v>
      </c>
    </row>
    <row r="595" spans="5:16">
      <c r="E595" s="68">
        <v>34699</v>
      </c>
      <c r="F595" s="22">
        <v>282.58</v>
      </c>
      <c r="O595" s="28">
        <v>34973</v>
      </c>
      <c r="P595" s="19">
        <v>101.9</v>
      </c>
    </row>
    <row r="596" spans="5:16">
      <c r="E596" s="68">
        <v>34730</v>
      </c>
      <c r="F596" s="22">
        <v>288.25</v>
      </c>
      <c r="O596" s="28">
        <v>35004</v>
      </c>
      <c r="P596" s="19">
        <v>104.1</v>
      </c>
    </row>
    <row r="597" spans="5:16">
      <c r="E597" s="68">
        <v>34758</v>
      </c>
      <c r="F597" s="22">
        <v>285.63</v>
      </c>
      <c r="O597" s="28">
        <v>35034</v>
      </c>
      <c r="P597" s="19">
        <v>106.5</v>
      </c>
    </row>
    <row r="598" spans="5:16">
      <c r="E598" s="68">
        <v>34789</v>
      </c>
      <c r="F598" s="22">
        <v>285.97000000000003</v>
      </c>
      <c r="O598" s="28">
        <v>35065</v>
      </c>
      <c r="P598" s="19">
        <v>109.8</v>
      </c>
    </row>
    <row r="599" spans="5:16">
      <c r="E599" s="68">
        <v>34819</v>
      </c>
      <c r="F599" s="22">
        <v>286.37</v>
      </c>
      <c r="O599" s="28">
        <v>35096</v>
      </c>
      <c r="P599" s="19">
        <v>111.6</v>
      </c>
    </row>
    <row r="600" spans="5:16">
      <c r="E600" s="68">
        <v>34850</v>
      </c>
      <c r="F600" s="22">
        <v>288.36</v>
      </c>
      <c r="O600" s="28">
        <v>35125</v>
      </c>
      <c r="P600" s="19">
        <v>109.8</v>
      </c>
    </row>
    <row r="601" spans="5:16">
      <c r="E601" s="68">
        <v>34880</v>
      </c>
      <c r="F601" s="22">
        <v>294.95</v>
      </c>
      <c r="O601" s="28">
        <v>35156</v>
      </c>
      <c r="P601" s="19">
        <v>114.2</v>
      </c>
    </row>
    <row r="602" spans="5:16">
      <c r="E602" s="68">
        <v>34911</v>
      </c>
      <c r="F602" s="22">
        <v>295.37</v>
      </c>
      <c r="O602" s="28">
        <v>35186</v>
      </c>
      <c r="P602" s="19">
        <v>114.6</v>
      </c>
    </row>
    <row r="603" spans="5:16">
      <c r="E603" s="68">
        <v>34942</v>
      </c>
      <c r="F603" s="22">
        <v>291.91000000000003</v>
      </c>
      <c r="O603" s="28">
        <v>35217</v>
      </c>
      <c r="P603" s="19">
        <v>112.2</v>
      </c>
    </row>
    <row r="604" spans="5:16">
      <c r="E604" s="68">
        <v>34972</v>
      </c>
      <c r="F604" s="22">
        <v>290.66000000000003</v>
      </c>
      <c r="O604" s="28">
        <v>35247</v>
      </c>
      <c r="P604" s="19">
        <v>114.6</v>
      </c>
    </row>
    <row r="605" spans="5:16">
      <c r="E605" s="68">
        <v>35003</v>
      </c>
      <c r="F605" s="22">
        <v>292.67</v>
      </c>
      <c r="O605" s="28">
        <v>35278</v>
      </c>
      <c r="P605" s="19">
        <v>115.3</v>
      </c>
    </row>
    <row r="606" spans="5:16">
      <c r="E606" s="68">
        <v>35033</v>
      </c>
      <c r="F606" s="22">
        <v>296.66000000000003</v>
      </c>
      <c r="O606" s="28">
        <v>35309</v>
      </c>
      <c r="P606" s="19">
        <v>112.7</v>
      </c>
    </row>
    <row r="607" spans="5:16">
      <c r="E607" s="68">
        <v>35064</v>
      </c>
      <c r="F607" s="22">
        <v>290.83999999999997</v>
      </c>
      <c r="O607" s="28">
        <v>35339</v>
      </c>
      <c r="P607" s="19">
        <v>111.9</v>
      </c>
    </row>
    <row r="608" spans="5:16">
      <c r="E608" s="68">
        <v>35095</v>
      </c>
      <c r="F608" s="22">
        <v>286.76</v>
      </c>
      <c r="O608" s="28">
        <v>35370</v>
      </c>
      <c r="P608" s="19">
        <v>115.7</v>
      </c>
    </row>
    <row r="609" spans="5:16">
      <c r="E609" s="68">
        <v>35124</v>
      </c>
      <c r="F609" s="22">
        <v>285</v>
      </c>
      <c r="O609" s="28">
        <v>35400</v>
      </c>
      <c r="P609" s="19">
        <v>122.5</v>
      </c>
    </row>
    <row r="610" spans="5:16">
      <c r="E610" s="68">
        <v>35155</v>
      </c>
      <c r="F610" s="22">
        <v>286.61</v>
      </c>
      <c r="O610" s="28">
        <v>35431</v>
      </c>
      <c r="P610" s="19">
        <v>127.5</v>
      </c>
    </row>
    <row r="611" spans="5:16">
      <c r="E611" s="68">
        <v>35185</v>
      </c>
      <c r="F611" s="22">
        <v>294.89</v>
      </c>
      <c r="O611" s="28">
        <v>35462</v>
      </c>
      <c r="P611" s="19">
        <v>116.6</v>
      </c>
    </row>
    <row r="612" spans="5:16">
      <c r="E612" s="68">
        <v>35216</v>
      </c>
      <c r="F612" s="22">
        <v>307.89999999999998</v>
      </c>
      <c r="O612" s="28">
        <v>35490</v>
      </c>
      <c r="P612" s="19">
        <v>107.5</v>
      </c>
    </row>
    <row r="613" spans="5:16">
      <c r="E613" s="68">
        <v>35246</v>
      </c>
      <c r="F613" s="22">
        <v>309.5</v>
      </c>
      <c r="O613" s="28">
        <v>35521</v>
      </c>
      <c r="P613" s="19">
        <v>107.8</v>
      </c>
    </row>
    <row r="614" spans="5:16">
      <c r="E614" s="68">
        <v>35277</v>
      </c>
      <c r="F614" s="22">
        <v>309.55</v>
      </c>
      <c r="O614" s="28">
        <v>35551</v>
      </c>
      <c r="P614" s="19">
        <v>109.1</v>
      </c>
    </row>
    <row r="615" spans="5:16">
      <c r="E615" s="68">
        <v>35308</v>
      </c>
      <c r="F615" s="22">
        <v>314.3</v>
      </c>
      <c r="O615" s="28">
        <v>35582</v>
      </c>
      <c r="P615" s="19">
        <v>106.2</v>
      </c>
    </row>
    <row r="616" spans="5:16">
      <c r="E616" s="68">
        <v>35338</v>
      </c>
      <c r="F616" s="22">
        <v>309.47000000000003</v>
      </c>
      <c r="O616" s="28">
        <v>35612</v>
      </c>
      <c r="P616" s="19">
        <v>106.2</v>
      </c>
    </row>
    <row r="617" spans="5:16">
      <c r="E617" s="68">
        <v>35369</v>
      </c>
      <c r="F617" s="22">
        <v>297.86</v>
      </c>
      <c r="O617" s="28">
        <v>35643</v>
      </c>
      <c r="P617" s="19">
        <v>106.8</v>
      </c>
    </row>
    <row r="618" spans="5:16">
      <c r="E618" s="68">
        <v>35399</v>
      </c>
      <c r="F618" s="22">
        <v>284.83999999999997</v>
      </c>
      <c r="O618" s="28">
        <v>35674</v>
      </c>
      <c r="P618" s="19">
        <v>108.4</v>
      </c>
    </row>
    <row r="619" spans="5:16">
      <c r="E619" s="68">
        <v>35430</v>
      </c>
      <c r="F619" s="22">
        <v>286.33</v>
      </c>
      <c r="O619" s="28">
        <v>35704</v>
      </c>
      <c r="P619" s="19">
        <v>113.4</v>
      </c>
    </row>
    <row r="620" spans="5:16">
      <c r="E620" s="68">
        <v>35461</v>
      </c>
      <c r="F620" s="22">
        <v>292.16000000000003</v>
      </c>
      <c r="O620" s="28">
        <v>35735</v>
      </c>
      <c r="P620" s="19">
        <v>115.8</v>
      </c>
    </row>
    <row r="621" spans="5:16">
      <c r="E621" s="68">
        <v>35489</v>
      </c>
      <c r="F621" s="22">
        <v>296.14</v>
      </c>
      <c r="O621" s="28">
        <v>35765</v>
      </c>
      <c r="P621" s="19">
        <v>108.8</v>
      </c>
    </row>
    <row r="622" spans="5:16">
      <c r="E622" s="68">
        <v>35520</v>
      </c>
      <c r="F622" s="22">
        <v>297.68</v>
      </c>
      <c r="O622" s="28">
        <v>35796</v>
      </c>
      <c r="P622" s="19">
        <v>102.8</v>
      </c>
    </row>
    <row r="623" spans="5:16">
      <c r="E623" s="68">
        <v>35550</v>
      </c>
      <c r="F623" s="22">
        <v>292.11</v>
      </c>
      <c r="O623" s="28">
        <v>35827</v>
      </c>
      <c r="P623" s="19">
        <v>100.8</v>
      </c>
    </row>
    <row r="624" spans="5:16">
      <c r="E624" s="68">
        <v>35581</v>
      </c>
      <c r="F624" s="22">
        <v>292.54000000000002</v>
      </c>
      <c r="O624" s="28">
        <v>35855</v>
      </c>
      <c r="P624" s="19">
        <v>99.5</v>
      </c>
    </row>
    <row r="625" spans="5:16">
      <c r="E625" s="68">
        <v>35611</v>
      </c>
      <c r="F625" s="22">
        <v>294.07</v>
      </c>
      <c r="O625" s="28">
        <v>35886</v>
      </c>
      <c r="P625" s="19">
        <v>100.6</v>
      </c>
    </row>
    <row r="626" spans="5:16">
      <c r="E626" s="68">
        <v>35642</v>
      </c>
      <c r="F626" s="22">
        <v>291.18</v>
      </c>
      <c r="O626" s="28">
        <v>35916</v>
      </c>
      <c r="P626" s="19">
        <v>99.6</v>
      </c>
    </row>
    <row r="627" spans="5:16">
      <c r="E627" s="68">
        <v>35673</v>
      </c>
      <c r="F627" s="22">
        <v>295.14</v>
      </c>
      <c r="O627" s="28">
        <v>35947</v>
      </c>
      <c r="P627" s="19">
        <v>97.1</v>
      </c>
    </row>
    <row r="628" spans="5:16">
      <c r="E628" s="68">
        <v>35703</v>
      </c>
      <c r="F628" s="22">
        <v>293.38</v>
      </c>
      <c r="O628" s="28">
        <v>35977</v>
      </c>
      <c r="P628" s="19">
        <v>97.4</v>
      </c>
    </row>
    <row r="629" spans="5:16">
      <c r="E629" s="68">
        <v>35734</v>
      </c>
      <c r="F629" s="22">
        <v>295.73</v>
      </c>
      <c r="O629" s="28">
        <v>36008</v>
      </c>
      <c r="P629" s="19">
        <v>93.6</v>
      </c>
    </row>
    <row r="630" spans="5:16">
      <c r="E630" s="68">
        <v>35764</v>
      </c>
      <c r="F630" s="22">
        <v>294.18</v>
      </c>
      <c r="O630" s="28">
        <v>36039</v>
      </c>
      <c r="P630" s="19">
        <v>91.4</v>
      </c>
    </row>
    <row r="631" spans="5:16">
      <c r="E631" s="68">
        <v>35795</v>
      </c>
      <c r="F631" s="22">
        <v>279.06</v>
      </c>
      <c r="O631" s="28">
        <v>36069</v>
      </c>
      <c r="P631" s="19">
        <v>93.9</v>
      </c>
    </row>
    <row r="632" spans="5:16">
      <c r="E632" s="68">
        <v>35826</v>
      </c>
      <c r="F632" s="22">
        <v>267.54000000000002</v>
      </c>
      <c r="O632" s="28">
        <v>36100</v>
      </c>
      <c r="P632" s="19">
        <v>93.6</v>
      </c>
    </row>
    <row r="633" spans="5:16">
      <c r="E633" s="68">
        <v>35854</v>
      </c>
      <c r="F633" s="22">
        <v>264.89</v>
      </c>
      <c r="O633" s="28">
        <v>36130</v>
      </c>
      <c r="P633" s="19">
        <v>90.2</v>
      </c>
    </row>
    <row r="634" spans="5:16">
      <c r="E634" s="68">
        <v>35885</v>
      </c>
      <c r="F634" s="22">
        <v>269.58999999999997</v>
      </c>
      <c r="O634" s="28">
        <v>36161</v>
      </c>
      <c r="P634" s="19">
        <v>91</v>
      </c>
    </row>
    <row r="635" spans="5:16">
      <c r="E635" s="68">
        <v>35915</v>
      </c>
      <c r="F635" s="22">
        <v>269.67</v>
      </c>
      <c r="O635" s="28">
        <v>36192</v>
      </c>
      <c r="P635" s="19">
        <v>89</v>
      </c>
    </row>
    <row r="636" spans="5:16">
      <c r="E636" s="68">
        <v>35946</v>
      </c>
      <c r="F636" s="22">
        <v>276.42</v>
      </c>
      <c r="O636" s="28">
        <v>36220</v>
      </c>
      <c r="P636" s="19">
        <v>89.6</v>
      </c>
    </row>
    <row r="637" spans="5:16">
      <c r="E637" s="68">
        <v>35976</v>
      </c>
      <c r="F637" s="22">
        <v>273.07</v>
      </c>
      <c r="O637" s="28">
        <v>36251</v>
      </c>
      <c r="P637" s="19">
        <v>91.3</v>
      </c>
    </row>
    <row r="638" spans="5:16">
      <c r="E638" s="68">
        <v>36007</v>
      </c>
      <c r="F638" s="22">
        <v>266.70999999999998</v>
      </c>
      <c r="O638" s="28">
        <v>36281</v>
      </c>
      <c r="P638" s="19">
        <v>96.8</v>
      </c>
    </row>
    <row r="639" spans="5:16">
      <c r="E639" s="68">
        <v>36038</v>
      </c>
      <c r="F639" s="22">
        <v>260.89</v>
      </c>
      <c r="O639" s="28">
        <v>36312</v>
      </c>
      <c r="P639" s="19">
        <v>97</v>
      </c>
    </row>
    <row r="640" spans="5:16">
      <c r="E640" s="68">
        <v>36068</v>
      </c>
      <c r="F640" s="22">
        <v>254.96</v>
      </c>
      <c r="O640" s="28">
        <v>36342</v>
      </c>
      <c r="P640" s="19">
        <v>97.3</v>
      </c>
    </row>
    <row r="641" spans="5:16">
      <c r="E641" s="68">
        <v>36099</v>
      </c>
      <c r="F641" s="22">
        <v>253.34</v>
      </c>
      <c r="O641" s="28">
        <v>36373</v>
      </c>
      <c r="P641" s="19">
        <v>102.4</v>
      </c>
    </row>
    <row r="642" spans="5:16">
      <c r="E642" s="68">
        <v>36129</v>
      </c>
      <c r="F642" s="22">
        <v>242.99</v>
      </c>
      <c r="O642" s="28">
        <v>36404</v>
      </c>
      <c r="P642" s="19">
        <v>106.4</v>
      </c>
    </row>
    <row r="643" spans="5:16">
      <c r="E643" s="68">
        <v>36160</v>
      </c>
      <c r="F643" s="22">
        <v>233.36</v>
      </c>
      <c r="O643" s="28">
        <v>36434</v>
      </c>
      <c r="P643" s="19">
        <v>103.8</v>
      </c>
    </row>
    <row r="644" spans="5:16">
      <c r="E644" s="68">
        <v>36191</v>
      </c>
      <c r="F644" s="22">
        <v>238.31</v>
      </c>
      <c r="O644" s="28">
        <v>36465</v>
      </c>
      <c r="P644" s="19">
        <v>109.7</v>
      </c>
    </row>
    <row r="645" spans="5:16">
      <c r="E645" s="68">
        <v>36219</v>
      </c>
      <c r="F645" s="22">
        <v>231.76</v>
      </c>
      <c r="O645" s="28">
        <v>36495</v>
      </c>
      <c r="P645" s="19">
        <v>104.4</v>
      </c>
    </row>
    <row r="646" spans="5:16">
      <c r="E646" s="68">
        <v>36250</v>
      </c>
      <c r="F646" s="22">
        <v>226.12</v>
      </c>
      <c r="O646" s="28">
        <v>36526</v>
      </c>
      <c r="P646" s="19">
        <v>106.8</v>
      </c>
    </row>
    <row r="647" spans="5:16">
      <c r="E647" s="68">
        <v>36280</v>
      </c>
      <c r="F647" s="22">
        <v>226.34</v>
      </c>
      <c r="O647" s="28">
        <v>36557</v>
      </c>
      <c r="P647" s="19">
        <v>111</v>
      </c>
    </row>
    <row r="648" spans="5:16">
      <c r="E648" s="68">
        <v>36311</v>
      </c>
      <c r="F648" s="22">
        <v>228.55</v>
      </c>
      <c r="O648" s="28">
        <v>36586</v>
      </c>
      <c r="P648" s="19">
        <v>113.2</v>
      </c>
    </row>
    <row r="649" spans="5:16">
      <c r="E649" s="68">
        <v>36341</v>
      </c>
      <c r="F649" s="22">
        <v>230.07</v>
      </c>
      <c r="O649" s="28">
        <v>36617</v>
      </c>
      <c r="P649" s="19">
        <v>111.3</v>
      </c>
    </row>
    <row r="650" spans="5:16">
      <c r="E650" s="68">
        <v>36372</v>
      </c>
      <c r="F650" s="22">
        <v>225.59</v>
      </c>
      <c r="O650" s="28">
        <v>36647</v>
      </c>
      <c r="P650" s="19">
        <v>115.1</v>
      </c>
    </row>
    <row r="651" spans="5:16">
      <c r="E651" s="68">
        <v>36403</v>
      </c>
      <c r="F651" s="22">
        <v>231.62</v>
      </c>
      <c r="O651" s="28">
        <v>36678</v>
      </c>
      <c r="P651" s="19">
        <v>124.8</v>
      </c>
    </row>
    <row r="652" spans="5:16">
      <c r="E652" s="68">
        <v>36433</v>
      </c>
      <c r="F652" s="22">
        <v>235.46</v>
      </c>
      <c r="O652" s="28">
        <v>36708</v>
      </c>
      <c r="P652" s="19">
        <v>122.1</v>
      </c>
    </row>
    <row r="653" spans="5:16">
      <c r="E653" s="68">
        <v>36464</v>
      </c>
      <c r="F653" s="22">
        <v>232.33</v>
      </c>
      <c r="O653" s="28">
        <v>36739</v>
      </c>
      <c r="P653" s="19">
        <v>117.6</v>
      </c>
    </row>
    <row r="654" spans="5:16">
      <c r="E654" s="68">
        <v>36494</v>
      </c>
      <c r="F654" s="22">
        <v>230.77</v>
      </c>
      <c r="O654" s="28">
        <v>36770</v>
      </c>
      <c r="P654" s="19">
        <v>125.6</v>
      </c>
    </row>
    <row r="655" spans="5:16">
      <c r="E655" s="68">
        <v>36525</v>
      </c>
      <c r="F655" s="22">
        <v>226.54</v>
      </c>
      <c r="O655" s="28">
        <v>36800</v>
      </c>
      <c r="P655" s="19">
        <v>130.19999999999999</v>
      </c>
    </row>
    <row r="656" spans="5:16">
      <c r="E656" s="68">
        <v>36556</v>
      </c>
      <c r="F656" s="22">
        <v>227.98</v>
      </c>
      <c r="O656" s="28">
        <v>36831</v>
      </c>
      <c r="P656" s="19">
        <v>129.1</v>
      </c>
    </row>
    <row r="657" spans="5:16">
      <c r="E657" s="68">
        <v>36585</v>
      </c>
      <c r="F657" s="22">
        <v>222</v>
      </c>
      <c r="O657" s="28">
        <v>36861</v>
      </c>
      <c r="P657" s="19">
        <v>141.1</v>
      </c>
    </row>
    <row r="658" spans="5:16">
      <c r="E658" s="68">
        <v>36616</v>
      </c>
      <c r="F658" s="22">
        <v>225.85</v>
      </c>
      <c r="O658" s="28">
        <v>36892</v>
      </c>
      <c r="P658" s="19">
        <v>165.6</v>
      </c>
    </row>
    <row r="659" spans="5:16">
      <c r="E659" s="68">
        <v>36646</v>
      </c>
      <c r="F659" s="22">
        <v>227.78</v>
      </c>
      <c r="O659" s="28">
        <v>36923</v>
      </c>
      <c r="P659" s="19">
        <v>141.69999999999999</v>
      </c>
    </row>
    <row r="660" spans="5:16">
      <c r="E660" s="68">
        <v>36677</v>
      </c>
      <c r="F660" s="22">
        <v>233.68</v>
      </c>
      <c r="O660" s="28">
        <v>36951</v>
      </c>
      <c r="P660" s="19">
        <v>132.4</v>
      </c>
    </row>
    <row r="661" spans="5:16">
      <c r="E661" s="68">
        <v>36707</v>
      </c>
      <c r="F661" s="22">
        <v>229.89</v>
      </c>
      <c r="O661" s="28">
        <v>36982</v>
      </c>
      <c r="P661" s="19">
        <v>133</v>
      </c>
    </row>
    <row r="662" spans="5:16">
      <c r="E662" s="68">
        <v>36738</v>
      </c>
      <c r="F662" s="22">
        <v>219.61</v>
      </c>
      <c r="O662" s="28">
        <v>37012</v>
      </c>
      <c r="P662" s="19">
        <v>130.5</v>
      </c>
    </row>
    <row r="663" spans="5:16">
      <c r="E663" s="68">
        <v>36769</v>
      </c>
      <c r="F663" s="22">
        <v>217.28</v>
      </c>
      <c r="O663" s="28">
        <v>37043</v>
      </c>
      <c r="P663" s="19">
        <v>119.9</v>
      </c>
    </row>
    <row r="664" spans="5:16">
      <c r="E664" s="68">
        <v>36799</v>
      </c>
      <c r="F664" s="22">
        <v>220.6</v>
      </c>
      <c r="O664" s="28">
        <v>37073</v>
      </c>
      <c r="P664" s="19">
        <v>113.3</v>
      </c>
    </row>
    <row r="665" spans="5:16">
      <c r="E665" s="68">
        <v>36830</v>
      </c>
      <c r="F665" s="22">
        <v>224.15</v>
      </c>
      <c r="O665" s="28">
        <v>37104</v>
      </c>
      <c r="P665" s="19">
        <v>112.3</v>
      </c>
    </row>
    <row r="666" spans="5:16">
      <c r="E666" s="68">
        <v>36860</v>
      </c>
      <c r="F666" s="22">
        <v>223.29</v>
      </c>
      <c r="O666" s="28">
        <v>37135</v>
      </c>
      <c r="P666" s="19">
        <v>107.2</v>
      </c>
    </row>
    <row r="667" spans="5:16">
      <c r="E667" s="68">
        <v>36891</v>
      </c>
      <c r="F667" s="22">
        <v>224.99</v>
      </c>
      <c r="O667" s="28">
        <v>37165</v>
      </c>
      <c r="P667" s="19">
        <v>97.4</v>
      </c>
    </row>
    <row r="668" spans="5:16">
      <c r="E668" s="68">
        <v>36922</v>
      </c>
      <c r="F668" s="22">
        <v>225.82</v>
      </c>
      <c r="O668" s="28">
        <v>37196</v>
      </c>
      <c r="P668" s="19">
        <v>102.7</v>
      </c>
    </row>
    <row r="669" spans="5:16">
      <c r="E669" s="68">
        <v>36950</v>
      </c>
      <c r="F669" s="22">
        <v>224.13</v>
      </c>
      <c r="O669" s="28">
        <v>37226</v>
      </c>
      <c r="P669" s="19">
        <v>95.5</v>
      </c>
    </row>
    <row r="670" spans="5:16">
      <c r="E670" s="68">
        <v>36981</v>
      </c>
      <c r="F670" s="22">
        <v>226.51</v>
      </c>
      <c r="O670" s="28">
        <v>37257</v>
      </c>
      <c r="P670" s="19">
        <v>99.8</v>
      </c>
    </row>
    <row r="671" spans="5:16">
      <c r="E671" s="68">
        <v>37011</v>
      </c>
      <c r="F671" s="22">
        <v>226.66</v>
      </c>
      <c r="O671" s="28">
        <v>37288</v>
      </c>
      <c r="P671" s="19">
        <v>98.4</v>
      </c>
    </row>
    <row r="672" spans="5:16">
      <c r="E672" s="68">
        <v>37042</v>
      </c>
      <c r="F672" s="22">
        <v>229.81</v>
      </c>
      <c r="O672" s="28">
        <v>37316</v>
      </c>
      <c r="P672" s="19">
        <v>103.8</v>
      </c>
    </row>
    <row r="673" spans="5:16">
      <c r="E673" s="68">
        <v>37072</v>
      </c>
      <c r="F673" s="22">
        <v>231.98</v>
      </c>
      <c r="O673" s="28">
        <v>37347</v>
      </c>
      <c r="P673" s="19">
        <v>108.1</v>
      </c>
    </row>
    <row r="674" spans="5:16">
      <c r="E674" s="68">
        <v>37103</v>
      </c>
      <c r="F674" s="22">
        <v>235.2</v>
      </c>
      <c r="O674" s="28">
        <v>37377</v>
      </c>
      <c r="P674" s="19">
        <v>109</v>
      </c>
    </row>
    <row r="675" spans="5:16">
      <c r="E675" s="68">
        <v>37134</v>
      </c>
      <c r="F675" s="22">
        <v>235.97</v>
      </c>
      <c r="O675" s="28">
        <v>37408</v>
      </c>
      <c r="P675" s="19">
        <v>105.1</v>
      </c>
    </row>
    <row r="676" spans="5:16">
      <c r="E676" s="68">
        <v>37164</v>
      </c>
      <c r="F676" s="22">
        <v>226.62</v>
      </c>
      <c r="O676" s="28">
        <v>37438</v>
      </c>
      <c r="P676" s="19">
        <v>106.5</v>
      </c>
    </row>
    <row r="677" spans="5:16">
      <c r="E677" s="68">
        <v>37195</v>
      </c>
      <c r="F677" s="22">
        <v>211.72</v>
      </c>
      <c r="O677" s="28">
        <v>37469</v>
      </c>
      <c r="P677" s="19">
        <v>108.3</v>
      </c>
    </row>
    <row r="678" spans="5:16">
      <c r="E678" s="68">
        <v>37225</v>
      </c>
      <c r="F678" s="22">
        <v>211.15</v>
      </c>
      <c r="O678" s="28">
        <v>37500</v>
      </c>
      <c r="P678" s="19">
        <v>110.8</v>
      </c>
    </row>
    <row r="679" spans="5:16">
      <c r="E679" s="68">
        <v>37256</v>
      </c>
      <c r="F679" s="22">
        <v>213.98</v>
      </c>
      <c r="O679" s="28">
        <v>37530</v>
      </c>
      <c r="P679" s="19">
        <v>112.6</v>
      </c>
    </row>
    <row r="680" spans="5:16">
      <c r="E680" s="68">
        <v>37287</v>
      </c>
      <c r="F680" s="22">
        <v>212.55</v>
      </c>
      <c r="O680" s="28">
        <v>37561</v>
      </c>
      <c r="P680" s="19">
        <v>116.6</v>
      </c>
    </row>
    <row r="681" spans="5:16">
      <c r="E681" s="68">
        <v>37315</v>
      </c>
      <c r="F681" s="22">
        <v>214.02</v>
      </c>
      <c r="O681" s="28">
        <v>37591</v>
      </c>
      <c r="P681" s="19">
        <v>118.9</v>
      </c>
    </row>
    <row r="682" spans="5:16">
      <c r="E682" s="68">
        <v>37346</v>
      </c>
      <c r="F682" s="22">
        <v>219.65</v>
      </c>
      <c r="O682" s="28">
        <v>37622</v>
      </c>
      <c r="P682" s="19">
        <v>128</v>
      </c>
    </row>
    <row r="683" spans="5:16">
      <c r="E683" s="68">
        <v>37376</v>
      </c>
      <c r="F683" s="22">
        <v>216.63</v>
      </c>
      <c r="O683" s="28">
        <v>37653</v>
      </c>
      <c r="P683" s="19">
        <v>134.30000000000001</v>
      </c>
    </row>
    <row r="684" spans="5:16">
      <c r="E684" s="68">
        <v>37407</v>
      </c>
      <c r="F684" s="22">
        <v>216.43</v>
      </c>
      <c r="O684" s="28">
        <v>37681</v>
      </c>
      <c r="P684" s="19">
        <v>152.19999999999999</v>
      </c>
    </row>
    <row r="685" spans="5:16">
      <c r="E685" s="68">
        <v>37437</v>
      </c>
      <c r="F685" s="22">
        <v>228.09</v>
      </c>
      <c r="O685" s="28">
        <v>37712</v>
      </c>
      <c r="P685" s="19">
        <v>128.19999999999999</v>
      </c>
    </row>
    <row r="686" spans="5:16">
      <c r="E686" s="68">
        <v>37468</v>
      </c>
      <c r="F686" s="22">
        <v>233.96</v>
      </c>
      <c r="O686" s="28">
        <v>37742</v>
      </c>
      <c r="P686" s="19">
        <v>129.9</v>
      </c>
    </row>
    <row r="687" spans="5:16">
      <c r="E687" s="68">
        <v>37499</v>
      </c>
      <c r="F687" s="22">
        <v>232.98</v>
      </c>
      <c r="O687" s="28">
        <v>37773</v>
      </c>
      <c r="P687" s="19">
        <v>135.5</v>
      </c>
    </row>
    <row r="688" spans="5:16">
      <c r="E688" s="68">
        <v>37529</v>
      </c>
      <c r="F688" s="22">
        <v>235.1</v>
      </c>
      <c r="O688" s="28">
        <v>37803</v>
      </c>
      <c r="P688" s="19">
        <v>131.9</v>
      </c>
    </row>
    <row r="689" spans="5:16">
      <c r="E689" s="68">
        <v>37560</v>
      </c>
      <c r="F689" s="22">
        <v>236.59</v>
      </c>
      <c r="O689" s="28">
        <v>37834</v>
      </c>
      <c r="P689" s="19">
        <v>130.80000000000001</v>
      </c>
    </row>
    <row r="690" spans="5:16">
      <c r="E690" s="68">
        <v>37590</v>
      </c>
      <c r="F690" s="22">
        <v>238.01</v>
      </c>
      <c r="O690" s="28">
        <v>37865</v>
      </c>
      <c r="P690" s="19">
        <v>134.4</v>
      </c>
    </row>
    <row r="691" spans="5:16">
      <c r="E691" s="68">
        <v>37621</v>
      </c>
      <c r="F691" s="22">
        <v>244.06</v>
      </c>
      <c r="O691" s="28">
        <v>37895</v>
      </c>
      <c r="P691" s="19">
        <v>138.19999999999999</v>
      </c>
    </row>
    <row r="692" spans="5:16">
      <c r="E692" s="68">
        <v>37652</v>
      </c>
      <c r="F692" s="22">
        <v>248.42</v>
      </c>
      <c r="O692" s="28">
        <v>37926</v>
      </c>
      <c r="P692" s="19">
        <v>137.9</v>
      </c>
    </row>
    <row r="693" spans="5:16">
      <c r="E693" s="68">
        <v>37680</v>
      </c>
      <c r="F693" s="22">
        <v>249.6</v>
      </c>
      <c r="O693" s="28">
        <v>37956</v>
      </c>
      <c r="P693" s="19">
        <v>142.4</v>
      </c>
    </row>
    <row r="694" spans="5:16">
      <c r="E694" s="68">
        <v>37711</v>
      </c>
      <c r="F694" s="22">
        <v>249.73</v>
      </c>
      <c r="O694" s="28">
        <v>37987</v>
      </c>
      <c r="P694" s="19">
        <v>148.69999999999999</v>
      </c>
    </row>
    <row r="695" spans="5:16">
      <c r="E695" s="68">
        <v>37741</v>
      </c>
      <c r="F695" s="22">
        <v>248.66</v>
      </c>
      <c r="O695" s="28">
        <v>38018</v>
      </c>
      <c r="P695" s="19">
        <v>150.80000000000001</v>
      </c>
    </row>
    <row r="696" spans="5:16">
      <c r="E696" s="68">
        <v>37772</v>
      </c>
      <c r="F696" s="22">
        <v>250</v>
      </c>
      <c r="O696" s="28">
        <v>38047</v>
      </c>
      <c r="P696" s="19">
        <v>153.19999999999999</v>
      </c>
    </row>
    <row r="697" spans="5:16">
      <c r="E697" s="68">
        <v>37802</v>
      </c>
      <c r="F697" s="22">
        <v>251.76</v>
      </c>
      <c r="O697" s="28">
        <v>38078</v>
      </c>
      <c r="P697" s="19">
        <v>156.19999999999999</v>
      </c>
    </row>
    <row r="698" spans="5:16">
      <c r="E698" s="68">
        <v>37833</v>
      </c>
      <c r="F698" s="22">
        <v>250.72</v>
      </c>
      <c r="O698" s="28">
        <v>38108</v>
      </c>
      <c r="P698" s="19">
        <v>160.6</v>
      </c>
    </row>
    <row r="699" spans="5:16">
      <c r="E699" s="68">
        <v>37864</v>
      </c>
      <c r="F699" s="22">
        <v>251.49</v>
      </c>
      <c r="O699" s="28">
        <v>38139</v>
      </c>
      <c r="P699" s="19">
        <v>161.5</v>
      </c>
    </row>
    <row r="700" spans="5:16">
      <c r="E700" s="68">
        <v>37894</v>
      </c>
      <c r="F700" s="22">
        <v>261.29000000000002</v>
      </c>
      <c r="O700" s="28">
        <v>38169</v>
      </c>
      <c r="P700" s="19">
        <v>161.30000000000001</v>
      </c>
    </row>
    <row r="701" spans="5:16">
      <c r="E701" s="68">
        <v>37925</v>
      </c>
      <c r="F701" s="22">
        <v>274.04000000000002</v>
      </c>
      <c r="O701" s="28">
        <v>38200</v>
      </c>
      <c r="P701" s="19">
        <v>161.69999999999999</v>
      </c>
    </row>
    <row r="702" spans="5:16">
      <c r="E702" s="68">
        <v>37955</v>
      </c>
      <c r="F702" s="22">
        <v>278.67</v>
      </c>
      <c r="O702" s="28">
        <v>38231</v>
      </c>
      <c r="P702" s="19">
        <v>154</v>
      </c>
    </row>
    <row r="703" spans="5:16">
      <c r="E703" s="68">
        <v>37986</v>
      </c>
      <c r="F703" s="22">
        <v>283.38</v>
      </c>
      <c r="O703" s="28">
        <v>38261</v>
      </c>
      <c r="P703" s="19">
        <v>161</v>
      </c>
    </row>
    <row r="704" spans="5:16">
      <c r="E704" s="68">
        <v>38017</v>
      </c>
      <c r="F704" s="22">
        <v>291.55</v>
      </c>
      <c r="O704" s="28">
        <v>38292</v>
      </c>
      <c r="P704" s="19">
        <v>172.7</v>
      </c>
    </row>
    <row r="705" spans="5:16">
      <c r="E705" s="68">
        <v>38046</v>
      </c>
      <c r="F705" s="22">
        <v>295.41000000000003</v>
      </c>
      <c r="O705" s="28">
        <v>38322</v>
      </c>
      <c r="P705" s="19">
        <v>167.2</v>
      </c>
    </row>
    <row r="706" spans="5:16">
      <c r="E706" s="68">
        <v>38077</v>
      </c>
      <c r="F706" s="22">
        <v>304.55</v>
      </c>
      <c r="O706" s="28">
        <v>38353</v>
      </c>
      <c r="P706" s="19">
        <v>164.2</v>
      </c>
    </row>
    <row r="707" spans="5:16">
      <c r="E707" s="68">
        <v>38107</v>
      </c>
      <c r="F707" s="22">
        <v>305.49</v>
      </c>
      <c r="O707" s="28">
        <v>38384</v>
      </c>
      <c r="P707" s="19">
        <v>162.9</v>
      </c>
    </row>
    <row r="708" spans="5:16">
      <c r="E708" s="68">
        <v>38138</v>
      </c>
      <c r="F708" s="22">
        <v>301.39</v>
      </c>
      <c r="O708" s="28">
        <v>38412</v>
      </c>
      <c r="P708" s="19">
        <v>170.5</v>
      </c>
    </row>
    <row r="709" spans="5:16">
      <c r="E709" s="68">
        <v>38168</v>
      </c>
      <c r="F709" s="22">
        <v>295.7</v>
      </c>
      <c r="O709" s="28">
        <v>38443</v>
      </c>
      <c r="P709" s="19">
        <v>175</v>
      </c>
    </row>
    <row r="710" spans="5:16">
      <c r="E710" s="68">
        <v>38199</v>
      </c>
      <c r="F710" s="22">
        <v>293.95</v>
      </c>
      <c r="O710" s="28">
        <v>38473</v>
      </c>
      <c r="P710" s="19">
        <v>169.1</v>
      </c>
    </row>
    <row r="711" spans="5:16">
      <c r="E711" s="68">
        <v>38230</v>
      </c>
      <c r="F711" s="22">
        <v>291.86</v>
      </c>
      <c r="O711" s="28">
        <v>38504</v>
      </c>
      <c r="P711" s="19">
        <v>165.5</v>
      </c>
    </row>
    <row r="712" spans="5:16">
      <c r="E712" s="68">
        <v>38260</v>
      </c>
      <c r="F712" s="22">
        <v>296.89999999999998</v>
      </c>
      <c r="O712" s="28">
        <v>38534</v>
      </c>
      <c r="P712" s="19">
        <v>174.4</v>
      </c>
    </row>
    <row r="713" spans="5:16">
      <c r="E713" s="68">
        <v>38291</v>
      </c>
      <c r="F713" s="22">
        <v>290.33</v>
      </c>
      <c r="O713" s="28">
        <v>38565</v>
      </c>
      <c r="P713" s="19">
        <v>181.5</v>
      </c>
    </row>
    <row r="714" spans="5:16">
      <c r="E714" s="68">
        <v>38321</v>
      </c>
      <c r="F714" s="22">
        <v>298.19</v>
      </c>
      <c r="O714" s="28">
        <v>38596</v>
      </c>
      <c r="P714" s="19">
        <v>200.3</v>
      </c>
    </row>
    <row r="715" spans="5:16">
      <c r="E715" s="68">
        <v>38352</v>
      </c>
      <c r="F715" s="22">
        <v>296.14</v>
      </c>
      <c r="O715" s="28">
        <v>38626</v>
      </c>
      <c r="P715" s="19">
        <v>212.7</v>
      </c>
    </row>
    <row r="716" spans="5:16">
      <c r="E716" s="68">
        <v>38383</v>
      </c>
      <c r="F716" s="22">
        <v>291.19</v>
      </c>
      <c r="O716" s="28">
        <v>38657</v>
      </c>
      <c r="P716" s="19">
        <v>209.9</v>
      </c>
    </row>
    <row r="717" spans="5:16">
      <c r="E717" s="68">
        <v>38411</v>
      </c>
      <c r="F717" s="22">
        <v>290.08</v>
      </c>
      <c r="O717" s="28">
        <v>38687</v>
      </c>
      <c r="P717" s="19">
        <v>202</v>
      </c>
    </row>
    <row r="718" spans="5:16">
      <c r="E718" s="68">
        <v>38442</v>
      </c>
      <c r="F718" s="22">
        <v>298.14</v>
      </c>
      <c r="O718" s="28">
        <v>38718</v>
      </c>
      <c r="P718" s="19">
        <v>203.2</v>
      </c>
    </row>
    <row r="719" spans="5:16">
      <c r="E719" s="68">
        <v>38472</v>
      </c>
      <c r="F719" s="22">
        <v>299.25</v>
      </c>
      <c r="O719" s="28">
        <v>38749</v>
      </c>
      <c r="P719" s="19">
        <v>186.6</v>
      </c>
    </row>
    <row r="720" spans="5:16">
      <c r="E720" s="68">
        <v>38503</v>
      </c>
      <c r="F720" s="22">
        <v>297.73</v>
      </c>
      <c r="O720" s="28">
        <v>38777</v>
      </c>
      <c r="P720" s="19">
        <v>179.6</v>
      </c>
    </row>
    <row r="721" spans="5:16">
      <c r="E721" s="68">
        <v>38533</v>
      </c>
      <c r="F721" s="22">
        <v>298.23</v>
      </c>
      <c r="O721" s="28">
        <v>38808</v>
      </c>
      <c r="P721" s="19">
        <v>182.9</v>
      </c>
    </row>
    <row r="722" spans="5:16">
      <c r="E722" s="68">
        <v>38564</v>
      </c>
      <c r="F722" s="22">
        <v>292.83</v>
      </c>
      <c r="O722" s="28">
        <v>38838</v>
      </c>
      <c r="P722" s="19">
        <v>184.4</v>
      </c>
    </row>
    <row r="723" spans="5:16">
      <c r="E723" s="68">
        <v>38595</v>
      </c>
      <c r="F723" s="22">
        <v>290.61</v>
      </c>
      <c r="O723" s="28">
        <v>38869</v>
      </c>
      <c r="P723" s="19">
        <v>178.5</v>
      </c>
    </row>
    <row r="724" spans="5:16">
      <c r="E724" s="68">
        <v>38625</v>
      </c>
      <c r="F724" s="22">
        <v>294.01</v>
      </c>
      <c r="O724" s="28">
        <v>38899</v>
      </c>
      <c r="P724" s="19">
        <v>180.5</v>
      </c>
    </row>
    <row r="725" spans="5:16">
      <c r="E725" s="68">
        <v>38656</v>
      </c>
      <c r="F725" s="22">
        <v>298.32</v>
      </c>
      <c r="O725" s="28">
        <v>38930</v>
      </c>
      <c r="P725" s="19">
        <v>187</v>
      </c>
    </row>
    <row r="726" spans="5:16">
      <c r="E726" s="68">
        <v>38686</v>
      </c>
      <c r="F726" s="22">
        <v>297.5</v>
      </c>
      <c r="O726" s="28">
        <v>38961</v>
      </c>
      <c r="P726" s="19">
        <v>182.7</v>
      </c>
    </row>
    <row r="727" spans="5:16">
      <c r="E727" s="68">
        <v>38717</v>
      </c>
      <c r="F727" s="22">
        <v>301.06</v>
      </c>
      <c r="O727" s="28">
        <v>38991</v>
      </c>
      <c r="P727" s="19">
        <v>168.6</v>
      </c>
    </row>
    <row r="728" spans="5:16">
      <c r="E728" s="68">
        <v>38748</v>
      </c>
      <c r="F728" s="22">
        <v>308.31</v>
      </c>
      <c r="O728" s="28">
        <v>39022</v>
      </c>
      <c r="P728" s="19">
        <v>189.4</v>
      </c>
    </row>
    <row r="729" spans="5:16">
      <c r="E729" s="68">
        <v>38776</v>
      </c>
      <c r="F729" s="22">
        <v>311.58</v>
      </c>
      <c r="O729" s="28">
        <v>39052</v>
      </c>
      <c r="P729" s="19">
        <v>195.4</v>
      </c>
    </row>
    <row r="730" spans="5:16">
      <c r="E730" s="68">
        <v>38807</v>
      </c>
      <c r="F730" s="22">
        <v>310.87</v>
      </c>
      <c r="O730" s="28">
        <v>39083</v>
      </c>
      <c r="P730" s="19">
        <v>184.9</v>
      </c>
    </row>
    <row r="731" spans="5:16">
      <c r="E731" s="68">
        <v>38837</v>
      </c>
      <c r="F731" s="22">
        <v>319.35000000000002</v>
      </c>
      <c r="O731" s="28">
        <v>39114</v>
      </c>
      <c r="P731" s="19">
        <v>201.6</v>
      </c>
    </row>
    <row r="732" spans="5:16">
      <c r="E732" s="68">
        <v>38868</v>
      </c>
      <c r="F732" s="22">
        <v>330.79</v>
      </c>
      <c r="O732" s="28">
        <v>39142</v>
      </c>
      <c r="P732" s="19">
        <v>203.6</v>
      </c>
    </row>
    <row r="733" spans="5:16">
      <c r="E733" s="68">
        <v>38898</v>
      </c>
      <c r="F733" s="22">
        <v>332.25</v>
      </c>
      <c r="O733" s="28">
        <v>39173</v>
      </c>
      <c r="P733" s="19">
        <v>204</v>
      </c>
    </row>
    <row r="734" spans="5:16">
      <c r="E734" s="68">
        <v>38929</v>
      </c>
      <c r="F734" s="22">
        <v>337.88</v>
      </c>
      <c r="O734" s="28">
        <v>39203</v>
      </c>
      <c r="P734" s="19">
        <v>204.8</v>
      </c>
    </row>
    <row r="735" spans="5:16">
      <c r="E735" s="68">
        <v>38960</v>
      </c>
      <c r="F735" s="22">
        <v>341.11</v>
      </c>
      <c r="O735" s="28">
        <v>39234</v>
      </c>
      <c r="P735" s="19">
        <v>205.9</v>
      </c>
    </row>
    <row r="736" spans="5:16">
      <c r="E736" s="68">
        <v>38990</v>
      </c>
      <c r="F736" s="22">
        <v>341.92</v>
      </c>
      <c r="O736" s="28">
        <v>39264</v>
      </c>
      <c r="P736" s="19">
        <v>203.7</v>
      </c>
    </row>
    <row r="737" spans="5:16">
      <c r="E737" s="68">
        <v>39021</v>
      </c>
      <c r="F737" s="22">
        <v>347.18</v>
      </c>
      <c r="O737" s="28">
        <v>39295</v>
      </c>
      <c r="P737" s="19">
        <v>198.6</v>
      </c>
    </row>
    <row r="738" spans="5:16">
      <c r="E738" s="68">
        <v>39051</v>
      </c>
      <c r="F738" s="22">
        <v>354.92</v>
      </c>
      <c r="O738" s="28">
        <v>39326</v>
      </c>
      <c r="P738" s="19">
        <v>203.2</v>
      </c>
    </row>
    <row r="739" spans="5:16">
      <c r="E739" s="68">
        <v>39082</v>
      </c>
      <c r="F739" s="22">
        <v>359.35</v>
      </c>
      <c r="O739" s="28">
        <v>39356</v>
      </c>
      <c r="P739" s="19">
        <v>214.4</v>
      </c>
    </row>
    <row r="740" spans="5:16">
      <c r="E740" s="68">
        <v>39113</v>
      </c>
      <c r="F740" s="22">
        <v>358.84</v>
      </c>
      <c r="O740" s="28">
        <v>39387</v>
      </c>
      <c r="P740" s="19">
        <v>229.5</v>
      </c>
    </row>
    <row r="741" spans="5:16">
      <c r="E741" s="68">
        <v>39141</v>
      </c>
      <c r="F741" s="22">
        <v>366.47</v>
      </c>
      <c r="O741" s="28">
        <v>39417</v>
      </c>
      <c r="P741" s="19">
        <v>235.6</v>
      </c>
    </row>
    <row r="742" spans="5:16">
      <c r="E742" s="68">
        <v>39172</v>
      </c>
      <c r="F742" s="22">
        <v>381.36</v>
      </c>
      <c r="O742" s="28">
        <v>39448</v>
      </c>
      <c r="P742" s="19">
        <v>243.3</v>
      </c>
    </row>
    <row r="743" spans="5:16">
      <c r="E743" s="68">
        <v>39202</v>
      </c>
      <c r="F743" s="22">
        <v>388.9</v>
      </c>
      <c r="O743" s="28">
        <v>39479</v>
      </c>
      <c r="P743" s="19">
        <v>253.3</v>
      </c>
    </row>
    <row r="744" spans="5:16">
      <c r="E744" s="68">
        <v>39233</v>
      </c>
      <c r="F744" s="22">
        <v>396.79</v>
      </c>
      <c r="O744" s="28">
        <v>39508</v>
      </c>
      <c r="P744" s="19">
        <v>264.2</v>
      </c>
    </row>
    <row r="745" spans="5:16">
      <c r="E745" s="68">
        <v>39263</v>
      </c>
      <c r="F745" s="22">
        <v>405.08</v>
      </c>
      <c r="O745" s="28">
        <v>39539</v>
      </c>
      <c r="P745" s="19">
        <v>272.8</v>
      </c>
    </row>
    <row r="746" spans="5:16">
      <c r="E746" s="68">
        <v>39294</v>
      </c>
      <c r="F746" s="22">
        <v>410.71</v>
      </c>
      <c r="O746" s="28">
        <v>39569</v>
      </c>
      <c r="P746" s="19">
        <v>287.3</v>
      </c>
    </row>
    <row r="747" spans="5:16">
      <c r="E747" s="68">
        <v>39325</v>
      </c>
      <c r="F747" s="22">
        <v>405.97</v>
      </c>
      <c r="O747" s="28">
        <v>39600</v>
      </c>
      <c r="P747" s="19">
        <v>294.2</v>
      </c>
    </row>
    <row r="748" spans="5:16">
      <c r="E748" s="68">
        <v>39355</v>
      </c>
      <c r="F748" s="22">
        <v>410.96</v>
      </c>
      <c r="O748" s="28">
        <v>39630</v>
      </c>
      <c r="P748" s="19">
        <v>303.39999999999998</v>
      </c>
    </row>
    <row r="749" spans="5:16">
      <c r="E749" s="68">
        <v>39386</v>
      </c>
      <c r="F749" s="22">
        <v>414.11</v>
      </c>
      <c r="O749" s="28">
        <v>39661</v>
      </c>
      <c r="P749" s="19">
        <v>270.3</v>
      </c>
    </row>
    <row r="750" spans="5:16">
      <c r="E750" s="68">
        <v>39416</v>
      </c>
      <c r="F750" s="22">
        <v>412.79</v>
      </c>
      <c r="O750" s="28">
        <v>39692</v>
      </c>
      <c r="P750" s="19">
        <v>255.2</v>
      </c>
    </row>
    <row r="751" spans="5:16">
      <c r="E751" s="68">
        <v>39447</v>
      </c>
      <c r="F751" s="22">
        <v>413.88</v>
      </c>
      <c r="O751" s="28">
        <v>39722</v>
      </c>
      <c r="P751" s="19">
        <v>215.9</v>
      </c>
    </row>
    <row r="752" spans="5:16">
      <c r="E752" s="68">
        <v>39478</v>
      </c>
      <c r="F752" s="22">
        <v>419.3</v>
      </c>
      <c r="O752" s="28">
        <v>39753</v>
      </c>
      <c r="P752" s="19">
        <v>187.3</v>
      </c>
    </row>
    <row r="753" spans="5:16">
      <c r="E753" s="68">
        <v>39507</v>
      </c>
      <c r="F753" s="22">
        <v>444.52</v>
      </c>
      <c r="O753" s="28">
        <v>39783</v>
      </c>
      <c r="P753" s="19">
        <v>176.7</v>
      </c>
    </row>
    <row r="754" spans="5:16">
      <c r="E754" s="68">
        <v>39538</v>
      </c>
      <c r="F754" s="22">
        <v>459.65</v>
      </c>
      <c r="O754" s="28">
        <v>39814</v>
      </c>
      <c r="P754" s="19">
        <v>173.1</v>
      </c>
    </row>
    <row r="755" spans="5:16">
      <c r="E755" s="68">
        <v>39568</v>
      </c>
      <c r="F755" s="22">
        <v>462.04</v>
      </c>
      <c r="O755" s="28">
        <v>39845</v>
      </c>
      <c r="P755" s="19">
        <v>163.4</v>
      </c>
    </row>
    <row r="756" spans="5:16">
      <c r="E756" s="68">
        <v>39599</v>
      </c>
      <c r="F756" s="22">
        <v>466.88</v>
      </c>
      <c r="O756" s="28">
        <v>39873</v>
      </c>
      <c r="P756" s="19">
        <v>160.1</v>
      </c>
    </row>
    <row r="757" spans="5:16">
      <c r="E757" s="68">
        <v>39629</v>
      </c>
      <c r="F757" s="22">
        <v>465.23</v>
      </c>
      <c r="O757" s="28">
        <v>39904</v>
      </c>
      <c r="P757" s="19">
        <v>162.4</v>
      </c>
    </row>
    <row r="758" spans="5:16">
      <c r="E758" s="68">
        <v>39660</v>
      </c>
      <c r="F758" s="22">
        <v>466.2</v>
      </c>
      <c r="O758" s="28">
        <v>39934</v>
      </c>
      <c r="P758" s="19">
        <v>167.5</v>
      </c>
    </row>
    <row r="759" spans="5:16">
      <c r="E759" s="68">
        <v>39691</v>
      </c>
      <c r="F759" s="22">
        <v>445.84</v>
      </c>
      <c r="O759" s="28">
        <v>39965</v>
      </c>
      <c r="P759" s="19">
        <v>175</v>
      </c>
    </row>
    <row r="760" spans="5:16">
      <c r="E760" s="68">
        <v>39721</v>
      </c>
      <c r="F760" s="22">
        <v>424.96</v>
      </c>
      <c r="O760" s="28">
        <v>39995</v>
      </c>
      <c r="P760" s="19">
        <v>168</v>
      </c>
    </row>
    <row r="761" spans="5:16">
      <c r="E761" s="68">
        <v>39752</v>
      </c>
      <c r="F761" s="22">
        <v>370.28</v>
      </c>
      <c r="O761" s="28">
        <v>40026</v>
      </c>
      <c r="P761" s="19">
        <v>176.1</v>
      </c>
    </row>
    <row r="762" spans="5:16">
      <c r="E762" s="68">
        <v>39782</v>
      </c>
      <c r="F762" s="22">
        <v>330.69</v>
      </c>
      <c r="O762" s="28">
        <v>40057</v>
      </c>
      <c r="P762" s="19">
        <v>174.1</v>
      </c>
    </row>
    <row r="763" spans="5:16">
      <c r="E763" s="68">
        <v>39813</v>
      </c>
      <c r="F763" s="22">
        <v>307.37</v>
      </c>
      <c r="O763" s="28">
        <v>40087</v>
      </c>
      <c r="P763" s="19">
        <v>186.9</v>
      </c>
    </row>
    <row r="764" spans="5:16">
      <c r="E764" s="68">
        <v>39844</v>
      </c>
      <c r="F764" s="22">
        <v>322.44</v>
      </c>
      <c r="O764" s="28">
        <v>40118</v>
      </c>
      <c r="P764" s="19">
        <v>195.3</v>
      </c>
    </row>
    <row r="765" spans="5:16">
      <c r="E765" s="68">
        <v>39872</v>
      </c>
      <c r="F765" s="22">
        <v>316.2</v>
      </c>
      <c r="O765" s="28">
        <v>40148</v>
      </c>
      <c r="P765" s="19">
        <v>200.8</v>
      </c>
    </row>
    <row r="766" spans="5:16">
      <c r="E766" s="68">
        <v>39903</v>
      </c>
      <c r="F766" s="22">
        <v>311.72000000000003</v>
      </c>
      <c r="O766" s="28">
        <v>40179</v>
      </c>
      <c r="P766" s="19">
        <v>214</v>
      </c>
    </row>
    <row r="767" spans="5:16">
      <c r="E767" s="68">
        <v>39933</v>
      </c>
      <c r="F767" s="22">
        <v>332.38</v>
      </c>
      <c r="O767" s="28">
        <v>40210</v>
      </c>
      <c r="P767" s="19">
        <v>208.8</v>
      </c>
    </row>
    <row r="768" spans="5:16">
      <c r="E768" s="68">
        <v>39964</v>
      </c>
      <c r="F768" s="22">
        <v>351.82</v>
      </c>
      <c r="O768" s="28">
        <v>40238</v>
      </c>
      <c r="P768" s="19">
        <v>212.1</v>
      </c>
    </row>
    <row r="769" spans="5:16">
      <c r="E769" s="68">
        <v>39994</v>
      </c>
      <c r="F769" s="22">
        <v>365.93</v>
      </c>
      <c r="O769" s="28">
        <v>40269</v>
      </c>
      <c r="P769" s="19">
        <v>210.6</v>
      </c>
    </row>
    <row r="770" spans="5:16">
      <c r="E770" s="68">
        <v>40025</v>
      </c>
      <c r="F770" s="22">
        <v>363.95</v>
      </c>
      <c r="O770" s="28">
        <v>40299</v>
      </c>
      <c r="P770" s="19">
        <v>206.2</v>
      </c>
    </row>
    <row r="771" spans="5:16">
      <c r="E771" s="68">
        <v>40056</v>
      </c>
      <c r="F771" s="22">
        <v>381.05</v>
      </c>
      <c r="O771" s="28">
        <v>40330</v>
      </c>
      <c r="P771" s="19">
        <v>201.5</v>
      </c>
    </row>
    <row r="772" spans="5:16">
      <c r="E772" s="68">
        <v>40086</v>
      </c>
      <c r="F772" s="22">
        <v>378.72</v>
      </c>
      <c r="O772" s="28">
        <v>40360</v>
      </c>
      <c r="P772" s="19">
        <v>207.1</v>
      </c>
    </row>
    <row r="773" spans="5:16">
      <c r="E773" s="68">
        <v>40117</v>
      </c>
      <c r="F773" s="22">
        <v>381.73</v>
      </c>
      <c r="O773" s="28">
        <v>40391</v>
      </c>
      <c r="P773" s="19">
        <v>211.4</v>
      </c>
    </row>
    <row r="774" spans="5:16">
      <c r="E774" s="68">
        <v>40147</v>
      </c>
      <c r="F774" s="22">
        <v>403.44</v>
      </c>
      <c r="O774" s="28">
        <v>40422</v>
      </c>
      <c r="P774" s="19">
        <v>209.7</v>
      </c>
    </row>
    <row r="775" spans="5:16">
      <c r="E775" s="68">
        <v>40178</v>
      </c>
      <c r="F775" s="22">
        <v>416.75</v>
      </c>
      <c r="O775" s="28">
        <v>40452</v>
      </c>
      <c r="P775" s="19">
        <v>216.9</v>
      </c>
    </row>
    <row r="776" spans="5:16">
      <c r="E776" s="68">
        <v>40209</v>
      </c>
      <c r="F776" s="22">
        <v>428.32</v>
      </c>
      <c r="O776" s="28">
        <v>40483</v>
      </c>
      <c r="P776" s="19">
        <v>219.5</v>
      </c>
    </row>
    <row r="777" spans="5:16">
      <c r="E777" s="68">
        <v>40237</v>
      </c>
      <c r="F777" s="22">
        <v>417.21</v>
      </c>
      <c r="O777" s="28">
        <v>40513</v>
      </c>
      <c r="P777" s="19">
        <v>229.7</v>
      </c>
    </row>
    <row r="778" spans="5:16">
      <c r="E778" s="68">
        <v>40268</v>
      </c>
      <c r="F778" s="22">
        <v>433.5</v>
      </c>
      <c r="O778" s="28">
        <v>40544</v>
      </c>
      <c r="P778" s="19">
        <v>237.3</v>
      </c>
    </row>
    <row r="779" spans="5:16">
      <c r="E779" s="68">
        <v>40298</v>
      </c>
      <c r="F779" s="22">
        <v>441.48</v>
      </c>
      <c r="O779" s="28">
        <v>40575</v>
      </c>
      <c r="P779" s="19">
        <v>243.3</v>
      </c>
    </row>
    <row r="780" spans="5:16">
      <c r="E780" s="68">
        <v>40329</v>
      </c>
      <c r="F780" s="22">
        <v>431.94</v>
      </c>
      <c r="O780" s="28">
        <v>40603</v>
      </c>
      <c r="P780" s="19">
        <v>247.5</v>
      </c>
    </row>
    <row r="781" spans="5:16">
      <c r="E781" s="68">
        <v>40359</v>
      </c>
      <c r="F781" s="22">
        <v>420.89</v>
      </c>
      <c r="O781" s="28">
        <v>40634</v>
      </c>
      <c r="P781" s="19">
        <v>260.3</v>
      </c>
    </row>
    <row r="782" spans="5:16">
      <c r="E782" s="68">
        <v>40390</v>
      </c>
      <c r="F782" s="22">
        <v>425.04</v>
      </c>
      <c r="O782" s="28">
        <v>40664</v>
      </c>
      <c r="P782" s="19">
        <v>253.1</v>
      </c>
    </row>
    <row r="783" spans="5:16">
      <c r="E783" s="68">
        <v>40421</v>
      </c>
      <c r="F783" s="22">
        <v>449.12</v>
      </c>
      <c r="O783" s="28">
        <v>40695</v>
      </c>
      <c r="P783" s="19">
        <v>253.9</v>
      </c>
    </row>
    <row r="784" spans="5:16">
      <c r="E784" s="68">
        <v>40451</v>
      </c>
      <c r="F784" s="22">
        <v>473.29</v>
      </c>
      <c r="O784" s="28">
        <v>40725</v>
      </c>
      <c r="P784" s="19">
        <v>255.3</v>
      </c>
    </row>
    <row r="785" spans="5:16">
      <c r="E785" s="68">
        <v>40482</v>
      </c>
      <c r="F785" s="22">
        <v>489.05</v>
      </c>
      <c r="O785" s="28">
        <v>40756</v>
      </c>
      <c r="P785" s="19">
        <v>250.7</v>
      </c>
    </row>
    <row r="786" spans="5:16">
      <c r="E786" s="68">
        <v>40512</v>
      </c>
      <c r="F786" s="22">
        <v>491.25</v>
      </c>
      <c r="O786" s="28">
        <v>40787</v>
      </c>
      <c r="P786" s="19">
        <v>251.4</v>
      </c>
    </row>
    <row r="787" spans="5:16">
      <c r="E787" s="68">
        <v>40543</v>
      </c>
      <c r="F787" s="22">
        <v>507.3</v>
      </c>
      <c r="O787" s="28">
        <v>40817</v>
      </c>
      <c r="P787" s="19">
        <v>244.4</v>
      </c>
    </row>
    <row r="788" spans="5:16">
      <c r="E788" s="68">
        <v>40574</v>
      </c>
      <c r="F788" s="22">
        <v>538.09</v>
      </c>
      <c r="O788" s="28">
        <v>40848</v>
      </c>
      <c r="P788" s="19">
        <v>250.8</v>
      </c>
    </row>
    <row r="789" spans="5:16">
      <c r="E789" s="68">
        <v>40602</v>
      </c>
      <c r="F789" s="22">
        <v>562.6</v>
      </c>
      <c r="O789" s="28">
        <v>40878</v>
      </c>
      <c r="P789" s="19">
        <v>244.9</v>
      </c>
    </row>
    <row r="790" spans="5:16">
      <c r="E790" s="68">
        <v>40633</v>
      </c>
      <c r="F790" s="22">
        <v>566.4</v>
      </c>
      <c r="O790" s="28">
        <v>40909</v>
      </c>
      <c r="P790" s="19">
        <v>247.8</v>
      </c>
    </row>
    <row r="791" spans="5:16">
      <c r="E791" s="68">
        <v>40663</v>
      </c>
      <c r="F791" s="22">
        <v>575.66</v>
      </c>
      <c r="O791" s="28">
        <v>40940</v>
      </c>
      <c r="P791" s="19">
        <v>245.8</v>
      </c>
    </row>
    <row r="792" spans="5:16">
      <c r="E792" s="68">
        <v>40694</v>
      </c>
      <c r="F792" s="22">
        <v>559.14</v>
      </c>
      <c r="O792" s="28">
        <v>40969</v>
      </c>
      <c r="P792" s="19">
        <v>247.7</v>
      </c>
    </row>
    <row r="793" spans="5:16">
      <c r="E793" s="68">
        <v>40724</v>
      </c>
      <c r="F793" s="22">
        <v>557.32000000000005</v>
      </c>
      <c r="O793" s="28">
        <v>41000</v>
      </c>
      <c r="P793" s="19">
        <v>240.6</v>
      </c>
    </row>
    <row r="794" spans="5:16">
      <c r="E794" s="68">
        <v>40755</v>
      </c>
      <c r="F794" s="22">
        <v>553.29999999999995</v>
      </c>
      <c r="O794" s="28">
        <v>41030</v>
      </c>
      <c r="P794" s="19">
        <v>232.7</v>
      </c>
    </row>
    <row r="795" spans="5:16">
      <c r="E795" s="68">
        <v>40786</v>
      </c>
      <c r="F795" s="22">
        <v>543.59</v>
      </c>
      <c r="O795" s="28">
        <v>41061</v>
      </c>
      <c r="P795" s="19">
        <v>224.4</v>
      </c>
    </row>
    <row r="796" spans="5:16">
      <c r="E796" s="68">
        <v>40816</v>
      </c>
      <c r="F796" s="22">
        <v>527.83000000000004</v>
      </c>
      <c r="O796" s="28">
        <v>41091</v>
      </c>
      <c r="P796" s="19">
        <v>231.3</v>
      </c>
    </row>
    <row r="797" spans="5:16">
      <c r="E797" s="68">
        <v>40847</v>
      </c>
      <c r="F797" s="22">
        <v>506.85</v>
      </c>
      <c r="O797" s="28">
        <v>41122</v>
      </c>
      <c r="P797" s="19">
        <v>242.3</v>
      </c>
    </row>
    <row r="798" spans="5:16">
      <c r="E798" s="68">
        <v>40877</v>
      </c>
      <c r="F798" s="22">
        <v>496.08</v>
      </c>
      <c r="O798" s="28">
        <v>41153</v>
      </c>
      <c r="P798" s="19">
        <v>245.1</v>
      </c>
    </row>
    <row r="799" spans="5:16">
      <c r="E799" s="68">
        <v>40908</v>
      </c>
      <c r="F799" s="22">
        <v>480.93</v>
      </c>
      <c r="O799" s="28">
        <v>41183</v>
      </c>
      <c r="P799" s="19">
        <v>244.3</v>
      </c>
    </row>
    <row r="800" spans="5:16">
      <c r="E800" s="68">
        <v>40939</v>
      </c>
      <c r="F800" s="22">
        <v>488.51</v>
      </c>
      <c r="O800" s="28">
        <v>41214</v>
      </c>
      <c r="P800" s="19">
        <v>246.2</v>
      </c>
    </row>
    <row r="801" spans="5:16">
      <c r="E801" s="68">
        <v>40968</v>
      </c>
      <c r="F801" s="22">
        <v>498.95</v>
      </c>
      <c r="O801" s="28">
        <v>41244</v>
      </c>
      <c r="P801" s="19">
        <v>248.6</v>
      </c>
    </row>
    <row r="802" spans="5:16">
      <c r="E802" s="68">
        <v>40999</v>
      </c>
      <c r="F802" s="22">
        <v>501.75</v>
      </c>
      <c r="O802" s="28">
        <v>41275</v>
      </c>
      <c r="P802" s="19">
        <v>249.5</v>
      </c>
    </row>
    <row r="803" spans="5:16">
      <c r="E803" s="68">
        <v>41029</v>
      </c>
      <c r="F803" s="22">
        <v>490.95</v>
      </c>
      <c r="O803" s="28">
        <v>41306</v>
      </c>
      <c r="P803" s="19">
        <v>246.9</v>
      </c>
    </row>
    <row r="804" spans="5:16">
      <c r="E804" s="68">
        <v>41060</v>
      </c>
      <c r="F804" s="22">
        <v>480.91</v>
      </c>
      <c r="O804" s="28">
        <v>41334</v>
      </c>
      <c r="P804" s="19">
        <v>247.4</v>
      </c>
    </row>
    <row r="805" spans="5:16">
      <c r="E805" s="68">
        <v>41090</v>
      </c>
      <c r="F805" s="22">
        <v>474.76</v>
      </c>
      <c r="O805" s="28">
        <v>41365</v>
      </c>
      <c r="P805" s="19">
        <v>247.3</v>
      </c>
    </row>
    <row r="806" spans="5:16">
      <c r="E806" s="68">
        <v>41121</v>
      </c>
      <c r="F806" s="22">
        <v>480.74</v>
      </c>
      <c r="O806" s="28">
        <v>41395</v>
      </c>
      <c r="P806" s="19">
        <v>250.1</v>
      </c>
    </row>
    <row r="807" spans="5:16">
      <c r="E807" s="68">
        <v>41152</v>
      </c>
      <c r="F807" s="22">
        <v>488.59</v>
      </c>
      <c r="O807" s="28">
        <v>41426</v>
      </c>
      <c r="P807" s="19">
        <v>248.2</v>
      </c>
    </row>
    <row r="808" spans="5:16">
      <c r="E808" s="68">
        <v>41182</v>
      </c>
      <c r="F808" s="22">
        <v>493.89</v>
      </c>
      <c r="O808" s="28">
        <v>41456</v>
      </c>
      <c r="P808" s="19">
        <v>251</v>
      </c>
    </row>
    <row r="809" spans="5:16">
      <c r="E809" s="68">
        <v>41213</v>
      </c>
      <c r="F809" s="22">
        <v>486.13</v>
      </c>
      <c r="O809" s="28">
        <v>41487</v>
      </c>
      <c r="P809" s="19">
        <v>246.8</v>
      </c>
    </row>
    <row r="810" spans="5:16">
      <c r="E810" s="68">
        <v>41243</v>
      </c>
      <c r="F810" s="22">
        <v>477.98</v>
      </c>
      <c r="O810" s="28">
        <v>41518</v>
      </c>
      <c r="P810" s="19">
        <v>246.5</v>
      </c>
    </row>
    <row r="811" spans="5:16">
      <c r="E811" s="68">
        <v>41274</v>
      </c>
      <c r="F811" s="22">
        <v>484.99</v>
      </c>
      <c r="O811" s="28">
        <v>41548</v>
      </c>
      <c r="P811" s="19">
        <v>242.9</v>
      </c>
    </row>
    <row r="812" spans="5:16">
      <c r="E812" s="68">
        <v>41305</v>
      </c>
      <c r="F812" s="22">
        <v>486.31</v>
      </c>
      <c r="O812" s="28">
        <v>41579</v>
      </c>
      <c r="P812" s="19">
        <v>238.5</v>
      </c>
    </row>
    <row r="813" spans="5:16">
      <c r="E813" s="68"/>
      <c r="F813" s="22"/>
      <c r="O813" s="28">
        <v>41609</v>
      </c>
      <c r="P813" s="19">
        <v>243.6</v>
      </c>
    </row>
    <row r="814" spans="5:16">
      <c r="E814" s="68"/>
      <c r="F814" s="22"/>
      <c r="O814" s="28">
        <v>41640</v>
      </c>
      <c r="P814" s="19">
        <v>248.2</v>
      </c>
    </row>
    <row r="815" spans="5:16">
      <c r="E815" s="68"/>
      <c r="F815" s="22"/>
      <c r="O815" s="28">
        <v>41671</v>
      </c>
      <c r="P815" s="19">
        <v>259.8</v>
      </c>
    </row>
    <row r="816" spans="5:16">
      <c r="E816" s="68"/>
      <c r="F816" s="22"/>
      <c r="O816" s="28">
        <v>41699</v>
      </c>
      <c r="P816" s="19">
        <v>260.8</v>
      </c>
    </row>
    <row r="817" spans="5:16">
      <c r="E817" s="68"/>
      <c r="F817" s="22"/>
      <c r="O817" s="28">
        <v>41730</v>
      </c>
      <c r="P817" s="19">
        <v>263.60000000000002</v>
      </c>
    </row>
    <row r="818" spans="5:16">
      <c r="E818" s="68"/>
      <c r="F818" s="22"/>
      <c r="O818" s="28">
        <v>41760</v>
      </c>
      <c r="P818" s="19">
        <v>260.7</v>
      </c>
    </row>
    <row r="819" spans="5:16">
      <c r="O819" s="28">
        <v>41791</v>
      </c>
      <c r="P819" s="19">
        <v>257.89999999999998</v>
      </c>
    </row>
    <row r="820" spans="5:16">
      <c r="O820" s="28">
        <v>41821</v>
      </c>
      <c r="P820" s="19">
        <v>253.4</v>
      </c>
    </row>
    <row r="821" spans="5:16">
      <c r="O821" s="28">
        <v>41852</v>
      </c>
      <c r="P821" s="19">
        <v>245.6</v>
      </c>
    </row>
    <row r="822" spans="5:16">
      <c r="O822" s="28">
        <v>41883</v>
      </c>
      <c r="P822" s="19">
        <v>245.9</v>
      </c>
    </row>
    <row r="823" spans="5:16">
      <c r="O823" s="28">
        <v>41913</v>
      </c>
      <c r="P823" s="19">
        <v>237.7</v>
      </c>
    </row>
    <row r="824" spans="5:16">
      <c r="O824" s="28">
        <v>41944</v>
      </c>
      <c r="P824" s="19">
        <v>234.7</v>
      </c>
    </row>
    <row r="825" spans="5:16">
      <c r="O825" s="28">
        <v>41974</v>
      </c>
      <c r="P825" s="19">
        <v>222.4</v>
      </c>
    </row>
    <row r="826" spans="5:16">
      <c r="O826" s="28">
        <v>42005</v>
      </c>
      <c r="P826" s="19">
        <v>201.7</v>
      </c>
    </row>
    <row r="827" spans="5:16">
      <c r="O827" s="28">
        <v>42036</v>
      </c>
      <c r="P827" s="19">
        <v>194.2</v>
      </c>
    </row>
    <row r="828" spans="5:16">
      <c r="O828" s="28">
        <v>42064</v>
      </c>
      <c r="P828" s="19">
        <v>192.8</v>
      </c>
    </row>
    <row r="829" spans="5:16">
      <c r="O829" s="28">
        <v>42095</v>
      </c>
      <c r="P829" s="19">
        <v>193.9</v>
      </c>
    </row>
    <row r="830" spans="5:16">
      <c r="O830" s="28">
        <v>42125</v>
      </c>
      <c r="P830" s="19">
        <v>200.4</v>
      </c>
    </row>
    <row r="831" spans="5:16">
      <c r="O831" s="28">
        <v>42156</v>
      </c>
      <c r="P831" s="19">
        <v>201.4</v>
      </c>
    </row>
    <row r="832" spans="5:16">
      <c r="O832" s="28">
        <v>42186</v>
      </c>
      <c r="P832" s="19">
        <v>196.1</v>
      </c>
    </row>
    <row r="833" spans="15:16">
      <c r="O833" s="28">
        <v>42217</v>
      </c>
      <c r="P833" s="19">
        <v>187.5</v>
      </c>
    </row>
    <row r="834" spans="15:16">
      <c r="O834" s="28">
        <v>42248</v>
      </c>
      <c r="P834" s="19">
        <v>181.6</v>
      </c>
    </row>
    <row r="835" spans="15:16">
      <c r="O835" s="28">
        <v>42278</v>
      </c>
      <c r="P835" s="19">
        <v>181.6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Monthlydat83b</vt:lpstr>
      <vt:lpstr>Monthlydat83</vt:lpstr>
      <vt:lpstr>Monthlydat6907</vt:lpstr>
      <vt:lpstr>Monthly</vt:lpstr>
      <vt:lpstr>Monthlydat6996</vt:lpstr>
      <vt:lpstr>Coibion_update</vt:lpstr>
      <vt:lpstr>misc</vt:lpstr>
      <vt:lpstr>pcom</vt:lpstr>
      <vt:lpstr>Factors</vt:lpstr>
      <vt:lpstr>Table 2.8.3A</vt:lpstr>
      <vt:lpstr>Table 2.8.3B</vt:lpstr>
      <vt:lpstr>Table 2.8.3C</vt:lpstr>
      <vt:lpstr>Wieland</vt:lpstr>
      <vt:lpstr>Barakchian_Crowe</vt:lpstr>
      <vt:lpstr>Gertler_Karadi</vt:lpstr>
      <vt:lpstr>Gilchrist_Zak</vt:lpstr>
      <vt:lpstr>Sims_Zha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Valerie</dc:creator>
  <cp:lastModifiedBy>Valerie</cp:lastModifiedBy>
  <dcterms:created xsi:type="dcterms:W3CDTF">2015-03-08T16:50:28Z</dcterms:created>
  <dcterms:modified xsi:type="dcterms:W3CDTF">2016-07-01T18:56:39Z</dcterms:modified>
</cp:coreProperties>
</file>